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drawings/drawing4.xml" ContentType="application/vnd.openxmlformats-officedocument.drawing+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drawings/drawing5.xml" ContentType="application/vnd.openxmlformats-officedocument.drawing+xml"/>
  <Override PartName="/xl/worksheets/sheet2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9040" windowHeight="15720" tabRatio="600" firstSheet="10" activeTab="14" autoFilterDateGrouping="1"/>
  </bookViews>
  <sheets>
    <sheet name="BASIC_CHART" sheetId="1" state="visible" r:id="rId1"/>
    <sheet name="Current Labels" sheetId="2" state="visible" r:id="rId2"/>
    <sheet name="FiscalYear" sheetId="3" state="visible" r:id="rId3"/>
    <sheet name="FunctionArguments" sheetId="4" state="visible" r:id="rId4"/>
    <sheet name="GLAccount" sheetId="5" state="visible" r:id="rId5"/>
    <sheet name="infomation to WTS id" sheetId="6" state="visible" r:id="rId6"/>
    <sheet name="jobmatl_mst" sheetId="7" state="visible" r:id="rId7"/>
    <sheet name="jobmatl_mst_2" sheetId="8" state="visible" r:id="rId8"/>
    <sheet name="Label Data Location" sheetId="9" state="visible" r:id="rId9"/>
    <sheet name="Label Mockups" sheetId="10" state="visible" r:id="rId10"/>
    <sheet name="Labels" sheetId="11" state="visible" r:id="rId11"/>
    <sheet name="Machine Files" sheetId="12" state="visible" r:id="rId12"/>
    <sheet name="Master Label Data" sheetId="13" state="visible" r:id="rId13"/>
    <sheet name="OperReports_PrePilotPlanning" sheetId="14" state="visible" r:id="rId14"/>
    <sheet name="Report Mockups" sheetId="15" state="visible" r:id="rId15"/>
    <sheet name="Reports" sheetId="16" state="visible" r:id="rId16"/>
    <sheet name="SampleExample" sheetId="17" state="visible" r:id="rId17"/>
    <sheet name="Test Data" sheetId="18" state="visible" r:id="rId18"/>
    <sheet name="Trial Balance" sheetId="19" state="visible" r:id="rId19"/>
    <sheet name="Work centers" sheetId="20" state="visible" r:id="rId20"/>
  </sheets>
  <definedNames>
    <definedName name="AI_ASK" comment="Generate a text response using an AI model based on a prompt and optional tabular data.">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2">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4">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_xlnm._FilterDatabase" localSheetId="7" hidden="1">'jobmatl_mst_2'!$A$1:$B$98</definedName>
    <definedName name="_xlnm._FilterDatabase" localSheetId="8" hidden="1">'Label Data Location'!$A$5:$E$48</definedName>
    <definedName name="CreditTotal" localSheetId="18">'Trial Balance'!$H$13:$H$321</definedName>
    <definedName name="DebitTotal" localSheetId="18">'Trial Balance'!$G$13:$G$321</definedName>
    <definedName name="_xlnm.Print_Area" localSheetId="18">'Trial Balance'!$A$1:$J$327</definedName>
    <definedName name="_xlnm._FilterDatabase" localSheetId="19" hidden="1">'Work centers'!$A$1:$G$43</definedName>
  </definedNames>
  <calcPr calcId="191029" fullCalcOnLoad="1"/>
</workbook>
</file>

<file path=xl/styles.xml><?xml version="1.0" encoding="utf-8"?>
<styleSheet xmlns="http://schemas.openxmlformats.org/spreadsheetml/2006/main">
  <numFmts count="0"/>
  <fonts count="19">
    <font>
      <name val="Aptos Narrow"/>
      <family val="2"/>
      <color theme="1"/>
      <sz val="11"/>
      <scheme val="minor"/>
    </font>
    <font>
      <name val="Aptos Narrow"/>
      <family val="2"/>
      <b val="1"/>
      <color theme="1"/>
      <sz val="11"/>
      <scheme val="minor"/>
    </font>
    <font>
      <name val="Aptos Narrow"/>
      <family val="2"/>
      <b val="1"/>
      <i val="1"/>
      <color theme="1"/>
      <sz val="11"/>
      <scheme val="minor"/>
    </font>
    <font>
      <name val="Aptos Narrow"/>
      <family val="2"/>
      <color rgb="FF000000"/>
      <sz val="11"/>
      <scheme val="minor"/>
    </font>
    <font>
      <name val="Aptos Narrow"/>
      <family val="2"/>
      <b val="1"/>
      <color rgb="FF6495ED"/>
      <sz val="14"/>
      <scheme val="minor"/>
    </font>
    <font>
      <name val="Aptos Narrow"/>
      <family val="2"/>
      <b val="1"/>
      <color rgb="FF000000"/>
      <sz val="14"/>
      <scheme val="minor"/>
    </font>
    <font>
      <name val="Aptos Narrow"/>
      <family val="2"/>
      <color theme="10"/>
      <sz val="11"/>
      <u val="single"/>
      <scheme val="minor"/>
    </font>
    <font>
      <name val="Aptos Narrow"/>
      <family val="2"/>
      <color rgb="FF0366D6"/>
      <sz val="12"/>
      <u val="single"/>
      <scheme val="minor"/>
    </font>
    <font>
      <name val="Aptos Narrow"/>
      <family val="2"/>
      <color theme="1"/>
      <sz val="11"/>
      <scheme val="minor"/>
    </font>
    <font>
      <name val="Aptos Narrow"/>
      <family val="2"/>
      <color rgb="FFFF0000"/>
      <sz val="11"/>
      <scheme val="minor"/>
    </font>
    <font>
      <name val="Aptos Narrow"/>
      <family val="2"/>
      <b val="1"/>
      <color rgb="FFFF0000"/>
      <sz val="11"/>
      <scheme val="minor"/>
    </font>
    <font>
      <name val="Aptos Narrow"/>
      <family val="2"/>
      <i val="1"/>
      <color theme="1"/>
      <sz val="11"/>
      <scheme val="minor"/>
    </font>
    <font>
      <name val="Aptos Narrow"/>
      <family val="2"/>
      <sz val="11"/>
      <scheme val="minor"/>
    </font>
    <font>
      <name val="Aptos Narrow"/>
      <family val="2"/>
      <strike val="1"/>
      <color theme="1"/>
      <sz val="11"/>
      <scheme val="minor"/>
    </font>
    <font>
      <name val="Courier New"/>
      <family val="3"/>
      <color theme="1"/>
      <sz val="11"/>
    </font>
    <font>
      <name val="Courier New"/>
      <family val="3"/>
      <color theme="1"/>
      <sz val="8"/>
    </font>
    <font>
      <name val="Aptos Narrow"/>
      <family val="2"/>
      <color theme="1"/>
      <sz val="8"/>
      <scheme val="minor"/>
    </font>
    <font>
      <name val="Aptos Narrow"/>
      <family val="2"/>
      <color theme="1"/>
      <sz val="9"/>
      <scheme val="minor"/>
    </font>
    <font>
      <name val="Aptos Narrow"/>
      <family val="2"/>
      <b val="1"/>
      <color theme="1"/>
      <sz val="14"/>
      <scheme val="minor"/>
    </font>
  </fonts>
  <fills count="16">
    <fill>
      <patternFill/>
    </fill>
    <fill>
      <patternFill patternType="gray125"/>
    </fill>
    <fill>
      <patternFill patternType="solid">
        <fgColor rgb="FFD3D3D3"/>
        <bgColor indexed="64"/>
      </patternFill>
    </fill>
    <fill>
      <patternFill patternType="solid">
        <fgColor rgb="FFC8A023"/>
        <bgColor indexed="64"/>
      </patternFill>
    </fill>
    <fill>
      <patternFill patternType="solid">
        <fgColor rgb="FFFFFFFF"/>
        <bgColor indexed="64"/>
      </patternFill>
    </fill>
    <fill>
      <patternFill patternType="solid">
        <fgColor rgb="FFE5E7EB"/>
        <bgColor indexed="64"/>
      </patternFill>
    </fill>
    <fill>
      <patternFill patternType="solid">
        <fgColor rgb="FFE0E7FF"/>
        <bgColor indexed="64"/>
      </patternFill>
    </fill>
    <fill>
      <patternFill patternType="solid">
        <fgColor rgb="FFFFFF00"/>
        <bgColor indexed="64"/>
      </patternFill>
    </fill>
    <fill>
      <patternFill patternType="solid">
        <fgColor theme="5"/>
        <bgColor indexed="64"/>
      </patternFill>
    </fill>
    <fill>
      <patternFill patternType="solid">
        <fgColor theme="3" tint="0.8999908444471572"/>
        <bgColor indexed="64"/>
      </patternFill>
    </fill>
    <fill>
      <patternFill patternType="solid">
        <fgColor theme="0" tint="-0.0499893185216834"/>
        <bgColor indexed="64"/>
      </patternFill>
    </fill>
    <fill>
      <patternFill patternType="solid">
        <fgColor theme="0"/>
        <bgColor indexed="64"/>
      </patternFill>
    </fill>
    <fill>
      <patternFill patternType="solid">
        <fgColor theme="6" tint="0.7999816888943144"/>
        <bgColor indexed="64"/>
      </patternFill>
    </fill>
    <fill>
      <patternFill patternType="solid">
        <fgColor theme="2"/>
        <bgColor indexed="64"/>
      </patternFill>
    </fill>
    <fill>
      <patternFill patternType="solid">
        <fgColor theme="5" tint="0.5999938962981048"/>
        <bgColor indexed="64"/>
      </patternFill>
    </fill>
    <fill>
      <patternFill patternType="solid">
        <fgColor rgb="FFFFCCCC"/>
        <bgColor indexed="64"/>
      </patternFill>
    </fill>
  </fills>
  <borders count="49">
    <border>
      <left/>
      <right/>
      <top/>
      <bottom/>
      <diagonal/>
    </border>
    <border>
      <left style="dotted">
        <color auto="1"/>
      </left>
      <right style="dotted">
        <color auto="1"/>
      </right>
      <top style="dotted">
        <color auto="1"/>
      </top>
      <bottom style="dotted">
        <color auto="1"/>
      </bottom>
      <diagonal/>
    </border>
    <border>
      <left style="dashDotDot">
        <color indexed="64"/>
      </left>
      <right style="dashDotDot">
        <color indexed="64"/>
      </right>
      <top style="dashDotDot">
        <color indexed="64"/>
      </top>
      <bottom style="dashDotDot">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top style="medium">
        <color indexed="64"/>
      </top>
      <bottom style="medium">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style="thin">
        <color rgb="FF000000"/>
      </left>
      <right/>
      <top/>
      <bottom/>
      <diagonal/>
    </border>
    <border>
      <left style="thin">
        <color rgb="FF000000"/>
      </left>
      <right style="thin">
        <color rgb="FF000000"/>
      </right>
      <top/>
      <bottom/>
      <diagonal/>
    </border>
    <border>
      <left style="thin">
        <color indexed="64"/>
      </left>
      <right/>
      <top/>
      <bottom/>
      <diagonal/>
    </border>
  </borders>
  <cellStyleXfs count="3">
    <xf numFmtId="0" fontId="8" fillId="0" borderId="0"/>
    <xf numFmtId="0" fontId="6" fillId="0" borderId="0"/>
    <xf numFmtId="0" fontId="6" fillId="0" borderId="0"/>
  </cellStyleXfs>
  <cellXfs count="218">
    <xf numFmtId="0" fontId="0" fillId="0" borderId="0" pivotButton="0" quotePrefix="0" xfId="0"/>
    <xf numFmtId="0" fontId="0" fillId="0" borderId="0" applyAlignment="1" pivotButton="0" quotePrefix="0" xfId="0">
      <alignment horizontal="center" vertical="center" wrapText="1"/>
    </xf>
    <xf numFmtId="0" fontId="2" fillId="0" borderId="0" applyAlignment="1" pivotButton="0" quotePrefix="0" xfId="0">
      <alignment horizontal="center" vertical="center" wrapText="1"/>
    </xf>
    <xf numFmtId="0" fontId="0" fillId="2" borderId="0" pivotButton="0" quotePrefix="0" xfId="0"/>
    <xf numFmtId="0" fontId="0" fillId="0" borderId="1" pivotButton="0" quotePrefix="0" xfId="0"/>
    <xf numFmtId="0" fontId="0" fillId="4" borderId="2" pivotButton="0" quotePrefix="0" xfId="0"/>
    <xf numFmtId="0" fontId="4" fillId="4" borderId="2" pivotButton="0" quotePrefix="0" xfId="0"/>
    <xf numFmtId="0" fontId="0" fillId="4" borderId="2" applyAlignment="1" pivotButton="0" quotePrefix="0" xfId="0">
      <alignment horizontal="center"/>
    </xf>
    <xf numFmtId="0" fontId="0" fillId="2" borderId="2" pivotButton="0" quotePrefix="0" xfId="0"/>
    <xf numFmtId="0" fontId="3" fillId="3" borderId="2" pivotButton="0" quotePrefix="0" xfId="0"/>
    <xf numFmtId="0" fontId="1" fillId="4" borderId="2" pivotButton="0" quotePrefix="0" xfId="0"/>
    <xf numFmtId="1" fontId="0" fillId="4" borderId="2" applyAlignment="1" pivotButton="0" quotePrefix="0" xfId="0">
      <alignment horizontal="left"/>
    </xf>
    <xf numFmtId="4" fontId="0" fillId="4" borderId="2" pivotButton="0" quotePrefix="0" xfId="0"/>
    <xf numFmtId="0" fontId="3" fillId="4" borderId="2" pivotButton="0" quotePrefix="0" xfId="0"/>
    <xf numFmtId="4" fontId="3" fillId="4" borderId="2" pivotButton="0" quotePrefix="0" xfId="0"/>
    <xf numFmtId="0" fontId="5" fillId="5" borderId="0" pivotButton="0" quotePrefix="0" xfId="0"/>
    <xf numFmtId="0" fontId="7" fillId="0" borderId="0" pivotButton="0" quotePrefix="0" xfId="1"/>
    <xf numFmtId="0" fontId="1" fillId="6" borderId="0" pivotButton="0" quotePrefix="0" xfId="0"/>
    <xf numFmtId="0" fontId="9" fillId="0" borderId="0" pivotButton="0" quotePrefix="0" xfId="0"/>
    <xf numFmtId="0" fontId="0" fillId="0" borderId="3" pivotButton="0" quotePrefix="0" xfId="0"/>
    <xf numFmtId="0" fontId="6" fillId="0" borderId="3" pivotButton="0" quotePrefix="0" xfId="2"/>
    <xf numFmtId="0" fontId="0" fillId="7" borderId="0" pivotButton="0" quotePrefix="0" xfId="0"/>
    <xf numFmtId="0" fontId="0" fillId="0" borderId="0" applyAlignment="1" pivotButton="0" quotePrefix="0" xfId="0">
      <alignment vertical="center"/>
    </xf>
    <xf numFmtId="14" fontId="0" fillId="0" borderId="0" pivotButton="0" quotePrefix="0" xfId="0"/>
    <xf numFmtId="0" fontId="0" fillId="0" borderId="0" applyAlignment="1" pivotButton="0" quotePrefix="0" xfId="0">
      <alignment vertical="center" wrapText="1"/>
    </xf>
    <xf numFmtId="0" fontId="0" fillId="0" borderId="0" applyAlignment="1" pivotButton="0" quotePrefix="0" xfId="0">
      <alignment horizontal="left" vertical="center"/>
    </xf>
    <xf numFmtId="0" fontId="0" fillId="0" borderId="0" applyAlignment="1" pivotButton="0" quotePrefix="0" xfId="0">
      <alignment horizontal="left" vertical="center" wrapText="1"/>
    </xf>
    <xf numFmtId="0" fontId="1" fillId="0" borderId="0" applyAlignment="1" pivotButton="0" quotePrefix="0" xfId="0">
      <alignment horizontal="left" vertical="center"/>
    </xf>
    <xf numFmtId="0" fontId="1" fillId="0" borderId="0" applyAlignment="1" pivotButton="0" quotePrefix="0" xfId="0">
      <alignment vertical="center"/>
    </xf>
    <xf numFmtId="0" fontId="1" fillId="0" borderId="4" applyAlignment="1" pivotButton="0" quotePrefix="0" xfId="0">
      <alignment horizontal="left" vertical="center"/>
    </xf>
    <xf numFmtId="0" fontId="1" fillId="0" borderId="5" applyAlignment="1" pivotButton="0" quotePrefix="0" xfId="0">
      <alignment horizontal="left" vertical="center"/>
    </xf>
    <xf numFmtId="0" fontId="1" fillId="0" borderId="6" applyAlignment="1" pivotButton="0" quotePrefix="0" xfId="0">
      <alignment horizontal="left" vertical="center"/>
    </xf>
    <xf numFmtId="0" fontId="0" fillId="0" borderId="8" applyAlignment="1" pivotButton="0" quotePrefix="0" xfId="0">
      <alignment horizontal="left" vertical="center"/>
    </xf>
    <xf numFmtId="0" fontId="0" fillId="0" borderId="8" applyAlignment="1" pivotButton="0" quotePrefix="0" xfId="0">
      <alignment horizontal="left" vertical="center" wrapText="1"/>
    </xf>
    <xf numFmtId="0" fontId="0" fillId="0" borderId="8" applyAlignment="1" pivotButton="0" quotePrefix="0" xfId="0">
      <alignment vertical="center"/>
    </xf>
    <xf numFmtId="0" fontId="0" fillId="0" borderId="9" applyAlignment="1" pivotButton="0" quotePrefix="0" xfId="0">
      <alignment horizontal="left" vertical="center"/>
    </xf>
    <xf numFmtId="0" fontId="0" fillId="0" borderId="0" applyAlignment="1" pivotButton="0" quotePrefix="0" xfId="0">
      <alignment horizontal="center" vertical="center"/>
    </xf>
    <xf numFmtId="0" fontId="0" fillId="0" borderId="11" applyAlignment="1" pivotButton="0" quotePrefix="0" xfId="0">
      <alignment horizontal="left" vertical="center"/>
    </xf>
    <xf numFmtId="0" fontId="0" fillId="8" borderId="0" applyAlignment="1" pivotButton="0" quotePrefix="0" xfId="0">
      <alignment horizontal="left" vertical="center"/>
    </xf>
    <xf numFmtId="0" fontId="0" fillId="8" borderId="11" applyAlignment="1" pivotButton="0" quotePrefix="0" xfId="0">
      <alignment horizontal="left" vertical="center"/>
    </xf>
    <xf numFmtId="0" fontId="0" fillId="7" borderId="0" applyAlignment="1" pivotButton="0" quotePrefix="0" xfId="0">
      <alignment horizontal="left" vertical="center"/>
    </xf>
    <xf numFmtId="0" fontId="0" fillId="7" borderId="11" applyAlignment="1" pivotButton="0" quotePrefix="0" xfId="0">
      <alignment horizontal="left" vertical="center"/>
    </xf>
    <xf numFmtId="0" fontId="0" fillId="9" borderId="0" applyAlignment="1" pivotButton="0" quotePrefix="0" xfId="0">
      <alignment horizontal="left" vertical="center"/>
    </xf>
    <xf numFmtId="0" fontId="0" fillId="9" borderId="0" applyAlignment="1" pivotButton="0" quotePrefix="0" xfId="0">
      <alignment horizontal="left" vertical="center" wrapText="1"/>
    </xf>
    <xf numFmtId="0" fontId="0" fillId="9" borderId="11" applyAlignment="1" pivotButton="0" quotePrefix="0" xfId="0">
      <alignment horizontal="left" vertical="center"/>
    </xf>
    <xf numFmtId="0" fontId="1" fillId="0" borderId="7" applyAlignment="1" pivotButton="0" quotePrefix="0" xfId="0">
      <alignment horizontal="left" vertical="center"/>
    </xf>
    <xf numFmtId="0" fontId="1" fillId="0" borderId="8" applyAlignment="1" pivotButton="0" quotePrefix="0" xfId="0">
      <alignment horizontal="left" vertical="center"/>
    </xf>
    <xf numFmtId="0" fontId="1" fillId="0" borderId="9" applyAlignment="1" pivotButton="0" quotePrefix="0" xfId="0">
      <alignment horizontal="left" vertical="center"/>
    </xf>
    <xf numFmtId="0" fontId="0" fillId="10" borderId="8" applyAlignment="1" pivotButton="0" quotePrefix="0" xfId="0">
      <alignment horizontal="left" vertical="center"/>
    </xf>
    <xf numFmtId="0" fontId="0" fillId="10" borderId="8" applyAlignment="1" pivotButton="0" quotePrefix="0" xfId="0">
      <alignment horizontal="left" vertical="center" wrapText="1"/>
    </xf>
    <xf numFmtId="0" fontId="0" fillId="10" borderId="0" applyAlignment="1" pivotButton="0" quotePrefix="0" xfId="0">
      <alignment horizontal="left" vertical="center"/>
    </xf>
    <xf numFmtId="0" fontId="0" fillId="10" borderId="0" applyAlignment="1" pivotButton="0" quotePrefix="0" xfId="0">
      <alignment horizontal="left" vertical="center" wrapText="1"/>
    </xf>
    <xf numFmtId="0" fontId="0" fillId="10" borderId="13" applyAlignment="1" pivotButton="0" quotePrefix="0" xfId="0">
      <alignment horizontal="left" vertical="center"/>
    </xf>
    <xf numFmtId="0" fontId="0" fillId="0" borderId="13" applyAlignment="1" pivotButton="0" quotePrefix="0" xfId="0">
      <alignment horizontal="left" vertical="center"/>
    </xf>
    <xf numFmtId="0" fontId="0" fillId="0" borderId="13" applyAlignment="1" pivotButton="0" quotePrefix="0" xfId="0">
      <alignment horizontal="center" vertical="center"/>
    </xf>
    <xf numFmtId="0" fontId="0" fillId="0" borderId="13" applyAlignment="1" pivotButton="0" quotePrefix="0" xfId="0">
      <alignment vertical="center"/>
    </xf>
    <xf numFmtId="0" fontId="0" fillId="0" borderId="14" applyAlignment="1" pivotButton="0" quotePrefix="0" xfId="0">
      <alignment horizontal="left" vertical="center"/>
    </xf>
    <xf numFmtId="0" fontId="9" fillId="0" borderId="0" applyAlignment="1" pivotButton="0" quotePrefix="0" xfId="0">
      <alignment horizontal="left" vertical="center"/>
    </xf>
    <xf numFmtId="0" fontId="0" fillId="9" borderId="8" applyAlignment="1" pivotButton="0" quotePrefix="0" xfId="0">
      <alignment horizontal="left" vertical="center"/>
    </xf>
    <xf numFmtId="0" fontId="0" fillId="9" borderId="8" applyAlignment="1" pivotButton="0" quotePrefix="0" xfId="0">
      <alignment horizontal="left" vertical="center" wrapText="1"/>
    </xf>
    <xf numFmtId="0" fontId="0" fillId="9" borderId="9" applyAlignment="1" pivotButton="0" quotePrefix="0" xfId="0">
      <alignment horizontal="left" vertical="center" wrapText="1"/>
    </xf>
    <xf numFmtId="0" fontId="0" fillId="11" borderId="0" applyAlignment="1" pivotButton="0" quotePrefix="0" xfId="0">
      <alignment horizontal="left" vertical="center"/>
    </xf>
    <xf numFmtId="0" fontId="10" fillId="9" borderId="0" applyAlignment="1" pivotButton="0" quotePrefix="0" xfId="0">
      <alignment horizontal="left" vertical="center"/>
    </xf>
    <xf numFmtId="0" fontId="0" fillId="9" borderId="13" applyAlignment="1" pivotButton="0" quotePrefix="0" xfId="0">
      <alignment horizontal="left" vertical="center"/>
    </xf>
    <xf numFmtId="0" fontId="0" fillId="9" borderId="14" applyAlignment="1" pivotButton="0" quotePrefix="0" xfId="0">
      <alignment horizontal="left" vertical="center"/>
    </xf>
    <xf numFmtId="0" fontId="0" fillId="12" borderId="8" applyAlignment="1" pivotButton="0" quotePrefix="0" xfId="0">
      <alignment vertical="center"/>
    </xf>
    <xf numFmtId="0" fontId="11" fillId="12" borderId="8" applyAlignment="1" pivotButton="0" quotePrefix="0" xfId="0">
      <alignment vertical="center"/>
    </xf>
    <xf numFmtId="0" fontId="0" fillId="12" borderId="8" applyAlignment="1" pivotButton="0" quotePrefix="0" xfId="0">
      <alignment horizontal="left" vertical="center"/>
    </xf>
    <xf numFmtId="0" fontId="0" fillId="12" borderId="9" applyAlignment="1" pivotButton="0" quotePrefix="0" xfId="0">
      <alignment horizontal="left" vertical="center"/>
    </xf>
    <xf numFmtId="0" fontId="0" fillId="12" borderId="0" applyAlignment="1" pivotButton="0" quotePrefix="0" xfId="0">
      <alignment vertical="center"/>
    </xf>
    <xf numFmtId="0" fontId="11" fillId="12" borderId="0" applyAlignment="1" pivotButton="0" quotePrefix="0" xfId="0">
      <alignment vertical="center"/>
    </xf>
    <xf numFmtId="0" fontId="0" fillId="12" borderId="0" applyAlignment="1" pivotButton="0" quotePrefix="0" xfId="0">
      <alignment horizontal="left" vertical="center"/>
    </xf>
    <xf numFmtId="0" fontId="0" fillId="12" borderId="11" applyAlignment="1" pivotButton="0" quotePrefix="0" xfId="0">
      <alignment horizontal="left" vertical="center"/>
    </xf>
    <xf numFmtId="0" fontId="12" fillId="12" borderId="0" applyAlignment="1" pivotButton="0" quotePrefix="0" xfId="0">
      <alignment vertical="center"/>
    </xf>
    <xf numFmtId="0" fontId="9" fillId="12" borderId="0" applyAlignment="1" pivotButton="0" quotePrefix="0" xfId="0">
      <alignment vertical="center"/>
    </xf>
    <xf numFmtId="0" fontId="10" fillId="12" borderId="0" applyAlignment="1" pivotButton="0" quotePrefix="0" xfId="0">
      <alignment vertical="center"/>
    </xf>
    <xf numFmtId="0" fontId="12" fillId="12" borderId="13" applyAlignment="1" pivotButton="0" quotePrefix="0" xfId="0">
      <alignment vertical="center"/>
    </xf>
    <xf numFmtId="0" fontId="10" fillId="12" borderId="13" applyAlignment="1" pivotButton="0" quotePrefix="0" xfId="0">
      <alignment vertical="center"/>
    </xf>
    <xf numFmtId="0" fontId="0" fillId="12" borderId="13" applyAlignment="1" pivotButton="0" quotePrefix="0" xfId="0">
      <alignment horizontal="left" vertical="center"/>
    </xf>
    <xf numFmtId="0" fontId="0" fillId="12" borderId="14" applyAlignment="1" pivotButton="0" quotePrefix="0" xfId="0">
      <alignment horizontal="left" vertical="center"/>
    </xf>
    <xf numFmtId="0" fontId="9" fillId="0" borderId="0" applyAlignment="1" pivotButton="0" quotePrefix="0" xfId="0">
      <alignment horizontal="left" vertical="center" indent="1"/>
    </xf>
    <xf numFmtId="0" fontId="13" fillId="0" borderId="0" pivotButton="0" quotePrefix="0" xfId="0"/>
    <xf numFmtId="49" fontId="14" fillId="0" borderId="0" applyAlignment="1" pivotButton="0" quotePrefix="0" xfId="0">
      <alignment horizontal="left" vertical="center"/>
    </xf>
    <xf numFmtId="0" fontId="1" fillId="0" borderId="0" pivotButton="0" quotePrefix="0" xfId="0"/>
    <xf numFmtId="0" fontId="14" fillId="0" borderId="0" pivotButton="0" quotePrefix="0" xfId="0"/>
    <xf numFmtId="0" fontId="15" fillId="0" borderId="0" pivotButton="0" quotePrefix="0" xfId="0"/>
    <xf numFmtId="0" fontId="16" fillId="0" borderId="0" pivotButton="0" quotePrefix="0" xfId="0"/>
    <xf numFmtId="0" fontId="3" fillId="0" borderId="0" applyAlignment="1" pivotButton="0" quotePrefix="0" xfId="0">
      <alignment horizontal="left" vertical="center" wrapText="1"/>
    </xf>
    <xf numFmtId="0" fontId="17" fillId="0" borderId="0" applyAlignment="1" pivotButton="0" quotePrefix="0" xfId="0">
      <alignment vertical="top" wrapText="1"/>
    </xf>
    <xf numFmtId="0" fontId="8" fillId="0" borderId="0" applyAlignment="1" pivotButton="0" quotePrefix="0" xfId="0">
      <alignment vertical="center" wrapText="1"/>
    </xf>
    <xf numFmtId="0" fontId="0" fillId="10" borderId="0" pivotButton="0" quotePrefix="0" xfId="0"/>
    <xf numFmtId="0" fontId="0" fillId="10" borderId="0" applyAlignment="1" pivotButton="0" quotePrefix="0" xfId="0">
      <alignment vertical="center"/>
    </xf>
    <xf numFmtId="0" fontId="9" fillId="10" borderId="0" pivotButton="0" quotePrefix="0" xfId="0"/>
    <xf numFmtId="0" fontId="9" fillId="10" borderId="0" applyAlignment="1" pivotButton="0" quotePrefix="0" xfId="0">
      <alignment vertical="center"/>
    </xf>
    <xf numFmtId="0" fontId="9" fillId="0" borderId="0" applyAlignment="1" pivotButton="0" quotePrefix="0" xfId="0">
      <alignment vertical="center"/>
    </xf>
    <xf numFmtId="0" fontId="3" fillId="0" borderId="15" applyAlignment="1" pivotButton="0" quotePrefix="0" xfId="0">
      <alignment horizontal="left" vertical="center"/>
    </xf>
    <xf numFmtId="0" fontId="0" fillId="0" borderId="16" pivotButton="0" quotePrefix="0" xfId="0"/>
    <xf numFmtId="0" fontId="0" fillId="0" borderId="16" applyAlignment="1" pivotButton="0" quotePrefix="0" xfId="0">
      <alignment vertical="center"/>
    </xf>
    <xf numFmtId="0" fontId="0" fillId="0" borderId="17" pivotButton="0" quotePrefix="0" xfId="0"/>
    <xf numFmtId="0" fontId="3" fillId="0" borderId="18" applyAlignment="1" pivotButton="0" quotePrefix="0" xfId="0">
      <alignment horizontal="left" vertical="center"/>
    </xf>
    <xf numFmtId="0" fontId="0" fillId="0" borderId="19" pivotButton="0" quotePrefix="0" xfId="0"/>
    <xf numFmtId="0" fontId="0" fillId="0" borderId="19" applyAlignment="1" pivotButton="0" quotePrefix="0" xfId="0">
      <alignment vertical="center"/>
    </xf>
    <xf numFmtId="0" fontId="0" fillId="0" borderId="20" pivotButton="0" quotePrefix="0" xfId="0"/>
    <xf numFmtId="0" fontId="3" fillId="0" borderId="21" applyAlignment="1" pivotButton="0" quotePrefix="0" xfId="0">
      <alignment horizontal="left" vertical="center"/>
    </xf>
    <xf numFmtId="0" fontId="0" fillId="0" borderId="22" pivotButton="0" quotePrefix="0" xfId="0"/>
    <xf numFmtId="0" fontId="0" fillId="0" borderId="22" applyAlignment="1" pivotButton="0" quotePrefix="0" xfId="0">
      <alignment vertical="center"/>
    </xf>
    <xf numFmtId="0" fontId="0" fillId="0" borderId="23" applyAlignment="1" pivotButton="0" quotePrefix="0" xfId="0">
      <alignment vertical="center"/>
    </xf>
    <xf numFmtId="0" fontId="3" fillId="10" borderId="24" applyAlignment="1" pivotButton="0" quotePrefix="0" xfId="0">
      <alignment horizontal="left" vertical="center"/>
    </xf>
    <xf numFmtId="0" fontId="0" fillId="10" borderId="16" pivotButton="0" quotePrefix="0" xfId="0"/>
    <xf numFmtId="0" fontId="0" fillId="10" borderId="16" applyAlignment="1" pivotButton="0" quotePrefix="0" xfId="0">
      <alignment vertical="center"/>
    </xf>
    <xf numFmtId="0" fontId="0" fillId="10" borderId="17" applyAlignment="1" pivotButton="0" quotePrefix="0" xfId="0">
      <alignment vertical="center"/>
    </xf>
    <xf numFmtId="0" fontId="3" fillId="10" borderId="26" applyAlignment="1" pivotButton="0" quotePrefix="0" xfId="0">
      <alignment horizontal="left" vertical="center"/>
    </xf>
    <xf numFmtId="0" fontId="0" fillId="10" borderId="19" pivotButton="0" quotePrefix="0" xfId="0"/>
    <xf numFmtId="0" fontId="0" fillId="10" borderId="19" applyAlignment="1" pivotButton="0" quotePrefix="0" xfId="0">
      <alignment vertical="center"/>
    </xf>
    <xf numFmtId="0" fontId="0" fillId="10" borderId="20" pivotButton="0" quotePrefix="0" xfId="0"/>
    <xf numFmtId="0" fontId="0" fillId="10" borderId="20" applyAlignment="1" pivotButton="0" quotePrefix="0" xfId="0">
      <alignment vertical="center"/>
    </xf>
    <xf numFmtId="0" fontId="0" fillId="0" borderId="26" applyAlignment="1" pivotButton="0" quotePrefix="0" xfId="0">
      <alignment vertical="center"/>
    </xf>
    <xf numFmtId="0" fontId="0" fillId="0" borderId="28" applyAlignment="1" pivotButton="0" quotePrefix="0" xfId="0">
      <alignment vertical="center"/>
    </xf>
    <xf numFmtId="0" fontId="0" fillId="10" borderId="26" applyAlignment="1" pivotButton="0" quotePrefix="0" xfId="0">
      <alignment vertical="center"/>
    </xf>
    <xf numFmtId="0" fontId="0" fillId="10" borderId="29" applyAlignment="1" pivotButton="0" quotePrefix="0" xfId="0">
      <alignment vertical="center"/>
    </xf>
    <xf numFmtId="0" fontId="0" fillId="10" borderId="30" applyAlignment="1" pivotButton="0" quotePrefix="0" xfId="0">
      <alignment vertical="center"/>
    </xf>
    <xf numFmtId="0" fontId="0" fillId="10" borderId="31" applyAlignment="1" pivotButton="0" quotePrefix="0" xfId="0">
      <alignment vertical="center"/>
    </xf>
    <xf numFmtId="0" fontId="0" fillId="0" borderId="32" applyAlignment="1" pivotButton="0" quotePrefix="0" xfId="0">
      <alignment vertical="center"/>
    </xf>
    <xf numFmtId="0" fontId="0" fillId="0" borderId="33" pivotButton="0" quotePrefix="0" xfId="0"/>
    <xf numFmtId="0" fontId="0" fillId="0" borderId="33" applyAlignment="1" pivotButton="0" quotePrefix="0" xfId="0">
      <alignment vertical="center"/>
    </xf>
    <xf numFmtId="0" fontId="0" fillId="0" borderId="34" pivotButton="0" quotePrefix="0" xfId="0"/>
    <xf numFmtId="0" fontId="0" fillId="0" borderId="18" applyAlignment="1" pivotButton="0" quotePrefix="0" xfId="0">
      <alignment vertical="center"/>
    </xf>
    <xf numFmtId="0" fontId="0" fillId="0" borderId="21" applyAlignment="1" pivotButton="0" quotePrefix="0" xfId="0">
      <alignment vertical="center"/>
    </xf>
    <xf numFmtId="0" fontId="3" fillId="13" borderId="15" applyAlignment="1" pivotButton="0" quotePrefix="0" xfId="0">
      <alignment horizontal="left" vertical="center"/>
    </xf>
    <xf numFmtId="0" fontId="0" fillId="13" borderId="16" pivotButton="0" quotePrefix="0" xfId="0"/>
    <xf numFmtId="0" fontId="0" fillId="13" borderId="16" applyAlignment="1" pivotButton="0" quotePrefix="0" xfId="0">
      <alignment vertical="center"/>
    </xf>
    <xf numFmtId="0" fontId="0" fillId="13" borderId="17" applyAlignment="1" pivotButton="0" quotePrefix="0" xfId="0">
      <alignment vertical="center"/>
    </xf>
    <xf numFmtId="0" fontId="3" fillId="13" borderId="18" applyAlignment="1" pivotButton="0" quotePrefix="0" xfId="0">
      <alignment horizontal="left" vertical="center"/>
    </xf>
    <xf numFmtId="0" fontId="0" fillId="13" borderId="19" pivotButton="0" quotePrefix="0" xfId="0"/>
    <xf numFmtId="0" fontId="0" fillId="13" borderId="19" applyAlignment="1" pivotButton="0" quotePrefix="0" xfId="0">
      <alignment vertical="center"/>
    </xf>
    <xf numFmtId="0" fontId="0" fillId="13" borderId="20" pivotButton="0" quotePrefix="0" xfId="0"/>
    <xf numFmtId="0" fontId="3" fillId="13" borderId="35" applyAlignment="1" pivotButton="0" quotePrefix="0" xfId="0">
      <alignment horizontal="left" vertical="center"/>
    </xf>
    <xf numFmtId="0" fontId="0" fillId="13" borderId="30" pivotButton="0" quotePrefix="0" xfId="0"/>
    <xf numFmtId="0" fontId="0" fillId="13" borderId="30" applyAlignment="1" pivotButton="0" quotePrefix="0" xfId="0">
      <alignment vertical="center"/>
    </xf>
    <xf numFmtId="0" fontId="0" fillId="13" borderId="31" applyAlignment="1" pivotButton="0" quotePrefix="0" xfId="0">
      <alignment vertical="center"/>
    </xf>
    <xf numFmtId="0" fontId="3" fillId="0" borderId="7" applyAlignment="1" pivotButton="0" quotePrefix="0" xfId="0">
      <alignment horizontal="left" vertical="center"/>
    </xf>
    <xf numFmtId="0" fontId="0" fillId="0" borderId="8" pivotButton="0" quotePrefix="0" xfId="0"/>
    <xf numFmtId="0" fontId="0" fillId="0" borderId="9" applyAlignment="1" pivotButton="0" quotePrefix="0" xfId="0">
      <alignment vertical="center"/>
    </xf>
    <xf numFmtId="0" fontId="3" fillId="0" borderId="10" applyAlignment="1" pivotButton="0" quotePrefix="0" xfId="0">
      <alignment horizontal="left" vertical="center"/>
    </xf>
    <xf numFmtId="0" fontId="0" fillId="0" borderId="11" pivotButton="0" quotePrefix="0" xfId="0"/>
    <xf numFmtId="0" fontId="3" fillId="0" borderId="12" applyAlignment="1" pivotButton="0" quotePrefix="0" xfId="0">
      <alignment horizontal="left" vertical="center"/>
    </xf>
    <xf numFmtId="0" fontId="0" fillId="0" borderId="13" pivotButton="0" quotePrefix="0" xfId="0"/>
    <xf numFmtId="0" fontId="0" fillId="0" borderId="14" applyAlignment="1" pivotButton="0" quotePrefix="0" xfId="0">
      <alignment vertical="center"/>
    </xf>
    <xf numFmtId="0" fontId="0" fillId="0" borderId="7" applyAlignment="1" pivotButton="0" quotePrefix="0" xfId="0">
      <alignment vertical="center"/>
    </xf>
    <xf numFmtId="0" fontId="0" fillId="0" borderId="10" applyAlignment="1" pivotButton="0" quotePrefix="0" xfId="0">
      <alignment vertical="center"/>
    </xf>
    <xf numFmtId="0" fontId="0" fillId="0" borderId="11" applyAlignment="1" pivotButton="0" quotePrefix="0" xfId="0">
      <alignment vertical="center"/>
    </xf>
    <xf numFmtId="0" fontId="0" fillId="0" borderId="12" applyAlignment="1" pivotButton="0" quotePrefix="0" xfId="0">
      <alignment vertical="center"/>
    </xf>
    <xf numFmtId="49" fontId="14" fillId="0" borderId="0" applyAlignment="1" pivotButton="0" quotePrefix="0" xfId="0">
      <alignment vertical="center" wrapText="1"/>
    </xf>
    <xf numFmtId="49" fontId="14" fillId="0" borderId="0" applyAlignment="1" pivotButton="0" quotePrefix="0" xfId="0">
      <alignment horizontal="left"/>
    </xf>
    <xf numFmtId="49" fontId="14" fillId="0" borderId="0" applyAlignment="1" pivotButton="0" quotePrefix="0" xfId="0">
      <alignment vertical="center"/>
    </xf>
    <xf numFmtId="0" fontId="0" fillId="0" borderId="0" applyAlignment="1" pivotButton="0" quotePrefix="0" xfId="0">
      <alignment horizontal="left"/>
    </xf>
    <xf numFmtId="0" fontId="1" fillId="15" borderId="15" applyAlignment="1" pivotButton="0" quotePrefix="0" xfId="0">
      <alignment horizontal="center" vertical="center" wrapText="1"/>
    </xf>
    <xf numFmtId="0" fontId="1" fillId="15" borderId="16" applyAlignment="1" pivotButton="0" quotePrefix="0" xfId="0">
      <alignment horizontal="center" vertical="center" wrapText="1"/>
    </xf>
    <xf numFmtId="0" fontId="1" fillId="15" borderId="18" applyAlignment="1" pivotButton="0" quotePrefix="0" xfId="0">
      <alignment horizontal="center" vertical="center" wrapText="1"/>
    </xf>
    <xf numFmtId="0" fontId="18" fillId="0" borderId="19" applyAlignment="1" pivotButton="0" quotePrefix="0" xfId="0">
      <alignment horizontal="center" vertical="center" wrapText="1"/>
    </xf>
    <xf numFmtId="0" fontId="0" fillId="0" borderId="19" applyAlignment="1" pivotButton="0" quotePrefix="0" xfId="0">
      <alignment vertical="top" wrapText="1"/>
    </xf>
    <xf numFmtId="0" fontId="6" fillId="0" borderId="0" pivotButton="0" quotePrefix="0" xfId="2"/>
    <xf numFmtId="0" fontId="18" fillId="0" borderId="19" applyAlignment="1" pivotButton="0" quotePrefix="0" xfId="0">
      <alignment vertical="center" wrapText="1"/>
    </xf>
    <xf numFmtId="0" fontId="0" fillId="0" borderId="38" applyAlignment="1" pivotButton="0" quotePrefix="0" xfId="0">
      <alignment vertical="top" wrapText="1"/>
    </xf>
    <xf numFmtId="0" fontId="0" fillId="0" borderId="3" applyAlignment="1" pivotButton="0" quotePrefix="0" xfId="0">
      <alignment vertical="top" wrapText="1"/>
    </xf>
    <xf numFmtId="0" fontId="3" fillId="0" borderId="19" applyAlignment="1" pivotButton="0" quotePrefix="0" xfId="0">
      <alignment vertical="top" wrapText="1"/>
    </xf>
    <xf numFmtId="0" fontId="0" fillId="11" borderId="19" applyAlignment="1" pivotButton="0" quotePrefix="0" xfId="0">
      <alignment vertical="top" wrapText="1"/>
    </xf>
    <xf numFmtId="0" fontId="0" fillId="0" borderId="35" pivotButton="0" quotePrefix="0" xfId="0"/>
    <xf numFmtId="0" fontId="0" fillId="0" borderId="30" pivotButton="0" quotePrefix="0" xfId="0"/>
    <xf numFmtId="0" fontId="0" fillId="0" borderId="39" pivotButton="0" quotePrefix="0" xfId="0"/>
    <xf numFmtId="0" fontId="9" fillId="7" borderId="0" pivotButton="0" quotePrefix="0" xfId="0"/>
    <xf numFmtId="0" fontId="0" fillId="0" borderId="0" applyAlignment="1" pivotButton="0" quotePrefix="0" xfId="0">
      <alignment wrapText="1"/>
    </xf>
    <xf numFmtId="0" fontId="0" fillId="0" borderId="0" pivotButton="0" quotePrefix="0" xfId="0"/>
    <xf numFmtId="0" fontId="3" fillId="10" borderId="36" applyAlignment="1" pivotButton="0" quotePrefix="0" xfId="0">
      <alignment horizontal="center" vertical="center" wrapText="1"/>
    </xf>
    <xf numFmtId="0" fontId="0" fillId="0" borderId="10" pivotButton="0" quotePrefix="0" xfId="0"/>
    <xf numFmtId="0" fontId="0" fillId="0" borderId="12" pivotButton="0" quotePrefix="0" xfId="0"/>
    <xf numFmtId="0" fontId="0" fillId="9" borderId="36" applyAlignment="1" pivotButton="0" quotePrefix="0" xfId="0">
      <alignment horizontal="left" vertical="center"/>
    </xf>
    <xf numFmtId="0" fontId="0" fillId="0" borderId="0" applyAlignment="1" pivotButton="0" quotePrefix="0" xfId="0">
      <alignment vertical="top" wrapText="1"/>
    </xf>
    <xf numFmtId="0" fontId="0" fillId="0" borderId="0" applyAlignment="1" pivotButton="0" quotePrefix="0" xfId="0">
      <alignment horizontal="left" vertical="center"/>
    </xf>
    <xf numFmtId="0" fontId="3" fillId="0" borderId="7" applyAlignment="1" pivotButton="0" quotePrefix="0" xfId="0">
      <alignment horizontal="center" vertical="center" wrapText="1"/>
    </xf>
    <xf numFmtId="0" fontId="0" fillId="0" borderId="8" applyAlignment="1" pivotButton="0" quotePrefix="0" xfId="0">
      <alignment horizontal="center" vertical="center"/>
    </xf>
    <xf numFmtId="0" fontId="0" fillId="8" borderId="0" applyAlignment="1" pivotButton="0" quotePrefix="0" xfId="0">
      <alignment horizontal="left" vertical="center"/>
    </xf>
    <xf numFmtId="0" fontId="0" fillId="0" borderId="0" applyAlignment="1" pivotButton="0" quotePrefix="0" xfId="0">
      <alignment horizontal="left" vertical="center" wrapText="1"/>
    </xf>
    <xf numFmtId="0" fontId="0" fillId="12" borderId="36" applyAlignment="1" pivotButton="0" quotePrefix="0" xfId="0">
      <alignment horizontal="center" vertical="center" wrapText="1"/>
    </xf>
    <xf numFmtId="0" fontId="0" fillId="9" borderId="42" applyAlignment="1" pivotButton="0" quotePrefix="0" xfId="0">
      <alignment horizontal="left" vertical="center"/>
    </xf>
    <xf numFmtId="0" fontId="0" fillId="11" borderId="0" applyAlignment="1" pivotButton="0" quotePrefix="0" xfId="0">
      <alignment horizontal="left" vertical="center"/>
    </xf>
    <xf numFmtId="0" fontId="0" fillId="0" borderId="13" pivotButton="0" quotePrefix="0" xfId="0"/>
    <xf numFmtId="0" fontId="3" fillId="0" borderId="36" applyAlignment="1" pivotButton="0" quotePrefix="0" xfId="0">
      <alignment horizontal="center" vertical="center" wrapText="1"/>
    </xf>
    <xf numFmtId="0" fontId="0" fillId="10" borderId="42" applyAlignment="1" pivotButton="0" quotePrefix="0" xfId="0">
      <alignment horizontal="center" vertical="center"/>
    </xf>
    <xf numFmtId="0" fontId="0" fillId="12" borderId="42" applyAlignment="1" pivotButton="0" quotePrefix="0" xfId="0">
      <alignment horizontal="center" vertical="center"/>
    </xf>
    <xf numFmtId="0" fontId="0" fillId="0" borderId="42" applyAlignment="1" pivotButton="0" quotePrefix="0" xfId="0">
      <alignment horizontal="center" vertical="center"/>
    </xf>
    <xf numFmtId="0" fontId="0" fillId="9" borderId="42" applyAlignment="1" pivotButton="0" quotePrefix="0" xfId="0">
      <alignment horizontal="center" vertical="center"/>
    </xf>
    <xf numFmtId="0" fontId="1" fillId="0" borderId="0" applyAlignment="1" pivotButton="0" quotePrefix="0" xfId="0">
      <alignment horizontal="left" vertical="center" wrapText="1"/>
    </xf>
    <xf numFmtId="0" fontId="0" fillId="0" borderId="0" applyAlignment="1" pivotButton="0" quotePrefix="0" xfId="0">
      <alignment horizontal="center" vertical="center"/>
    </xf>
    <xf numFmtId="0" fontId="3" fillId="0" borderId="0" applyAlignment="1" pivotButton="0" quotePrefix="0" xfId="0">
      <alignment horizontal="center" vertical="center" wrapText="1"/>
    </xf>
    <xf numFmtId="0" fontId="0" fillId="0" borderId="0" applyAlignment="1" pivotButton="0" quotePrefix="0" xfId="0">
      <alignment vertical="center"/>
    </xf>
    <xf numFmtId="0" fontId="6" fillId="0" borderId="3" applyAlignment="1" pivotButton="0" quotePrefix="0" xfId="2">
      <alignment horizontal="left" vertical="center"/>
    </xf>
    <xf numFmtId="0" fontId="0" fillId="0" borderId="41" pivotButton="0" quotePrefix="0" xfId="0"/>
    <xf numFmtId="0" fontId="18" fillId="14" borderId="40" applyAlignment="1" pivotButton="0" quotePrefix="0" xfId="0">
      <alignment horizontal="center"/>
    </xf>
    <xf numFmtId="0" fontId="0" fillId="0" borderId="37" pivotButton="0" quotePrefix="0" xfId="0"/>
    <xf numFmtId="0" fontId="0" fillId="0" borderId="27" applyAlignment="1" pivotButton="0" quotePrefix="0" xfId="0">
      <alignment horizontal="left" vertical="center"/>
    </xf>
    <xf numFmtId="0" fontId="0" fillId="0" borderId="44" pivotButton="0" quotePrefix="0" xfId="0"/>
    <xf numFmtId="0" fontId="0" fillId="0" borderId="45" pivotButton="0" quotePrefix="0" xfId="0"/>
    <xf numFmtId="0" fontId="0" fillId="13" borderId="16" applyAlignment="1" pivotButton="0" quotePrefix="0" xfId="0">
      <alignment horizontal="left" vertical="center"/>
    </xf>
    <xf numFmtId="0" fontId="0" fillId="0" borderId="43" pivotButton="0" quotePrefix="0" xfId="0"/>
    <xf numFmtId="0" fontId="0" fillId="0" borderId="33" pivotButton="0" quotePrefix="0" xfId="0"/>
    <xf numFmtId="0" fontId="0" fillId="0" borderId="0" applyAlignment="1" pivotButton="0" quotePrefix="0" xfId="0">
      <alignment horizontal="left" vertical="top" wrapText="1"/>
    </xf>
    <xf numFmtId="0" fontId="0" fillId="10" borderId="0" applyAlignment="1" pivotButton="0" quotePrefix="0" xfId="0">
      <alignment horizontal="left" vertical="center"/>
    </xf>
    <xf numFmtId="0" fontId="0" fillId="10" borderId="25" applyAlignment="1" pivotButton="0" quotePrefix="0" xfId="0">
      <alignment horizontal="left" vertical="center"/>
    </xf>
    <xf numFmtId="0" fontId="0" fillId="10" borderId="27" applyAlignment="1" pivotButton="0" quotePrefix="0" xfId="0">
      <alignment horizontal="left" vertical="center"/>
    </xf>
    <xf numFmtId="0" fontId="1" fillId="0" borderId="0" applyAlignment="1" pivotButton="0" quotePrefix="0" xfId="0">
      <alignment horizontal="left" vertical="center"/>
    </xf>
    <xf numFmtId="0" fontId="0" fillId="0" borderId="33" applyAlignment="1" pivotButton="0" quotePrefix="0" xfId="0">
      <alignment horizontal="left" vertical="center"/>
    </xf>
    <xf numFmtId="0" fontId="0" fillId="10" borderId="0" applyAlignment="1" pivotButton="0" quotePrefix="0" xfId="0">
      <alignment horizontal="left" vertical="center" wrapText="1"/>
    </xf>
    <xf numFmtId="0" fontId="0" fillId="10" borderId="0" applyAlignment="1" pivotButton="0" quotePrefix="0" xfId="0">
      <alignment vertical="center"/>
    </xf>
    <xf numFmtId="0" fontId="0" fillId="0" borderId="16" applyAlignment="1" pivotButton="0" quotePrefix="0" xfId="0">
      <alignment horizontal="left" vertical="center"/>
    </xf>
    <xf numFmtId="0" fontId="0" fillId="0" borderId="19" applyAlignment="1" pivotButton="0" quotePrefix="0" xfId="0">
      <alignment horizontal="left" vertical="center"/>
    </xf>
    <xf numFmtId="0" fontId="0" fillId="0" borderId="42" applyAlignment="1" pivotButton="0" quotePrefix="0" xfId="0">
      <alignment horizontal="left" vertical="center"/>
    </xf>
    <xf numFmtId="0" fontId="0" fillId="10" borderId="0" applyAlignment="1" pivotButton="0" quotePrefix="0" xfId="0">
      <alignment horizontal="left" vertical="top" wrapText="1"/>
    </xf>
  </cellXfs>
  <cellStyles count="3">
    <cellStyle name="Normal" xfId="0" builtinId="0"/>
    <cellStyle name="Hyperlink" xfId="1" builtinId="8"/>
    <cellStyle name="Hyperlink 2" xfId="2"/>
  </cellStyles>
  <tableStyles count="1" defaultTableStyle="TableStyleMedium2" defaultPivotStyle="PivotStyleLight16">
    <tableStyle name="Invisible" pivot="0" table="0" count="0"/>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styles" Target="styles.xml" Id="rId21" /><Relationship Type="http://schemas.openxmlformats.org/officeDocument/2006/relationships/theme" Target="theme/theme1.xml" Id="rId22"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 Type="http://schemas.openxmlformats.org/officeDocument/2006/relationships/image" Target="/xl/media/image4.png" Id="rId3" /><Relationship Type="http://schemas.openxmlformats.org/officeDocument/2006/relationships/image" Target="/xl/media/image5.png" Id="rId4" /><Relationship Type="http://schemas.openxmlformats.org/officeDocument/2006/relationships/image" Target="/xl/media/image6.png" Id="rId5" /></Relationships>
</file>

<file path=xl/drawings/_rels/drawing3.xml.rels><Relationships xmlns="http://schemas.openxmlformats.org/package/2006/relationships"><Relationship Type="http://schemas.openxmlformats.org/officeDocument/2006/relationships/image" Target="/xl/media/image7.png" Id="rId1" /></Relationships>
</file>

<file path=xl/drawings/_rels/drawing4.xml.rels><Relationships xmlns="http://schemas.openxmlformats.org/package/2006/relationships"><Relationship Type="http://schemas.openxmlformats.org/officeDocument/2006/relationships/image" Target="/xl/media/image8.png" Id="rId1" /><Relationship Type="http://schemas.openxmlformats.org/officeDocument/2006/relationships/image" Target="/xl/media/image9.png" Id="rId2" /><Relationship Type="http://schemas.openxmlformats.org/officeDocument/2006/relationships/image" Target="/xl/media/image10.png" Id="rId3" /><Relationship Type="http://schemas.openxmlformats.org/officeDocument/2006/relationships/image" Target="/xl/media/image11.png" Id="rId4" /><Relationship Type="http://schemas.openxmlformats.org/officeDocument/2006/relationships/image" Target="/xl/media/image12.png" Id="rId5" /></Relationships>
</file>

<file path=xl/drawings/_rels/drawing5.xml.rels><Relationships xmlns="http://schemas.openxmlformats.org/package/2006/relationships"><Relationship Type="http://schemas.openxmlformats.org/officeDocument/2006/relationships/image" Target="/xl/media/image13.png" Id="rId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1</col>
      <colOff>0</colOff>
      <row>15</row>
      <rowOff>0</rowOff>
    </from>
    <to>
      <col>9</col>
      <colOff>204972</colOff>
      <row>32</row>
      <rowOff>162400</rowOff>
    </to>
    <pic>
      <nvPicPr>
        <cNvPr id="3" name="Picture 2"/>
        <cNvPicPr>
          <a:picLocks noChangeAspect="1"/>
        </cNvPicPr>
      </nvPicPr>
      <blipFill>
        <a:blip r:embed="rId1"/>
        <a:stretch>
          <a:fillRect/>
        </a:stretch>
      </blipFill>
      <spPr>
        <a:xfrm>
          <a:off x="1651000" y="4826000"/>
          <a:ext cx="5115639" cy="3400900"/>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0</col>
      <colOff>1</colOff>
      <row>0</row>
      <rowOff>0</rowOff>
    </from>
    <to>
      <col>6</col>
      <colOff>66676</colOff>
      <row>15</row>
      <rowOff>135641</rowOff>
    </to>
    <pic>
      <nvPicPr>
        <cNvPr id="2" name="Picture 1"/>
        <cNvPicPr>
          <a:picLocks noChangeAspect="1" noChangeArrowheads="1"/>
        </cNvPicPr>
      </nvPicPr>
      <blipFill>
        <a:blip r:embed="rId1"/>
        <a:srcRect/>
        <a:stretch>
          <a:fillRect/>
        </a:stretch>
      </blipFill>
      <spPr bwMode="auto">
        <a:xfrm>
          <a:off x="1" y="0"/>
          <a:ext cx="3943350" cy="2802641"/>
        </a:xfrm>
        <a:prstGeom prst="rect">
          <avLst/>
        </a:prstGeom>
        <a:noFill/>
        <a:ln>
          <a:prstDash val="solid"/>
        </a:ln>
      </spPr>
    </pic>
    <clientData/>
  </twoCellAnchor>
  <twoCellAnchor editAs="oneCell">
    <from>
      <col>7</col>
      <colOff>47626</colOff>
      <row>0</row>
      <rowOff>142875</rowOff>
    </from>
    <to>
      <col>15</col>
      <colOff>454781</colOff>
      <row>13</row>
      <rowOff>38100</rowOff>
    </to>
    <pic>
      <nvPicPr>
        <cNvPr id="3" name="Picture 2"/>
        <cNvPicPr>
          <a:picLocks noChangeAspect="1" noChangeArrowheads="1"/>
        </cNvPicPr>
      </nvPicPr>
      <blipFill>
        <a:blip r:embed="rId2"/>
        <a:srcRect/>
        <a:stretch>
          <a:fillRect/>
        </a:stretch>
      </blipFill>
      <spPr bwMode="auto">
        <a:xfrm>
          <a:off x="4324351" y="142875"/>
          <a:ext cx="4074280" cy="2181225"/>
        </a:xfrm>
        <a:prstGeom prst="rect">
          <avLst/>
        </a:prstGeom>
        <a:noFill/>
        <a:ln>
          <a:prstDash val="solid"/>
        </a:ln>
      </spPr>
    </pic>
    <clientData/>
  </twoCellAnchor>
  <twoCellAnchor editAs="oneCell">
    <from>
      <col>0</col>
      <colOff>0</colOff>
      <row>17</row>
      <rowOff>0</rowOff>
    </from>
    <to>
      <col>5</col>
      <colOff>315974</colOff>
      <row>50</row>
      <rowOff>86614</rowOff>
    </to>
    <pic>
      <nvPicPr>
        <cNvPr id="4" name="Picture 3"/>
        <cNvPicPr>
          <a:picLocks noChangeAspect="1"/>
        </cNvPicPr>
      </nvPicPr>
      <blipFill>
        <a:blip r:embed="rId3"/>
        <a:stretch>
          <a:fillRect/>
        </a:stretch>
      </blipFill>
      <spPr>
        <a:xfrm>
          <a:off x="0" y="3048000"/>
          <a:ext cx="3792599" cy="6373114"/>
        </a:xfrm>
        <a:prstGeom prst="rect">
          <avLst/>
        </a:prstGeom>
        <a:ln w="15875">
          <a:solidFill>
            <a:schemeClr val="accent1"/>
          </a:solidFill>
          <a:prstDash val="solid"/>
        </a:ln>
      </spPr>
    </pic>
    <clientData/>
  </twoCellAnchor>
  <twoCellAnchor editAs="oneCell">
    <from>
      <col>6</col>
      <colOff>361950</colOff>
      <row>16</row>
      <rowOff>152400</rowOff>
    </from>
    <to>
      <col>14</col>
      <colOff>419611</colOff>
      <row>49</row>
      <rowOff>172330</rowOff>
    </to>
    <pic>
      <nvPicPr>
        <cNvPr id="5" name="Picture 4"/>
        <cNvPicPr>
          <a:picLocks noChangeAspect="1"/>
        </cNvPicPr>
      </nvPicPr>
      <blipFill>
        <a:blip r:embed="rId4"/>
        <a:stretch>
          <a:fillRect/>
        </a:stretch>
      </blipFill>
      <spPr>
        <a:xfrm>
          <a:off x="4238625" y="3009900"/>
          <a:ext cx="3658111" cy="6306430"/>
        </a:xfrm>
        <a:prstGeom prst="rect">
          <avLst/>
        </a:prstGeom>
        <a:ln w="15875">
          <a:solidFill>
            <a:schemeClr val="tx1"/>
          </a:solidFill>
          <a:prstDash val="solid"/>
        </a:ln>
      </spPr>
    </pic>
    <clientData/>
  </twoCellAnchor>
  <twoCellAnchor editAs="oneCell">
    <from>
      <col>20</col>
      <colOff>0</colOff>
      <row>7</row>
      <rowOff>0</rowOff>
    </from>
    <to>
      <col>25</col>
      <colOff>142875</colOff>
      <row>20</row>
      <rowOff>9525</rowOff>
    </to>
    <pic>
      <nvPicPr>
        <cNvPr id="6" name="Picture 5"/>
        <cNvPicPr>
          <a:picLocks noChangeAspect="1"/>
        </cNvPicPr>
      </nvPicPr>
      <blipFill>
        <a:blip r:embed="rId5"/>
        <a:stretch>
          <a:fillRect/>
        </a:stretch>
      </blipFill>
      <spPr>
        <a:xfrm>
          <a:off x="10848975" y="1238250"/>
          <a:ext cx="3190875" cy="2390775"/>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7</col>
      <colOff>123825</colOff>
      <row>15</row>
      <rowOff>85725</rowOff>
    </from>
    <to>
      <col>8</col>
      <colOff>866775</colOff>
      <row>28</row>
      <rowOff>0</rowOff>
    </to>
    <pic>
      <nvPicPr>
        <cNvPr id="2" name="Picture 1"/>
        <cNvPicPr>
          <a:picLocks noChangeAspect="1"/>
        </cNvPicPr>
      </nvPicPr>
      <blipFill>
        <a:blip r:embed="rId1"/>
        <a:stretch>
          <a:fillRect/>
        </a:stretch>
      </blipFill>
      <spPr>
        <a:xfrm>
          <a:off x="9906000" y="18107025"/>
          <a:ext cx="3190875" cy="2390775"/>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0</col>
      <colOff>201705</colOff>
      <row>0</row>
      <rowOff>123265</rowOff>
    </from>
    <to>
      <col>10</col>
      <colOff>11205</colOff>
      <row>32</row>
      <rowOff>87653</rowOff>
    </to>
    <pic>
      <nvPicPr>
        <cNvPr id="2" name="Picture 1"/>
        <cNvPicPr>
          <a:picLocks noChangeAspect="1"/>
        </cNvPicPr>
      </nvPicPr>
      <blipFill>
        <a:blip r:embed="rId1"/>
        <a:stretch>
          <a:fillRect/>
        </a:stretch>
      </blipFill>
      <spPr>
        <a:xfrm>
          <a:off x="201705" y="123265"/>
          <a:ext cx="4695825" cy="6060388"/>
        </a:xfrm>
        <a:prstGeom prst="rect">
          <avLst/>
        </a:prstGeom>
        <a:ln>
          <a:prstDash val="solid"/>
        </a:ln>
      </spPr>
    </pic>
    <clientData/>
  </twoCellAnchor>
  <twoCellAnchor editAs="oneCell">
    <from>
      <col>1</col>
      <colOff>1</colOff>
      <row>35</row>
      <rowOff>1</rowOff>
    </from>
    <to>
      <col>9</col>
      <colOff>257736</colOff>
      <row>64</row>
      <rowOff>70598</rowOff>
    </to>
    <pic>
      <nvPicPr>
        <cNvPr id="3" name="Picture 2"/>
        <cNvPicPr>
          <a:picLocks noChangeAspect="1"/>
        </cNvPicPr>
      </nvPicPr>
      <blipFill>
        <a:blip r:embed="rId2"/>
        <a:stretch>
          <a:fillRect/>
        </a:stretch>
      </blipFill>
      <spPr>
        <a:xfrm>
          <a:off x="257176" y="6667501"/>
          <a:ext cx="4372535" cy="5690347"/>
        </a:xfrm>
        <a:prstGeom prst="rect">
          <avLst/>
        </a:prstGeom>
        <a:ln>
          <a:prstDash val="solid"/>
        </a:ln>
      </spPr>
    </pic>
    <clientData/>
  </twoCellAnchor>
  <twoCellAnchor editAs="oneCell">
    <from>
      <col>12</col>
      <colOff>0</colOff>
      <row>1</row>
      <rowOff>0</rowOff>
    </from>
    <to>
      <col>19</col>
      <colOff>1419225</colOff>
      <row>11</row>
      <rowOff>133350</rowOff>
    </to>
    <pic>
      <nvPicPr>
        <cNvPr id="4" name="Picture 3"/>
        <cNvPicPr>
          <a:picLocks noChangeAspect="1" noChangeArrowheads="1"/>
        </cNvPicPr>
      </nvPicPr>
      <blipFill>
        <a:blip r:embed="rId3"/>
        <a:srcRect/>
        <a:stretch>
          <a:fillRect/>
        </a:stretch>
      </blipFill>
      <spPr bwMode="auto">
        <a:xfrm>
          <a:off x="5915025" y="190500"/>
          <a:ext cx="6800850" cy="2038350"/>
        </a:xfrm>
        <a:prstGeom prst="rect">
          <avLst/>
        </a:prstGeom>
        <a:noFill/>
        <a:ln>
          <a:prstDash val="solid"/>
        </a:ln>
      </spPr>
    </pic>
    <clientData/>
  </twoCellAnchor>
  <twoCellAnchor editAs="oneCell">
    <from>
      <col>11</col>
      <colOff>448235</colOff>
      <row>26</row>
      <rowOff>145677</rowOff>
    </from>
    <to>
      <col>21</col>
      <colOff>163696</colOff>
      <row>40</row>
      <rowOff>79365</rowOff>
    </to>
    <pic>
      <nvPicPr>
        <cNvPr id="5" name="Picture 4"/>
        <cNvPicPr>
          <a:picLocks noChangeAspect="1"/>
        </cNvPicPr>
      </nvPicPr>
      <blipFill>
        <a:blip r:embed="rId4"/>
        <a:stretch>
          <a:fillRect/>
        </a:stretch>
      </blipFill>
      <spPr>
        <a:xfrm>
          <a:off x="5848910" y="5098677"/>
          <a:ext cx="8678486" cy="2600688"/>
        </a:xfrm>
        <a:prstGeom prst="rect">
          <avLst/>
        </a:prstGeom>
        <a:ln>
          <a:prstDash val="solid"/>
        </a:ln>
      </spPr>
    </pic>
    <clientData/>
  </twoCellAnchor>
  <twoCellAnchor editAs="oneCell">
    <from>
      <col>12</col>
      <colOff>0</colOff>
      <row>14</row>
      <rowOff>0</rowOff>
    </from>
    <to>
      <col>20</col>
      <colOff>1468032</colOff>
      <row>24</row>
      <rowOff>122429</rowOff>
    </to>
    <pic>
      <nvPicPr>
        <cNvPr id="6" name="Picture 5"/>
        <cNvPicPr>
          <a:picLocks noChangeAspect="1"/>
        </cNvPicPr>
      </nvPicPr>
      <blipFill>
        <a:blip r:embed="rId5"/>
        <a:stretch>
          <a:fillRect/>
        </a:stretch>
      </blipFill>
      <spPr>
        <a:xfrm>
          <a:off x="5915025" y="2667000"/>
          <a:ext cx="8383182" cy="2027429"/>
        </a:xfrm>
        <a:prstGeom prst="rect">
          <avLst/>
        </a:prstGeom>
        <a:ln>
          <a:prstDash val="solid"/>
        </a:ln>
      </spPr>
    </pic>
    <clientData/>
  </twoCellAnchor>
</wsDr>
</file>

<file path=xl/drawings/drawing5.xml><?xml version="1.0" encoding="utf-8"?>
<wsDr xmlns:a="http://schemas.openxmlformats.org/drawingml/2006/main" xmlns:r="http://schemas.openxmlformats.org/officeDocument/2006/relationships" xmlns="http://schemas.openxmlformats.org/drawingml/2006/spreadsheetDrawing">
  <twoCellAnchor editAs="oneCell">
    <from>
      <col>1</col>
      <colOff>38100</colOff>
      <row>1</row>
      <rowOff>41275</rowOff>
    </from>
    <to>
      <col>8</col>
      <colOff>400050</colOff>
      <row>6</row>
      <rowOff>104775</rowOff>
    </to>
    <pic>
      <nvPicPr>
        <cNvPr id="3" name="Picture 2"/>
        <cNvPicPr>
          <a:picLocks/>
        </cNvPicPr>
      </nvPicPr>
      <blipFill>
        <a:blip r:embed="rId1"/>
        <a:stretch>
          <a:fillRect/>
        </a:stretch>
      </blipFill>
      <spPr>
        <a:xfrm>
          <a:off x="1257300" y="431800"/>
          <a:ext cx="8153400" cy="1016000"/>
        </a:xfrm>
        <a:prstGeom prst="rect">
          <avLst/>
        </a:prstGeom>
        <a:l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11.xml.rels><Relationships xmlns="http://schemas.openxmlformats.org/package/2006/relationships"><Relationship Type="http://schemas.openxmlformats.org/officeDocument/2006/relationships/drawing" Target="/xl/drawings/drawing3.xml" Id="rId1" /></Relationships>
</file>

<file path=xl/worksheets/_rels/sheet12.xml.rels><Relationships xmlns="http://schemas.openxmlformats.org/package/2006/relationships"><Relationship Type="http://schemas.openxmlformats.org/officeDocument/2006/relationships/hyperlink" Target="../../../../../../../:x:/s/ERPQuotingProject/EacE5Fk1gORNnR5PSPl_8rYB9MNeiL0lp5_VoGCHV0r4Dw?e=EuQZdE" TargetMode="External" Id="rId1" /><Relationship Type="http://schemas.openxmlformats.org/officeDocument/2006/relationships/hyperlink" Target="../../../../../../../:x:/s/ERPQuotingProject/Ec41j_SPQlpNm7mApF0UPBkBD_jM269SQ2-zpqxLtqJxqQ?e=8pihD6" TargetMode="External" Id="rId2" /></Relationships>
</file>

<file path=xl/worksheets/_rels/sheet14.xml.rels><Relationships xmlns="http://schemas.openxmlformats.org/package/2006/relationships"><Relationship Type="http://schemas.openxmlformats.org/officeDocument/2006/relationships/hyperlink" Target="https://fancywindows.sharepoint.com/:b:/s/ERPQuotingProject/EcwzsklQurpPtRN_VLl5siwBzXdyKMnzSET10fIBFQ6Gxw?e=Vkmevx" TargetMode="External" Id="rId1" /><Relationship Type="http://schemas.openxmlformats.org/officeDocument/2006/relationships/hyperlink" Target="https://fancywindows.sharepoint.com/:b:/s/ERPQuotingProject/ETz3ge7Wu31Kn9_IMesjV_kB21fJCyUL-zWZgQybC5kOFw?e=VpPKlK" TargetMode="External" Id="rId2" /><Relationship Type="http://schemas.openxmlformats.org/officeDocument/2006/relationships/hyperlink" Target="https://fancywindows.sharepoint.com/:b:/s/ERPQuotingProject/ERyAO5qoBH5LlWtsQhOInnABOZBNcV5rpn5IFHynr9i_iw?e=t9y0tN" TargetMode="External" Id="rId3" /><Relationship Type="http://schemas.openxmlformats.org/officeDocument/2006/relationships/hyperlink" Target="https://fancywindows.sharepoint.com/:b:/s/ERPQuotingProject/EXhXF1CvLb5Fk1XRSS27FJcBxR7XEMYj25CCQ-sjueipvQ?e=sloZ1D" TargetMode="External" Id="rId4" /><Relationship Type="http://schemas.openxmlformats.org/officeDocument/2006/relationships/hyperlink" Target="https://fancywindows.sharepoint.com/:b:/s/ERPQuotingProject/EXhXF1CvLb5Fk1XRSS27FJcBxR7XEMYj25CCQ-sjueipvQ?e=06Remt" TargetMode="External" Id="rId5" /><Relationship Type="http://schemas.openxmlformats.org/officeDocument/2006/relationships/hyperlink" Target="https://fancywindows.sharepoint.com/:b:/s/ERPQuotingProject/EcIcDAY7NZRBmsK6OXqWd1kBw2JmRrA-z_-mbrDdd_JWyQ?e=jsMDHs" TargetMode="External" Id="rId6" /><Relationship Type="http://schemas.openxmlformats.org/officeDocument/2006/relationships/hyperlink" Target="https://fancywindows.sharepoint.com/:b:/s/ERPQuotingProject/EW8By21o0ttHjdi3e2yPrqUBY-tThHlbUf1gK8BcomP0iA?e=fCowaT" TargetMode="External" Id="rId7" /><Relationship Type="http://schemas.openxmlformats.org/officeDocument/2006/relationships/hyperlink" Target="https://fancywindows.sharepoint.com/:b:/s/ERPQuotingProject/EYlVjvY0JkpFoEe9huCTd7UBYYFo2evXIb4mGZtFnw2z0Q?e=qtki2F" TargetMode="External" Id="rId8" /><Relationship Type="http://schemas.openxmlformats.org/officeDocument/2006/relationships/hyperlink" Target="https://fancywindows.sharepoint.com/:b:/s/ERPQuotingProject/ET2lw1VP9ulAt266Wl8eNUoBSogEx03mSoGMmJ2yU7WL8A?e=1uCyCm" TargetMode="External" Id="rId9" /><Relationship Type="http://schemas.openxmlformats.org/officeDocument/2006/relationships/hyperlink" Target="https://fancywindows.sharepoint.com/:b:/s/ERPQuotingProject/EZx19oubvXZNvu-6-NUFFQYByeosyk-8XVaIH-ClPdvmHg?e=ywQVO9" TargetMode="External" Id="rId10" /><Relationship Type="http://schemas.openxmlformats.org/officeDocument/2006/relationships/hyperlink" Target="https://fancywindows.sharepoint.com/:b:/s/ERPQuotingProject/Ea7ZnflgleFFlawXuQJjke0BLonCAJcUUsgNwdSWxwcC2Q?e=yfxXnD" TargetMode="External" Id="rId11" /><Relationship Type="http://schemas.openxmlformats.org/officeDocument/2006/relationships/hyperlink" Target="https://fancywindows.sharepoint.com/:b:/s/ERPQuotingProject/EVoCt2ecRntCqWE2SSghmSsBaFh4yS5YTvDvfdLPpC0JSg?e=dN2V0I" TargetMode="External" Id="rId12" /><Relationship Type="http://schemas.openxmlformats.org/officeDocument/2006/relationships/hyperlink" Target="https://fancywindows.sharepoint.com/:b:/s/ERPQuotingProject/EdID8L92FSlPtA9iB5IZSQYB8L75zQU4wSV-XfOphWW-ZA?e=A2zfgh" TargetMode="External" Id="rId13" /><Relationship Type="http://schemas.openxmlformats.org/officeDocument/2006/relationships/hyperlink" Target="https://fancywindows.sharepoint.com/:b:/s/ERPQuotingProject/EePRBok-sUVNntuJCHgXKQQBh0Z8iFFO35lVz8bDcS2NaQ?e=j5yrc7" TargetMode="External" Id="rId14" /><Relationship Type="http://schemas.openxmlformats.org/officeDocument/2006/relationships/hyperlink" Target="https://fancywindows.sharepoint.com/:b:/s/ERPQuotingProject/ESoKJ48l64BHstbQ0sGiDucBTr_6edQna3QpeZZqW2LMOw?e=yg9eD9" TargetMode="External" Id="rId15" /><Relationship Type="http://schemas.openxmlformats.org/officeDocument/2006/relationships/hyperlink" Target="https://fancywindows.sharepoint.com/:b:/s/ERPQuotingProject/EcIalH04T-JOpYo6nKKIytQBCiPjBekf8FYE-ah9r0Tq7w?e=iuyU5P" TargetMode="External" Id="rId16" /><Relationship Type="http://schemas.openxmlformats.org/officeDocument/2006/relationships/hyperlink" Target="https://fancywindows.sharepoint.com/:b:/s/ERPQuotingProject/ESoKJ48l64BHstbQ0sGiDucBTr_6edQna3QpeZZqW2LMOw?e=fwAcmc" TargetMode="External" Id="rId17" /><Relationship Type="http://schemas.openxmlformats.org/officeDocument/2006/relationships/hyperlink" Target="https://fancywindows.sharepoint.com/:b:/s/ERPQuotingProject/ERSPZ41P_dlBmPP2mAEM1O0BhEplBGLfaq9-nB8BWfo_Kg?e=RhsbgL" TargetMode="External" Id="rId18" /><Relationship Type="http://schemas.openxmlformats.org/officeDocument/2006/relationships/hyperlink" Target="https://fancywindows.sharepoint.com/:b:/s/ERPQuotingProject/EcIalH04T-JOpYo6nKKIytQBCiPjBekf8FYE-ah9r0Tq7w?e=fmb8Ik" TargetMode="External" Id="rId19" /><Relationship Type="http://schemas.openxmlformats.org/officeDocument/2006/relationships/hyperlink" Target="https://fancywindows.sharepoint.com/:b:/s/ERPQuotingProject/Ee4KzFIq_NNHvQMwbBQPHv4B41x4QnfL-_H552repjqF0Q?e=TafvKY" TargetMode="External" Id="rId20" /><Relationship Type="http://schemas.openxmlformats.org/officeDocument/2006/relationships/hyperlink" Target="https://fancywindows.sharepoint.com/:b:/s/ERPQuotingProject/EZ0VS0pwl3lAmeFRxhzhtgIBMzYk5h3KJ7CR-atrmRZEAA?e=h8vlp4" TargetMode="External" Id="rId21" /><Relationship Type="http://schemas.openxmlformats.org/officeDocument/2006/relationships/hyperlink" Target="https://fancywindows.sharepoint.com/:b:/s/ERPQuotingProject/Ec2uNge1rghIpxEkXrKfZEMBldqSXbIdDgKRXVmNbiIihg?e=fhrNmn" TargetMode="External" Id="rId22" /><Relationship Type="http://schemas.openxmlformats.org/officeDocument/2006/relationships/hyperlink" Target="https://fancywindows.sharepoint.com/:b:/s/ERPQuotingProject/EfLirOBRqWJOpE88mZwd8HQBKe-yznWA7Bkm-AeVYfRuyA?e=S0OiVu" TargetMode="External" Id="rId23" /><Relationship Type="http://schemas.openxmlformats.org/officeDocument/2006/relationships/hyperlink" Target="https://fancywindows.sharepoint.com/:b:/s/ERPQuotingProject/EeMb0fNw1wJPpwCTQH64itcBjiBZ3TqBr9K_POghGf96fg?e=RI41oQ" TargetMode="External" Id="rId24" /><Relationship Type="http://schemas.openxmlformats.org/officeDocument/2006/relationships/hyperlink" Target="https://fancywindows.sharepoint.com/:b:/s/ERPQuotingProject/EWdW7p4DMVxCown_bWeoFpgBC5s_e7K_0X1-zZGD7dRCJg?e=430dAI" TargetMode="External" Id="rId25" /><Relationship Type="http://schemas.openxmlformats.org/officeDocument/2006/relationships/hyperlink" Target="https://fancywindows.sharepoint.com/:b:/s/ERPQuotingProject/EQk3zrBoXWpAvbfNUSZK9KQBr51EDksoxqjubpuvOo8ANw?e=glXDnZ" TargetMode="External" Id="rId26" /><Relationship Type="http://schemas.openxmlformats.org/officeDocument/2006/relationships/hyperlink" Target="https://fancywindows.sharepoint.com/:b:/s/ERPQuotingProject/ES4y7wzZ83RIl7yieMVIcn0Br1HokZZk0Jea8IavF23rKA?e=h84Jhl" TargetMode="External" Id="rId27" /><Relationship Type="http://schemas.openxmlformats.org/officeDocument/2006/relationships/hyperlink" Target="https://fancywindows.sharepoint.com/:b:/s/ERPQuotingProject/EaXCG9zST35IukLD9uhj_08BtzPbjjA81Bc2KnP_fLVeZQ?e=8W69nm" TargetMode="External" Id="rId28" /><Relationship Type="http://schemas.openxmlformats.org/officeDocument/2006/relationships/hyperlink" Target="https://fancywindows.sharepoint.com/:b:/s/ERPQuotingProject/ESFJXFrneWdApcRo4Db79ygBIBP4hGSW8gw1iMbee4ZHCA?e=76OeGt" TargetMode="External" Id="rId29" /><Relationship Type="http://schemas.openxmlformats.org/officeDocument/2006/relationships/hyperlink" Target="https://fancywindows.sharepoint.com/:b:/s/ERPQuotingProject/ERwlrJ34eatPj02FOL4rzCgB7RQrnS9o-_WH47KhU_C44A?e=yGW4Kl" TargetMode="External" Id="rId30" /><Relationship Type="http://schemas.openxmlformats.org/officeDocument/2006/relationships/hyperlink" Target="https://fancywindows.sharepoint.com/:b:/s/ERPQuotingProject/Eeeaqu_UEkNOqKY78rQXbU0B_4MsH1P1W41yr0VPbjUhFA?e=PZPJdj" TargetMode="External" Id="rId31" /><Relationship Type="http://schemas.openxmlformats.org/officeDocument/2006/relationships/hyperlink" Target="https://fancywindows.sharepoint.com/:b:/s/ERPQuotingProject/EaWPw1TndsZHo4ct6fVkUxkBJe7tZ3xuPaNuaWQX-GnLrg?e=Ky5lB5" TargetMode="External" Id="rId32" /><Relationship Type="http://schemas.openxmlformats.org/officeDocument/2006/relationships/hyperlink" Target="https://fancywindows.sharepoint.com/:b:/s/ERPQuotingProject/EQ_1mAKhTatMs2Pv6IDfMlsBQrX-3np0N76VM9Q29AbUIQ?e=7uoCcq" TargetMode="External" Id="rId33" /><Relationship Type="http://schemas.openxmlformats.org/officeDocument/2006/relationships/hyperlink" Target="https://fancywindows.sharepoint.com/:b:/s/ERPQuotingProject/EdAwGpeGHi5IuQaSnkMVjIUB4g9J6tWBnAWWTMPSrY4LrA?e=F2Frit" TargetMode="External" Id="rId34" /><Relationship Type="http://schemas.openxmlformats.org/officeDocument/2006/relationships/hyperlink" Target="https://fancywindows.sharepoint.com/:b:/s/ERPQuotingProject/EVoCt2ecRntCqWE2SSghmSsBaFh4yS5YTvDvfdLPpC0JSg?e=92COhU" TargetMode="External" Id="rId35" /><Relationship Type="http://schemas.openxmlformats.org/officeDocument/2006/relationships/hyperlink" Target="https://fancywindows.sharepoint.com/:b:/s/ERPQuotingProject/EXb-ZqKEXVpAtMmGfVgfYr4BWRVyOAjXf5KhfUBTr5E9Wg?e=oFQCcX" TargetMode="External" Id="rId36" /><Relationship Type="http://schemas.openxmlformats.org/officeDocument/2006/relationships/hyperlink" Target="https://fancywindows.sharepoint.com/:b:/s/ERPQuotingProject/EbFFzzhQLPRBiklY9PmaLBYB7t-yv50tlrIUQQ00XaTI6Q?e=ZP699G" TargetMode="External" Id="rId37" /><Relationship Type="http://schemas.openxmlformats.org/officeDocument/2006/relationships/hyperlink" Target="https://fancywindows.sharepoint.com/:b:/s/ERPQuotingProject/EbNAZ-xbLl5Bqo3_poEVmqsBqeoX7P5beWtKXg64YZ-_KA?e=NLGfhN" TargetMode="External" Id="rId38" /><Relationship Type="http://schemas.openxmlformats.org/officeDocument/2006/relationships/hyperlink" Target="https://fancywindows.sharepoint.com/:b:/s/ERPQuotingProject/ERyK3O5EoVtGuIreCo5vrckBOXoEmeynkLQUkRqb1VONrQ?e=7o6UOb" TargetMode="External" Id="rId39" /></Relationships>
</file>

<file path=xl/worksheets/_rels/sheet15.xml.rels><Relationships xmlns="http://schemas.openxmlformats.org/package/2006/relationships"><Relationship Type="http://schemas.openxmlformats.org/officeDocument/2006/relationships/drawing" Target="/xl/drawings/drawing4.xml" Id="rId1" /></Relationships>
</file>

<file path=xl/worksheets/_rels/sheet19.xml.rels><Relationships xmlns="http://schemas.openxmlformats.org/package/2006/relationships"><Relationship Type="http://schemas.openxmlformats.org/officeDocument/2006/relationships/drawing" Target="/xl/drawings/drawing5.xml" Id="rId1" /></Relationships>
</file>

<file path=xl/worksheets/sheet1.xml><?xml version="1.0" encoding="utf-8"?>
<worksheet xmlns="http://schemas.openxmlformats.org/spreadsheetml/2006/main">
  <sheetPr>
    <outlinePr summaryBelow="1" summaryRight="1"/>
    <pageSetUpPr/>
  </sheetPr>
  <dimension ref="A1:T16"/>
  <sheetViews>
    <sheetView zoomScale="90" zoomScaleNormal="90" workbookViewId="0">
      <selection activeCell="F24" sqref="F24"/>
    </sheetView>
  </sheetViews>
  <sheetFormatPr baseColWidth="8" defaultRowHeight="15"/>
  <cols>
    <col width="24.7109375" customWidth="1" style="172" min="1" max="1"/>
  </cols>
  <sheetData>
    <row r="1" ht="18.75" customHeight="1" s="172">
      <c r="A1" s="15" t="inlineStr">
        <is>
          <t>BASIC_CHART(data, [chart_type], [title], [xlabel], [ylabel])</t>
        </is>
      </c>
      <c r="B1" s="15" t="n"/>
      <c r="C1" s="15" t="n"/>
      <c r="D1" s="15" t="n"/>
      <c r="E1" s="15" t="n"/>
      <c r="F1" s="15" t="n"/>
      <c r="G1" s="15" t="n"/>
      <c r="H1" s="15" t="n"/>
      <c r="I1" s="15" t="n"/>
      <c r="J1" s="15" t="n"/>
      <c r="K1" s="15" t="n"/>
      <c r="L1" s="15" t="n"/>
      <c r="M1" s="15" t="n"/>
      <c r="N1" s="15" t="n"/>
      <c r="O1" s="15" t="n"/>
      <c r="P1" s="15" t="n"/>
      <c r="Q1" s="15" t="n"/>
      <c r="R1" s="15" t="n"/>
      <c r="S1" s="15" t="n"/>
      <c r="T1" s="15" t="n"/>
    </row>
    <row r="2" ht="165" customHeight="1" s="172">
      <c r="A2" s="171" t="inlineStr">
        <is>
          <t>Generates a matplotlib chart from 2D numeric data and returns a PNG image as a base64 string.
Args:
    data: 2D list of numbers (Excel range or similar)
    chart_type: 'line' or 'bar' (default: 'line')
    title: Chart title (optional)
    xlabel: X-axis label (optional)
    ylabel: Y-axis label (optional)
Returns:
    PNG image as base64 string starting with 'data:image/png;base64,' or error message string
This example function is provided as-is without any representation of accuracy.</t>
        </is>
      </c>
    </row>
    <row r="4" ht="15.75" customHeight="1" s="172">
      <c r="A4" s="16">
        <f>HYPERLINK("https://www.boardflare.com/python-functions/data/basic_chart","Function Documentation (link to website)")</f>
        <v/>
      </c>
    </row>
    <row r="6">
      <c r="A6" s="17" t="inlineStr">
        <is>
          <t>Example Args:</t>
        </is>
      </c>
    </row>
    <row r="7">
      <c r="A7" t="inlineStr">
        <is>
          <t>data</t>
        </is>
      </c>
      <c r="B7" t="n">
        <v>4</v>
      </c>
      <c r="C7" t="n">
        <v>6</v>
      </c>
    </row>
    <row r="8">
      <c r="B8" t="n">
        <v>5</v>
      </c>
      <c r="C8" t="n">
        <v>8</v>
      </c>
    </row>
    <row r="9">
      <c r="B9" t="n">
        <v>3</v>
      </c>
      <c r="C9" t="n">
        <v>8</v>
      </c>
    </row>
    <row r="10">
      <c r="B10" t="n">
        <v>4</v>
      </c>
      <c r="C10" t="n">
        <v>16</v>
      </c>
    </row>
    <row r="11">
      <c r="A11" t="inlineStr">
        <is>
          <t>chart_type</t>
        </is>
      </c>
      <c r="B11" t="inlineStr">
        <is>
          <t>line</t>
        </is>
      </c>
    </row>
    <row r="12">
      <c r="A12" t="inlineStr">
        <is>
          <t>title</t>
        </is>
      </c>
      <c r="B12" t="inlineStr">
        <is>
          <t>Growth Curve</t>
        </is>
      </c>
    </row>
    <row r="13">
      <c r="A13" t="inlineStr">
        <is>
          <t>xlabel</t>
        </is>
      </c>
      <c r="B13" t="inlineStr">
        <is>
          <t>XX Axis</t>
        </is>
      </c>
    </row>
    <row r="14">
      <c r="A14" t="inlineStr">
        <is>
          <t>ylabel</t>
        </is>
      </c>
      <c r="B14" t="inlineStr">
        <is>
          <t>Y Axis</t>
        </is>
      </c>
    </row>
    <row r="16">
      <c r="A16" s="17" t="inlineStr">
        <is>
          <t>Example Returns:</t>
        </is>
      </c>
    </row>
  </sheetData>
  <mergeCells count="1">
    <mergeCell ref="A2:L2"/>
  </mergeCells>
  <pageMargins left="0.7" right="0.7" top="0.75" bottom="0.75" header="0.3" footer="0.3"/>
  <drawing xmlns:r="http://schemas.openxmlformats.org/officeDocument/2006/relationships" r:id="rId1"/>
</worksheet>
</file>

<file path=xl/worksheets/sheet2.xml><?xml version="1.0" encoding="utf-8"?>
<worksheet xmlns="http://schemas.openxmlformats.org/spreadsheetml/2006/main">
  <sheetPr>
    <tabColor rgb="FFFFC000"/>
    <outlinePr summaryBelow="1" summaryRight="1"/>
    <pageSetUpPr/>
  </sheetPr>
  <dimension ref="B4:L14"/>
  <sheetViews>
    <sheetView showGridLines="0" zoomScaleNormal="100" workbookViewId="0">
      <selection activeCell="D23" sqref="D23"/>
    </sheetView>
  </sheetViews>
  <sheetFormatPr baseColWidth="8" defaultRowHeight="15"/>
  <cols>
    <col width="22.28515625" bestFit="1" customWidth="1" style="84" min="2" max="2"/>
    <col width="7" bestFit="1" customWidth="1" style="172" min="3" max="3"/>
    <col width="6" bestFit="1" customWidth="1" style="172" min="4" max="4"/>
    <col width="7.7109375" bestFit="1" customWidth="1" style="172" min="5" max="5"/>
    <col width="6" bestFit="1" customWidth="1" style="172" min="6" max="7"/>
    <col width="8" bestFit="1" customWidth="1" style="172" min="8" max="8"/>
    <col width="7" bestFit="1" customWidth="1" style="172" min="9" max="12"/>
    <col width="5" bestFit="1" customWidth="1" style="172" min="13" max="13"/>
    <col width="7" bestFit="1" customWidth="1" style="172" min="14" max="16"/>
  </cols>
  <sheetData>
    <row r="4">
      <c r="C4" s="84" t="n"/>
      <c r="D4" s="84" t="n"/>
      <c r="E4" s="84" t="n"/>
      <c r="F4" s="84" t="n"/>
      <c r="G4" s="84" t="n"/>
      <c r="H4" s="84" t="n"/>
      <c r="I4" s="84" t="n"/>
      <c r="J4" s="84" t="n"/>
      <c r="K4" s="84" t="n"/>
      <c r="L4" s="84" t="n"/>
    </row>
    <row r="5" ht="11.25" customFormat="1" customHeight="1" s="86">
      <c r="B5" s="85" t="n"/>
      <c r="C5" s="85" t="n"/>
      <c r="D5" s="85" t="n"/>
      <c r="E5" s="85" t="n"/>
      <c r="F5" s="85" t="n"/>
      <c r="G5" s="85" t="n"/>
      <c r="H5" s="85" t="n"/>
      <c r="I5" s="85" t="n"/>
      <c r="J5" s="85" t="n"/>
      <c r="K5" s="85" t="n"/>
      <c r="L5" s="85" t="n"/>
    </row>
    <row r="6">
      <c r="C6" s="84" t="n"/>
      <c r="D6" s="84" t="n"/>
      <c r="E6" s="84" t="n"/>
      <c r="F6" s="84" t="n"/>
      <c r="G6" s="84" t="n"/>
      <c r="H6" s="84" t="n"/>
      <c r="I6" s="84" t="n"/>
      <c r="J6" s="84" t="n"/>
      <c r="K6" s="84" t="n"/>
      <c r="L6" s="84" t="n"/>
    </row>
    <row r="7" ht="11.25" customFormat="1" customHeight="1" s="86">
      <c r="B7" s="85" t="n"/>
      <c r="C7" s="85" t="n"/>
      <c r="D7" s="85" t="n"/>
      <c r="E7" s="85" t="n"/>
      <c r="F7" s="85" t="n"/>
      <c r="G7" s="85" t="n"/>
      <c r="H7" s="85" t="n"/>
      <c r="I7" s="85" t="n"/>
      <c r="J7" s="85" t="n"/>
      <c r="K7" s="85" t="n"/>
      <c r="L7" s="85" t="n"/>
    </row>
    <row r="8">
      <c r="C8" s="84" t="n"/>
      <c r="D8" s="84" t="n"/>
      <c r="E8" s="84" t="n"/>
      <c r="F8" s="84" t="n"/>
      <c r="G8" s="84" t="n"/>
      <c r="H8" s="84" t="n"/>
      <c r="I8" s="84" t="n"/>
      <c r="J8" s="84" t="n"/>
      <c r="K8" s="84" t="n"/>
      <c r="L8" s="84" t="n"/>
    </row>
    <row r="9" ht="11.25" customFormat="1" customHeight="1" s="86">
      <c r="B9" s="85" t="n"/>
      <c r="C9" s="85" t="n"/>
      <c r="D9" s="85" t="n"/>
      <c r="E9" s="85" t="n"/>
      <c r="F9" s="85" t="n"/>
      <c r="G9" s="85" t="n"/>
      <c r="H9" s="85" t="n"/>
      <c r="I9" s="85" t="n"/>
      <c r="J9" s="85" t="n"/>
      <c r="K9" s="85" t="n"/>
      <c r="L9" s="85" t="n"/>
    </row>
    <row r="10">
      <c r="C10" s="84" t="n"/>
      <c r="D10" s="84" t="n"/>
      <c r="E10" s="84" t="n"/>
      <c r="F10" s="84" t="n"/>
      <c r="G10" s="84" t="n"/>
      <c r="H10" s="84" t="n"/>
      <c r="I10" s="84" t="n"/>
      <c r="J10" s="84" t="n"/>
      <c r="K10" s="84" t="n"/>
      <c r="L10" s="84" t="n"/>
    </row>
    <row r="11" ht="11.25" customFormat="1" customHeight="1" s="86">
      <c r="B11" s="85" t="n"/>
      <c r="C11" s="85" t="n"/>
      <c r="D11" s="85" t="n"/>
      <c r="E11" s="85" t="n"/>
      <c r="F11" s="85" t="n"/>
      <c r="G11" s="85" t="n"/>
      <c r="H11" s="85" t="n"/>
      <c r="I11" s="85" t="n"/>
      <c r="J11" s="85" t="n"/>
      <c r="K11" s="85" t="n"/>
      <c r="L11" s="85" t="n"/>
    </row>
    <row r="12">
      <c r="C12" s="84" t="n"/>
      <c r="D12" s="84" t="n"/>
      <c r="E12" s="84" t="n"/>
      <c r="F12" s="84" t="n"/>
      <c r="G12" s="84" t="n"/>
      <c r="H12" s="84" t="n"/>
      <c r="I12" s="84" t="n"/>
      <c r="J12" s="84" t="n"/>
      <c r="K12" s="84" t="n"/>
      <c r="L12" s="84" t="n"/>
    </row>
    <row r="13">
      <c r="C13" s="84" t="n"/>
      <c r="D13" s="84" t="n"/>
      <c r="E13" s="84" t="n"/>
      <c r="F13" s="84" t="n"/>
      <c r="G13" s="84" t="n"/>
      <c r="H13" s="84" t="n"/>
      <c r="I13" s="84" t="n"/>
      <c r="J13" s="84" t="n"/>
      <c r="K13" s="84" t="n"/>
      <c r="L13" s="84" t="n"/>
    </row>
    <row r="14">
      <c r="C14" s="84" t="n"/>
      <c r="D14" s="84" t="n"/>
      <c r="E14" s="84" t="n"/>
      <c r="F14" s="84" t="n"/>
      <c r="G14" s="84" t="n"/>
      <c r="H14" s="84" t="n"/>
      <c r="I14" s="84" t="n"/>
      <c r="J14" s="84" t="n"/>
      <c r="K14" s="84" t="n"/>
      <c r="L14" s="84" t="n"/>
    </row>
  </sheetData>
  <pageMargins left="0.7" right="0.7" top="0.75" bottom="0.75" header="0.3" footer="0.3"/>
  <drawing xmlns:r="http://schemas.openxmlformats.org/officeDocument/2006/relationships" r:id="rId1"/>
</worksheet>
</file>

<file path=xl/worksheets/sheet3.xml><?xml version="1.0" encoding="utf-8"?>
<worksheet xmlns="http://schemas.openxmlformats.org/spreadsheetml/2006/main">
  <sheetPr>
    <tabColor theme="5" tint="0.3999755851924192"/>
    <outlinePr summaryBelow="1" summaryRight="1"/>
    <pageSetUpPr/>
  </sheetPr>
  <dimension ref="B2:E14"/>
  <sheetViews>
    <sheetView workbookViewId="0">
      <pane xSplit="1" ySplit="2" topLeftCell="B3" activePane="bottomRight" state="frozen"/>
      <selection activeCell="J53" sqref="J53"/>
      <selection pane="topRight" activeCell="J53" sqref="J53"/>
      <selection pane="bottomLeft" activeCell="J53" sqref="J53"/>
      <selection pane="bottomRight" activeCell="J53" sqref="J53"/>
    </sheetView>
  </sheetViews>
  <sheetFormatPr baseColWidth="8" defaultRowHeight="15"/>
  <cols>
    <col width="2.42578125" customWidth="1" style="172" min="1" max="1"/>
    <col width="13.7109375" customWidth="1" style="172" min="2" max="5"/>
  </cols>
  <sheetData>
    <row r="2">
      <c r="B2" t="inlineStr">
        <is>
          <t>Period</t>
        </is>
      </c>
      <c r="C2" t="inlineStr">
        <is>
          <t>Fiscal Year</t>
        </is>
      </c>
      <c r="D2" t="inlineStr">
        <is>
          <t>Unit Code</t>
        </is>
      </c>
      <c r="E2" t="inlineStr">
        <is>
          <t>BalanceType</t>
        </is>
      </c>
    </row>
    <row r="3">
      <c r="B3" t="n">
        <v>1</v>
      </c>
      <c r="C3" t="n">
        <v>2015</v>
      </c>
      <c r="D3" t="n">
        <v>1</v>
      </c>
      <c r="E3" t="inlineStr">
        <is>
          <t>A</t>
        </is>
      </c>
    </row>
    <row r="4">
      <c r="B4" t="n">
        <v>2</v>
      </c>
      <c r="C4" t="n">
        <v>2016</v>
      </c>
      <c r="D4" t="n">
        <v>2</v>
      </c>
      <c r="E4" t="inlineStr">
        <is>
          <t>B</t>
        </is>
      </c>
    </row>
    <row r="5">
      <c r="B5" t="n">
        <v>3</v>
      </c>
      <c r="C5" t="n">
        <v>2017</v>
      </c>
      <c r="D5" t="n">
        <v>3</v>
      </c>
    </row>
    <row r="6">
      <c r="B6" t="n">
        <v>4</v>
      </c>
      <c r="C6" t="n">
        <v>2018</v>
      </c>
      <c r="D6" t="n">
        <v>4</v>
      </c>
    </row>
    <row r="7">
      <c r="B7" t="n">
        <v>5</v>
      </c>
      <c r="C7" t="n">
        <v>2019</v>
      </c>
    </row>
    <row r="8">
      <c r="B8" t="n">
        <v>6</v>
      </c>
      <c r="C8" t="n">
        <v>2020</v>
      </c>
    </row>
    <row r="9">
      <c r="B9" t="n">
        <v>7</v>
      </c>
      <c r="C9" t="n">
        <v>2021</v>
      </c>
    </row>
    <row r="10">
      <c r="B10" t="n">
        <v>8</v>
      </c>
      <c r="C10" t="n">
        <v>2022</v>
      </c>
    </row>
    <row r="11">
      <c r="B11" t="n">
        <v>9</v>
      </c>
      <c r="C11" t="n">
        <v>2023</v>
      </c>
    </row>
    <row r="12">
      <c r="B12" t="n">
        <v>10</v>
      </c>
      <c r="C12" t="n">
        <v>2024</v>
      </c>
    </row>
    <row r="13">
      <c r="B13" t="n">
        <v>11</v>
      </c>
      <c r="C13" t="n">
        <v>2025</v>
      </c>
    </row>
    <row r="14">
      <c r="B14" t="n">
        <v>12</v>
      </c>
      <c r="C14" t="n">
        <v>2026</v>
      </c>
    </row>
  </sheetData>
  <pageMargins left="0.7" right="0.7" top="0.75" bottom="0.75" header="0.3" footer="0.3"/>
</worksheet>
</file>

<file path=xl/worksheets/sheet4.xml><?xml version="1.0" encoding="utf-8"?>
<worksheet xmlns="http://schemas.openxmlformats.org/spreadsheetml/2006/main">
  <sheetPr>
    <tabColor theme="5" tint="0.3999755851924192"/>
    <outlinePr summaryBelow="1" summaryRight="1"/>
    <pageSetUpPr/>
  </sheetPr>
  <dimension ref="B2:E14"/>
  <sheetViews>
    <sheetView workbookViewId="0">
      <pane xSplit="1" ySplit="2" topLeftCell="B3" activePane="bottomRight" state="frozen"/>
      <selection activeCell="E61" sqref="E61"/>
      <selection pane="topRight" activeCell="E61" sqref="E61"/>
      <selection pane="bottomLeft" activeCell="E61" sqref="E61"/>
      <selection pane="bottomRight" activeCell="E61" sqref="E61"/>
    </sheetView>
  </sheetViews>
  <sheetFormatPr baseColWidth="8" defaultRowHeight="15"/>
  <cols>
    <col width="2.42578125" customWidth="1" style="172" min="1" max="1"/>
    <col width="13.7109375" customWidth="1" style="172" min="2" max="5"/>
  </cols>
  <sheetData>
    <row r="2">
      <c r="B2" t="inlineStr">
        <is>
          <t>Period</t>
        </is>
      </c>
      <c r="C2" t="inlineStr">
        <is>
          <t>Fiscal Year</t>
        </is>
      </c>
      <c r="D2" t="inlineStr">
        <is>
          <t>Unit Code</t>
        </is>
      </c>
      <c r="E2" t="inlineStr">
        <is>
          <t>BalanceType</t>
        </is>
      </c>
    </row>
    <row r="3">
      <c r="B3" t="n">
        <v>1</v>
      </c>
      <c r="C3" t="n">
        <v>2015</v>
      </c>
      <c r="D3" t="n">
        <v>1</v>
      </c>
      <c r="E3" t="inlineStr">
        <is>
          <t>A</t>
        </is>
      </c>
    </row>
    <row r="4">
      <c r="B4" t="n">
        <v>2</v>
      </c>
      <c r="C4" t="n">
        <v>2016</v>
      </c>
      <c r="D4" t="n">
        <v>2</v>
      </c>
      <c r="E4" t="inlineStr">
        <is>
          <t>B</t>
        </is>
      </c>
    </row>
    <row r="5">
      <c r="B5" t="n">
        <v>3</v>
      </c>
      <c r="C5" t="n">
        <v>2017</v>
      </c>
      <c r="D5" t="n">
        <v>3</v>
      </c>
    </row>
    <row r="6">
      <c r="B6" t="n">
        <v>4</v>
      </c>
      <c r="C6" t="n">
        <v>2018</v>
      </c>
      <c r="D6" t="n">
        <v>4</v>
      </c>
    </row>
    <row r="7">
      <c r="B7" t="n">
        <v>5</v>
      </c>
      <c r="C7" t="n">
        <v>2019</v>
      </c>
    </row>
    <row r="8">
      <c r="B8" t="n">
        <v>6</v>
      </c>
      <c r="C8" t="n">
        <v>2020</v>
      </c>
    </row>
    <row r="9">
      <c r="B9" t="n">
        <v>7</v>
      </c>
      <c r="C9" t="n">
        <v>2021</v>
      </c>
    </row>
    <row r="10">
      <c r="B10" t="n">
        <v>8</v>
      </c>
      <c r="C10" t="n">
        <v>2022</v>
      </c>
    </row>
    <row r="11">
      <c r="B11" t="n">
        <v>9</v>
      </c>
      <c r="C11" t="n">
        <v>2023</v>
      </c>
    </row>
    <row r="12">
      <c r="B12" t="n">
        <v>10</v>
      </c>
      <c r="C12" t="n">
        <v>2024</v>
      </c>
    </row>
    <row r="13">
      <c r="B13" t="n">
        <v>11</v>
      </c>
      <c r="C13" t="n">
        <v>2025</v>
      </c>
    </row>
    <row r="14">
      <c r="B14" t="n">
        <v>12</v>
      </c>
      <c r="C14" t="n">
        <v>2026</v>
      </c>
    </row>
  </sheetData>
  <pageMargins left="0.7" right="0.7" top="0.75" bottom="0.75" header="0.3" footer="0.3"/>
</worksheet>
</file>

<file path=xl/worksheets/sheet5.xml><?xml version="1.0" encoding="utf-8"?>
<worksheet xmlns="http://schemas.openxmlformats.org/spreadsheetml/2006/main">
  <sheetPr>
    <tabColor theme="8" tint="0.5999938962981048"/>
    <outlinePr summaryBelow="1" summaryRight="1"/>
    <pageSetUpPr/>
  </sheetPr>
  <dimension ref="B1:N115"/>
  <sheetViews>
    <sheetView showGridLines="0" zoomScaleNormal="100" workbookViewId="0">
      <pane xSplit="1" ySplit="2" topLeftCell="B96" activePane="bottomRight" state="frozen"/>
      <selection activeCell="R25" sqref="R25"/>
      <selection pane="topRight" activeCell="R25" sqref="R25"/>
      <selection pane="bottomLeft" activeCell="R25" sqref="R25"/>
      <selection pane="bottomRight" activeCell="R25" sqref="R25"/>
    </sheetView>
  </sheetViews>
  <sheetFormatPr baseColWidth="8" defaultRowHeight="15"/>
  <cols>
    <col width="1.7109375" customWidth="1" style="172" min="1" max="1"/>
    <col width="14.42578125" customWidth="1" style="172" min="2" max="2"/>
    <col width="40.42578125" bestFit="1" customWidth="1" style="172" min="3" max="3"/>
    <col width="16.28515625" customWidth="1" style="172" min="4" max="4"/>
    <col width="19.7109375" customWidth="1" style="172" min="5" max="9"/>
    <col width="10.5703125" bestFit="1" customWidth="1" style="172" min="14" max="14"/>
  </cols>
  <sheetData>
    <row r="1">
      <c r="L1" t="inlineStr">
        <is>
          <t>Site</t>
        </is>
      </c>
      <c r="M1" t="inlineStr">
        <is>
          <t>Period</t>
        </is>
      </c>
      <c r="N1" t="inlineStr">
        <is>
          <t>Fiscal Year</t>
        </is>
      </c>
    </row>
    <row r="2" ht="30" customHeight="1" s="172">
      <c r="B2" s="2" t="inlineStr">
        <is>
          <t>GL Account</t>
        </is>
      </c>
      <c r="C2" s="2" t="inlineStr">
        <is>
          <t>SL DESC</t>
        </is>
      </c>
      <c r="D2" s="2" t="inlineStr">
        <is>
          <t>SL GL BAL</t>
        </is>
      </c>
      <c r="E2" s="2" t="inlineStr">
        <is>
          <t>SL GL YTD BAL - 2021</t>
        </is>
      </c>
      <c r="F2" s="2" t="inlineStr">
        <is>
          <t>SL GL YTD BAL - 2022</t>
        </is>
      </c>
      <c r="G2" s="2" t="inlineStr">
        <is>
          <t>SL GL YTD BAL - 2023</t>
        </is>
      </c>
      <c r="H2" s="2" t="inlineStr">
        <is>
          <t>SL GL YTD BAL - 2024</t>
        </is>
      </c>
      <c r="I2" s="2" t="inlineStr">
        <is>
          <t>SLNGL</t>
        </is>
      </c>
      <c r="L2" s="2" t="inlineStr">
        <is>
          <t>DALS</t>
        </is>
      </c>
      <c r="M2" t="n">
        <v>8</v>
      </c>
      <c r="N2" t="n">
        <v>2023</v>
      </c>
    </row>
    <row r="3">
      <c r="B3" s="1" t="n">
        <v>80100</v>
      </c>
      <c r="C3">
        <f t="array" ref="C3">_xll.SyteLineGL.GLExtractor.SLDESC(B3)</f>
        <v/>
      </c>
      <c r="D3" s="1">
        <f t="array" ref="D3">_xll.SyteLineGL.GLExtractor.SLGLBAL(B3)</f>
        <v/>
      </c>
      <c r="E3" s="1">
        <f t="array" ref="E3">_xll.SyteLineGL.GLExtractor.SLGLYTDBAL(B3)</f>
        <v/>
      </c>
      <c r="F3" s="1">
        <f t="array" ref="F3">_xll.SyteLineGL.GLExtractor.SLGLYTDBAL(B3)</f>
        <v/>
      </c>
      <c r="G3" s="1">
        <f t="array" ref="G3">_xll.SyteLineGL.GLExtractor.SLGLYTDBAL(B3)</f>
        <v/>
      </c>
      <c r="H3" s="1">
        <f t="array" ref="H3">_xll.SyteLineGL.GLExtractor.SLGLYTDBAL(B3)</f>
        <v/>
      </c>
      <c r="I3">
        <f t="array" ref="I3">_xll.SyteLineGL.GLExtractor.SLNGL(B3,FunctionArguments!B10,FunctionArguments!C12)</f>
        <v/>
      </c>
    </row>
    <row r="4">
      <c r="B4" s="1" t="n">
        <v>80200</v>
      </c>
      <c r="C4">
        <f t="array" ref="C4">_xll.SyteLineGL.GLExtractor.SLDESC(B4)</f>
        <v/>
      </c>
      <c r="D4" s="1">
        <f t="array" ref="D4">_xll.SyteLineGL.GLExtractor.SLGLBAL(B4)</f>
        <v/>
      </c>
      <c r="E4" s="1">
        <f t="array" ref="E4">_xll.SyteLineGL.GLExtractor.SLGLYTDBAL(B4)</f>
        <v/>
      </c>
      <c r="F4" s="1">
        <f t="array" ref="F4">_xll.SyteLineGL.GLExtractor.SLGLYTDBAL(B4)</f>
        <v/>
      </c>
      <c r="G4" s="1">
        <f t="array" ref="G4">_xll.SyteLineGL.GLExtractor.SLGLYTDBAL(B4)</f>
        <v/>
      </c>
      <c r="H4" s="1">
        <f t="array" ref="H4">_xll.SyteLineGL.GLExtractor.SLGLYTDBAL(B4)</f>
        <v/>
      </c>
      <c r="I4">
        <f t="array" ref="I4">_xll.SyteLineGL.GLExtractor.SLNGL(B4,FunctionArguments!B11,FunctionArguments!C13)</f>
        <v/>
      </c>
    </row>
    <row r="5">
      <c r="B5" s="1" t="n">
        <v>81100</v>
      </c>
      <c r="C5">
        <f t="array" ref="C5">_xll.SyteLineGL.GLExtractor.SLDESC(B5)</f>
        <v/>
      </c>
      <c r="D5" s="1">
        <f t="array" ref="D5">_xll.SyteLineGL.GLExtractor.SLGLBAL(B5)</f>
        <v/>
      </c>
      <c r="E5" s="1">
        <f t="array" ref="E5">_xll.SyteLineGL.GLExtractor.SLGLYTDBAL(B5)</f>
        <v/>
      </c>
      <c r="F5" s="1">
        <f t="array" ref="F5">_xll.SyteLineGL.GLExtractor.SLGLYTDBAL(B5)</f>
        <v/>
      </c>
      <c r="G5" s="1">
        <f t="array" ref="G5">_xll.SyteLineGL.GLExtractor.SLGLYTDBAL(B5)</f>
        <v/>
      </c>
      <c r="H5" s="1">
        <f t="array" ref="H5">_xll.SyteLineGL.GLExtractor.SLGLYTDBAL(B5)</f>
        <v/>
      </c>
      <c r="I5">
        <f t="array" ref="I5">_xll.SyteLineGL.GLExtractor.SLNGL(B5,FunctionArguments!B12,FunctionArguments!C14)</f>
        <v/>
      </c>
    </row>
    <row r="6">
      <c r="B6" s="1" t="n">
        <v>82000</v>
      </c>
      <c r="C6">
        <f t="array" ref="C6">_xll.SyteLineGL.GLExtractor.SLDESC(B6)</f>
        <v/>
      </c>
      <c r="D6" s="1">
        <f t="array" ref="D6">_xll.SyteLineGL.GLExtractor.SLGLBAL(B6)</f>
        <v/>
      </c>
      <c r="E6" s="1">
        <f t="array" ref="E6">_xll.SyteLineGL.GLExtractor.SLGLYTDBAL(B6)</f>
        <v/>
      </c>
      <c r="F6" s="1">
        <f t="array" ref="F6">_xll.SyteLineGL.GLExtractor.SLGLYTDBAL(B6)</f>
        <v/>
      </c>
      <c r="G6" s="1">
        <f t="array" ref="G6">_xll.SyteLineGL.GLExtractor.SLGLYTDBAL(B6)</f>
        <v/>
      </c>
      <c r="H6" s="1">
        <f t="array" ref="H6">_xll.SyteLineGL.GLExtractor.SLGLYTDBAL(B6)</f>
        <v/>
      </c>
      <c r="I6">
        <f t="array" ref="I6">_xll.SyteLineGL.GLExtractor.SLNGL(B6,FunctionArguments!B13,FunctionArguments!C15)</f>
        <v/>
      </c>
    </row>
    <row r="7">
      <c r="B7" s="1" t="n">
        <v>83100</v>
      </c>
      <c r="C7">
        <f t="array" ref="C7">_xll.SyteLineGL.GLExtractor.SLDESC(B7)</f>
        <v/>
      </c>
      <c r="D7" s="1">
        <f t="array" ref="D7">_xll.SyteLineGL.GLExtractor.SLGLBAL(B7)</f>
        <v/>
      </c>
      <c r="E7" s="1">
        <f t="array" ref="E7">_xll.SyteLineGL.GLExtractor.SLGLYTDBAL(B7)</f>
        <v/>
      </c>
      <c r="F7" s="1">
        <f t="array" ref="F7">_xll.SyteLineGL.GLExtractor.SLGLYTDBAL(B7)</f>
        <v/>
      </c>
      <c r="G7" s="1">
        <f t="array" ref="G7">_xll.SyteLineGL.GLExtractor.SLGLYTDBAL(B7)</f>
        <v/>
      </c>
      <c r="H7" s="1">
        <f t="array" ref="H7">_xll.SyteLineGL.GLExtractor.SLGLYTDBAL(B7)</f>
        <v/>
      </c>
      <c r="I7">
        <f t="array" ref="I7">_xll.SyteLineGL.GLExtractor.SLNGL(B7,FunctionArguments!B14,FunctionArguments!C16)</f>
        <v/>
      </c>
    </row>
    <row r="8">
      <c r="B8" s="1" t="n">
        <v>83200</v>
      </c>
      <c r="C8">
        <f t="array" ref="C8">_xll.SyteLineGL.GLExtractor.SLDESC(B8)</f>
        <v/>
      </c>
      <c r="D8" s="1">
        <f t="array" ref="D8">_xll.SyteLineGL.GLExtractor.SLGLBAL(B8)</f>
        <v/>
      </c>
      <c r="E8" s="1">
        <f t="array" ref="E8">_xll.SyteLineGL.GLExtractor.SLGLYTDBAL(B8)</f>
        <v/>
      </c>
      <c r="F8" s="1">
        <f t="array" ref="F8">_xll.SyteLineGL.GLExtractor.SLGLYTDBAL(B8)</f>
        <v/>
      </c>
      <c r="G8" s="1">
        <f t="array" ref="G8">_xll.SyteLineGL.GLExtractor.SLGLYTDBAL(B8)</f>
        <v/>
      </c>
      <c r="H8" s="1">
        <f t="array" ref="H8">_xll.SyteLineGL.GLExtractor.SLGLYTDBAL(B8)</f>
        <v/>
      </c>
      <c r="I8">
        <f t="array" ref="I8">_xll.SyteLineGL.GLExtractor.SLNGL(B8,FunctionArguments!B15,FunctionArguments!C17)</f>
        <v/>
      </c>
    </row>
    <row r="9">
      <c r="B9" s="1" t="n">
        <v>84000</v>
      </c>
      <c r="C9">
        <f t="array" ref="C9">_xll.SyteLineGL.GLExtractor.SLDESC(B9)</f>
        <v/>
      </c>
      <c r="D9" s="1">
        <f t="array" ref="D9">_xll.SyteLineGL.GLExtractor.SLGLBAL(B9)</f>
        <v/>
      </c>
      <c r="E9" s="1">
        <f t="array" ref="E9">_xll.SyteLineGL.GLExtractor.SLGLYTDBAL(B9)</f>
        <v/>
      </c>
      <c r="F9" s="1">
        <f t="array" ref="F9">_xll.SyteLineGL.GLExtractor.SLGLYTDBAL(B9)</f>
        <v/>
      </c>
      <c r="G9" s="1">
        <f t="array" ref="G9">_xll.SyteLineGL.GLExtractor.SLGLYTDBAL(B9)</f>
        <v/>
      </c>
      <c r="H9" s="1">
        <f t="array" ref="H9">_xll.SyteLineGL.GLExtractor.SLGLYTDBAL(B9)</f>
        <v/>
      </c>
      <c r="I9">
        <f t="array" ref="I9">_xll.SyteLineGL.GLExtractor.SLNGL(B9,FunctionArguments!B16,FunctionArguments!C18)</f>
        <v/>
      </c>
    </row>
    <row r="10">
      <c r="B10" s="1" t="n">
        <v>88888</v>
      </c>
      <c r="C10">
        <f t="array" ref="C10">_xll.SyteLineGL.GLExtractor.SLDESC(B10)</f>
        <v/>
      </c>
      <c r="D10" s="1">
        <f t="array" ref="D10">_xll.SyteLineGL.GLExtractor.SLGLBAL(B10)</f>
        <v/>
      </c>
      <c r="E10" s="1">
        <f t="array" ref="E10">_xll.SyteLineGL.GLExtractor.SLGLYTDBAL(B10)</f>
        <v/>
      </c>
      <c r="F10" s="1">
        <f t="array" ref="F10">_xll.SyteLineGL.GLExtractor.SLGLYTDBAL(B10)</f>
        <v/>
      </c>
      <c r="G10" s="1">
        <f t="array" ref="G10">_xll.SyteLineGL.GLExtractor.SLGLYTDBAL(B10)</f>
        <v/>
      </c>
      <c r="H10" s="1">
        <f t="array" ref="H10">_xll.SyteLineGL.GLExtractor.SLGLYTDBAL(B10)</f>
        <v/>
      </c>
      <c r="I10">
        <f t="array" ref="I10">_xll.SyteLineGL.GLExtractor.SLNGL(B10,FunctionArguments!B17,FunctionArguments!C19)</f>
        <v/>
      </c>
    </row>
    <row r="11">
      <c r="B11" s="1" t="n">
        <v>52000</v>
      </c>
      <c r="C11">
        <f t="array" ref="C11">_xll.SyteLineGL.GLExtractor.SLDESC(B11)</f>
        <v/>
      </c>
      <c r="D11" s="1">
        <f t="array" ref="D11">_xll.SyteLineGL.GLExtractor.SLGLBAL(B11)</f>
        <v/>
      </c>
      <c r="E11" s="1">
        <f t="array" ref="E11">_xll.SyteLineGL.GLExtractor.SLGLYTDBAL(B11)</f>
        <v/>
      </c>
      <c r="F11" s="1">
        <f t="array" ref="F11">_xll.SyteLineGL.GLExtractor.SLGLYTDBAL(B11)</f>
        <v/>
      </c>
      <c r="G11" s="1">
        <f t="array" ref="G11">_xll.SyteLineGL.GLExtractor.SLGLYTDBAL(B11)</f>
        <v/>
      </c>
      <c r="H11" s="1">
        <f t="array" ref="H11">_xll.SyteLineGL.GLExtractor.SLGLYTDBAL(B11)</f>
        <v/>
      </c>
      <c r="I11">
        <f t="array" ref="I11">_xll.SyteLineGL.GLExtractor.SLNGL(B11,FunctionArguments!B18,FunctionArguments!C20)</f>
        <v/>
      </c>
    </row>
    <row r="12">
      <c r="B12" s="1" t="n">
        <v>52100</v>
      </c>
      <c r="C12">
        <f t="array" ref="C12">_xll.SyteLineGL.GLExtractor.SLDESC(B12)</f>
        <v/>
      </c>
      <c r="D12" s="1">
        <f t="array" ref="D12">_xll.SyteLineGL.GLExtractor.SLGLBAL(B12)</f>
        <v/>
      </c>
      <c r="E12" s="1">
        <f t="array" ref="E12">_xll.SyteLineGL.GLExtractor.SLGLYTDBAL(B12)</f>
        <v/>
      </c>
      <c r="F12" s="1">
        <f t="array" ref="F12">_xll.SyteLineGL.GLExtractor.SLGLYTDBAL(B12)</f>
        <v/>
      </c>
      <c r="G12" s="1">
        <f t="array" ref="G12">_xll.SyteLineGL.GLExtractor.SLGLYTDBAL(B12)</f>
        <v/>
      </c>
      <c r="H12" s="1">
        <f t="array" ref="H12">_xll.SyteLineGL.GLExtractor.SLGLYTDBAL(B12)</f>
        <v/>
      </c>
      <c r="I12">
        <f t="array" ref="I12">_xll.SyteLineGL.GLExtractor.SLNGL(B12,FunctionArguments!B19,FunctionArguments!C21)</f>
        <v/>
      </c>
    </row>
    <row r="13">
      <c r="B13" s="1" t="n">
        <v>52200</v>
      </c>
      <c r="C13">
        <f t="array" ref="C13">_xll.SyteLineGL.GLExtractor.SLDESC(B13)</f>
        <v/>
      </c>
      <c r="D13" s="1">
        <f t="array" ref="D13">_xll.SyteLineGL.GLExtractor.SLGLBAL(B13)</f>
        <v/>
      </c>
      <c r="E13" s="1">
        <f t="array" ref="E13">_xll.SyteLineGL.GLExtractor.SLGLYTDBAL(B13)</f>
        <v/>
      </c>
      <c r="F13" s="1">
        <f t="array" ref="F13">_xll.SyteLineGL.GLExtractor.SLGLYTDBAL(B13)</f>
        <v/>
      </c>
      <c r="G13" s="1">
        <f t="array" ref="G13">_xll.SyteLineGL.GLExtractor.SLGLYTDBAL(B13)</f>
        <v/>
      </c>
      <c r="H13" s="1">
        <f t="array" ref="H13">_xll.SyteLineGL.GLExtractor.SLGLYTDBAL(B13)</f>
        <v/>
      </c>
      <c r="I13">
        <f t="array" ref="I13">_xll.SyteLineGL.GLExtractor.SLNGL(B13,FunctionArguments!B20,FunctionArguments!C22)</f>
        <v/>
      </c>
    </row>
    <row r="14">
      <c r="B14" s="1" t="n">
        <v>52300</v>
      </c>
      <c r="C14">
        <f t="array" ref="C14">_xll.SyteLineGL.GLExtractor.SLDESC(B14)</f>
        <v/>
      </c>
      <c r="D14" s="1">
        <f t="array" ref="D14">_xll.SyteLineGL.GLExtractor.SLGLBAL(B14)</f>
        <v/>
      </c>
      <c r="E14" s="1">
        <f t="array" ref="E14">_xll.SyteLineGL.GLExtractor.SLGLYTDBAL(B14)</f>
        <v/>
      </c>
      <c r="F14" s="1">
        <f t="array" ref="F14">_xll.SyteLineGL.GLExtractor.SLGLYTDBAL(B14)</f>
        <v/>
      </c>
      <c r="G14" s="1">
        <f t="array" ref="G14">_xll.SyteLineGL.GLExtractor.SLGLYTDBAL(B14)</f>
        <v/>
      </c>
      <c r="H14" s="1">
        <f t="array" ref="H14">_xll.SyteLineGL.GLExtractor.SLGLYTDBAL(B14)</f>
        <v/>
      </c>
      <c r="I14">
        <f t="array" ref="I14">_xll.SyteLineGL.GLExtractor.SLNGL(B14,FunctionArguments!B21,FunctionArguments!C23)</f>
        <v/>
      </c>
    </row>
    <row r="15">
      <c r="B15" s="1" t="n">
        <v>52400</v>
      </c>
      <c r="C15">
        <f t="array" ref="C15">_xll.SyteLineGL.GLExtractor.SLDESC(B15)</f>
        <v/>
      </c>
      <c r="D15" s="1">
        <f t="array" ref="D15">_xll.SyteLineGL.GLExtractor.SLGLBAL(B15)</f>
        <v/>
      </c>
      <c r="E15" s="1">
        <f t="array" ref="E15">_xll.SyteLineGL.GLExtractor.SLGLYTDBAL(B15)</f>
        <v/>
      </c>
      <c r="F15" s="1">
        <f t="array" ref="F15">_xll.SyteLineGL.GLExtractor.SLGLYTDBAL(B15)</f>
        <v/>
      </c>
      <c r="G15" s="1">
        <f t="array" ref="G15">_xll.SyteLineGL.GLExtractor.SLGLYTDBAL(B15)</f>
        <v/>
      </c>
      <c r="H15" s="1">
        <f t="array" ref="H15">_xll.SyteLineGL.GLExtractor.SLGLYTDBAL(B15)</f>
        <v/>
      </c>
      <c r="I15">
        <f t="array" ref="I15">_xll.SyteLineGL.GLExtractor.SLNGL(B15,FunctionArguments!B22,FunctionArguments!C24)</f>
        <v/>
      </c>
    </row>
    <row r="16">
      <c r="B16" s="1" t="n">
        <v>52500</v>
      </c>
      <c r="C16">
        <f t="array" ref="C16">_xll.SyteLineGL.GLExtractor.SLDESC(B16)</f>
        <v/>
      </c>
      <c r="D16" s="1">
        <f t="array" ref="D16">_xll.SyteLineGL.GLExtractor.SLGLBAL(B16)</f>
        <v/>
      </c>
      <c r="E16" s="1">
        <f t="array" ref="E16">_xll.SyteLineGL.GLExtractor.SLGLYTDBAL(B16)</f>
        <v/>
      </c>
      <c r="F16" s="1">
        <f t="array" ref="F16">_xll.SyteLineGL.GLExtractor.SLGLYTDBAL(B16)</f>
        <v/>
      </c>
      <c r="G16" s="1">
        <f t="array" ref="G16">_xll.SyteLineGL.GLExtractor.SLGLYTDBAL(B16)</f>
        <v/>
      </c>
      <c r="H16" s="1">
        <f t="array" ref="H16">_xll.SyteLineGL.GLExtractor.SLGLYTDBAL(B16)</f>
        <v/>
      </c>
      <c r="I16">
        <f t="array" ref="I16">_xll.SyteLineGL.GLExtractor.SLNGL(B16,FunctionArguments!B23,FunctionArguments!C25)</f>
        <v/>
      </c>
    </row>
    <row r="17">
      <c r="B17" s="1" t="n">
        <v>52510</v>
      </c>
      <c r="C17">
        <f t="array" ref="C17">_xll.SyteLineGL.GLExtractor.SLDESC(B17)</f>
        <v/>
      </c>
      <c r="D17" s="1">
        <f t="array" ref="D17">_xll.SyteLineGL.GLExtractor.SLGLBAL(B17)</f>
        <v/>
      </c>
      <c r="E17" s="1">
        <f t="array" ref="E17">_xll.SyteLineGL.GLExtractor.SLGLYTDBAL(B17)</f>
        <v/>
      </c>
      <c r="F17" s="1">
        <f t="array" ref="F17">_xll.SyteLineGL.GLExtractor.SLGLYTDBAL(B17)</f>
        <v/>
      </c>
      <c r="G17" s="1">
        <f t="array" ref="G17">_xll.SyteLineGL.GLExtractor.SLGLYTDBAL(B17)</f>
        <v/>
      </c>
      <c r="H17" s="1">
        <f t="array" ref="H17">_xll.SyteLineGL.GLExtractor.SLGLYTDBAL(B17)</f>
        <v/>
      </c>
      <c r="I17">
        <f t="array" ref="I17">_xll.SyteLineGL.GLExtractor.SLNGL(B17,FunctionArguments!B24,FunctionArguments!C26)</f>
        <v/>
      </c>
    </row>
    <row r="18">
      <c r="B18" s="1" t="n">
        <v>52600</v>
      </c>
      <c r="C18">
        <f t="array" ref="C18">_xll.SyteLineGL.GLExtractor.SLDESC(B18)</f>
        <v/>
      </c>
      <c r="D18" s="1">
        <f t="array" ref="D18">_xll.SyteLineGL.GLExtractor.SLGLBAL(B18)</f>
        <v/>
      </c>
      <c r="E18" s="1">
        <f t="array" ref="E18">_xll.SyteLineGL.GLExtractor.SLGLYTDBAL(B18)</f>
        <v/>
      </c>
      <c r="F18" s="1">
        <f t="array" ref="F18">_xll.SyteLineGL.GLExtractor.SLGLYTDBAL(B18)</f>
        <v/>
      </c>
      <c r="G18" s="1">
        <f t="array" ref="G18">_xll.SyteLineGL.GLExtractor.SLGLYTDBAL(B18)</f>
        <v/>
      </c>
      <c r="H18" s="1">
        <f t="array" ref="H18">_xll.SyteLineGL.GLExtractor.SLGLYTDBAL(B18)</f>
        <v/>
      </c>
      <c r="I18">
        <f t="array" ref="I18">_xll.SyteLineGL.GLExtractor.SLNGL(B18,FunctionArguments!B25,FunctionArguments!C27)</f>
        <v/>
      </c>
    </row>
    <row r="19">
      <c r="B19" s="1" t="n">
        <v>50000</v>
      </c>
      <c r="C19">
        <f t="array" ref="C19">_xll.SyteLineGL.GLExtractor.SLDESC(B19)</f>
        <v/>
      </c>
      <c r="D19" s="1">
        <f t="array" ref="D19">_xll.SyteLineGL.GLExtractor.SLGLBAL(B19)</f>
        <v/>
      </c>
      <c r="E19" s="1">
        <f t="array" ref="E19">_xll.SyteLineGL.GLExtractor.SLGLYTDBAL(B19)</f>
        <v/>
      </c>
      <c r="F19" s="1">
        <f t="array" ref="F19">_xll.SyteLineGL.GLExtractor.SLGLYTDBAL(B19)</f>
        <v/>
      </c>
      <c r="G19" s="1">
        <f t="array" ref="G19">_xll.SyteLineGL.GLExtractor.SLGLYTDBAL(B19)</f>
        <v/>
      </c>
      <c r="H19" s="1">
        <f t="array" ref="H19">_xll.SyteLineGL.GLExtractor.SLGLYTDBAL(B19)</f>
        <v/>
      </c>
      <c r="I19">
        <f t="array" ref="I19">_xll.SyteLineGL.GLExtractor.SLNGL(B19,FunctionArguments!B26,FunctionArguments!C28)</f>
        <v/>
      </c>
    </row>
    <row r="20">
      <c r="B20" s="1" t="n">
        <v>50050</v>
      </c>
      <c r="C20">
        <f t="array" ref="C20">_xll.SyteLineGL.GLExtractor.SLDESC(B20)</f>
        <v/>
      </c>
      <c r="D20" s="1">
        <f t="array" ref="D20">_xll.SyteLineGL.GLExtractor.SLGLBAL(B20)</f>
        <v/>
      </c>
      <c r="E20" s="1">
        <f t="array" ref="E20">_xll.SyteLineGL.GLExtractor.SLGLYTDBAL(B20)</f>
        <v/>
      </c>
      <c r="F20" s="1">
        <f t="array" ref="F20">_xll.SyteLineGL.GLExtractor.SLGLYTDBAL(B20)</f>
        <v/>
      </c>
      <c r="G20" s="1">
        <f t="array" ref="G20">_xll.SyteLineGL.GLExtractor.SLGLYTDBAL(B20)</f>
        <v/>
      </c>
      <c r="H20" s="1">
        <f t="array" ref="H20">_xll.SyteLineGL.GLExtractor.SLGLYTDBAL(B20)</f>
        <v/>
      </c>
      <c r="I20">
        <f t="array" ref="I20">_xll.SyteLineGL.GLExtractor.SLNGL(B20,FunctionArguments!B27,FunctionArguments!C29)</f>
        <v/>
      </c>
    </row>
    <row r="21">
      <c r="B21" s="1" t="n">
        <v>50200</v>
      </c>
      <c r="C21">
        <f t="array" ref="C21">_xll.SyteLineGL.GLExtractor.SLDESC(B21)</f>
        <v/>
      </c>
      <c r="D21" s="1">
        <f t="array" ref="D21">_xll.SyteLineGL.GLExtractor.SLGLBAL(B21)</f>
        <v/>
      </c>
      <c r="E21" s="1">
        <f t="array" ref="E21">_xll.SyteLineGL.GLExtractor.SLGLYTDBAL(B21)</f>
        <v/>
      </c>
      <c r="F21" s="1">
        <f t="array" ref="F21">_xll.SyteLineGL.GLExtractor.SLGLYTDBAL(B21)</f>
        <v/>
      </c>
      <c r="G21" s="1">
        <f t="array" ref="G21">_xll.SyteLineGL.GLExtractor.SLGLYTDBAL(B21)</f>
        <v/>
      </c>
      <c r="H21" s="1">
        <f t="array" ref="H21">_xll.SyteLineGL.GLExtractor.SLGLYTDBAL(B21)</f>
        <v/>
      </c>
      <c r="I21">
        <f t="array" ref="I21">_xll.SyteLineGL.GLExtractor.SLNGL(B21,FunctionArguments!B28,FunctionArguments!C30)</f>
        <v/>
      </c>
    </row>
    <row r="22">
      <c r="B22" s="1" t="n">
        <v>50300</v>
      </c>
      <c r="C22">
        <f t="array" ref="C22">_xll.SyteLineGL.GLExtractor.SLDESC(B22)</f>
        <v/>
      </c>
      <c r="D22" s="1">
        <f t="array" ref="D22">_xll.SyteLineGL.GLExtractor.SLGLBAL(B22)</f>
        <v/>
      </c>
      <c r="E22" s="1">
        <f t="array" ref="E22">_xll.SyteLineGL.GLExtractor.SLGLYTDBAL(B22)</f>
        <v/>
      </c>
      <c r="F22" s="1">
        <f t="array" ref="F22">_xll.SyteLineGL.GLExtractor.SLGLYTDBAL(B22)</f>
        <v/>
      </c>
      <c r="G22" s="1">
        <f t="array" ref="G22">_xll.SyteLineGL.GLExtractor.SLGLYTDBAL(B22)</f>
        <v/>
      </c>
      <c r="H22" s="1">
        <f t="array" ref="H22">_xll.SyteLineGL.GLExtractor.SLGLYTDBAL(B22)</f>
        <v/>
      </c>
      <c r="I22">
        <f t="array" ref="I22">_xll.SyteLineGL.GLExtractor.SLNGL(B22,FunctionArguments!B29,FunctionArguments!C31)</f>
        <v/>
      </c>
    </row>
    <row r="23">
      <c r="B23" s="1" t="n">
        <v>50301</v>
      </c>
      <c r="C23">
        <f t="array" ref="C23">_xll.SyteLineGL.GLExtractor.SLDESC(B23)</f>
        <v/>
      </c>
      <c r="D23" s="1">
        <f t="array" ref="D23">_xll.SyteLineGL.GLExtractor.SLGLBAL(B23)</f>
        <v/>
      </c>
      <c r="E23" s="1">
        <f t="array" ref="E23">_xll.SyteLineGL.GLExtractor.SLGLYTDBAL(B23)</f>
        <v/>
      </c>
      <c r="F23" s="1">
        <f t="array" ref="F23">_xll.SyteLineGL.GLExtractor.SLGLYTDBAL(B23)</f>
        <v/>
      </c>
      <c r="G23" s="1">
        <f t="array" ref="G23">_xll.SyteLineGL.GLExtractor.SLGLYTDBAL(B23)</f>
        <v/>
      </c>
      <c r="H23" s="1">
        <f t="array" ref="H23">_xll.SyteLineGL.GLExtractor.SLGLYTDBAL(B23)</f>
        <v/>
      </c>
      <c r="I23">
        <f t="array" ref="I23">_xll.SyteLineGL.GLExtractor.SLNGL(B23,FunctionArguments!B30,FunctionArguments!C32)</f>
        <v/>
      </c>
    </row>
    <row r="24">
      <c r="B24" s="1" t="n">
        <v>50310</v>
      </c>
      <c r="C24">
        <f t="array" ref="C24">_xll.SyteLineGL.GLExtractor.SLDESC(B24)</f>
        <v/>
      </c>
      <c r="D24" s="1">
        <f t="array" ref="D24">_xll.SyteLineGL.GLExtractor.SLGLBAL(B24)</f>
        <v/>
      </c>
      <c r="E24" s="1">
        <f t="array" ref="E24">_xll.SyteLineGL.GLExtractor.SLGLYTDBAL(B24)</f>
        <v/>
      </c>
      <c r="F24" s="1">
        <f t="array" ref="F24">_xll.SyteLineGL.GLExtractor.SLGLYTDBAL(B24)</f>
        <v/>
      </c>
      <c r="G24" s="1">
        <f t="array" ref="G24">_xll.SyteLineGL.GLExtractor.SLGLYTDBAL(B24)</f>
        <v/>
      </c>
      <c r="H24" s="1">
        <f t="array" ref="H24">_xll.SyteLineGL.GLExtractor.SLGLYTDBAL(B24)</f>
        <v/>
      </c>
      <c r="I24">
        <f t="array" ref="I24">_xll.SyteLineGL.GLExtractor.SLNGL(B24,FunctionArguments!B31,FunctionArguments!C33)</f>
        <v/>
      </c>
    </row>
    <row r="25">
      <c r="B25" s="1" t="n">
        <v>50400</v>
      </c>
      <c r="C25">
        <f t="array" ref="C25">_xll.SyteLineGL.GLExtractor.SLDESC(B25)</f>
        <v/>
      </c>
      <c r="D25" s="1">
        <f t="array" ref="D25">_xll.SyteLineGL.GLExtractor.SLGLBAL(B25)</f>
        <v/>
      </c>
      <c r="E25" s="1">
        <f t="array" ref="E25">_xll.SyteLineGL.GLExtractor.SLGLYTDBAL(B25)</f>
        <v/>
      </c>
      <c r="F25" s="1">
        <f t="array" ref="F25">_xll.SyteLineGL.GLExtractor.SLGLYTDBAL(B25)</f>
        <v/>
      </c>
      <c r="G25" s="1">
        <f t="array" ref="G25">_xll.SyteLineGL.GLExtractor.SLGLYTDBAL(B25)</f>
        <v/>
      </c>
      <c r="H25" s="1">
        <f t="array" ref="H25">_xll.SyteLineGL.GLExtractor.SLGLYTDBAL(B25)</f>
        <v/>
      </c>
      <c r="I25">
        <f t="array" ref="I25">_xll.SyteLineGL.GLExtractor.SLNGL(B25,FunctionArguments!B32,FunctionArguments!C34)</f>
        <v/>
      </c>
    </row>
    <row r="26">
      <c r="B26" s="1" t="n">
        <v>50500</v>
      </c>
      <c r="C26">
        <f t="array" ref="C26">_xll.SyteLineGL.GLExtractor.SLDESC(B26)</f>
        <v/>
      </c>
      <c r="D26" s="1">
        <f t="array" ref="D26">_xll.SyteLineGL.GLExtractor.SLGLBAL(B26)</f>
        <v/>
      </c>
      <c r="E26" s="1">
        <f t="array" ref="E26">_xll.SyteLineGL.GLExtractor.SLGLYTDBAL(B26)</f>
        <v/>
      </c>
      <c r="F26" s="1">
        <f t="array" ref="F26">_xll.SyteLineGL.GLExtractor.SLGLYTDBAL(B26)</f>
        <v/>
      </c>
      <c r="G26" s="1">
        <f t="array" ref="G26">_xll.SyteLineGL.GLExtractor.SLGLYTDBAL(B26)</f>
        <v/>
      </c>
      <c r="H26" s="1">
        <f t="array" ref="H26">_xll.SyteLineGL.GLExtractor.SLGLYTDBAL(B26)</f>
        <v/>
      </c>
      <c r="I26">
        <f t="array" ref="I26">_xll.SyteLineGL.GLExtractor.SLNGL(B26,FunctionArguments!B33,FunctionArguments!C35)</f>
        <v/>
      </c>
    </row>
    <row r="27">
      <c r="B27" s="1" t="n">
        <v>50600</v>
      </c>
      <c r="C27">
        <f t="array" ref="C27">_xll.SyteLineGL.GLExtractor.SLDESC(B27)</f>
        <v/>
      </c>
      <c r="D27" s="1">
        <f t="array" ref="D27">_xll.SyteLineGL.GLExtractor.SLGLBAL(B27)</f>
        <v/>
      </c>
      <c r="E27" s="1">
        <f t="array" ref="E27">_xll.SyteLineGL.GLExtractor.SLGLYTDBAL(B27)</f>
        <v/>
      </c>
      <c r="F27" s="1">
        <f t="array" ref="F27">_xll.SyteLineGL.GLExtractor.SLGLYTDBAL(B27)</f>
        <v/>
      </c>
      <c r="G27" s="1">
        <f t="array" ref="G27">_xll.SyteLineGL.GLExtractor.SLGLYTDBAL(B27)</f>
        <v/>
      </c>
      <c r="H27" s="1">
        <f t="array" ref="H27">_xll.SyteLineGL.GLExtractor.SLGLYTDBAL(B27)</f>
        <v/>
      </c>
      <c r="I27">
        <f t="array" ref="I27">_xll.SyteLineGL.GLExtractor.SLNGL(B27,FunctionArguments!B34,FunctionArguments!C36)</f>
        <v/>
      </c>
    </row>
    <row r="28">
      <c r="B28" s="1" t="n">
        <v>50700</v>
      </c>
      <c r="C28">
        <f t="array" ref="C28">_xll.SyteLineGL.GLExtractor.SLDESC(B28)</f>
        <v/>
      </c>
      <c r="D28" s="1">
        <f t="array" ref="D28">_xll.SyteLineGL.GLExtractor.SLGLBAL(B28)</f>
        <v/>
      </c>
      <c r="E28" s="1">
        <f t="array" ref="E28">_xll.SyteLineGL.GLExtractor.SLGLYTDBAL(B28)</f>
        <v/>
      </c>
      <c r="F28" s="1">
        <f t="array" ref="F28">_xll.SyteLineGL.GLExtractor.SLGLYTDBAL(B28)</f>
        <v/>
      </c>
      <c r="G28" s="1">
        <f t="array" ref="G28">_xll.SyteLineGL.GLExtractor.SLGLYTDBAL(B28)</f>
        <v/>
      </c>
      <c r="H28" s="1">
        <f t="array" ref="H28">_xll.SyteLineGL.GLExtractor.SLGLYTDBAL(B28)</f>
        <v/>
      </c>
      <c r="I28">
        <f t="array" ref="I28">_xll.SyteLineGL.GLExtractor.SLNGL(B28,FunctionArguments!B35,FunctionArguments!C37)</f>
        <v/>
      </c>
    </row>
    <row r="29">
      <c r="B29" s="1" t="n">
        <v>50710</v>
      </c>
      <c r="C29">
        <f t="array" ref="C29">_xll.SyteLineGL.GLExtractor.SLDESC(B29)</f>
        <v/>
      </c>
      <c r="D29" s="1">
        <f t="array" ref="D29">_xll.SyteLineGL.GLExtractor.SLGLBAL(B29)</f>
        <v/>
      </c>
      <c r="E29" s="1">
        <f t="array" ref="E29">_xll.SyteLineGL.GLExtractor.SLGLYTDBAL(B29)</f>
        <v/>
      </c>
      <c r="F29" s="1">
        <f t="array" ref="F29">_xll.SyteLineGL.GLExtractor.SLGLYTDBAL(B29)</f>
        <v/>
      </c>
      <c r="G29" s="1">
        <f t="array" ref="G29">_xll.SyteLineGL.GLExtractor.SLGLYTDBAL(B29)</f>
        <v/>
      </c>
      <c r="H29" s="1">
        <f t="array" ref="H29">_xll.SyteLineGL.GLExtractor.SLGLYTDBAL(B29)</f>
        <v/>
      </c>
      <c r="I29">
        <f t="array" ref="I29">_xll.SyteLineGL.GLExtractor.SLNGL(B29,FunctionArguments!B36,FunctionArguments!C38)</f>
        <v/>
      </c>
    </row>
    <row r="30">
      <c r="B30" s="1" t="n">
        <v>50720</v>
      </c>
      <c r="C30">
        <f t="array" ref="C30">_xll.SyteLineGL.GLExtractor.SLDESC(B30)</f>
        <v/>
      </c>
      <c r="D30" s="1">
        <f t="array" ref="D30">_xll.SyteLineGL.GLExtractor.SLGLBAL(B30)</f>
        <v/>
      </c>
      <c r="E30" s="1">
        <f t="array" ref="E30">_xll.SyteLineGL.GLExtractor.SLGLYTDBAL(B30)</f>
        <v/>
      </c>
      <c r="F30" s="1">
        <f t="array" ref="F30">_xll.SyteLineGL.GLExtractor.SLGLYTDBAL(B30)</f>
        <v/>
      </c>
      <c r="G30" s="1">
        <f t="array" ref="G30">_xll.SyteLineGL.GLExtractor.SLGLYTDBAL(B30)</f>
        <v/>
      </c>
      <c r="H30" s="1">
        <f t="array" ref="H30">_xll.SyteLineGL.GLExtractor.SLGLYTDBAL(B30)</f>
        <v/>
      </c>
      <c r="I30">
        <f t="array" ref="I30">_xll.SyteLineGL.GLExtractor.SLNGL(B30,FunctionArguments!B37,FunctionArguments!C39)</f>
        <v/>
      </c>
    </row>
    <row r="31">
      <c r="B31" s="1" t="n">
        <v>50800</v>
      </c>
      <c r="C31">
        <f t="array" ref="C31">_xll.SyteLineGL.GLExtractor.SLDESC(B31)</f>
        <v/>
      </c>
      <c r="D31" s="1">
        <f t="array" ref="D31">_xll.SyteLineGL.GLExtractor.SLGLBAL(B31)</f>
        <v/>
      </c>
      <c r="E31" s="1">
        <f t="array" ref="E31">_xll.SyteLineGL.GLExtractor.SLGLYTDBAL(B31)</f>
        <v/>
      </c>
      <c r="F31" s="1">
        <f t="array" ref="F31">_xll.SyteLineGL.GLExtractor.SLGLYTDBAL(B31)</f>
        <v/>
      </c>
      <c r="G31" s="1">
        <f t="array" ref="G31">_xll.SyteLineGL.GLExtractor.SLGLYTDBAL(B31)</f>
        <v/>
      </c>
      <c r="H31" s="1">
        <f t="array" ref="H31">_xll.SyteLineGL.GLExtractor.SLGLYTDBAL(B31)</f>
        <v/>
      </c>
      <c r="I31">
        <f t="array" ref="I31">_xll.SyteLineGL.GLExtractor.SLNGL(B31,FunctionArguments!B38,FunctionArguments!C40)</f>
        <v/>
      </c>
    </row>
    <row r="32">
      <c r="B32" s="1" t="n">
        <v>50900</v>
      </c>
      <c r="C32">
        <f t="array" ref="C32">_xll.SyteLineGL.GLExtractor.SLDESC(B32)</f>
        <v/>
      </c>
      <c r="D32" s="1">
        <f t="array" ref="D32">_xll.SyteLineGL.GLExtractor.SLGLBAL(B32)</f>
        <v/>
      </c>
      <c r="E32" s="1">
        <f t="array" ref="E32">_xll.SyteLineGL.GLExtractor.SLGLYTDBAL(B32)</f>
        <v/>
      </c>
      <c r="F32" s="1">
        <f t="array" ref="F32">_xll.SyteLineGL.GLExtractor.SLGLYTDBAL(B32)</f>
        <v/>
      </c>
      <c r="G32" s="1">
        <f t="array" ref="G32">_xll.SyteLineGL.GLExtractor.SLGLYTDBAL(B32)</f>
        <v/>
      </c>
      <c r="H32" s="1">
        <f t="array" ref="H32">_xll.SyteLineGL.GLExtractor.SLGLYTDBAL(B32)</f>
        <v/>
      </c>
      <c r="I32">
        <f t="array" ref="I32">_xll.SyteLineGL.GLExtractor.SLNGL(B32,FunctionArguments!B39,FunctionArguments!C41)</f>
        <v/>
      </c>
    </row>
    <row r="33">
      <c r="B33" s="1" t="n">
        <v>50910</v>
      </c>
      <c r="C33">
        <f t="array" ref="C33">_xll.SyteLineGL.GLExtractor.SLDESC(B33)</f>
        <v/>
      </c>
      <c r="D33" s="1">
        <f t="array" ref="D33">_xll.SyteLineGL.GLExtractor.SLGLBAL(B33)</f>
        <v/>
      </c>
      <c r="E33" s="1">
        <f t="array" ref="E33">_xll.SyteLineGL.GLExtractor.SLGLYTDBAL(B33)</f>
        <v/>
      </c>
      <c r="F33" s="1">
        <f t="array" ref="F33">_xll.SyteLineGL.GLExtractor.SLGLYTDBAL(B33)</f>
        <v/>
      </c>
      <c r="G33" s="1">
        <f t="array" ref="G33">_xll.SyteLineGL.GLExtractor.SLGLYTDBAL(B33)</f>
        <v/>
      </c>
      <c r="H33" s="1">
        <f t="array" ref="H33">_xll.SyteLineGL.GLExtractor.SLGLYTDBAL(B33)</f>
        <v/>
      </c>
      <c r="I33">
        <f t="array" ref="I33">_xll.SyteLineGL.GLExtractor.SLNGL(B33,FunctionArguments!B40,FunctionArguments!C42)</f>
        <v/>
      </c>
    </row>
    <row r="34">
      <c r="B34" s="1" t="n">
        <v>50920</v>
      </c>
      <c r="C34">
        <f t="array" ref="C34">_xll.SyteLineGL.GLExtractor.SLDESC(B34)</f>
        <v/>
      </c>
      <c r="D34" s="1">
        <f t="array" ref="D34">_xll.SyteLineGL.GLExtractor.SLGLBAL(B34)</f>
        <v/>
      </c>
      <c r="E34" s="1">
        <f t="array" ref="E34">_xll.SyteLineGL.GLExtractor.SLGLYTDBAL(B34)</f>
        <v/>
      </c>
      <c r="F34" s="1">
        <f t="array" ref="F34">_xll.SyteLineGL.GLExtractor.SLGLYTDBAL(B34)</f>
        <v/>
      </c>
      <c r="G34" s="1">
        <f t="array" ref="G34">_xll.SyteLineGL.GLExtractor.SLGLYTDBAL(B34)</f>
        <v/>
      </c>
      <c r="H34" s="1">
        <f t="array" ref="H34">_xll.SyteLineGL.GLExtractor.SLGLYTDBAL(B34)</f>
        <v/>
      </c>
      <c r="I34">
        <f t="array" ref="I34">_xll.SyteLineGL.GLExtractor.SLNGL(B34,FunctionArguments!B41,FunctionArguments!C43)</f>
        <v/>
      </c>
    </row>
    <row r="35">
      <c r="B35" s="1" t="n">
        <v>51000</v>
      </c>
      <c r="C35">
        <f t="array" ref="C35">_xll.SyteLineGL.GLExtractor.SLDESC(B35)</f>
        <v/>
      </c>
      <c r="D35" s="1">
        <f t="array" ref="D35">_xll.SyteLineGL.GLExtractor.SLGLBAL(B35)</f>
        <v/>
      </c>
      <c r="E35" s="1">
        <f t="array" ref="E35">_xll.SyteLineGL.GLExtractor.SLGLYTDBAL(B35)</f>
        <v/>
      </c>
      <c r="F35" s="1">
        <f t="array" ref="F35">_xll.SyteLineGL.GLExtractor.SLGLYTDBAL(B35)</f>
        <v/>
      </c>
      <c r="G35" s="1">
        <f t="array" ref="G35">_xll.SyteLineGL.GLExtractor.SLGLYTDBAL(B35)</f>
        <v/>
      </c>
      <c r="H35" s="1">
        <f t="array" ref="H35">_xll.SyteLineGL.GLExtractor.SLGLYTDBAL(B35)</f>
        <v/>
      </c>
      <c r="I35">
        <f t="array" ref="I35">_xll.SyteLineGL.GLExtractor.SLNGL(B35,FunctionArguments!B42,FunctionArguments!C44)</f>
        <v/>
      </c>
    </row>
    <row r="36">
      <c r="B36" s="1" t="n">
        <v>51001</v>
      </c>
      <c r="C36">
        <f t="array" ref="C36">_xll.SyteLineGL.GLExtractor.SLDESC(B36)</f>
        <v/>
      </c>
      <c r="D36" s="1">
        <f t="array" ref="D36">_xll.SyteLineGL.GLExtractor.SLGLBAL(B36)</f>
        <v/>
      </c>
      <c r="E36" s="1">
        <f t="array" ref="E36">_xll.SyteLineGL.GLExtractor.SLGLYTDBAL(B36)</f>
        <v/>
      </c>
      <c r="F36" s="1">
        <f t="array" ref="F36">_xll.SyteLineGL.GLExtractor.SLGLYTDBAL(B36)</f>
        <v/>
      </c>
      <c r="G36" s="1">
        <f t="array" ref="G36">_xll.SyteLineGL.GLExtractor.SLGLYTDBAL(B36)</f>
        <v/>
      </c>
      <c r="H36" s="1">
        <f t="array" ref="H36">_xll.SyteLineGL.GLExtractor.SLGLYTDBAL(B36)</f>
        <v/>
      </c>
      <c r="I36">
        <f t="array" ref="I36">_xll.SyteLineGL.GLExtractor.SLNGL(B36,FunctionArguments!B43,FunctionArguments!C45)</f>
        <v/>
      </c>
    </row>
    <row r="37">
      <c r="B37" s="1" t="n">
        <v>51100</v>
      </c>
      <c r="C37">
        <f t="array" ref="C37">_xll.SyteLineGL.GLExtractor.SLDESC(B37)</f>
        <v/>
      </c>
      <c r="D37" s="1">
        <f t="array" ref="D37">_xll.SyteLineGL.GLExtractor.SLGLBAL(B37)</f>
        <v/>
      </c>
      <c r="E37" s="1">
        <f t="array" ref="E37">_xll.SyteLineGL.GLExtractor.SLGLYTDBAL(B37)</f>
        <v/>
      </c>
      <c r="F37" s="1">
        <f t="array" ref="F37">_xll.SyteLineGL.GLExtractor.SLGLYTDBAL(B37)</f>
        <v/>
      </c>
      <c r="G37" s="1">
        <f t="array" ref="G37">_xll.SyteLineGL.GLExtractor.SLGLYTDBAL(B37)</f>
        <v/>
      </c>
      <c r="H37" s="1">
        <f t="array" ref="H37">_xll.SyteLineGL.GLExtractor.SLGLYTDBAL(B37)</f>
        <v/>
      </c>
      <c r="I37">
        <f t="array" ref="I37">_xll.SyteLineGL.GLExtractor.SLNGL(B37,FunctionArguments!B44,FunctionArguments!C46)</f>
        <v/>
      </c>
    </row>
    <row r="38">
      <c r="B38" s="1" t="n">
        <v>51101</v>
      </c>
      <c r="C38">
        <f t="array" ref="C38">_xll.SyteLineGL.GLExtractor.SLDESC(B38)</f>
        <v/>
      </c>
      <c r="D38" s="1">
        <f t="array" ref="D38">_xll.SyteLineGL.GLExtractor.SLGLBAL(B38)</f>
        <v/>
      </c>
      <c r="E38" s="1">
        <f t="array" ref="E38">_xll.SyteLineGL.GLExtractor.SLGLYTDBAL(B38)</f>
        <v/>
      </c>
      <c r="F38" s="1">
        <f t="array" ref="F38">_xll.SyteLineGL.GLExtractor.SLGLYTDBAL(B38)</f>
        <v/>
      </c>
      <c r="G38" s="1">
        <f t="array" ref="G38">_xll.SyteLineGL.GLExtractor.SLGLYTDBAL(B38)</f>
        <v/>
      </c>
      <c r="H38" s="1">
        <f t="array" ref="H38">_xll.SyteLineGL.GLExtractor.SLGLYTDBAL(B38)</f>
        <v/>
      </c>
      <c r="I38">
        <f t="array" ref="I38">_xll.SyteLineGL.GLExtractor.SLNGL(B38,FunctionArguments!B45,FunctionArguments!C47)</f>
        <v/>
      </c>
    </row>
    <row r="39">
      <c r="B39" s="1" t="n">
        <v>51150</v>
      </c>
      <c r="C39">
        <f t="array" ref="C39">_xll.SyteLineGL.GLExtractor.SLDESC(B39)</f>
        <v/>
      </c>
      <c r="D39" s="1">
        <f t="array" ref="D39">_xll.SyteLineGL.GLExtractor.SLGLBAL(B39)</f>
        <v/>
      </c>
      <c r="E39" s="1">
        <f t="array" ref="E39">_xll.SyteLineGL.GLExtractor.SLGLYTDBAL(B39)</f>
        <v/>
      </c>
      <c r="F39" s="1">
        <f t="array" ref="F39">_xll.SyteLineGL.GLExtractor.SLGLYTDBAL(B39)</f>
        <v/>
      </c>
      <c r="G39" s="1">
        <f t="array" ref="G39">_xll.SyteLineGL.GLExtractor.SLGLYTDBAL(B39)</f>
        <v/>
      </c>
      <c r="H39" s="1">
        <f t="array" ref="H39">_xll.SyteLineGL.GLExtractor.SLGLYTDBAL(B39)</f>
        <v/>
      </c>
      <c r="I39">
        <f t="array" ref="I39">_xll.SyteLineGL.GLExtractor.SLNGL(B39,FunctionArguments!B46,FunctionArguments!C48)</f>
        <v/>
      </c>
    </row>
    <row r="40">
      <c r="B40" s="1" t="n">
        <v>51200</v>
      </c>
      <c r="C40">
        <f t="array" ref="C40">_xll.SyteLineGL.GLExtractor.SLDESC(B40)</f>
        <v/>
      </c>
      <c r="D40" s="1">
        <f t="array" ref="D40">_xll.SyteLineGL.GLExtractor.SLGLBAL(B40)</f>
        <v/>
      </c>
      <c r="E40" s="1">
        <f t="array" ref="E40">_xll.SyteLineGL.GLExtractor.SLGLYTDBAL(B40)</f>
        <v/>
      </c>
      <c r="F40" s="1">
        <f t="array" ref="F40">_xll.SyteLineGL.GLExtractor.SLGLYTDBAL(B40)</f>
        <v/>
      </c>
      <c r="G40" s="1">
        <f t="array" ref="G40">_xll.SyteLineGL.GLExtractor.SLGLYTDBAL(B40)</f>
        <v/>
      </c>
      <c r="H40" s="1">
        <f t="array" ref="H40">_xll.SyteLineGL.GLExtractor.SLGLYTDBAL(B40)</f>
        <v/>
      </c>
      <c r="I40">
        <f t="array" ref="I40">_xll.SyteLineGL.GLExtractor.SLNGL(B40,FunctionArguments!B47,FunctionArguments!C49)</f>
        <v/>
      </c>
    </row>
    <row r="41">
      <c r="B41" s="1" t="n">
        <v>51300</v>
      </c>
      <c r="C41">
        <f t="array" ref="C41">_xll.SyteLineGL.GLExtractor.SLDESC(B41)</f>
        <v/>
      </c>
      <c r="D41" s="1">
        <f t="array" ref="D41">_xll.SyteLineGL.GLExtractor.SLGLBAL(B41)</f>
        <v/>
      </c>
      <c r="E41" s="1">
        <f t="array" ref="E41">_xll.SyteLineGL.GLExtractor.SLGLYTDBAL(B41)</f>
        <v/>
      </c>
      <c r="F41" s="1">
        <f t="array" ref="F41">_xll.SyteLineGL.GLExtractor.SLGLYTDBAL(B41)</f>
        <v/>
      </c>
      <c r="G41" s="1">
        <f t="array" ref="G41">_xll.SyteLineGL.GLExtractor.SLGLYTDBAL(B41)</f>
        <v/>
      </c>
      <c r="H41" s="1">
        <f t="array" ref="H41">_xll.SyteLineGL.GLExtractor.SLGLYTDBAL(B41)</f>
        <v/>
      </c>
      <c r="I41">
        <f t="array" ref="I41">_xll.SyteLineGL.GLExtractor.SLNGL(B41,FunctionArguments!B48,FunctionArguments!C50)</f>
        <v/>
      </c>
    </row>
    <row r="42">
      <c r="B42" s="1" t="n">
        <v>51400</v>
      </c>
      <c r="C42">
        <f t="array" ref="C42">_xll.SyteLineGL.GLExtractor.SLDESC(B42)</f>
        <v/>
      </c>
      <c r="D42" s="1">
        <f t="array" ref="D42">_xll.SyteLineGL.GLExtractor.SLGLBAL(B42)</f>
        <v/>
      </c>
      <c r="E42" s="1">
        <f t="array" ref="E42">_xll.SyteLineGL.GLExtractor.SLGLYTDBAL(B42)</f>
        <v/>
      </c>
      <c r="F42" s="1">
        <f t="array" ref="F42">_xll.SyteLineGL.GLExtractor.SLGLYTDBAL(B42)</f>
        <v/>
      </c>
      <c r="G42" s="1">
        <f t="array" ref="G42">_xll.SyteLineGL.GLExtractor.SLGLYTDBAL(B42)</f>
        <v/>
      </c>
      <c r="H42" s="1">
        <f t="array" ref="H42">_xll.SyteLineGL.GLExtractor.SLGLYTDBAL(B42)</f>
        <v/>
      </c>
      <c r="I42">
        <f t="array" ref="I42">_xll.SyteLineGL.GLExtractor.SLNGL(B42,FunctionArguments!B49,FunctionArguments!C51)</f>
        <v/>
      </c>
    </row>
    <row r="43">
      <c r="B43" s="1" t="n">
        <v>51406</v>
      </c>
      <c r="C43">
        <f t="array" ref="C43">_xll.SyteLineGL.GLExtractor.SLDESC(B43)</f>
        <v/>
      </c>
      <c r="D43" s="1">
        <f t="array" ref="D43">_xll.SyteLineGL.GLExtractor.SLGLBAL(B43)</f>
        <v/>
      </c>
      <c r="E43" s="1">
        <f t="array" ref="E43">_xll.SyteLineGL.GLExtractor.SLGLYTDBAL(B43)</f>
        <v/>
      </c>
      <c r="F43" s="1">
        <f t="array" ref="F43">_xll.SyteLineGL.GLExtractor.SLGLYTDBAL(B43)</f>
        <v/>
      </c>
      <c r="G43" s="1">
        <f t="array" ref="G43">_xll.SyteLineGL.GLExtractor.SLGLYTDBAL(B43)</f>
        <v/>
      </c>
      <c r="H43" s="1">
        <f t="array" ref="H43">_xll.SyteLineGL.GLExtractor.SLGLYTDBAL(B43)</f>
        <v/>
      </c>
      <c r="I43">
        <f t="array" ref="I43">_xll.SyteLineGL.GLExtractor.SLNGL(B43,FunctionArguments!B50,FunctionArguments!C52)</f>
        <v/>
      </c>
    </row>
    <row r="44">
      <c r="B44" s="1" t="n">
        <v>51450</v>
      </c>
      <c r="C44">
        <f t="array" ref="C44">_xll.SyteLineGL.GLExtractor.SLDESC(B44)</f>
        <v/>
      </c>
      <c r="D44" s="1">
        <f t="array" ref="D44">_xll.SyteLineGL.GLExtractor.SLGLBAL(B44)</f>
        <v/>
      </c>
      <c r="E44" s="1">
        <f t="array" ref="E44">_xll.SyteLineGL.GLExtractor.SLGLYTDBAL(B44)</f>
        <v/>
      </c>
      <c r="F44" s="1">
        <f t="array" ref="F44">_xll.SyteLineGL.GLExtractor.SLGLYTDBAL(B44)</f>
        <v/>
      </c>
      <c r="G44" s="1">
        <f t="array" ref="G44">_xll.SyteLineGL.GLExtractor.SLGLYTDBAL(B44)</f>
        <v/>
      </c>
      <c r="H44" s="1">
        <f t="array" ref="H44">_xll.SyteLineGL.GLExtractor.SLGLYTDBAL(B44)</f>
        <v/>
      </c>
      <c r="I44">
        <f t="array" ref="I44">_xll.SyteLineGL.GLExtractor.SLNGL(B44,FunctionArguments!B51,FunctionArguments!C53)</f>
        <v/>
      </c>
    </row>
    <row r="45">
      <c r="B45" s="1" t="n">
        <v>51460</v>
      </c>
      <c r="C45">
        <f t="array" ref="C45">_xll.SyteLineGL.GLExtractor.SLDESC(B45)</f>
        <v/>
      </c>
      <c r="D45" s="1">
        <f t="array" ref="D45">_xll.SyteLineGL.GLExtractor.SLGLBAL(B45)</f>
        <v/>
      </c>
      <c r="E45" s="1">
        <f t="array" ref="E45">_xll.SyteLineGL.GLExtractor.SLGLYTDBAL(B45)</f>
        <v/>
      </c>
      <c r="F45" s="1">
        <f t="array" ref="F45">_xll.SyteLineGL.GLExtractor.SLGLYTDBAL(B45)</f>
        <v/>
      </c>
      <c r="G45" s="1">
        <f t="array" ref="G45">_xll.SyteLineGL.GLExtractor.SLGLYTDBAL(B45)</f>
        <v/>
      </c>
      <c r="H45" s="1">
        <f t="array" ref="H45">_xll.SyteLineGL.GLExtractor.SLGLYTDBAL(B45)</f>
        <v/>
      </c>
      <c r="I45">
        <f t="array" ref="I45">_xll.SyteLineGL.GLExtractor.SLNGL(B45,FunctionArguments!B52,FunctionArguments!C54)</f>
        <v/>
      </c>
    </row>
    <row r="46">
      <c r="B46" s="1" t="n">
        <v>51470</v>
      </c>
      <c r="C46">
        <f t="array" ref="C46">_xll.SyteLineGL.GLExtractor.SLDESC(B46)</f>
        <v/>
      </c>
      <c r="D46" s="1">
        <f t="array" ref="D46">_xll.SyteLineGL.GLExtractor.SLGLBAL(B46)</f>
        <v/>
      </c>
      <c r="E46" s="1">
        <f t="array" ref="E46">_xll.SyteLineGL.GLExtractor.SLGLYTDBAL(B46)</f>
        <v/>
      </c>
      <c r="F46" s="1">
        <f t="array" ref="F46">_xll.SyteLineGL.GLExtractor.SLGLYTDBAL(B46)</f>
        <v/>
      </c>
      <c r="G46" s="1">
        <f t="array" ref="G46">_xll.SyteLineGL.GLExtractor.SLGLYTDBAL(B46)</f>
        <v/>
      </c>
      <c r="H46" s="1">
        <f t="array" ref="H46">_xll.SyteLineGL.GLExtractor.SLGLYTDBAL(B46)</f>
        <v/>
      </c>
      <c r="I46">
        <f t="array" ref="I46">_xll.SyteLineGL.GLExtractor.SLNGL(B46,FunctionArguments!B53,FunctionArguments!C55)</f>
        <v/>
      </c>
    </row>
    <row r="47">
      <c r="B47" s="1" t="n">
        <v>51480</v>
      </c>
      <c r="C47">
        <f t="array" ref="C47">_xll.SyteLineGL.GLExtractor.SLDESC(B47)</f>
        <v/>
      </c>
      <c r="D47" s="1">
        <f t="array" ref="D47">_xll.SyteLineGL.GLExtractor.SLGLBAL(B47)</f>
        <v/>
      </c>
      <c r="E47" s="1">
        <f t="array" ref="E47">_xll.SyteLineGL.GLExtractor.SLGLYTDBAL(B47)</f>
        <v/>
      </c>
      <c r="F47" s="1">
        <f t="array" ref="F47">_xll.SyteLineGL.GLExtractor.SLGLYTDBAL(B47)</f>
        <v/>
      </c>
      <c r="G47" s="1">
        <f t="array" ref="G47">_xll.SyteLineGL.GLExtractor.SLGLYTDBAL(B47)</f>
        <v/>
      </c>
      <c r="H47" s="1">
        <f t="array" ref="H47">_xll.SyteLineGL.GLExtractor.SLGLYTDBAL(B47)</f>
        <v/>
      </c>
      <c r="I47">
        <f t="array" ref="I47">_xll.SyteLineGL.GLExtractor.SLNGL(B47,FunctionArguments!B54,FunctionArguments!C56)</f>
        <v/>
      </c>
    </row>
    <row r="48">
      <c r="B48" s="1" t="n">
        <v>51490</v>
      </c>
      <c r="C48">
        <f t="array" ref="C48">_xll.SyteLineGL.GLExtractor.SLDESC(B48)</f>
        <v/>
      </c>
      <c r="D48" s="1">
        <f t="array" ref="D48">_xll.SyteLineGL.GLExtractor.SLGLBAL(B48)</f>
        <v/>
      </c>
      <c r="E48" s="1">
        <f t="array" ref="E48">_xll.SyteLineGL.GLExtractor.SLGLYTDBAL(B48)</f>
        <v/>
      </c>
      <c r="F48" s="1">
        <f t="array" ref="F48">_xll.SyteLineGL.GLExtractor.SLGLYTDBAL(B48)</f>
        <v/>
      </c>
      <c r="G48" s="1">
        <f t="array" ref="G48">_xll.SyteLineGL.GLExtractor.SLGLYTDBAL(B48)</f>
        <v/>
      </c>
      <c r="H48" s="1">
        <f t="array" ref="H48">_xll.SyteLineGL.GLExtractor.SLGLYTDBAL(B48)</f>
        <v/>
      </c>
      <c r="I48">
        <f t="array" ref="I48">_xll.SyteLineGL.GLExtractor.SLNGL(B48,FunctionArguments!B55,FunctionArguments!C57)</f>
        <v/>
      </c>
    </row>
    <row r="49">
      <c r="B49" s="1" t="n">
        <v>51500</v>
      </c>
      <c r="C49">
        <f t="array" ref="C49">_xll.SyteLineGL.GLExtractor.SLDESC(B49)</f>
        <v/>
      </c>
      <c r="D49" s="1">
        <f t="array" ref="D49">_xll.SyteLineGL.GLExtractor.SLGLBAL(B49)</f>
        <v/>
      </c>
      <c r="E49" s="1">
        <f t="array" ref="E49">_xll.SyteLineGL.GLExtractor.SLGLYTDBAL(B49)</f>
        <v/>
      </c>
      <c r="F49" s="1">
        <f t="array" ref="F49">_xll.SyteLineGL.GLExtractor.SLGLYTDBAL(B49)</f>
        <v/>
      </c>
      <c r="G49" s="1">
        <f t="array" ref="G49">_xll.SyteLineGL.GLExtractor.SLGLYTDBAL(B49)</f>
        <v/>
      </c>
      <c r="H49" s="1">
        <f t="array" ref="H49">_xll.SyteLineGL.GLExtractor.SLGLYTDBAL(B49)</f>
        <v/>
      </c>
      <c r="I49">
        <f t="array" ref="I49">_xll.SyteLineGL.GLExtractor.SLNGL(B49,FunctionArguments!B56,FunctionArguments!C58)</f>
        <v/>
      </c>
    </row>
    <row r="50">
      <c r="B50" s="1" t="n">
        <v>51550</v>
      </c>
      <c r="C50">
        <f t="array" ref="C50">_xll.SyteLineGL.GLExtractor.SLDESC(B50)</f>
        <v/>
      </c>
      <c r="D50" s="1">
        <f t="array" ref="D50">_xll.SyteLineGL.GLExtractor.SLGLBAL(B50)</f>
        <v/>
      </c>
      <c r="E50" s="1">
        <f t="array" ref="E50">_xll.SyteLineGL.GLExtractor.SLGLYTDBAL(B50)</f>
        <v/>
      </c>
      <c r="F50" s="1">
        <f t="array" ref="F50">_xll.SyteLineGL.GLExtractor.SLGLYTDBAL(B50)</f>
        <v/>
      </c>
      <c r="G50" s="1">
        <f t="array" ref="G50">_xll.SyteLineGL.GLExtractor.SLGLYTDBAL(B50)</f>
        <v/>
      </c>
      <c r="H50" s="1">
        <f t="array" ref="H50">_xll.SyteLineGL.GLExtractor.SLGLYTDBAL(B50)</f>
        <v/>
      </c>
      <c r="I50">
        <f t="array" ref="I50">_xll.SyteLineGL.GLExtractor.SLNGL(B50,FunctionArguments!B57,FunctionArguments!C59)</f>
        <v/>
      </c>
    </row>
    <row r="51">
      <c r="B51" s="1" t="n">
        <v>51600</v>
      </c>
      <c r="C51">
        <f t="array" ref="C51">_xll.SyteLineGL.GLExtractor.SLDESC(B51)</f>
        <v/>
      </c>
      <c r="D51" s="1">
        <f t="array" ref="D51">_xll.SyteLineGL.GLExtractor.SLGLBAL(B51)</f>
        <v/>
      </c>
      <c r="E51" s="1">
        <f t="array" ref="E51">_xll.SyteLineGL.GLExtractor.SLGLYTDBAL(B51)</f>
        <v/>
      </c>
      <c r="F51" s="1">
        <f t="array" ref="F51">_xll.SyteLineGL.GLExtractor.SLGLYTDBAL(B51)</f>
        <v/>
      </c>
      <c r="G51" s="1">
        <f t="array" ref="G51">_xll.SyteLineGL.GLExtractor.SLGLYTDBAL(B51)</f>
        <v/>
      </c>
      <c r="H51" s="1">
        <f t="array" ref="H51">_xll.SyteLineGL.GLExtractor.SLGLYTDBAL(B51)</f>
        <v/>
      </c>
      <c r="I51">
        <f t="array" ref="I51">_xll.SyteLineGL.GLExtractor.SLNGL(B51,FunctionArguments!B58,FunctionArguments!C60)</f>
        <v/>
      </c>
    </row>
    <row r="52">
      <c r="B52" s="1" t="n">
        <v>51700</v>
      </c>
      <c r="C52">
        <f t="array" ref="C52">_xll.SyteLineGL.GLExtractor.SLDESC(B52)</f>
        <v/>
      </c>
      <c r="D52" s="1">
        <f t="array" ref="D52">_xll.SyteLineGL.GLExtractor.SLGLBAL(B52)</f>
        <v/>
      </c>
      <c r="E52" s="1">
        <f t="array" ref="E52">_xll.SyteLineGL.GLExtractor.SLGLYTDBAL(B52)</f>
        <v/>
      </c>
      <c r="F52" s="1">
        <f t="array" ref="F52">_xll.SyteLineGL.GLExtractor.SLGLYTDBAL(B52)</f>
        <v/>
      </c>
      <c r="G52" s="1">
        <f t="array" ref="G52">_xll.SyteLineGL.GLExtractor.SLGLYTDBAL(B52)</f>
        <v/>
      </c>
      <c r="H52" s="1">
        <f t="array" ref="H52">_xll.SyteLineGL.GLExtractor.SLGLYTDBAL(B52)</f>
        <v/>
      </c>
      <c r="I52">
        <f t="array" ref="I52">_xll.SyteLineGL.GLExtractor.SLNGL(B52,FunctionArguments!B59,FunctionArguments!C61)</f>
        <v/>
      </c>
    </row>
    <row r="53">
      <c r="B53" s="1" t="n">
        <v>51810</v>
      </c>
      <c r="C53">
        <f t="array" ref="C53">_xll.SyteLineGL.GLExtractor.SLDESC(B53)</f>
        <v/>
      </c>
      <c r="D53" s="1">
        <f t="array" ref="D53">_xll.SyteLineGL.GLExtractor.SLGLBAL(B53)</f>
        <v/>
      </c>
      <c r="E53" s="1">
        <f t="array" ref="E53">_xll.SyteLineGL.GLExtractor.SLGLYTDBAL(B53)</f>
        <v/>
      </c>
      <c r="F53" s="1">
        <f t="array" ref="F53">_xll.SyteLineGL.GLExtractor.SLGLYTDBAL(B53)</f>
        <v/>
      </c>
      <c r="G53" s="1">
        <f t="array" ref="G53">_xll.SyteLineGL.GLExtractor.SLGLYTDBAL(B53)</f>
        <v/>
      </c>
      <c r="H53" s="1">
        <f t="array" ref="H53">_xll.SyteLineGL.GLExtractor.SLGLYTDBAL(B53)</f>
        <v/>
      </c>
      <c r="I53">
        <f t="array" ref="I53">_xll.SyteLineGL.GLExtractor.SLNGL(B53,FunctionArguments!B60,FunctionArguments!C62)</f>
        <v/>
      </c>
    </row>
    <row r="54">
      <c r="B54" s="1" t="n">
        <v>51820</v>
      </c>
      <c r="C54">
        <f t="array" ref="C54">_xll.SyteLineGL.GLExtractor.SLDESC(B54)</f>
        <v/>
      </c>
      <c r="D54" s="1">
        <f t="array" ref="D54">_xll.SyteLineGL.GLExtractor.SLGLBAL(B54)</f>
        <v/>
      </c>
      <c r="E54" s="1">
        <f t="array" ref="E54">_xll.SyteLineGL.GLExtractor.SLGLYTDBAL(B54)</f>
        <v/>
      </c>
      <c r="F54" s="1">
        <f t="array" ref="F54">_xll.SyteLineGL.GLExtractor.SLGLYTDBAL(B54)</f>
        <v/>
      </c>
      <c r="G54" s="1">
        <f t="array" ref="G54">_xll.SyteLineGL.GLExtractor.SLGLYTDBAL(B54)</f>
        <v/>
      </c>
      <c r="H54" s="1">
        <f t="array" ref="H54">_xll.SyteLineGL.GLExtractor.SLGLYTDBAL(B54)</f>
        <v/>
      </c>
      <c r="I54">
        <f t="array" ref="I54">_xll.SyteLineGL.GLExtractor.SLNGL(B54,FunctionArguments!B61,FunctionArguments!C63)</f>
        <v/>
      </c>
    </row>
    <row r="55">
      <c r="B55" s="1" t="n">
        <v>51830</v>
      </c>
      <c r="C55">
        <f t="array" ref="C55">_xll.SyteLineGL.GLExtractor.SLDESC(B55)</f>
        <v/>
      </c>
      <c r="D55" s="1">
        <f t="array" ref="D55">_xll.SyteLineGL.GLExtractor.SLGLBAL(B55)</f>
        <v/>
      </c>
      <c r="E55" s="1">
        <f t="array" ref="E55">_xll.SyteLineGL.GLExtractor.SLGLYTDBAL(B55)</f>
        <v/>
      </c>
      <c r="F55" s="1">
        <f t="array" ref="F55">_xll.SyteLineGL.GLExtractor.SLGLYTDBAL(B55)</f>
        <v/>
      </c>
      <c r="G55" s="1">
        <f t="array" ref="G55">_xll.SyteLineGL.GLExtractor.SLGLYTDBAL(B55)</f>
        <v/>
      </c>
      <c r="H55" s="1">
        <f t="array" ref="H55">_xll.SyteLineGL.GLExtractor.SLGLYTDBAL(B55)</f>
        <v/>
      </c>
      <c r="I55">
        <f t="array" ref="I55">_xll.SyteLineGL.GLExtractor.SLNGL(B55,FunctionArguments!B62,FunctionArguments!C64)</f>
        <v/>
      </c>
    </row>
    <row r="56">
      <c r="B56" s="1" t="n">
        <v>51860</v>
      </c>
      <c r="C56">
        <f t="array" ref="C56">_xll.SyteLineGL.GLExtractor.SLDESC(B56)</f>
        <v/>
      </c>
      <c r="D56" s="1">
        <f t="array" ref="D56">_xll.SyteLineGL.GLExtractor.SLGLBAL(B56)</f>
        <v/>
      </c>
      <c r="E56" s="1">
        <f t="array" ref="E56">_xll.SyteLineGL.GLExtractor.SLGLYTDBAL(B56)</f>
        <v/>
      </c>
      <c r="F56" s="1">
        <f t="array" ref="F56">_xll.SyteLineGL.GLExtractor.SLGLYTDBAL(B56)</f>
        <v/>
      </c>
      <c r="G56" s="1">
        <f t="array" ref="G56">_xll.SyteLineGL.GLExtractor.SLGLYTDBAL(B56)</f>
        <v/>
      </c>
      <c r="H56" s="1">
        <f t="array" ref="H56">_xll.SyteLineGL.GLExtractor.SLGLYTDBAL(B56)</f>
        <v/>
      </c>
      <c r="I56">
        <f t="array" ref="I56">_xll.SyteLineGL.GLExtractor.SLNGL(B56,FunctionArguments!B63,FunctionArguments!C65)</f>
        <v/>
      </c>
    </row>
    <row r="57">
      <c r="B57" s="1" t="n">
        <v>51870</v>
      </c>
      <c r="C57">
        <f t="array" ref="C57">_xll.SyteLineGL.GLExtractor.SLDESC(B57)</f>
        <v/>
      </c>
      <c r="D57" s="1">
        <f t="array" ref="D57">_xll.SyteLineGL.GLExtractor.SLGLBAL(B57)</f>
        <v/>
      </c>
      <c r="E57" s="1">
        <f t="array" ref="E57">_xll.SyteLineGL.GLExtractor.SLGLYTDBAL(B57)</f>
        <v/>
      </c>
      <c r="F57" s="1">
        <f t="array" ref="F57">_xll.SyteLineGL.GLExtractor.SLGLYTDBAL(B57)</f>
        <v/>
      </c>
      <c r="G57" s="1">
        <f t="array" ref="G57">_xll.SyteLineGL.GLExtractor.SLGLYTDBAL(B57)</f>
        <v/>
      </c>
      <c r="H57" s="1">
        <f t="array" ref="H57">_xll.SyteLineGL.GLExtractor.SLGLYTDBAL(B57)</f>
        <v/>
      </c>
      <c r="I57">
        <f t="array" ref="I57">_xll.SyteLineGL.GLExtractor.SLNGL(B57,FunctionArguments!B64,FunctionArguments!C66)</f>
        <v/>
      </c>
    </row>
    <row r="58">
      <c r="B58" s="1" t="n">
        <v>51880</v>
      </c>
      <c r="C58">
        <f t="array" ref="C58">_xll.SyteLineGL.GLExtractor.SLDESC(B58)</f>
        <v/>
      </c>
      <c r="D58" s="1">
        <f t="array" ref="D58">_xll.SyteLineGL.GLExtractor.SLGLBAL(B58)</f>
        <v/>
      </c>
      <c r="E58" s="1">
        <f t="array" ref="E58">_xll.SyteLineGL.GLExtractor.SLGLYTDBAL(B58)</f>
        <v/>
      </c>
      <c r="F58" s="1">
        <f t="array" ref="F58">_xll.SyteLineGL.GLExtractor.SLGLYTDBAL(B58)</f>
        <v/>
      </c>
      <c r="G58" s="1">
        <f t="array" ref="G58">_xll.SyteLineGL.GLExtractor.SLGLYTDBAL(B58)</f>
        <v/>
      </c>
      <c r="H58" s="1">
        <f t="array" ref="H58">_xll.SyteLineGL.GLExtractor.SLGLYTDBAL(B58)</f>
        <v/>
      </c>
      <c r="I58">
        <f t="array" ref="I58">_xll.SyteLineGL.GLExtractor.SLNGL(B58,FunctionArguments!B65,FunctionArguments!C67)</f>
        <v/>
      </c>
    </row>
    <row r="59">
      <c r="B59" s="1" t="n">
        <v>51900</v>
      </c>
      <c r="C59">
        <f t="array" ref="C59">_xll.SyteLineGL.GLExtractor.SLDESC(B59)</f>
        <v/>
      </c>
      <c r="D59" s="1">
        <f t="array" ref="D59">_xll.SyteLineGL.GLExtractor.SLGLBAL(B59)</f>
        <v/>
      </c>
      <c r="E59" s="1">
        <f t="array" ref="E59">_xll.SyteLineGL.GLExtractor.SLGLYTDBAL(B59)</f>
        <v/>
      </c>
      <c r="F59" s="1">
        <f t="array" ref="F59">_xll.SyteLineGL.GLExtractor.SLGLYTDBAL(B59)</f>
        <v/>
      </c>
      <c r="G59" s="1">
        <f t="array" ref="G59">_xll.SyteLineGL.GLExtractor.SLGLYTDBAL(B59)</f>
        <v/>
      </c>
      <c r="H59" s="1">
        <f t="array" ref="H59">_xll.SyteLineGL.GLExtractor.SLGLYTDBAL(B59)</f>
        <v/>
      </c>
      <c r="I59">
        <f t="array" ref="I59">_xll.SyteLineGL.GLExtractor.SLNGL(B59,FunctionArguments!B66,FunctionArguments!C68)</f>
        <v/>
      </c>
    </row>
    <row r="60">
      <c r="B60" s="1" t="n">
        <v>51950</v>
      </c>
      <c r="C60">
        <f t="array" ref="C60">_xll.SyteLineGL.GLExtractor.SLDESC(B60)</f>
        <v/>
      </c>
      <c r="D60" s="1">
        <f t="array" ref="D60">_xll.SyteLineGL.GLExtractor.SLGLBAL(B60)</f>
        <v/>
      </c>
      <c r="E60" s="1">
        <f t="array" ref="E60">_xll.SyteLineGL.GLExtractor.SLGLYTDBAL(B60)</f>
        <v/>
      </c>
      <c r="F60" s="1">
        <f t="array" ref="F60">_xll.SyteLineGL.GLExtractor.SLGLYTDBAL(B60)</f>
        <v/>
      </c>
      <c r="G60" s="1">
        <f t="array" ref="G60">_xll.SyteLineGL.GLExtractor.SLGLYTDBAL(B60)</f>
        <v/>
      </c>
      <c r="H60" s="1">
        <f t="array" ref="H60">_xll.SyteLineGL.GLExtractor.SLGLYTDBAL(B60)</f>
        <v/>
      </c>
      <c r="I60">
        <f t="array" ref="I60">_xll.SyteLineGL.GLExtractor.SLNGL(B60,FunctionArguments!B67,FunctionArguments!C69)</f>
        <v/>
      </c>
    </row>
    <row r="61">
      <c r="B61" s="1" t="n">
        <v>52700</v>
      </c>
      <c r="C61">
        <f t="array" ref="C61">_xll.SyteLineGL.GLExtractor.SLDESC(B61)</f>
        <v/>
      </c>
      <c r="D61" s="1">
        <f t="array" ref="D61">_xll.SyteLineGL.GLExtractor.SLGLBAL(B61)</f>
        <v/>
      </c>
      <c r="E61" s="1">
        <f t="array" ref="E61">_xll.SyteLineGL.GLExtractor.SLGLYTDBAL(B61)</f>
        <v/>
      </c>
      <c r="F61" s="1">
        <f t="array" ref="F61">_xll.SyteLineGL.GLExtractor.SLGLYTDBAL(B61)</f>
        <v/>
      </c>
      <c r="G61" s="1">
        <f t="array" ref="G61">_xll.SyteLineGL.GLExtractor.SLGLYTDBAL(B61)</f>
        <v/>
      </c>
      <c r="H61" s="1">
        <f t="array" ref="H61">_xll.SyteLineGL.GLExtractor.SLGLYTDBAL(B61)</f>
        <v/>
      </c>
      <c r="I61">
        <f t="array" ref="I61">_xll.SyteLineGL.GLExtractor.SLNGL(B61,FunctionArguments!B68,FunctionArguments!C70)</f>
        <v/>
      </c>
    </row>
    <row r="62">
      <c r="B62" s="1" t="n">
        <v>53000</v>
      </c>
      <c r="C62">
        <f t="array" ref="C62">_xll.SyteLineGL.GLExtractor.SLDESC(B62)</f>
        <v/>
      </c>
      <c r="D62" s="1">
        <f t="array" ref="D62">_xll.SyteLineGL.GLExtractor.SLGLBAL(B62)</f>
        <v/>
      </c>
      <c r="E62" s="1">
        <f t="array" ref="E62">_xll.SyteLineGL.GLExtractor.SLGLYTDBAL(B62)</f>
        <v/>
      </c>
      <c r="F62" s="1">
        <f t="array" ref="F62">_xll.SyteLineGL.GLExtractor.SLGLYTDBAL(B62)</f>
        <v/>
      </c>
      <c r="G62" s="1">
        <f t="array" ref="G62">_xll.SyteLineGL.GLExtractor.SLGLYTDBAL(B62)</f>
        <v/>
      </c>
      <c r="H62" s="1">
        <f t="array" ref="H62">_xll.SyteLineGL.GLExtractor.SLGLYTDBAL(B62)</f>
        <v/>
      </c>
      <c r="I62">
        <f t="array" ref="I62">_xll.SyteLineGL.GLExtractor.SLNGL(B62,FunctionArguments!B69,FunctionArguments!C71)</f>
        <v/>
      </c>
    </row>
    <row r="63">
      <c r="B63" s="1" t="n">
        <v>53100</v>
      </c>
      <c r="C63">
        <f t="array" ref="C63">_xll.SyteLineGL.GLExtractor.SLDESC(B63)</f>
        <v/>
      </c>
      <c r="D63" s="1">
        <f t="array" ref="D63">_xll.SyteLineGL.GLExtractor.SLGLBAL(B63)</f>
        <v/>
      </c>
      <c r="E63" s="1">
        <f t="array" ref="E63">_xll.SyteLineGL.GLExtractor.SLGLYTDBAL(B63)</f>
        <v/>
      </c>
      <c r="F63" s="1">
        <f t="array" ref="F63">_xll.SyteLineGL.GLExtractor.SLGLYTDBAL(B63)</f>
        <v/>
      </c>
      <c r="G63" s="1">
        <f t="array" ref="G63">_xll.SyteLineGL.GLExtractor.SLGLYTDBAL(B63)</f>
        <v/>
      </c>
      <c r="H63" s="1">
        <f t="array" ref="H63">_xll.SyteLineGL.GLExtractor.SLGLYTDBAL(B63)</f>
        <v/>
      </c>
      <c r="I63">
        <f t="array" ref="I63">_xll.SyteLineGL.GLExtractor.SLNGL(B63,FunctionArguments!B70,FunctionArguments!C72)</f>
        <v/>
      </c>
    </row>
    <row r="64">
      <c r="B64" s="1" t="n">
        <v>53150</v>
      </c>
      <c r="C64">
        <f t="array" ref="C64">_xll.SyteLineGL.GLExtractor.SLDESC(B64)</f>
        <v/>
      </c>
      <c r="D64" s="1">
        <f t="array" ref="D64">_xll.SyteLineGL.GLExtractor.SLGLBAL(B64)</f>
        <v/>
      </c>
      <c r="E64" s="1">
        <f t="array" ref="E64">_xll.SyteLineGL.GLExtractor.SLGLYTDBAL(B64)</f>
        <v/>
      </c>
      <c r="F64" s="1">
        <f t="array" ref="F64">_xll.SyteLineGL.GLExtractor.SLGLYTDBAL(B64)</f>
        <v/>
      </c>
      <c r="G64" s="1">
        <f t="array" ref="G64">_xll.SyteLineGL.GLExtractor.SLGLYTDBAL(B64)</f>
        <v/>
      </c>
      <c r="H64" s="1">
        <f t="array" ref="H64">_xll.SyteLineGL.GLExtractor.SLGLYTDBAL(B64)</f>
        <v/>
      </c>
      <c r="I64">
        <f t="array" ref="I64">_xll.SyteLineGL.GLExtractor.SLNGL(B64,FunctionArguments!B71,FunctionArguments!C73)</f>
        <v/>
      </c>
    </row>
    <row r="65">
      <c r="B65" s="1" t="n">
        <v>53200</v>
      </c>
      <c r="C65">
        <f t="array" ref="C65">_xll.SyteLineGL.GLExtractor.SLDESC(B65)</f>
        <v/>
      </c>
      <c r="D65" s="1">
        <f t="array" ref="D65">_xll.SyteLineGL.GLExtractor.SLGLBAL(B65)</f>
        <v/>
      </c>
      <c r="E65" s="1">
        <f t="array" ref="E65">_xll.SyteLineGL.GLExtractor.SLGLYTDBAL(B65)</f>
        <v/>
      </c>
      <c r="F65" s="1">
        <f t="array" ref="F65">_xll.SyteLineGL.GLExtractor.SLGLYTDBAL(B65)</f>
        <v/>
      </c>
      <c r="G65" s="1">
        <f t="array" ref="G65">_xll.SyteLineGL.GLExtractor.SLGLYTDBAL(B65)</f>
        <v/>
      </c>
      <c r="H65" s="1">
        <f t="array" ref="H65">_xll.SyteLineGL.GLExtractor.SLGLYTDBAL(B65)</f>
        <v/>
      </c>
      <c r="I65">
        <f t="array" ref="I65">_xll.SyteLineGL.GLExtractor.SLNGL(B65,FunctionArguments!B72,FunctionArguments!C74)</f>
        <v/>
      </c>
    </row>
    <row r="66">
      <c r="B66" s="1" t="n">
        <v>53300</v>
      </c>
      <c r="C66">
        <f t="array" ref="C66">_xll.SyteLineGL.GLExtractor.SLDESC(B66)</f>
        <v/>
      </c>
      <c r="D66" s="1">
        <f t="array" ref="D66">_xll.SyteLineGL.GLExtractor.SLGLBAL(B66)</f>
        <v/>
      </c>
      <c r="E66" s="1">
        <f t="array" ref="E66">_xll.SyteLineGL.GLExtractor.SLGLYTDBAL(B66)</f>
        <v/>
      </c>
      <c r="F66" s="1">
        <f t="array" ref="F66">_xll.SyteLineGL.GLExtractor.SLGLYTDBAL(B66)</f>
        <v/>
      </c>
      <c r="G66" s="1">
        <f t="array" ref="G66">_xll.SyteLineGL.GLExtractor.SLGLYTDBAL(B66)</f>
        <v/>
      </c>
      <c r="H66" s="1">
        <f t="array" ref="H66">_xll.SyteLineGL.GLExtractor.SLGLYTDBAL(B66)</f>
        <v/>
      </c>
      <c r="I66">
        <f t="array" ref="I66">_xll.SyteLineGL.GLExtractor.SLNGL(B66,FunctionArguments!B73,FunctionArguments!C75)</f>
        <v/>
      </c>
    </row>
    <row r="67">
      <c r="B67" s="1" t="n">
        <v>53400</v>
      </c>
      <c r="C67">
        <f t="array" ref="C67">_xll.SyteLineGL.GLExtractor.SLDESC(B67)</f>
        <v/>
      </c>
      <c r="D67" s="1">
        <f t="array" ref="D67">_xll.SyteLineGL.GLExtractor.SLGLBAL(B67)</f>
        <v/>
      </c>
      <c r="E67" s="1">
        <f t="array" ref="E67">_xll.SyteLineGL.GLExtractor.SLGLYTDBAL(B67)</f>
        <v/>
      </c>
      <c r="F67" s="1">
        <f t="array" ref="F67">_xll.SyteLineGL.GLExtractor.SLGLYTDBAL(B67)</f>
        <v/>
      </c>
      <c r="G67" s="1">
        <f t="array" ref="G67">_xll.SyteLineGL.GLExtractor.SLGLYTDBAL(B67)</f>
        <v/>
      </c>
      <c r="H67" s="1">
        <f t="array" ref="H67">_xll.SyteLineGL.GLExtractor.SLGLYTDBAL(B67)</f>
        <v/>
      </c>
      <c r="I67">
        <f t="array" ref="I67">_xll.SyteLineGL.GLExtractor.SLNGL(B67,FunctionArguments!B74,FunctionArguments!C76)</f>
        <v/>
      </c>
    </row>
    <row r="68">
      <c r="B68" s="1" t="n">
        <v>54400</v>
      </c>
      <c r="C68">
        <f t="array" ref="C68">_xll.SyteLineGL.GLExtractor.SLDESC(B68)</f>
        <v/>
      </c>
      <c r="D68" s="1">
        <f t="array" ref="D68">_xll.SyteLineGL.GLExtractor.SLGLBAL(B68)</f>
        <v/>
      </c>
      <c r="E68" s="1">
        <f t="array" ref="E68">_xll.SyteLineGL.GLExtractor.SLGLYTDBAL(B68)</f>
        <v/>
      </c>
      <c r="F68" s="1">
        <f t="array" ref="F68">_xll.SyteLineGL.GLExtractor.SLGLYTDBAL(B68)</f>
        <v/>
      </c>
      <c r="G68" s="1">
        <f t="array" ref="G68">_xll.SyteLineGL.GLExtractor.SLGLYTDBAL(B68)</f>
        <v/>
      </c>
      <c r="H68" s="1">
        <f t="array" ref="H68">_xll.SyteLineGL.GLExtractor.SLGLYTDBAL(B68)</f>
        <v/>
      </c>
      <c r="I68">
        <f t="array" ref="I68">_xll.SyteLineGL.GLExtractor.SLNGL(B68,FunctionArguments!B75,FunctionArguments!C77)</f>
        <v/>
      </c>
    </row>
    <row r="69">
      <c r="B69" s="1" t="n">
        <v>54600</v>
      </c>
      <c r="C69">
        <f t="array" ref="C69">_xll.SyteLineGL.GLExtractor.SLDESC(B69)</f>
        <v/>
      </c>
      <c r="D69" s="1">
        <f t="array" ref="D69">_xll.SyteLineGL.GLExtractor.SLGLBAL(B69)</f>
        <v/>
      </c>
      <c r="E69" s="1">
        <f t="array" ref="E69">_xll.SyteLineGL.GLExtractor.SLGLYTDBAL(B69)</f>
        <v/>
      </c>
      <c r="F69" s="1">
        <f t="array" ref="F69">_xll.SyteLineGL.GLExtractor.SLGLYTDBAL(B69)</f>
        <v/>
      </c>
      <c r="G69" s="1">
        <f t="array" ref="G69">_xll.SyteLineGL.GLExtractor.SLGLYTDBAL(B69)</f>
        <v/>
      </c>
      <c r="H69" s="1">
        <f t="array" ref="H69">_xll.SyteLineGL.GLExtractor.SLGLYTDBAL(B69)</f>
        <v/>
      </c>
      <c r="I69">
        <f t="array" ref="I69">_xll.SyteLineGL.GLExtractor.SLNGL(B69,FunctionArguments!B76,FunctionArguments!C78)</f>
        <v/>
      </c>
    </row>
    <row r="70">
      <c r="B70" s="1" t="n">
        <v>54700</v>
      </c>
      <c r="C70">
        <f t="array" ref="C70">_xll.SyteLineGL.GLExtractor.SLDESC(B70)</f>
        <v/>
      </c>
      <c r="D70" s="1">
        <f t="array" ref="D70">_xll.SyteLineGL.GLExtractor.SLGLBAL(B70)</f>
        <v/>
      </c>
      <c r="E70" s="1">
        <f t="array" ref="E70">_xll.SyteLineGL.GLExtractor.SLGLYTDBAL(B70)</f>
        <v/>
      </c>
      <c r="F70" s="1">
        <f t="array" ref="F70">_xll.SyteLineGL.GLExtractor.SLGLYTDBAL(B70)</f>
        <v/>
      </c>
      <c r="G70" s="1">
        <f t="array" ref="G70">_xll.SyteLineGL.GLExtractor.SLGLYTDBAL(B70)</f>
        <v/>
      </c>
      <c r="H70" s="1">
        <f t="array" ref="H70">_xll.SyteLineGL.GLExtractor.SLGLYTDBAL(B70)</f>
        <v/>
      </c>
      <c r="I70">
        <f t="array" ref="I70">_xll.SyteLineGL.GLExtractor.SLNGL(B70,FunctionArguments!B77,FunctionArguments!C79)</f>
        <v/>
      </c>
    </row>
    <row r="71">
      <c r="B71" s="1" t="n">
        <v>54800</v>
      </c>
      <c r="C71">
        <f t="array" ref="C71">_xll.SyteLineGL.GLExtractor.SLDESC(B71)</f>
        <v/>
      </c>
      <c r="D71" s="1">
        <f t="array" ref="D71">_xll.SyteLineGL.GLExtractor.SLGLBAL(B71)</f>
        <v/>
      </c>
      <c r="E71" s="1">
        <f t="array" ref="E71">_xll.SyteLineGL.GLExtractor.SLGLYTDBAL(B71)</f>
        <v/>
      </c>
      <c r="F71" s="1">
        <f t="array" ref="F71">_xll.SyteLineGL.GLExtractor.SLGLYTDBAL(B71)</f>
        <v/>
      </c>
      <c r="G71" s="1">
        <f t="array" ref="G71">_xll.SyteLineGL.GLExtractor.SLGLYTDBAL(B71)</f>
        <v/>
      </c>
      <c r="H71" s="1">
        <f t="array" ref="H71">_xll.SyteLineGL.GLExtractor.SLGLYTDBAL(B71)</f>
        <v/>
      </c>
      <c r="I71">
        <f t="array" ref="I71">_xll.SyteLineGL.GLExtractor.SLNGL(B71,FunctionArguments!B78,FunctionArguments!C80)</f>
        <v/>
      </c>
    </row>
    <row r="72">
      <c r="B72" s="1" t="n">
        <v>54900</v>
      </c>
      <c r="C72">
        <f t="array" ref="C72">_xll.SyteLineGL.GLExtractor.SLDESC(B72)</f>
        <v/>
      </c>
      <c r="D72" s="1">
        <f t="array" ref="D72">_xll.SyteLineGL.GLExtractor.SLGLBAL(B72)</f>
        <v/>
      </c>
      <c r="E72" s="1">
        <f t="array" ref="E72">_xll.SyteLineGL.GLExtractor.SLGLYTDBAL(B72)</f>
        <v/>
      </c>
      <c r="F72" s="1">
        <f t="array" ref="F72">_xll.SyteLineGL.GLExtractor.SLGLYTDBAL(B72)</f>
        <v/>
      </c>
      <c r="G72" s="1">
        <f t="array" ref="G72">_xll.SyteLineGL.GLExtractor.SLGLYTDBAL(B72)</f>
        <v/>
      </c>
      <c r="H72" s="1">
        <f t="array" ref="H72">_xll.SyteLineGL.GLExtractor.SLGLYTDBAL(B72)</f>
        <v/>
      </c>
      <c r="I72">
        <f t="array" ref="I72">_xll.SyteLineGL.GLExtractor.SLNGL(B72,FunctionArguments!B79,FunctionArguments!C81)</f>
        <v/>
      </c>
    </row>
    <row r="73">
      <c r="B73" s="1" t="n">
        <v>55000</v>
      </c>
      <c r="C73">
        <f t="array" ref="C73">_xll.SyteLineGL.GLExtractor.SLDESC(B73)</f>
        <v/>
      </c>
      <c r="D73" s="1">
        <f t="array" ref="D73">_xll.SyteLineGL.GLExtractor.SLGLBAL(B73)</f>
        <v/>
      </c>
      <c r="E73" s="1">
        <f t="array" ref="E73">_xll.SyteLineGL.GLExtractor.SLGLYTDBAL(B73)</f>
        <v/>
      </c>
      <c r="F73" s="1">
        <f t="array" ref="F73">_xll.SyteLineGL.GLExtractor.SLGLYTDBAL(B73)</f>
        <v/>
      </c>
      <c r="G73" s="1">
        <f t="array" ref="G73">_xll.SyteLineGL.GLExtractor.SLGLYTDBAL(B73)</f>
        <v/>
      </c>
      <c r="H73" s="1">
        <f t="array" ref="H73">_xll.SyteLineGL.GLExtractor.SLGLYTDBAL(B73)</f>
        <v/>
      </c>
      <c r="I73">
        <f t="array" ref="I73">_xll.SyteLineGL.GLExtractor.SLNGL(B73,FunctionArguments!B80,FunctionArguments!C82)</f>
        <v/>
      </c>
    </row>
    <row r="74">
      <c r="B74" s="1" t="n">
        <v>55100</v>
      </c>
      <c r="C74">
        <f t="array" ref="C74">_xll.SyteLineGL.GLExtractor.SLDESC(B74)</f>
        <v/>
      </c>
      <c r="D74" s="1">
        <f t="array" ref="D74">_xll.SyteLineGL.GLExtractor.SLGLBAL(B74)</f>
        <v/>
      </c>
      <c r="E74" s="1">
        <f t="array" ref="E74">_xll.SyteLineGL.GLExtractor.SLGLYTDBAL(B74)</f>
        <v/>
      </c>
      <c r="F74" s="1">
        <f t="array" ref="F74">_xll.SyteLineGL.GLExtractor.SLGLYTDBAL(B74)</f>
        <v/>
      </c>
      <c r="G74" s="1">
        <f t="array" ref="G74">_xll.SyteLineGL.GLExtractor.SLGLYTDBAL(B74)</f>
        <v/>
      </c>
      <c r="H74" s="1">
        <f t="array" ref="H74">_xll.SyteLineGL.GLExtractor.SLGLYTDBAL(B74)</f>
        <v/>
      </c>
      <c r="I74">
        <f t="array" ref="I74">_xll.SyteLineGL.GLExtractor.SLNGL(B74,FunctionArguments!B81,FunctionArguments!C83)</f>
        <v/>
      </c>
    </row>
    <row r="75">
      <c r="B75" s="1" t="n">
        <v>55200</v>
      </c>
      <c r="C75">
        <f t="array" ref="C75">_xll.SyteLineGL.GLExtractor.SLDESC(B75)</f>
        <v/>
      </c>
      <c r="D75" s="1">
        <f t="array" ref="D75">_xll.SyteLineGL.GLExtractor.SLGLBAL(B75)</f>
        <v/>
      </c>
      <c r="E75" s="1">
        <f t="array" ref="E75">_xll.SyteLineGL.GLExtractor.SLGLYTDBAL(B75)</f>
        <v/>
      </c>
      <c r="F75" s="1">
        <f t="array" ref="F75">_xll.SyteLineGL.GLExtractor.SLGLYTDBAL(B75)</f>
        <v/>
      </c>
      <c r="G75" s="1">
        <f t="array" ref="G75">_xll.SyteLineGL.GLExtractor.SLGLYTDBAL(B75)</f>
        <v/>
      </c>
      <c r="H75" s="1">
        <f t="array" ref="H75">_xll.SyteLineGL.GLExtractor.SLGLYTDBAL(B75)</f>
        <v/>
      </c>
      <c r="I75">
        <f t="array" ref="I75">_xll.SyteLineGL.GLExtractor.SLNGL(B75,FunctionArguments!B82,FunctionArguments!C84)</f>
        <v/>
      </c>
    </row>
    <row r="76">
      <c r="B76" s="1" t="n">
        <v>56010</v>
      </c>
      <c r="C76">
        <f t="array" ref="C76">_xll.SyteLineGL.GLExtractor.SLDESC(B76)</f>
        <v/>
      </c>
      <c r="D76" s="1">
        <f t="array" ref="D76">_xll.SyteLineGL.GLExtractor.SLGLBAL(B76)</f>
        <v/>
      </c>
      <c r="E76" s="1">
        <f t="array" ref="E76">_xll.SyteLineGL.GLExtractor.SLGLYTDBAL(B76)</f>
        <v/>
      </c>
      <c r="F76" s="1">
        <f t="array" ref="F76">_xll.SyteLineGL.GLExtractor.SLGLYTDBAL(B76)</f>
        <v/>
      </c>
      <c r="G76" s="1">
        <f t="array" ref="G76">_xll.SyteLineGL.GLExtractor.SLGLYTDBAL(B76)</f>
        <v/>
      </c>
      <c r="H76" s="1">
        <f t="array" ref="H76">_xll.SyteLineGL.GLExtractor.SLGLYTDBAL(B76)</f>
        <v/>
      </c>
      <c r="I76">
        <f t="array" ref="I76">_xll.SyteLineGL.GLExtractor.SLNGL(B76,FunctionArguments!B83,FunctionArguments!C85)</f>
        <v/>
      </c>
    </row>
    <row r="77">
      <c r="B77" s="1" t="n">
        <v>56020</v>
      </c>
      <c r="C77">
        <f t="array" ref="C77">_xll.SyteLineGL.GLExtractor.SLDESC(B77)</f>
        <v/>
      </c>
      <c r="D77" s="1">
        <f t="array" ref="D77">_xll.SyteLineGL.GLExtractor.SLGLBAL(B77)</f>
        <v/>
      </c>
      <c r="E77" s="1">
        <f t="array" ref="E77">_xll.SyteLineGL.GLExtractor.SLGLYTDBAL(B77)</f>
        <v/>
      </c>
      <c r="F77" s="1">
        <f t="array" ref="F77">_xll.SyteLineGL.GLExtractor.SLGLYTDBAL(B77)</f>
        <v/>
      </c>
      <c r="G77" s="1">
        <f t="array" ref="G77">_xll.SyteLineGL.GLExtractor.SLGLYTDBAL(B77)</f>
        <v/>
      </c>
      <c r="H77" s="1">
        <f t="array" ref="H77">_xll.SyteLineGL.GLExtractor.SLGLYTDBAL(B77)</f>
        <v/>
      </c>
      <c r="I77">
        <f t="array" ref="I77">_xll.SyteLineGL.GLExtractor.SLNGL(B77,FunctionArguments!B84,FunctionArguments!C86)</f>
        <v/>
      </c>
    </row>
    <row r="78">
      <c r="B78" s="1" t="n">
        <v>56030</v>
      </c>
      <c r="C78">
        <f t="array" ref="C78">_xll.SyteLineGL.GLExtractor.SLDESC(B78)</f>
        <v/>
      </c>
      <c r="D78" s="1">
        <f t="array" ref="D78">_xll.SyteLineGL.GLExtractor.SLGLBAL(B78)</f>
        <v/>
      </c>
      <c r="E78" s="1">
        <f t="array" ref="E78">_xll.SyteLineGL.GLExtractor.SLGLYTDBAL(B78)</f>
        <v/>
      </c>
      <c r="F78" s="1">
        <f t="array" ref="F78">_xll.SyteLineGL.GLExtractor.SLGLYTDBAL(B78)</f>
        <v/>
      </c>
      <c r="G78" s="1">
        <f t="array" ref="G78">_xll.SyteLineGL.GLExtractor.SLGLYTDBAL(B78)</f>
        <v/>
      </c>
      <c r="H78" s="1">
        <f t="array" ref="H78">_xll.SyteLineGL.GLExtractor.SLGLYTDBAL(B78)</f>
        <v/>
      </c>
      <c r="I78">
        <f t="array" ref="I78">_xll.SyteLineGL.GLExtractor.SLNGL(B78,FunctionArguments!B85,FunctionArguments!C87)</f>
        <v/>
      </c>
    </row>
    <row r="79">
      <c r="B79" s="1" t="n">
        <v>56040</v>
      </c>
      <c r="C79">
        <f t="array" ref="C79">_xll.SyteLineGL.GLExtractor.SLDESC(B79)</f>
        <v/>
      </c>
      <c r="D79" s="1">
        <f t="array" ref="D79">_xll.SyteLineGL.GLExtractor.SLGLBAL(B79)</f>
        <v/>
      </c>
      <c r="E79" s="1">
        <f t="array" ref="E79">_xll.SyteLineGL.GLExtractor.SLGLYTDBAL(B79)</f>
        <v/>
      </c>
      <c r="F79" s="1">
        <f t="array" ref="F79">_xll.SyteLineGL.GLExtractor.SLGLYTDBAL(B79)</f>
        <v/>
      </c>
      <c r="G79" s="1">
        <f t="array" ref="G79">_xll.SyteLineGL.GLExtractor.SLGLYTDBAL(B79)</f>
        <v/>
      </c>
      <c r="H79" s="1">
        <f t="array" ref="H79">_xll.SyteLineGL.GLExtractor.SLGLYTDBAL(B79)</f>
        <v/>
      </c>
      <c r="I79">
        <f t="array" ref="I79">_xll.SyteLineGL.GLExtractor.SLNGL(B79,FunctionArguments!B86,FunctionArguments!C88)</f>
        <v/>
      </c>
    </row>
    <row r="80">
      <c r="B80" s="1" t="n">
        <v>56050</v>
      </c>
      <c r="C80">
        <f t="array" ref="C80">_xll.SyteLineGL.GLExtractor.SLDESC(B80)</f>
        <v/>
      </c>
      <c r="D80" s="1">
        <f t="array" ref="D80">_xll.SyteLineGL.GLExtractor.SLGLBAL(B80)</f>
        <v/>
      </c>
      <c r="E80" s="1">
        <f t="array" ref="E80">_xll.SyteLineGL.GLExtractor.SLGLYTDBAL(B80)</f>
        <v/>
      </c>
      <c r="F80" s="1">
        <f t="array" ref="F80">_xll.SyteLineGL.GLExtractor.SLGLYTDBAL(B80)</f>
        <v/>
      </c>
      <c r="G80" s="1">
        <f t="array" ref="G80">_xll.SyteLineGL.GLExtractor.SLGLYTDBAL(B80)</f>
        <v/>
      </c>
      <c r="H80" s="1">
        <f t="array" ref="H80">_xll.SyteLineGL.GLExtractor.SLGLYTDBAL(B80)</f>
        <v/>
      </c>
      <c r="I80">
        <f t="array" ref="I80">_xll.SyteLineGL.GLExtractor.SLNGL(B80,FunctionArguments!B87,FunctionArguments!C89)</f>
        <v/>
      </c>
    </row>
    <row r="81">
      <c r="B81" s="1" t="n">
        <v>57000</v>
      </c>
      <c r="C81">
        <f t="array" ref="C81">_xll.SyteLineGL.GLExtractor.SLDESC(B81)</f>
        <v/>
      </c>
      <c r="D81" s="1">
        <f t="array" ref="D81">_xll.SyteLineGL.GLExtractor.SLGLBAL(B81)</f>
        <v/>
      </c>
      <c r="E81" s="1">
        <f t="array" ref="E81">_xll.SyteLineGL.GLExtractor.SLGLYTDBAL(B81)</f>
        <v/>
      </c>
      <c r="F81" s="1">
        <f t="array" ref="F81">_xll.SyteLineGL.GLExtractor.SLGLYTDBAL(B81)</f>
        <v/>
      </c>
      <c r="G81" s="1">
        <f t="array" ref="G81">_xll.SyteLineGL.GLExtractor.SLGLYTDBAL(B81)</f>
        <v/>
      </c>
      <c r="H81" s="1">
        <f t="array" ref="H81">_xll.SyteLineGL.GLExtractor.SLGLYTDBAL(B81)</f>
        <v/>
      </c>
      <c r="I81">
        <f t="array" ref="I81">_xll.SyteLineGL.GLExtractor.SLNGL(B81,FunctionArguments!B88,FunctionArguments!C90)</f>
        <v/>
      </c>
    </row>
    <row r="82">
      <c r="B82" s="1" t="n">
        <v>57100</v>
      </c>
      <c r="C82">
        <f t="array" ref="C82">_xll.SyteLineGL.GLExtractor.SLDESC(B82)</f>
        <v/>
      </c>
      <c r="D82" s="1">
        <f t="array" ref="D82">_xll.SyteLineGL.GLExtractor.SLGLBAL(B82)</f>
        <v/>
      </c>
      <c r="E82" s="1">
        <f t="array" ref="E82">_xll.SyteLineGL.GLExtractor.SLGLYTDBAL(B82)</f>
        <v/>
      </c>
      <c r="F82" s="1">
        <f t="array" ref="F82">_xll.SyteLineGL.GLExtractor.SLGLYTDBAL(B82)</f>
        <v/>
      </c>
      <c r="G82" s="1">
        <f t="array" ref="G82">_xll.SyteLineGL.GLExtractor.SLGLYTDBAL(B82)</f>
        <v/>
      </c>
      <c r="H82" s="1">
        <f t="array" ref="H82">_xll.SyteLineGL.GLExtractor.SLGLYTDBAL(B82)</f>
        <v/>
      </c>
      <c r="I82">
        <f t="array" ref="I82">_xll.SyteLineGL.GLExtractor.SLNGL(B82,FunctionArguments!B89,FunctionArguments!C91)</f>
        <v/>
      </c>
    </row>
    <row r="83">
      <c r="B83" s="1" t="n">
        <v>58000</v>
      </c>
      <c r="C83">
        <f t="array" ref="C83">_xll.SyteLineGL.GLExtractor.SLDESC(B83)</f>
        <v/>
      </c>
      <c r="D83" s="1">
        <f t="array" ref="D83">_xll.SyteLineGL.GLExtractor.SLGLBAL(B83)</f>
        <v/>
      </c>
      <c r="E83" s="1">
        <f t="array" ref="E83">_xll.SyteLineGL.GLExtractor.SLGLYTDBAL(B83)</f>
        <v/>
      </c>
      <c r="F83" s="1">
        <f t="array" ref="F83">_xll.SyteLineGL.GLExtractor.SLGLYTDBAL(B83)</f>
        <v/>
      </c>
      <c r="G83" s="1">
        <f t="array" ref="G83">_xll.SyteLineGL.GLExtractor.SLGLYTDBAL(B83)</f>
        <v/>
      </c>
      <c r="H83" s="1">
        <f t="array" ref="H83">_xll.SyteLineGL.GLExtractor.SLGLYTDBAL(B83)</f>
        <v/>
      </c>
      <c r="I83">
        <f t="array" ref="I83">_xll.SyteLineGL.GLExtractor.SLNGL(B83,FunctionArguments!B90,FunctionArguments!C92)</f>
        <v/>
      </c>
    </row>
    <row r="84">
      <c r="B84" s="1" t="n">
        <v>58050</v>
      </c>
      <c r="C84">
        <f t="array" ref="C84">_xll.SyteLineGL.GLExtractor.SLDESC(B84)</f>
        <v/>
      </c>
      <c r="D84" s="1">
        <f t="array" ref="D84">_xll.SyteLineGL.GLExtractor.SLGLBAL(B84)</f>
        <v/>
      </c>
      <c r="E84" s="1">
        <f t="array" ref="E84">_xll.SyteLineGL.GLExtractor.SLGLYTDBAL(B84)</f>
        <v/>
      </c>
      <c r="F84" s="1">
        <f t="array" ref="F84">_xll.SyteLineGL.GLExtractor.SLGLYTDBAL(B84)</f>
        <v/>
      </c>
      <c r="G84" s="1">
        <f t="array" ref="G84">_xll.SyteLineGL.GLExtractor.SLGLYTDBAL(B84)</f>
        <v/>
      </c>
      <c r="H84" s="1">
        <f t="array" ref="H84">_xll.SyteLineGL.GLExtractor.SLGLYTDBAL(B84)</f>
        <v/>
      </c>
      <c r="I84">
        <f t="array" ref="I84">_xll.SyteLineGL.GLExtractor.SLNGL(B84,FunctionArguments!B91,FunctionArguments!C93)</f>
        <v/>
      </c>
    </row>
    <row r="85">
      <c r="B85" s="1" t="n">
        <v>58100</v>
      </c>
      <c r="C85">
        <f t="array" ref="C85">_xll.SyteLineGL.GLExtractor.SLDESC(B85)</f>
        <v/>
      </c>
      <c r="D85" s="1">
        <f t="array" ref="D85">_xll.SyteLineGL.GLExtractor.SLGLBAL(B85)</f>
        <v/>
      </c>
      <c r="E85" s="1">
        <f t="array" ref="E85">_xll.SyteLineGL.GLExtractor.SLGLYTDBAL(B85)</f>
        <v/>
      </c>
      <c r="F85" s="1">
        <f t="array" ref="F85">_xll.SyteLineGL.GLExtractor.SLGLYTDBAL(B85)</f>
        <v/>
      </c>
      <c r="G85" s="1">
        <f t="array" ref="G85">_xll.SyteLineGL.GLExtractor.SLGLYTDBAL(B85)</f>
        <v/>
      </c>
      <c r="H85" s="1">
        <f t="array" ref="H85">_xll.SyteLineGL.GLExtractor.SLGLYTDBAL(B85)</f>
        <v/>
      </c>
      <c r="I85">
        <f t="array" ref="I85">_xll.SyteLineGL.GLExtractor.SLNGL(B85,FunctionArguments!B92,FunctionArguments!C94)</f>
        <v/>
      </c>
    </row>
    <row r="86">
      <c r="B86" s="1" t="n">
        <v>58150</v>
      </c>
      <c r="C86">
        <f t="array" ref="C86">_xll.SyteLineGL.GLExtractor.SLDESC(B86)</f>
        <v/>
      </c>
      <c r="D86" s="1">
        <f t="array" ref="D86">_xll.SyteLineGL.GLExtractor.SLGLBAL(B86)</f>
        <v/>
      </c>
      <c r="E86" s="1">
        <f t="array" ref="E86">_xll.SyteLineGL.GLExtractor.SLGLYTDBAL(B86)</f>
        <v/>
      </c>
      <c r="F86" s="1">
        <f t="array" ref="F86">_xll.SyteLineGL.GLExtractor.SLGLYTDBAL(B86)</f>
        <v/>
      </c>
      <c r="G86" s="1">
        <f t="array" ref="G86">_xll.SyteLineGL.GLExtractor.SLGLYTDBAL(B86)</f>
        <v/>
      </c>
      <c r="H86" s="1">
        <f t="array" ref="H86">_xll.SyteLineGL.GLExtractor.SLGLYTDBAL(B86)</f>
        <v/>
      </c>
      <c r="I86">
        <f t="array" ref="I86">_xll.SyteLineGL.GLExtractor.SLNGL(B86,FunctionArguments!B93,FunctionArguments!C95)</f>
        <v/>
      </c>
    </row>
    <row r="87">
      <c r="B87" s="1" t="n">
        <v>58200</v>
      </c>
      <c r="C87">
        <f t="array" ref="C87">_xll.SyteLineGL.GLExtractor.SLDESC(B87)</f>
        <v/>
      </c>
      <c r="D87" s="1">
        <f t="array" ref="D87">_xll.SyteLineGL.GLExtractor.SLGLBAL(B87)</f>
        <v/>
      </c>
      <c r="E87" s="1">
        <f t="array" ref="E87">_xll.SyteLineGL.GLExtractor.SLGLYTDBAL(B87)</f>
        <v/>
      </c>
      <c r="F87" s="1">
        <f t="array" ref="F87">_xll.SyteLineGL.GLExtractor.SLGLYTDBAL(B87)</f>
        <v/>
      </c>
      <c r="G87" s="1">
        <f t="array" ref="G87">_xll.SyteLineGL.GLExtractor.SLGLYTDBAL(B87)</f>
        <v/>
      </c>
      <c r="H87" s="1">
        <f t="array" ref="H87">_xll.SyteLineGL.GLExtractor.SLGLYTDBAL(B87)</f>
        <v/>
      </c>
      <c r="I87">
        <f t="array" ref="I87">_xll.SyteLineGL.GLExtractor.SLNGL(B87,FunctionArguments!B94,FunctionArguments!C96)</f>
        <v/>
      </c>
    </row>
    <row r="88">
      <c r="B88" s="1" t="n">
        <v>58250</v>
      </c>
      <c r="C88">
        <f t="array" ref="C88">_xll.SyteLineGL.GLExtractor.SLDESC(B88)</f>
        <v/>
      </c>
      <c r="D88" s="1">
        <f t="array" ref="D88">_xll.SyteLineGL.GLExtractor.SLGLBAL(B88)</f>
        <v/>
      </c>
      <c r="E88" s="1">
        <f t="array" ref="E88">_xll.SyteLineGL.GLExtractor.SLGLYTDBAL(B88)</f>
        <v/>
      </c>
      <c r="F88" s="1">
        <f t="array" ref="F88">_xll.SyteLineGL.GLExtractor.SLGLYTDBAL(B88)</f>
        <v/>
      </c>
      <c r="G88" s="1">
        <f t="array" ref="G88">_xll.SyteLineGL.GLExtractor.SLGLYTDBAL(B88)</f>
        <v/>
      </c>
      <c r="H88" s="1">
        <f t="array" ref="H88">_xll.SyteLineGL.GLExtractor.SLGLYTDBAL(B88)</f>
        <v/>
      </c>
      <c r="I88">
        <f t="array" ref="I88">_xll.SyteLineGL.GLExtractor.SLNGL(B88,FunctionArguments!B95,FunctionArguments!C97)</f>
        <v/>
      </c>
    </row>
    <row r="89">
      <c r="B89" s="1" t="n">
        <v>58300</v>
      </c>
      <c r="C89">
        <f t="array" ref="C89">_xll.SyteLineGL.GLExtractor.SLDESC(B89)</f>
        <v/>
      </c>
      <c r="D89" s="1">
        <f t="array" ref="D89">_xll.SyteLineGL.GLExtractor.SLGLBAL(B89)</f>
        <v/>
      </c>
      <c r="E89" s="1">
        <f t="array" ref="E89">_xll.SyteLineGL.GLExtractor.SLGLYTDBAL(B89)</f>
        <v/>
      </c>
      <c r="F89" s="1">
        <f t="array" ref="F89">_xll.SyteLineGL.GLExtractor.SLGLYTDBAL(B89)</f>
        <v/>
      </c>
      <c r="G89" s="1">
        <f t="array" ref="G89">_xll.SyteLineGL.GLExtractor.SLGLYTDBAL(B89)</f>
        <v/>
      </c>
      <c r="H89" s="1">
        <f t="array" ref="H89">_xll.SyteLineGL.GLExtractor.SLGLYTDBAL(B89)</f>
        <v/>
      </c>
      <c r="I89">
        <f t="array" ref="I89">_xll.SyteLineGL.GLExtractor.SLNGL(B89,FunctionArguments!B96,FunctionArguments!C98)</f>
        <v/>
      </c>
    </row>
    <row r="90">
      <c r="B90" s="1" t="n">
        <v>58400</v>
      </c>
      <c r="C90">
        <f t="array" ref="C90">_xll.SyteLineGL.GLExtractor.SLDESC(B90)</f>
        <v/>
      </c>
      <c r="D90" s="1">
        <f t="array" ref="D90">_xll.SyteLineGL.GLExtractor.SLGLBAL(B90)</f>
        <v/>
      </c>
      <c r="E90" s="1">
        <f t="array" ref="E90">_xll.SyteLineGL.GLExtractor.SLGLYTDBAL(B90)</f>
        <v/>
      </c>
      <c r="F90" s="1">
        <f t="array" ref="F90">_xll.SyteLineGL.GLExtractor.SLGLYTDBAL(B90)</f>
        <v/>
      </c>
      <c r="G90" s="1">
        <f t="array" ref="G90">_xll.SyteLineGL.GLExtractor.SLGLYTDBAL(B90)</f>
        <v/>
      </c>
      <c r="H90" s="1">
        <f t="array" ref="H90">_xll.SyteLineGL.GLExtractor.SLGLYTDBAL(B90)</f>
        <v/>
      </c>
      <c r="I90">
        <f t="array" ref="I90">_xll.SyteLineGL.GLExtractor.SLNGL(B90,FunctionArguments!B97,FunctionArguments!C99)</f>
        <v/>
      </c>
    </row>
    <row r="91">
      <c r="B91" s="1" t="n">
        <v>58500</v>
      </c>
      <c r="C91">
        <f t="array" ref="C91">_xll.SyteLineGL.GLExtractor.SLDESC(B91)</f>
        <v/>
      </c>
      <c r="D91" s="1">
        <f t="array" ref="D91">_xll.SyteLineGL.GLExtractor.SLGLBAL(B91)</f>
        <v/>
      </c>
      <c r="E91" s="1">
        <f t="array" ref="E91">_xll.SyteLineGL.GLExtractor.SLGLYTDBAL(B91)</f>
        <v/>
      </c>
      <c r="F91" s="1">
        <f t="array" ref="F91">_xll.SyteLineGL.GLExtractor.SLGLYTDBAL(B91)</f>
        <v/>
      </c>
      <c r="G91" s="1">
        <f t="array" ref="G91">_xll.SyteLineGL.GLExtractor.SLGLYTDBAL(B91)</f>
        <v/>
      </c>
      <c r="H91" s="1">
        <f t="array" ref="H91">_xll.SyteLineGL.GLExtractor.SLGLYTDBAL(B91)</f>
        <v/>
      </c>
      <c r="I91">
        <f t="array" ref="I91">_xll.SyteLineGL.GLExtractor.SLNGL(B91,FunctionArguments!B98,FunctionArguments!C100)</f>
        <v/>
      </c>
    </row>
    <row r="92">
      <c r="B92" s="1" t="n">
        <v>58600</v>
      </c>
      <c r="C92">
        <f t="array" ref="C92">_xll.SyteLineGL.GLExtractor.SLDESC(B92)</f>
        <v/>
      </c>
      <c r="D92" s="1">
        <f t="array" ref="D92">_xll.SyteLineGL.GLExtractor.SLGLBAL(B92)</f>
        <v/>
      </c>
      <c r="E92" s="1">
        <f t="array" ref="E92">_xll.SyteLineGL.GLExtractor.SLGLYTDBAL(B92)</f>
        <v/>
      </c>
      <c r="F92" s="1">
        <f t="array" ref="F92">_xll.SyteLineGL.GLExtractor.SLGLYTDBAL(B92)</f>
        <v/>
      </c>
      <c r="G92" s="1">
        <f t="array" ref="G92">_xll.SyteLineGL.GLExtractor.SLGLYTDBAL(B92)</f>
        <v/>
      </c>
      <c r="H92" s="1">
        <f t="array" ref="H92">_xll.SyteLineGL.GLExtractor.SLGLYTDBAL(B92)</f>
        <v/>
      </c>
      <c r="I92">
        <f t="array" ref="I92">_xll.SyteLineGL.GLExtractor.SLNGL(B92,FunctionArguments!B99,FunctionArguments!C101)</f>
        <v/>
      </c>
    </row>
    <row r="93">
      <c r="B93" s="1" t="n">
        <v>58700</v>
      </c>
      <c r="C93">
        <f t="array" ref="C93">_xll.SyteLineGL.GLExtractor.SLDESC(B93)</f>
        <v/>
      </c>
      <c r="D93" s="1">
        <f t="array" ref="D93">_xll.SyteLineGL.GLExtractor.SLGLBAL(B93)</f>
        <v/>
      </c>
      <c r="E93" s="1">
        <f t="array" ref="E93">_xll.SyteLineGL.GLExtractor.SLGLYTDBAL(B93)</f>
        <v/>
      </c>
      <c r="F93" s="1">
        <f t="array" ref="F93">_xll.SyteLineGL.GLExtractor.SLGLYTDBAL(B93)</f>
        <v/>
      </c>
      <c r="G93" s="1">
        <f t="array" ref="G93">_xll.SyteLineGL.GLExtractor.SLGLYTDBAL(B93)</f>
        <v/>
      </c>
      <c r="H93" s="1">
        <f t="array" ref="H93">_xll.SyteLineGL.GLExtractor.SLGLYTDBAL(B93)</f>
        <v/>
      </c>
      <c r="I93">
        <f t="array" ref="I93">_xll.SyteLineGL.GLExtractor.SLNGL(B93,FunctionArguments!B100,FunctionArguments!C102)</f>
        <v/>
      </c>
    </row>
    <row r="94">
      <c r="B94" s="1" t="n">
        <v>58800</v>
      </c>
      <c r="C94">
        <f t="array" ref="C94">_xll.SyteLineGL.GLExtractor.SLDESC(B94)</f>
        <v/>
      </c>
      <c r="D94" s="1">
        <f t="array" ref="D94">_xll.SyteLineGL.GLExtractor.SLGLBAL(B94)</f>
        <v/>
      </c>
      <c r="E94" s="1">
        <f t="array" ref="E94">_xll.SyteLineGL.GLExtractor.SLGLYTDBAL(B94)</f>
        <v/>
      </c>
      <c r="F94" s="1">
        <f t="array" ref="F94">_xll.SyteLineGL.GLExtractor.SLGLYTDBAL(B94)</f>
        <v/>
      </c>
      <c r="G94" s="1">
        <f t="array" ref="G94">_xll.SyteLineGL.GLExtractor.SLGLYTDBAL(B94)</f>
        <v/>
      </c>
      <c r="H94" s="1">
        <f t="array" ref="H94">_xll.SyteLineGL.GLExtractor.SLGLYTDBAL(B94)</f>
        <v/>
      </c>
      <c r="I94">
        <f t="array" ref="I94">_xll.SyteLineGL.GLExtractor.SLNGL(B94,FunctionArguments!B101,FunctionArguments!C103)</f>
        <v/>
      </c>
    </row>
    <row r="95">
      <c r="B95" s="1" t="n">
        <v>59000</v>
      </c>
      <c r="C95">
        <f t="array" ref="C95">_xll.SyteLineGL.GLExtractor.SLDESC(B95)</f>
        <v/>
      </c>
      <c r="D95" s="1">
        <f t="array" ref="D95">_xll.SyteLineGL.GLExtractor.SLGLBAL(B95)</f>
        <v/>
      </c>
      <c r="E95" s="1">
        <f t="array" ref="E95">_xll.SyteLineGL.GLExtractor.SLGLYTDBAL(B95)</f>
        <v/>
      </c>
      <c r="F95" s="1">
        <f t="array" ref="F95">_xll.SyteLineGL.GLExtractor.SLGLYTDBAL(B95)</f>
        <v/>
      </c>
      <c r="G95" s="1">
        <f t="array" ref="G95">_xll.SyteLineGL.GLExtractor.SLGLYTDBAL(B95)</f>
        <v/>
      </c>
      <c r="H95" s="1">
        <f t="array" ref="H95">_xll.SyteLineGL.GLExtractor.SLGLYTDBAL(B95)</f>
        <v/>
      </c>
      <c r="I95">
        <f t="array" ref="I95">_xll.SyteLineGL.GLExtractor.SLNGL(B95,FunctionArguments!B102,FunctionArguments!C104)</f>
        <v/>
      </c>
    </row>
    <row r="96">
      <c r="B96" s="1" t="n">
        <v>59020</v>
      </c>
      <c r="C96">
        <f t="array" ref="C96">_xll.SyteLineGL.GLExtractor.SLDESC(B96)</f>
        <v/>
      </c>
      <c r="D96" s="1">
        <f t="array" ref="D96">_xll.SyteLineGL.GLExtractor.SLGLBAL(B96)</f>
        <v/>
      </c>
      <c r="E96" s="1">
        <f t="array" ref="E96">_xll.SyteLineGL.GLExtractor.SLGLYTDBAL(B96)</f>
        <v/>
      </c>
      <c r="F96" s="1">
        <f t="array" ref="F96">_xll.SyteLineGL.GLExtractor.SLGLYTDBAL(B96)</f>
        <v/>
      </c>
      <c r="G96" s="1">
        <f t="array" ref="G96">_xll.SyteLineGL.GLExtractor.SLGLYTDBAL(B96)</f>
        <v/>
      </c>
      <c r="H96" s="1">
        <f t="array" ref="H96">_xll.SyteLineGL.GLExtractor.SLGLYTDBAL(B96)</f>
        <v/>
      </c>
      <c r="I96">
        <f t="array" ref="I96">_xll.SyteLineGL.GLExtractor.SLNGL(B96,FunctionArguments!B103,FunctionArguments!C105)</f>
        <v/>
      </c>
    </row>
    <row r="97">
      <c r="B97" s="1" t="n">
        <v>59500</v>
      </c>
      <c r="C97">
        <f t="array" ref="C97">_xll.SyteLineGL.GLExtractor.SLDESC(B97)</f>
        <v/>
      </c>
      <c r="D97" s="1">
        <f t="array" ref="D97">_xll.SyteLineGL.GLExtractor.SLGLBAL(B97)</f>
        <v/>
      </c>
      <c r="E97" s="1">
        <f t="array" ref="E97">_xll.SyteLineGL.GLExtractor.SLGLYTDBAL(B97)</f>
        <v/>
      </c>
      <c r="F97" s="1">
        <f t="array" ref="F97">_xll.SyteLineGL.GLExtractor.SLGLYTDBAL(B97)</f>
        <v/>
      </c>
      <c r="G97" s="1">
        <f t="array" ref="G97">_xll.SyteLineGL.GLExtractor.SLGLYTDBAL(B97)</f>
        <v/>
      </c>
      <c r="H97" s="1">
        <f t="array" ref="H97">_xll.SyteLineGL.GLExtractor.SLGLYTDBAL(B97)</f>
        <v/>
      </c>
      <c r="I97">
        <f t="array" ref="I97">_xll.SyteLineGL.GLExtractor.SLNGL(B97,FunctionArguments!B104,FunctionArguments!C106)</f>
        <v/>
      </c>
    </row>
    <row r="98">
      <c r="B98" s="1" t="n">
        <v>59900</v>
      </c>
      <c r="C98">
        <f t="array" ref="C98">_xll.SyteLineGL.GLExtractor.SLDESC(B98)</f>
        <v/>
      </c>
      <c r="D98" s="1">
        <f t="array" ref="D98">_xll.SyteLineGL.GLExtractor.SLGLBAL(B98)</f>
        <v/>
      </c>
      <c r="E98" s="1">
        <f t="array" ref="E98">_xll.SyteLineGL.GLExtractor.SLGLYTDBAL(B98)</f>
        <v/>
      </c>
      <c r="F98" s="1">
        <f t="array" ref="F98">_xll.SyteLineGL.GLExtractor.SLGLYTDBAL(B98)</f>
        <v/>
      </c>
      <c r="G98" s="1">
        <f t="array" ref="G98">_xll.SyteLineGL.GLExtractor.SLGLYTDBAL(B98)</f>
        <v/>
      </c>
      <c r="H98" s="1">
        <f t="array" ref="H98">_xll.SyteLineGL.GLExtractor.SLGLYTDBAL(B98)</f>
        <v/>
      </c>
      <c r="I98">
        <f t="array" ref="I98">_xll.SyteLineGL.GLExtractor.SLNGL(B98,FunctionArguments!B105,FunctionArguments!C107)</f>
        <v/>
      </c>
    </row>
    <row r="99">
      <c r="B99" s="1" t="n">
        <v>50100</v>
      </c>
      <c r="C99">
        <f t="array" ref="C99">_xll.SyteLineGL.GLExtractor.SLDESC(B99)</f>
        <v/>
      </c>
      <c r="D99" s="1">
        <f t="array" ref="D99">_xll.SyteLineGL.GLExtractor.SLGLBAL(B99)</f>
        <v/>
      </c>
      <c r="E99" s="1">
        <f t="array" ref="E99">_xll.SyteLineGL.GLExtractor.SLGLYTDBAL(B99)</f>
        <v/>
      </c>
      <c r="F99" s="1">
        <f t="array" ref="F99">_xll.SyteLineGL.GLExtractor.SLGLYTDBAL(B99)</f>
        <v/>
      </c>
      <c r="G99" s="1">
        <f t="array" ref="G99">_xll.SyteLineGL.GLExtractor.SLGLYTDBAL(B99)</f>
        <v/>
      </c>
      <c r="H99" s="1">
        <f t="array" ref="H99">_xll.SyteLineGL.GLExtractor.SLGLYTDBAL(B99)</f>
        <v/>
      </c>
      <c r="I99">
        <f t="array" ref="I99">_xll.SyteLineGL.GLExtractor.SLNGL(B99,FunctionArguments!B106,FunctionArguments!C108)</f>
        <v/>
      </c>
    </row>
    <row r="100">
      <c r="B100" s="1" t="n">
        <v>54000</v>
      </c>
      <c r="C100">
        <f t="array" ref="C100">_xll.SyteLineGL.GLExtractor.SLDESC(B100)</f>
        <v/>
      </c>
      <c r="D100" s="1">
        <f t="array" ref="D100">_xll.SyteLineGL.GLExtractor.SLGLBAL(B100)</f>
        <v/>
      </c>
      <c r="E100" s="1">
        <f t="array" ref="E100">_xll.SyteLineGL.GLExtractor.SLGLYTDBAL(B100)</f>
        <v/>
      </c>
      <c r="F100" s="1">
        <f t="array" ref="F100">_xll.SyteLineGL.GLExtractor.SLGLYTDBAL(B100)</f>
        <v/>
      </c>
      <c r="G100" s="1">
        <f t="array" ref="G100">_xll.SyteLineGL.GLExtractor.SLGLYTDBAL(B100)</f>
        <v/>
      </c>
      <c r="H100" s="1">
        <f t="array" ref="H100">_xll.SyteLineGL.GLExtractor.SLGLYTDBAL(B100)</f>
        <v/>
      </c>
      <c r="I100">
        <f t="array" ref="I100">_xll.SyteLineGL.GLExtractor.SLNGL(B100,FunctionArguments!B107,FunctionArguments!C109)</f>
        <v/>
      </c>
    </row>
    <row r="101">
      <c r="B101" s="1" t="n">
        <v>54010</v>
      </c>
      <c r="C101">
        <f t="array" ref="C101">_xll.SyteLineGL.GLExtractor.SLDESC(B101)</f>
        <v/>
      </c>
      <c r="D101" s="1">
        <f t="array" ref="D101">_xll.SyteLineGL.GLExtractor.SLGLBAL(B101)</f>
        <v/>
      </c>
      <c r="E101" s="1">
        <f t="array" ref="E101">_xll.SyteLineGL.GLExtractor.SLGLYTDBAL(B101)</f>
        <v/>
      </c>
      <c r="F101" s="1">
        <f t="array" ref="F101">_xll.SyteLineGL.GLExtractor.SLGLYTDBAL(B101)</f>
        <v/>
      </c>
      <c r="G101" s="1">
        <f t="array" ref="G101">_xll.SyteLineGL.GLExtractor.SLGLYTDBAL(B101)</f>
        <v/>
      </c>
      <c r="H101" s="1">
        <f t="array" ref="H101">_xll.SyteLineGL.GLExtractor.SLGLYTDBAL(B101)</f>
        <v/>
      </c>
      <c r="I101">
        <f t="array" ref="I101">_xll.SyteLineGL.GLExtractor.SLNGL(B101,FunctionArguments!B108,FunctionArguments!C110)</f>
        <v/>
      </c>
    </row>
    <row r="102">
      <c r="B102" s="1" t="n">
        <v>54100</v>
      </c>
      <c r="C102">
        <f t="array" ref="C102">_xll.SyteLineGL.GLExtractor.SLDESC(B102)</f>
        <v/>
      </c>
      <c r="D102" s="1">
        <f t="array" ref="D102">_xll.SyteLineGL.GLExtractor.SLGLBAL(B102)</f>
        <v/>
      </c>
      <c r="E102" s="1">
        <f t="array" ref="E102">_xll.SyteLineGL.GLExtractor.SLGLYTDBAL(B102)</f>
        <v/>
      </c>
      <c r="F102" s="1">
        <f t="array" ref="F102">_xll.SyteLineGL.GLExtractor.SLGLYTDBAL(B102)</f>
        <v/>
      </c>
      <c r="G102" s="1">
        <f t="array" ref="G102">_xll.SyteLineGL.GLExtractor.SLGLYTDBAL(B102)</f>
        <v/>
      </c>
      <c r="H102" s="1">
        <f t="array" ref="H102">_xll.SyteLineGL.GLExtractor.SLGLYTDBAL(B102)</f>
        <v/>
      </c>
      <c r="I102">
        <f t="array" ref="I102">_xll.SyteLineGL.GLExtractor.SLNGL(B102,FunctionArguments!B109,FunctionArguments!C111)</f>
        <v/>
      </c>
    </row>
    <row r="103">
      <c r="B103" s="1" t="n">
        <v>54200</v>
      </c>
      <c r="C103">
        <f t="array" ref="C103">_xll.SyteLineGL.GLExtractor.SLDESC(B103)</f>
        <v/>
      </c>
      <c r="D103" s="1">
        <f t="array" ref="D103">_xll.SyteLineGL.GLExtractor.SLGLBAL(B103)</f>
        <v/>
      </c>
      <c r="E103" s="1">
        <f t="array" ref="E103">_xll.SyteLineGL.GLExtractor.SLGLYTDBAL(B103)</f>
        <v/>
      </c>
      <c r="F103" s="1">
        <f t="array" ref="F103">_xll.SyteLineGL.GLExtractor.SLGLYTDBAL(B103)</f>
        <v/>
      </c>
      <c r="G103" s="1">
        <f t="array" ref="G103">_xll.SyteLineGL.GLExtractor.SLGLYTDBAL(B103)</f>
        <v/>
      </c>
      <c r="H103" s="1">
        <f t="array" ref="H103">_xll.SyteLineGL.GLExtractor.SLGLYTDBAL(B103)</f>
        <v/>
      </c>
      <c r="I103">
        <f t="array" ref="I103">_xll.SyteLineGL.GLExtractor.SLNGL(B103,FunctionArguments!B110,FunctionArguments!C112)</f>
        <v/>
      </c>
    </row>
    <row r="104">
      <c r="B104" s="1" t="n">
        <v>54300</v>
      </c>
      <c r="C104">
        <f t="array" ref="C104">_xll.SyteLineGL.GLExtractor.SLDESC(B104)</f>
        <v/>
      </c>
      <c r="D104" s="1">
        <f t="array" ref="D104">_xll.SyteLineGL.GLExtractor.SLGLBAL(B104)</f>
        <v/>
      </c>
      <c r="E104" s="1">
        <f t="array" ref="E104">_xll.SyteLineGL.GLExtractor.SLGLYTDBAL(B104)</f>
        <v/>
      </c>
      <c r="F104" s="1">
        <f t="array" ref="F104">_xll.SyteLineGL.GLExtractor.SLGLYTDBAL(B104)</f>
        <v/>
      </c>
      <c r="G104" s="1">
        <f t="array" ref="G104">_xll.SyteLineGL.GLExtractor.SLGLYTDBAL(B104)</f>
        <v/>
      </c>
      <c r="H104" s="1">
        <f t="array" ref="H104">_xll.SyteLineGL.GLExtractor.SLGLYTDBAL(B104)</f>
        <v/>
      </c>
      <c r="I104">
        <f t="array" ref="I104">_xll.SyteLineGL.GLExtractor.SLNGL(B104,FunctionArguments!B111,FunctionArguments!C113)</f>
        <v/>
      </c>
    </row>
    <row r="106">
      <c r="D106" t="n">
        <v>2</v>
      </c>
    </row>
    <row r="107">
      <c r="B107" s="2" t="inlineStr">
        <is>
          <t>GL Account</t>
        </is>
      </c>
      <c r="C107" s="2" t="inlineStr">
        <is>
          <t>SL DESC</t>
        </is>
      </c>
    </row>
    <row r="108">
      <c r="B108" s="1" t="n">
        <v>80100</v>
      </c>
      <c r="C108">
        <f t="array" ref="C108">_xll.SyteLineGL.GLExtractor.SLDESC(B108)</f>
        <v/>
      </c>
    </row>
    <row r="109">
      <c r="B109" s="1" t="n">
        <v>80200</v>
      </c>
      <c r="C109">
        <f t="array" ref="C109">_xll.SyteLineGL.GLExtractor.SLDESC(B109)</f>
        <v/>
      </c>
    </row>
    <row r="110">
      <c r="B110" s="1" t="n">
        <v>81100</v>
      </c>
      <c r="C110">
        <f t="array" ref="C110">_xll.SyteLineGL.GLExtractor.SLDESC(B110)</f>
        <v/>
      </c>
    </row>
    <row r="111">
      <c r="B111" s="1" t="n">
        <v>82000</v>
      </c>
      <c r="C111">
        <f t="array" ref="C111">_xll.SyteLineGL.GLExtractor.SLDESC(B111)</f>
        <v/>
      </c>
    </row>
    <row r="112">
      <c r="B112" s="1" t="n">
        <v>83100</v>
      </c>
      <c r="C112">
        <f t="array" ref="C112">_xll.SyteLineGL.GLExtractor.SLDESC(B112)</f>
        <v/>
      </c>
    </row>
    <row r="113">
      <c r="B113" s="1" t="n">
        <v>83200</v>
      </c>
      <c r="C113">
        <f t="array" ref="C113">_xll.SyteLineGL.GLExtractor.SLDESC(B113)</f>
        <v/>
      </c>
    </row>
    <row r="114">
      <c r="B114" s="1" t="n">
        <v>84000</v>
      </c>
      <c r="C114">
        <f t="array" ref="C114">_xll.SyteLineGL.GLExtractor.SLDESC(B114)</f>
        <v/>
      </c>
      <c r="D114">
        <f t="array" ref="D114">_xll.SyteLineGL.GLExtractor.SLGL()</f>
        <v/>
      </c>
    </row>
    <row r="115">
      <c r="B115" s="1" t="n">
        <v>88888</v>
      </c>
      <c r="C115">
        <f t="array" ref="C115">_xll.SyteLineGL.GLExtractor.SLDESC(B115)</f>
        <v/>
      </c>
    </row>
  </sheetData>
  <dataValidations count="3">
    <dataValidation sqref="N2" showDropDown="0" showInputMessage="1" showErrorMessage="1" allowBlank="1" type="list">
      <formula1>"2012,2013,2014,2015,2016,2017,2018,2019,2020,2021,2022,2023,2024,2025,2026,2027,2028,2029,2030"</formula1>
    </dataValidation>
    <dataValidation sqref="M2" showDropDown="0" showInputMessage="1" showErrorMessage="1" allowBlank="1" type="list">
      <formula1>"1,2,3,4,5,6,7,8,9,10,11,12,13"</formula1>
    </dataValidation>
    <dataValidation sqref="L2" showDropDown="0" showInputMessage="1" showErrorMessage="1" allowBlank="1" type="list">
      <formula1>"DALS,CORP,EMEA,LA,LOND,UK,US,"</formula1>
    </dataValidation>
  </dataValidations>
  <pageMargins left="0.7" right="0.7" top="0.75" bottom="0.75" header="0.3" footer="0.3"/>
  <pageSetup orientation="portrait" scale="50"/>
</worksheet>
</file>

<file path=xl/worksheets/sheet6.xml><?xml version="1.0" encoding="utf-8"?>
<worksheet xmlns="http://schemas.openxmlformats.org/spreadsheetml/2006/main">
  <sheetPr>
    <tabColor rgb="FFFFFF00"/>
    <outlinePr summaryBelow="1" summaryRight="1"/>
    <pageSetUpPr/>
  </sheetPr>
  <dimension ref="A1:U23"/>
  <sheetViews>
    <sheetView workbookViewId="0">
      <selection activeCell="C30" sqref="C30"/>
    </sheetView>
  </sheetViews>
  <sheetFormatPr baseColWidth="8" defaultRowHeight="15"/>
  <cols>
    <col width="16.28515625" bestFit="1" customWidth="1" style="172" min="1" max="1"/>
    <col width="27.42578125" bestFit="1" customWidth="1" style="172" min="2" max="2"/>
    <col width="23.140625" bestFit="1" customWidth="1" style="172" min="3" max="4"/>
    <col width="29.140625" bestFit="1" customWidth="1" style="172" min="5" max="5"/>
    <col width="27.5703125" bestFit="1" customWidth="1" style="172" min="6" max="6"/>
    <col width="23.85546875" bestFit="1" customWidth="1" style="172" min="7" max="9"/>
    <col width="27.5703125" bestFit="1" customWidth="1" style="172" min="10" max="10"/>
    <col width="31.7109375" bestFit="1" customWidth="1" style="172" min="11" max="11"/>
    <col width="23.42578125" bestFit="1" customWidth="1" style="172" min="12" max="12"/>
    <col width="25.28515625" bestFit="1" customWidth="1" style="172" min="13" max="13"/>
    <col width="26" bestFit="1" customWidth="1" style="172" min="14" max="14"/>
    <col width="27.28515625" bestFit="1" customWidth="1" style="172" min="15" max="15"/>
    <col width="23.42578125" bestFit="1" customWidth="1" style="172" min="16" max="18"/>
    <col width="26.5703125" bestFit="1" customWidth="1" style="172" min="19" max="19"/>
    <col width="26.140625" bestFit="1" customWidth="1" style="172" min="20" max="20"/>
    <col width="28.5703125" bestFit="1" customWidth="1" style="172" min="21" max="21"/>
  </cols>
  <sheetData>
    <row r="1">
      <c r="A1" t="inlineStr">
        <is>
          <t>Table Name</t>
        </is>
      </c>
      <c r="B1" t="inlineStr">
        <is>
          <t>jobmatl_mst</t>
        </is>
      </c>
      <c r="C1" t="inlineStr">
        <is>
          <t>jobmatl_mst</t>
        </is>
      </c>
      <c r="D1" t="inlineStr">
        <is>
          <t>jobmatl_mst</t>
        </is>
      </c>
      <c r="E1" t="inlineStr">
        <is>
          <t>jobmatl_mst</t>
        </is>
      </c>
      <c r="F1" t="inlineStr">
        <is>
          <t>jobmatl_mst</t>
        </is>
      </c>
      <c r="G1" t="inlineStr">
        <is>
          <t>jobmatl_mst</t>
        </is>
      </c>
      <c r="H1" t="inlineStr">
        <is>
          <t>jobmatl_mst</t>
        </is>
      </c>
      <c r="I1" t="inlineStr">
        <is>
          <t>jobmatl_mst</t>
        </is>
      </c>
      <c r="J1" s="18" t="inlineStr">
        <is>
          <t>jobmatl_mst</t>
        </is>
      </c>
      <c r="K1" t="inlineStr">
        <is>
          <t>jobmatl_mst</t>
        </is>
      </c>
      <c r="L1" t="inlineStr">
        <is>
          <t>jobmatl_mst</t>
        </is>
      </c>
      <c r="M1" t="inlineStr">
        <is>
          <t>jobmatl_mst</t>
        </is>
      </c>
      <c r="N1" t="inlineStr">
        <is>
          <t>jobmatl_mst</t>
        </is>
      </c>
      <c r="O1" t="inlineStr">
        <is>
          <t>jobmatl_mst</t>
        </is>
      </c>
      <c r="P1" t="inlineStr">
        <is>
          <t>jobmatl_mst</t>
        </is>
      </c>
      <c r="Q1" t="inlineStr">
        <is>
          <t>jobmatl_mst</t>
        </is>
      </c>
      <c r="R1" t="inlineStr">
        <is>
          <t>jobmatl_mst</t>
        </is>
      </c>
      <c r="S1" t="inlineStr">
        <is>
          <t>jobmatl_mst</t>
        </is>
      </c>
      <c r="T1" t="inlineStr">
        <is>
          <t>jobmatl_mst</t>
        </is>
      </c>
      <c r="U1" t="inlineStr">
        <is>
          <t>jobmatl_mst</t>
        </is>
      </c>
    </row>
    <row r="2">
      <c r="A2" t="inlineStr">
        <is>
          <t>Column Name</t>
        </is>
      </c>
      <c r="B2" t="inlineStr">
        <is>
          <t>Uf_Fancy_CurMat_GlassString</t>
        </is>
      </c>
      <c r="C2" t="inlineStr">
        <is>
          <t>Uf_Fancy_CurMat_Angle1</t>
        </is>
      </c>
      <c r="D2" t="inlineStr">
        <is>
          <t>Uf_Fancy_CurMat_Angle2</t>
        </is>
      </c>
      <c r="E2" t="inlineStr">
        <is>
          <t>Uf_Fancy_CurMat_CutLengthMM</t>
        </is>
      </c>
      <c r="F2" t="inlineStr">
        <is>
          <t>Uf_Fancy_CurMat_GlassDepth</t>
        </is>
      </c>
      <c r="G2" t="inlineStr">
        <is>
          <t>Uf_Fancy_CurMat_Height1</t>
        </is>
      </c>
      <c r="H2" t="inlineStr">
        <is>
          <t>Uf_Fancy_CurMat_Height2</t>
        </is>
      </c>
      <c r="I2" t="inlineStr">
        <is>
          <t>Uf_Fancy_CurMat_Height3</t>
        </is>
      </c>
      <c r="J2" s="18" t="inlineStr">
        <is>
          <t>Uf_Fancy_CurMat_MFGCutinfo</t>
        </is>
      </c>
      <c r="K2" t="inlineStr">
        <is>
          <t>Uf_Fancy_CurMat_PunchLocations</t>
        </is>
      </c>
      <c r="L2" t="inlineStr">
        <is>
          <t>Uf_Fancy_CurMat_Radius</t>
        </is>
      </c>
      <c r="M2" t="inlineStr">
        <is>
          <t>Uf_Fancy_CurMat_RipDepth</t>
        </is>
      </c>
      <c r="N2" t="inlineStr">
        <is>
          <t>Uf_Fancy_CurMat_SawString</t>
        </is>
      </c>
      <c r="O2" t="inlineStr">
        <is>
          <t>Uf_Fancy_CurMat_ShapeCode</t>
        </is>
      </c>
      <c r="P2" t="inlineStr">
        <is>
          <t>Uf_Fancy_CurMat_Width1</t>
        </is>
      </c>
      <c r="Q2" t="inlineStr">
        <is>
          <t>Uf_Fancy_CurMat_Width2</t>
        </is>
      </c>
      <c r="R2" t="inlineStr">
        <is>
          <t>Uf_Fancy_CurMat_Width3</t>
        </is>
      </c>
      <c r="S2" t="inlineStr">
        <is>
          <t>Uf_Fancy_CurMat_WTSPartID</t>
        </is>
      </c>
      <c r="T2" t="inlineStr">
        <is>
          <t>Uf_Fancy_CurMat_Tempered</t>
        </is>
      </c>
      <c r="U2" t="inlineStr">
        <is>
          <t>Uf_Fancy_CurMat_WelderString</t>
        </is>
      </c>
    </row>
    <row r="3">
      <c r="A3" t="inlineStr">
        <is>
          <t>Schema</t>
        </is>
      </c>
      <c r="B3" t="inlineStr">
        <is>
          <t>dbo</t>
        </is>
      </c>
      <c r="C3" t="inlineStr">
        <is>
          <t>dbo</t>
        </is>
      </c>
      <c r="D3" t="inlineStr">
        <is>
          <t>dbo</t>
        </is>
      </c>
      <c r="E3" t="inlineStr">
        <is>
          <t>dbo</t>
        </is>
      </c>
      <c r="F3" t="inlineStr">
        <is>
          <t>dbo</t>
        </is>
      </c>
      <c r="G3" t="inlineStr">
        <is>
          <t>dbo</t>
        </is>
      </c>
      <c r="H3" t="inlineStr">
        <is>
          <t>dbo</t>
        </is>
      </c>
      <c r="I3" t="inlineStr">
        <is>
          <t>dbo</t>
        </is>
      </c>
      <c r="J3" s="18" t="inlineStr">
        <is>
          <t>dbo</t>
        </is>
      </c>
      <c r="K3" t="inlineStr">
        <is>
          <t>dbo</t>
        </is>
      </c>
      <c r="L3" t="inlineStr">
        <is>
          <t>dbo</t>
        </is>
      </c>
      <c r="M3" t="inlineStr">
        <is>
          <t>dbo</t>
        </is>
      </c>
      <c r="N3" t="inlineStr">
        <is>
          <t>dbo</t>
        </is>
      </c>
      <c r="O3" t="inlineStr">
        <is>
          <t>dbo</t>
        </is>
      </c>
      <c r="P3" t="inlineStr">
        <is>
          <t>dbo</t>
        </is>
      </c>
      <c r="Q3" t="inlineStr">
        <is>
          <t>dbo</t>
        </is>
      </c>
      <c r="R3" t="inlineStr">
        <is>
          <t>dbo</t>
        </is>
      </c>
      <c r="S3" t="inlineStr">
        <is>
          <t>dbo</t>
        </is>
      </c>
      <c r="T3" t="inlineStr">
        <is>
          <t>dbo</t>
        </is>
      </c>
      <c r="U3" t="inlineStr">
        <is>
          <t>dbo</t>
        </is>
      </c>
    </row>
    <row r="4">
      <c r="A4" t="inlineStr">
        <is>
          <t>Data Type</t>
        </is>
      </c>
      <c r="B4" t="inlineStr">
        <is>
          <t>nvarchar</t>
        </is>
      </c>
      <c r="C4" t="inlineStr">
        <is>
          <t>decimal</t>
        </is>
      </c>
      <c r="D4" t="inlineStr">
        <is>
          <t>decimal</t>
        </is>
      </c>
      <c r="E4" t="inlineStr">
        <is>
          <t>decimal</t>
        </is>
      </c>
      <c r="F4" t="inlineStr">
        <is>
          <t>decimal</t>
        </is>
      </c>
      <c r="G4" t="inlineStr">
        <is>
          <t>decimal</t>
        </is>
      </c>
      <c r="H4" t="inlineStr">
        <is>
          <t>decimal</t>
        </is>
      </c>
      <c r="I4" t="inlineStr">
        <is>
          <t>decimal</t>
        </is>
      </c>
      <c r="J4" s="18" t="inlineStr">
        <is>
          <t>nvarchar</t>
        </is>
      </c>
      <c r="K4" t="inlineStr">
        <is>
          <t>nvarchar</t>
        </is>
      </c>
      <c r="L4" t="inlineStr">
        <is>
          <t>decimal</t>
        </is>
      </c>
      <c r="M4" t="inlineStr">
        <is>
          <t>nvarchar</t>
        </is>
      </c>
      <c r="N4" t="inlineStr">
        <is>
          <t>nvarchar</t>
        </is>
      </c>
      <c r="O4" t="inlineStr">
        <is>
          <t>int</t>
        </is>
      </c>
      <c r="P4" t="inlineStr">
        <is>
          <t>decimal</t>
        </is>
      </c>
      <c r="Q4" t="inlineStr">
        <is>
          <t>decimal</t>
        </is>
      </c>
      <c r="R4" t="inlineStr">
        <is>
          <t>decimal</t>
        </is>
      </c>
      <c r="S4" t="inlineStr">
        <is>
          <t>nvarchar</t>
        </is>
      </c>
      <c r="T4" t="inlineStr">
        <is>
          <t>ListYesNoType</t>
        </is>
      </c>
      <c r="U4" t="inlineStr">
        <is>
          <t>nvarchar</t>
        </is>
      </c>
    </row>
    <row r="5">
      <c r="A5" t="inlineStr">
        <is>
          <t>System Data Type</t>
        </is>
      </c>
      <c r="B5" t="inlineStr">
        <is>
          <t>nvarchar</t>
        </is>
      </c>
      <c r="C5" t="inlineStr">
        <is>
          <t>decimal</t>
        </is>
      </c>
      <c r="D5" t="inlineStr">
        <is>
          <t>decimal</t>
        </is>
      </c>
      <c r="E5" t="inlineStr">
        <is>
          <t>decimal</t>
        </is>
      </c>
      <c r="F5" t="inlineStr">
        <is>
          <t>decimal</t>
        </is>
      </c>
      <c r="G5" t="inlineStr">
        <is>
          <t>decimal</t>
        </is>
      </c>
      <c r="H5" t="inlineStr">
        <is>
          <t>decimal</t>
        </is>
      </c>
      <c r="I5" t="inlineStr">
        <is>
          <t>decimal</t>
        </is>
      </c>
      <c r="J5" s="18" t="inlineStr">
        <is>
          <t>nvarchar</t>
        </is>
      </c>
      <c r="K5" t="inlineStr">
        <is>
          <t>nvarchar</t>
        </is>
      </c>
      <c r="L5" t="inlineStr">
        <is>
          <t>decimal</t>
        </is>
      </c>
      <c r="M5" t="inlineStr">
        <is>
          <t>nvarchar</t>
        </is>
      </c>
      <c r="N5" t="inlineStr">
        <is>
          <t>nvarchar</t>
        </is>
      </c>
      <c r="O5" t="inlineStr">
        <is>
          <t>int</t>
        </is>
      </c>
      <c r="P5" t="inlineStr">
        <is>
          <t>decimal</t>
        </is>
      </c>
      <c r="Q5" t="inlineStr">
        <is>
          <t>decimal</t>
        </is>
      </c>
      <c r="R5" t="inlineStr">
        <is>
          <t>decimal</t>
        </is>
      </c>
      <c r="S5" t="inlineStr">
        <is>
          <t>nvarchar</t>
        </is>
      </c>
      <c r="T5" t="inlineStr">
        <is>
          <t>tinyint</t>
        </is>
      </c>
      <c r="U5" t="inlineStr">
        <is>
          <t>nvarchar</t>
        </is>
      </c>
    </row>
    <row r="6">
      <c r="A6" t="inlineStr">
        <is>
          <t>Length</t>
        </is>
      </c>
      <c r="B6" t="n">
        <v>100</v>
      </c>
      <c r="C6" t="n">
        <v>12</v>
      </c>
      <c r="D6" t="n">
        <v>12</v>
      </c>
      <c r="E6" t="n">
        <v>12</v>
      </c>
      <c r="F6" t="n">
        <v>12</v>
      </c>
      <c r="G6" t="n">
        <v>12</v>
      </c>
      <c r="H6" t="n">
        <v>12</v>
      </c>
      <c r="I6" t="n">
        <v>12</v>
      </c>
      <c r="J6" s="18" t="n">
        <v>100</v>
      </c>
      <c r="K6" t="n">
        <v>100</v>
      </c>
      <c r="L6" t="n">
        <v>12</v>
      </c>
      <c r="M6" t="n">
        <v>100</v>
      </c>
      <c r="N6" t="n">
        <v>100</v>
      </c>
      <c r="P6" t="n">
        <v>12</v>
      </c>
      <c r="Q6" t="n">
        <v>12</v>
      </c>
      <c r="R6" t="n">
        <v>12</v>
      </c>
      <c r="S6" t="n">
        <v>100</v>
      </c>
      <c r="U6" t="n">
        <v>100</v>
      </c>
    </row>
    <row r="7">
      <c r="A7" t="inlineStr">
        <is>
          <t>Decimal Position</t>
        </is>
      </c>
      <c r="C7" t="n">
        <v>6</v>
      </c>
      <c r="D7" t="n">
        <v>6</v>
      </c>
      <c r="E7" t="n">
        <v>6</v>
      </c>
      <c r="F7" t="n">
        <v>6</v>
      </c>
      <c r="G7" t="n">
        <v>6</v>
      </c>
      <c r="H7" t="n">
        <v>6</v>
      </c>
      <c r="I7" t="n">
        <v>6</v>
      </c>
      <c r="J7" s="18" t="n"/>
      <c r="L7" t="n">
        <v>6</v>
      </c>
      <c r="P7" t="n">
        <v>6</v>
      </c>
      <c r="Q7" t="n">
        <v>6</v>
      </c>
      <c r="R7" t="n">
        <v>6</v>
      </c>
    </row>
    <row r="8">
      <c r="A8" t="inlineStr">
        <is>
          <t>Is Nullable</t>
        </is>
      </c>
      <c r="B8" t="inlineStr">
        <is>
          <t>YES</t>
        </is>
      </c>
      <c r="C8" t="inlineStr">
        <is>
          <t>YES</t>
        </is>
      </c>
      <c r="D8" t="inlineStr">
        <is>
          <t>YES</t>
        </is>
      </c>
      <c r="E8" t="inlineStr">
        <is>
          <t>YES</t>
        </is>
      </c>
      <c r="F8" t="inlineStr">
        <is>
          <t>YES</t>
        </is>
      </c>
      <c r="G8" t="inlineStr">
        <is>
          <t>YES</t>
        </is>
      </c>
      <c r="H8" t="inlineStr">
        <is>
          <t>YES</t>
        </is>
      </c>
      <c r="I8" t="inlineStr">
        <is>
          <t>YES</t>
        </is>
      </c>
      <c r="J8" s="18" t="inlineStr">
        <is>
          <t>YES</t>
        </is>
      </c>
      <c r="K8" t="inlineStr">
        <is>
          <t>YES</t>
        </is>
      </c>
      <c r="L8" t="inlineStr">
        <is>
          <t>YES</t>
        </is>
      </c>
      <c r="M8" t="inlineStr">
        <is>
          <t>YES</t>
        </is>
      </c>
      <c r="N8" t="inlineStr">
        <is>
          <t>YES</t>
        </is>
      </c>
      <c r="O8" t="inlineStr">
        <is>
          <t>YES</t>
        </is>
      </c>
      <c r="P8" t="inlineStr">
        <is>
          <t>YES</t>
        </is>
      </c>
      <c r="Q8" t="inlineStr">
        <is>
          <t>YES</t>
        </is>
      </c>
      <c r="R8" t="inlineStr">
        <is>
          <t>YES</t>
        </is>
      </c>
      <c r="S8" t="inlineStr">
        <is>
          <t>YES</t>
        </is>
      </c>
      <c r="T8" t="inlineStr">
        <is>
          <t>YES</t>
        </is>
      </c>
      <c r="U8" t="inlineStr">
        <is>
          <t>YES</t>
        </is>
      </c>
    </row>
    <row r="9">
      <c r="A9" t="inlineStr">
        <is>
          <t>Column Id</t>
        </is>
      </c>
      <c r="B9" t="n">
        <v>70</v>
      </c>
      <c r="C9" t="n">
        <v>71</v>
      </c>
      <c r="D9" t="n">
        <v>72</v>
      </c>
      <c r="E9" t="n">
        <v>73</v>
      </c>
      <c r="F9" t="n">
        <v>74</v>
      </c>
      <c r="G9" t="n">
        <v>75</v>
      </c>
      <c r="H9" t="n">
        <v>76</v>
      </c>
      <c r="I9" t="n">
        <v>77</v>
      </c>
      <c r="J9" s="18" t="n">
        <v>78</v>
      </c>
      <c r="K9" t="n">
        <v>79</v>
      </c>
      <c r="L9" t="n">
        <v>80</v>
      </c>
      <c r="M9" t="n">
        <v>81</v>
      </c>
      <c r="N9" t="n">
        <v>82</v>
      </c>
      <c r="O9" t="n">
        <v>83</v>
      </c>
      <c r="P9" t="n">
        <v>85</v>
      </c>
      <c r="Q9" t="n">
        <v>86</v>
      </c>
      <c r="R9" t="n">
        <v>87</v>
      </c>
      <c r="S9" t="n">
        <v>88</v>
      </c>
      <c r="T9" t="n">
        <v>89</v>
      </c>
      <c r="U9" t="n">
        <v>91</v>
      </c>
    </row>
    <row r="10">
      <c r="B10" t="inlineStr">
        <is>
          <t>IG Inner Pane</t>
        </is>
      </c>
      <c r="C10" t="inlineStr">
        <is>
          <t>Frame [x]</t>
        </is>
      </c>
      <c r="D10" t="inlineStr">
        <is>
          <t>Frame [x]</t>
        </is>
      </c>
      <c r="E10" t="inlineStr">
        <is>
          <t>Frame [x]</t>
        </is>
      </c>
      <c r="F10" t="inlineStr">
        <is>
          <t>IG Inner Pane</t>
        </is>
      </c>
      <c r="G10" t="inlineStr">
        <is>
          <t>Frame [x]</t>
        </is>
      </c>
      <c r="H10" t="inlineStr">
        <is>
          <t>Frame [x]</t>
        </is>
      </c>
      <c r="I10" t="inlineStr">
        <is>
          <t>Frame [x]</t>
        </is>
      </c>
      <c r="J10" s="18" t="inlineStr">
        <is>
          <t>Grill Orientation (Sawstring)</t>
        </is>
      </c>
      <c r="K10" t="inlineStr">
        <is>
          <t>Frame [x]</t>
        </is>
      </c>
      <c r="L10" t="inlineStr">
        <is>
          <t>Frame [x]</t>
        </is>
      </c>
      <c r="M10" t="inlineStr">
        <is>
          <t>Jamb1[x]</t>
        </is>
      </c>
      <c r="N10" t="inlineStr">
        <is>
          <t>Frame [x]</t>
        </is>
      </c>
      <c r="O10" t="inlineStr">
        <is>
          <t>Frame [x]</t>
        </is>
      </c>
      <c r="P10" t="inlineStr">
        <is>
          <t>Frame [x]</t>
        </is>
      </c>
      <c r="Q10" t="inlineStr">
        <is>
          <t>Frame [x]</t>
        </is>
      </c>
      <c r="R10" t="inlineStr">
        <is>
          <t>Frame [x]</t>
        </is>
      </c>
      <c r="T10" t="inlineStr">
        <is>
          <t>IG Inner Pane</t>
        </is>
      </c>
      <c r="U10" t="inlineStr">
        <is>
          <t>Frame [x]</t>
        </is>
      </c>
    </row>
    <row r="11">
      <c r="B11" t="inlineStr">
        <is>
          <t>IG Middle Pane</t>
        </is>
      </c>
      <c r="C11" t="inlineStr">
        <is>
          <t>Sash1 [x]</t>
        </is>
      </c>
      <c r="D11" t="inlineStr">
        <is>
          <t>Sash1 [x]</t>
        </is>
      </c>
      <c r="E11" t="inlineStr">
        <is>
          <t>Sash1 [x]</t>
        </is>
      </c>
      <c r="F11" t="inlineStr">
        <is>
          <t>IG Middle Pane</t>
        </is>
      </c>
      <c r="G11" t="inlineStr">
        <is>
          <t>Sash1 [x]</t>
        </is>
      </c>
      <c r="H11" t="inlineStr">
        <is>
          <t>Sash1 [x]</t>
        </is>
      </c>
      <c r="I11" t="inlineStr">
        <is>
          <t>Sash1 [x]</t>
        </is>
      </c>
      <c r="J11" s="18" t="inlineStr">
        <is>
          <t>Location</t>
        </is>
      </c>
      <c r="K11" t="inlineStr">
        <is>
          <t>Horizontal Grille</t>
        </is>
      </c>
      <c r="L11" t="inlineStr">
        <is>
          <t>Sash1 [x]</t>
        </is>
      </c>
      <c r="M11" t="inlineStr">
        <is>
          <t>Jamb2[x]</t>
        </is>
      </c>
      <c r="N11" t="inlineStr">
        <is>
          <t>Sash1 [x]</t>
        </is>
      </c>
      <c r="O11" t="inlineStr">
        <is>
          <t>Sash1 [x]</t>
        </is>
      </c>
      <c r="P11" t="inlineStr">
        <is>
          <t>Sash1 [x]</t>
        </is>
      </c>
      <c r="Q11" t="inlineStr">
        <is>
          <t>Sash1 [x]</t>
        </is>
      </c>
      <c r="R11" t="inlineStr">
        <is>
          <t>Sash1 [x]</t>
        </is>
      </c>
      <c r="T11" t="inlineStr">
        <is>
          <t>IG Middle Pane</t>
        </is>
      </c>
      <c r="U11" t="inlineStr">
        <is>
          <t>Sash1 [x]</t>
        </is>
      </c>
    </row>
    <row r="12">
      <c r="B12" t="inlineStr">
        <is>
          <t>IG Outer Pane</t>
        </is>
      </c>
      <c r="C12" t="inlineStr">
        <is>
          <t>Bkmld [x]</t>
        </is>
      </c>
      <c r="D12" t="inlineStr">
        <is>
          <t>Bkmld [x]</t>
        </is>
      </c>
      <c r="E12" t="inlineStr">
        <is>
          <t>Bkmld [x]</t>
        </is>
      </c>
      <c r="F12" t="inlineStr">
        <is>
          <t>IG Outer Pane</t>
        </is>
      </c>
      <c r="G12" t="inlineStr">
        <is>
          <t>Bkmld [x]</t>
        </is>
      </c>
      <c r="H12" t="inlineStr">
        <is>
          <t>Bkmld [x]</t>
        </is>
      </c>
      <c r="I12" t="inlineStr">
        <is>
          <t>Bkmld [x]</t>
        </is>
      </c>
      <c r="J12" s="18" t="inlineStr">
        <is>
          <t>position</t>
        </is>
      </c>
      <c r="K12" t="inlineStr">
        <is>
          <t>Vertical Grille</t>
        </is>
      </c>
      <c r="L12" t="inlineStr">
        <is>
          <t>Bkmld [x]</t>
        </is>
      </c>
      <c r="N12" t="inlineStr">
        <is>
          <t>Bkmld [x]</t>
        </is>
      </c>
      <c r="O12" t="inlineStr">
        <is>
          <t>Bkmld [x]</t>
        </is>
      </c>
      <c r="P12" t="inlineStr">
        <is>
          <t>Bkmld [x]</t>
        </is>
      </c>
      <c r="Q12" t="inlineStr">
        <is>
          <t>Bkmld [x]</t>
        </is>
      </c>
      <c r="R12" t="inlineStr">
        <is>
          <t>Bkmld [x]</t>
        </is>
      </c>
      <c r="T12" t="inlineStr">
        <is>
          <t>IG Outer Pane</t>
        </is>
      </c>
      <c r="U12" t="inlineStr">
        <is>
          <t>Bkmld [x]</t>
        </is>
      </c>
    </row>
    <row r="13">
      <c r="D13" t="inlineStr">
        <is>
          <t>IntReinf1</t>
        </is>
      </c>
      <c r="E13" t="inlineStr">
        <is>
          <t>Jamb1[x]</t>
        </is>
      </c>
      <c r="G13" t="inlineStr">
        <is>
          <t>IG Inner Pane</t>
        </is>
      </c>
      <c r="H13" t="inlineStr">
        <is>
          <t>IG Inner Pane</t>
        </is>
      </c>
      <c r="I13" t="inlineStr">
        <is>
          <t>IG Inner Pane</t>
        </is>
      </c>
      <c r="J13" s="18" t="inlineStr">
        <is>
          <t>venting</t>
        </is>
      </c>
      <c r="L13" t="inlineStr">
        <is>
          <t>IG Inner Pane</t>
        </is>
      </c>
      <c r="O13" t="inlineStr">
        <is>
          <t>IG Inner Pane</t>
        </is>
      </c>
      <c r="P13" t="inlineStr">
        <is>
          <t>IG Inner Pane</t>
        </is>
      </c>
      <c r="Q13" t="inlineStr">
        <is>
          <t>IG Inner Pane</t>
        </is>
      </c>
      <c r="R13" t="inlineStr">
        <is>
          <t>IG Inner Pane</t>
        </is>
      </c>
    </row>
    <row r="14">
      <c r="E14" t="inlineStr">
        <is>
          <t>Jamb2[x]</t>
        </is>
      </c>
      <c r="G14" t="inlineStr">
        <is>
          <t>IG Middle Pane</t>
        </is>
      </c>
      <c r="H14" t="inlineStr">
        <is>
          <t>IG Middle Pane</t>
        </is>
      </c>
      <c r="I14" t="inlineStr">
        <is>
          <t>IG Middle Pane</t>
        </is>
      </c>
      <c r="J14" s="18" t="n"/>
      <c r="L14" t="inlineStr">
        <is>
          <t>IG Middle Pane</t>
        </is>
      </c>
      <c r="O14" t="inlineStr">
        <is>
          <t>IG Middle Pane</t>
        </is>
      </c>
      <c r="P14" t="inlineStr">
        <is>
          <t>IG Middle Pane</t>
        </is>
      </c>
      <c r="Q14" t="inlineStr">
        <is>
          <t>IG Middle Pane</t>
        </is>
      </c>
      <c r="R14" t="inlineStr">
        <is>
          <t>IG Middle Pane</t>
        </is>
      </c>
    </row>
    <row r="15">
      <c r="E15" t="inlineStr">
        <is>
          <t>ExtMullCvr H</t>
        </is>
      </c>
      <c r="G15" t="inlineStr">
        <is>
          <t>IG Outer Pane</t>
        </is>
      </c>
      <c r="H15" t="inlineStr">
        <is>
          <t>IG Outer Pane</t>
        </is>
      </c>
      <c r="I15" t="inlineStr">
        <is>
          <t>IG Outer Pane</t>
        </is>
      </c>
      <c r="J15" s="18" t="n"/>
      <c r="L15" t="inlineStr">
        <is>
          <t>IG Outer Pane</t>
        </is>
      </c>
      <c r="O15" t="inlineStr">
        <is>
          <t>IG Outer Pane</t>
        </is>
      </c>
      <c r="P15" t="inlineStr">
        <is>
          <t>IG Outer Pane</t>
        </is>
      </c>
      <c r="Q15" t="inlineStr">
        <is>
          <t>IG Outer Pane</t>
        </is>
      </c>
      <c r="R15" t="inlineStr">
        <is>
          <t>IG Outer Pane</t>
        </is>
      </c>
    </row>
    <row r="16">
      <c r="E16" t="inlineStr">
        <is>
          <t>ExtMullCvr H</t>
        </is>
      </c>
      <c r="G16" t="inlineStr">
        <is>
          <t>Jamb1[x]</t>
        </is>
      </c>
      <c r="H16" t="inlineStr">
        <is>
          <t>Jamb1[x]</t>
        </is>
      </c>
      <c r="I16" t="inlineStr">
        <is>
          <t>Jamb1[x]</t>
        </is>
      </c>
      <c r="J16" s="18" t="n"/>
      <c r="L16" t="inlineStr">
        <is>
          <t>Jamb1[x]</t>
        </is>
      </c>
      <c r="P16" t="inlineStr">
        <is>
          <t>Jamb1[x]</t>
        </is>
      </c>
      <c r="Q16" t="inlineStr">
        <is>
          <t>Jamb1[x]</t>
        </is>
      </c>
      <c r="R16" t="inlineStr">
        <is>
          <t>Jamb1[x]</t>
        </is>
      </c>
    </row>
    <row r="17">
      <c r="E17" t="inlineStr">
        <is>
          <t>Mullion1</t>
        </is>
      </c>
      <c r="G17" t="inlineStr">
        <is>
          <t>Jamb2[x]</t>
        </is>
      </c>
      <c r="H17" t="inlineStr">
        <is>
          <t>Jamb2[x]</t>
        </is>
      </c>
      <c r="I17" t="inlineStr">
        <is>
          <t>Jamb2[x]</t>
        </is>
      </c>
      <c r="L17" t="inlineStr">
        <is>
          <t>Jamb2[x]</t>
        </is>
      </c>
      <c r="P17" t="inlineStr">
        <is>
          <t>Jamb2[x]</t>
        </is>
      </c>
      <c r="Q17" t="inlineStr">
        <is>
          <t>Jamb2[x]</t>
        </is>
      </c>
      <c r="R17" t="inlineStr">
        <is>
          <t>Jamb2[x]</t>
        </is>
      </c>
    </row>
    <row r="18">
      <c r="E18" t="inlineStr">
        <is>
          <t>Mullion2</t>
        </is>
      </c>
    </row>
    <row r="19">
      <c r="E19" t="inlineStr">
        <is>
          <t>GlazingStop1[x]</t>
        </is>
      </c>
    </row>
    <row r="20">
      <c r="E20" t="inlineStr">
        <is>
          <t>IntMullCvrH</t>
        </is>
      </c>
    </row>
    <row r="21">
      <c r="E21" t="inlineStr">
        <is>
          <t>IntMullCvrV</t>
        </is>
      </c>
    </row>
    <row r="22">
      <c r="E22" t="inlineStr">
        <is>
          <t>ExtReinf1</t>
        </is>
      </c>
    </row>
    <row r="23">
      <c r="E23" t="inlineStr">
        <is>
          <t>IntReinf1</t>
        </is>
      </c>
    </row>
  </sheetData>
  <pageMargins left="0.7" right="0.7" top="0.75" bottom="0.75" header="0.3" footer="0.3"/>
</worksheet>
</file>

<file path=xl/worksheets/sheet7.xml><?xml version="1.0" encoding="utf-8"?>
<worksheet xmlns="http://schemas.openxmlformats.org/spreadsheetml/2006/main">
  <sheetPr>
    <tabColor rgb="FF7030A0"/>
    <outlinePr summaryBelow="1" summaryRight="1"/>
    <pageSetUpPr/>
  </sheetPr>
  <dimension ref="A1:O96"/>
  <sheetViews>
    <sheetView workbookViewId="0">
      <pane xSplit="1" ySplit="1" topLeftCell="B2" activePane="bottomRight" state="frozen"/>
      <selection activeCell="F24" sqref="F24"/>
      <selection pane="topRight" activeCell="F24" sqref="F24"/>
      <selection pane="bottomLeft" activeCell="F24" sqref="F24"/>
      <selection pane="bottomRight" activeCell="F24" sqref="F24"/>
    </sheetView>
  </sheetViews>
  <sheetFormatPr baseColWidth="8" defaultRowHeight="15"/>
  <cols>
    <col width="13.85546875" bestFit="1" customWidth="1" style="172" min="1" max="1"/>
    <col width="33.140625" bestFit="1" customWidth="1" style="172" min="2" max="2"/>
    <col width="10.28515625" bestFit="1" customWidth="1" style="172" min="3" max="3"/>
    <col width="33.85546875" bestFit="1" customWidth="1" style="172" min="4" max="4"/>
    <col width="18.5703125" bestFit="1" customWidth="1" style="172" min="5" max="5"/>
    <col width="9" bestFit="1" customWidth="1" style="172" min="6" max="6"/>
    <col width="18.42578125" bestFit="1" customWidth="1" style="172" min="7" max="7"/>
    <col width="12.85546875" bestFit="1" customWidth="1" style="172" min="8" max="8"/>
    <col width="12.28515625" bestFit="1" customWidth="1" style="172" min="9" max="9"/>
    <col width="12.7109375" bestFit="1" customWidth="1" style="172" min="10" max="10"/>
    <col width="14.28515625" bestFit="1" customWidth="1" style="172" min="11" max="11"/>
    <col width="13.140625" bestFit="1" customWidth="1" style="172" min="12" max="12"/>
    <col width="12.7109375" bestFit="1" customWidth="1" style="172" min="13" max="13"/>
    <col width="14.28515625" bestFit="1" customWidth="1" style="172" min="14" max="14"/>
    <col width="13.140625" bestFit="1" customWidth="1" style="172" min="15" max="15"/>
  </cols>
  <sheetData>
    <row r="1">
      <c r="A1" t="inlineStr">
        <is>
          <t>Table Name</t>
        </is>
      </c>
      <c r="B1" t="inlineStr">
        <is>
          <t>Column Name</t>
        </is>
      </c>
      <c r="C1" t="inlineStr">
        <is>
          <t>Schema</t>
        </is>
      </c>
      <c r="D1" t="inlineStr">
        <is>
          <t>Data Type</t>
        </is>
      </c>
      <c r="E1" t="inlineStr">
        <is>
          <t>System Data Type</t>
        </is>
      </c>
      <c r="F1" t="inlineStr">
        <is>
          <t>Length</t>
        </is>
      </c>
      <c r="G1" t="inlineStr">
        <is>
          <t>Decimal Position</t>
        </is>
      </c>
      <c r="H1" t="inlineStr">
        <is>
          <t>Is Nullable</t>
        </is>
      </c>
      <c r="I1" t="inlineStr">
        <is>
          <t>Column Id</t>
        </is>
      </c>
    </row>
    <row r="2">
      <c r="A2" t="inlineStr">
        <is>
          <t>jobmatl_mst</t>
        </is>
      </c>
      <c r="B2" t="inlineStr">
        <is>
          <t>site_ref</t>
        </is>
      </c>
      <c r="C2" t="inlineStr">
        <is>
          <t>dbo</t>
        </is>
      </c>
      <c r="D2" t="inlineStr">
        <is>
          <t>SiteType</t>
        </is>
      </c>
      <c r="E2" t="inlineStr">
        <is>
          <t>nvarchar</t>
        </is>
      </c>
      <c r="F2" t="n">
        <v>8</v>
      </c>
      <c r="H2" t="inlineStr">
        <is>
          <t>NO</t>
        </is>
      </c>
      <c r="I2" t="n">
        <v>1</v>
      </c>
    </row>
    <row r="3">
      <c r="A3" t="inlineStr">
        <is>
          <t>jobmatl_mst</t>
        </is>
      </c>
      <c r="B3" t="inlineStr">
        <is>
          <t>job</t>
        </is>
      </c>
      <c r="C3" t="inlineStr">
        <is>
          <t>dbo</t>
        </is>
      </c>
      <c r="D3" t="inlineStr">
        <is>
          <t>JobType</t>
        </is>
      </c>
      <c r="E3" t="inlineStr">
        <is>
          <t>nvarchar</t>
        </is>
      </c>
      <c r="F3" t="n">
        <v>20</v>
      </c>
      <c r="H3" t="inlineStr">
        <is>
          <t>NO</t>
        </is>
      </c>
      <c r="I3" t="n">
        <v>2</v>
      </c>
    </row>
    <row r="4">
      <c r="A4" t="inlineStr">
        <is>
          <t>jobmatl_mst</t>
        </is>
      </c>
      <c r="B4" t="inlineStr">
        <is>
          <t>suffix</t>
        </is>
      </c>
      <c r="C4" t="inlineStr">
        <is>
          <t>dbo</t>
        </is>
      </c>
      <c r="D4" t="inlineStr">
        <is>
          <t>SuffixType</t>
        </is>
      </c>
      <c r="E4" t="inlineStr">
        <is>
          <t>smallint</t>
        </is>
      </c>
      <c r="H4" t="inlineStr">
        <is>
          <t>NO</t>
        </is>
      </c>
      <c r="I4" t="n">
        <v>3</v>
      </c>
    </row>
    <row r="5">
      <c r="A5" t="inlineStr">
        <is>
          <t>jobmatl_mst</t>
        </is>
      </c>
      <c r="B5" t="inlineStr">
        <is>
          <t>oper_num</t>
        </is>
      </c>
      <c r="C5" t="inlineStr">
        <is>
          <t>dbo</t>
        </is>
      </c>
      <c r="D5" t="inlineStr">
        <is>
          <t>OperNumType</t>
        </is>
      </c>
      <c r="E5" t="inlineStr">
        <is>
          <t>int</t>
        </is>
      </c>
      <c r="H5" t="inlineStr">
        <is>
          <t>NO</t>
        </is>
      </c>
      <c r="I5" t="n">
        <v>4</v>
      </c>
    </row>
    <row r="6">
      <c r="A6" t="inlineStr">
        <is>
          <t>jobmatl_mst</t>
        </is>
      </c>
      <c r="B6" t="inlineStr">
        <is>
          <t>sequence</t>
        </is>
      </c>
      <c r="C6" t="inlineStr">
        <is>
          <t>dbo</t>
        </is>
      </c>
      <c r="D6" t="inlineStr">
        <is>
          <t>JobmatlSequenceType</t>
        </is>
      </c>
      <c r="E6" t="inlineStr">
        <is>
          <t>smallint</t>
        </is>
      </c>
      <c r="H6" t="inlineStr">
        <is>
          <t>NO</t>
        </is>
      </c>
      <c r="I6" t="n">
        <v>5</v>
      </c>
    </row>
    <row r="7">
      <c r="A7" t="inlineStr">
        <is>
          <t>jobmatl_mst</t>
        </is>
      </c>
      <c r="B7" t="inlineStr">
        <is>
          <t>matl_type</t>
        </is>
      </c>
      <c r="C7" t="inlineStr">
        <is>
          <t>dbo</t>
        </is>
      </c>
      <c r="D7" t="inlineStr">
        <is>
          <t>MatlTypeType</t>
        </is>
      </c>
      <c r="E7" t="inlineStr">
        <is>
          <t>nchar</t>
        </is>
      </c>
      <c r="F7" t="n">
        <v>1</v>
      </c>
      <c r="H7" t="inlineStr">
        <is>
          <t>YES</t>
        </is>
      </c>
      <c r="I7" t="n">
        <v>6</v>
      </c>
    </row>
    <row r="8">
      <c r="A8" t="inlineStr">
        <is>
          <t>jobmatl_mst</t>
        </is>
      </c>
      <c r="B8" t="inlineStr">
        <is>
          <t>item</t>
        </is>
      </c>
      <c r="C8" t="inlineStr">
        <is>
          <t>dbo</t>
        </is>
      </c>
      <c r="D8" t="inlineStr">
        <is>
          <t>ItemType</t>
        </is>
      </c>
      <c r="E8" t="inlineStr">
        <is>
          <t>nvarchar</t>
        </is>
      </c>
      <c r="F8" t="n">
        <v>30</v>
      </c>
      <c r="H8" t="inlineStr">
        <is>
          <t>NO</t>
        </is>
      </c>
      <c r="I8" t="n">
        <v>7</v>
      </c>
    </row>
    <row r="9">
      <c r="A9" t="inlineStr">
        <is>
          <t>jobmatl_mst</t>
        </is>
      </c>
      <c r="B9" t="inlineStr">
        <is>
          <t>matl_qty</t>
        </is>
      </c>
      <c r="C9" t="inlineStr">
        <is>
          <t>dbo</t>
        </is>
      </c>
      <c r="D9" t="inlineStr">
        <is>
          <t>QtyPerType</t>
        </is>
      </c>
      <c r="E9" t="inlineStr">
        <is>
          <t>decimal</t>
        </is>
      </c>
      <c r="F9" t="n">
        <v>18</v>
      </c>
      <c r="G9" t="n">
        <v>8</v>
      </c>
      <c r="H9" t="inlineStr">
        <is>
          <t>YES</t>
        </is>
      </c>
      <c r="I9" t="n">
        <v>8</v>
      </c>
    </row>
    <row r="10">
      <c r="A10" t="inlineStr">
        <is>
          <t>jobmatl_mst</t>
        </is>
      </c>
      <c r="B10" t="inlineStr">
        <is>
          <t>units</t>
        </is>
      </c>
      <c r="C10" t="inlineStr">
        <is>
          <t>dbo</t>
        </is>
      </c>
      <c r="D10" t="inlineStr">
        <is>
          <t>JobmatlUnitsType</t>
        </is>
      </c>
      <c r="E10" t="inlineStr">
        <is>
          <t>nchar</t>
        </is>
      </c>
      <c r="F10" t="n">
        <v>1</v>
      </c>
      <c r="H10" t="inlineStr">
        <is>
          <t>YES</t>
        </is>
      </c>
      <c r="I10" t="n">
        <v>9</v>
      </c>
    </row>
    <row r="11">
      <c r="A11" t="inlineStr">
        <is>
          <t>jobmatl_mst</t>
        </is>
      </c>
      <c r="B11" t="inlineStr">
        <is>
          <t>cost</t>
        </is>
      </c>
      <c r="C11" t="inlineStr">
        <is>
          <t>dbo</t>
        </is>
      </c>
      <c r="D11" t="inlineStr">
        <is>
          <t>CostPrcType</t>
        </is>
      </c>
      <c r="E11" t="inlineStr">
        <is>
          <t>decimal</t>
        </is>
      </c>
      <c r="F11" t="n">
        <v>20</v>
      </c>
      <c r="G11" t="n">
        <v>8</v>
      </c>
      <c r="H11" t="inlineStr">
        <is>
          <t>NO</t>
        </is>
      </c>
      <c r="I11" t="n">
        <v>10</v>
      </c>
    </row>
    <row r="12">
      <c r="A12" t="inlineStr">
        <is>
          <t>jobmatl_mst</t>
        </is>
      </c>
      <c r="B12" t="inlineStr">
        <is>
          <t>qty_issued</t>
        </is>
      </c>
      <c r="C12" t="inlineStr">
        <is>
          <t>dbo</t>
        </is>
      </c>
      <c r="D12" t="inlineStr">
        <is>
          <t>QtyPerType</t>
        </is>
      </c>
      <c r="E12" t="inlineStr">
        <is>
          <t>decimal</t>
        </is>
      </c>
      <c r="F12" t="n">
        <v>18</v>
      </c>
      <c r="G12" t="n">
        <v>8</v>
      </c>
      <c r="H12" t="inlineStr">
        <is>
          <t>YES</t>
        </is>
      </c>
      <c r="I12" t="n">
        <v>11</v>
      </c>
    </row>
    <row r="13">
      <c r="A13" t="inlineStr">
        <is>
          <t>jobmatl_mst</t>
        </is>
      </c>
      <c r="B13" t="inlineStr">
        <is>
          <t>a_cost</t>
        </is>
      </c>
      <c r="C13" t="inlineStr">
        <is>
          <t>dbo</t>
        </is>
      </c>
      <c r="D13" t="inlineStr">
        <is>
          <t>CostPrcType</t>
        </is>
      </c>
      <c r="E13" t="inlineStr">
        <is>
          <t>decimal</t>
        </is>
      </c>
      <c r="F13" t="n">
        <v>20</v>
      </c>
      <c r="G13" t="n">
        <v>8</v>
      </c>
      <c r="H13" t="inlineStr">
        <is>
          <t>YES</t>
        </is>
      </c>
      <c r="I13" t="n">
        <v>12</v>
      </c>
    </row>
    <row r="14">
      <c r="A14" t="inlineStr">
        <is>
          <t>jobmatl_mst</t>
        </is>
      </c>
      <c r="B14" t="inlineStr">
        <is>
          <t>ref_type</t>
        </is>
      </c>
      <c r="C14" t="inlineStr">
        <is>
          <t>dbo</t>
        </is>
      </c>
      <c r="D14" t="inlineStr">
        <is>
          <t>RefTypeIJKPRTType</t>
        </is>
      </c>
      <c r="E14" t="inlineStr">
        <is>
          <t>nchar</t>
        </is>
      </c>
      <c r="F14" t="n">
        <v>1</v>
      </c>
      <c r="H14" t="inlineStr">
        <is>
          <t>YES</t>
        </is>
      </c>
      <c r="I14" t="n">
        <v>13</v>
      </c>
    </row>
    <row r="15">
      <c r="A15" t="inlineStr">
        <is>
          <t>jobmatl_mst</t>
        </is>
      </c>
      <c r="B15" t="inlineStr">
        <is>
          <t>ref_num</t>
        </is>
      </c>
      <c r="C15" t="inlineStr">
        <is>
          <t>dbo</t>
        </is>
      </c>
      <c r="D15" t="inlineStr">
        <is>
          <t>JobPoProjReqTrnNumType</t>
        </is>
      </c>
      <c r="E15" t="inlineStr">
        <is>
          <t>nvarchar</t>
        </is>
      </c>
      <c r="F15" t="n">
        <v>10</v>
      </c>
      <c r="H15" t="inlineStr">
        <is>
          <t>YES</t>
        </is>
      </c>
      <c r="I15" t="n">
        <v>14</v>
      </c>
    </row>
    <row r="16">
      <c r="A16" t="inlineStr">
        <is>
          <t>jobmatl_mst</t>
        </is>
      </c>
      <c r="B16" t="inlineStr">
        <is>
          <t>ref_line_suf</t>
        </is>
      </c>
      <c r="C16" t="inlineStr">
        <is>
          <t>dbo</t>
        </is>
      </c>
      <c r="D16" t="inlineStr">
        <is>
          <t>SuffixPoLineProjTaskReqTrnLineType</t>
        </is>
      </c>
      <c r="E16" t="inlineStr">
        <is>
          <t>smallint</t>
        </is>
      </c>
      <c r="H16" t="inlineStr">
        <is>
          <t>YES</t>
        </is>
      </c>
      <c r="I16" t="n">
        <v>15</v>
      </c>
    </row>
    <row r="17">
      <c r="A17" t="inlineStr">
        <is>
          <t>jobmatl_mst</t>
        </is>
      </c>
      <c r="B17" t="inlineStr">
        <is>
          <t>ref_release</t>
        </is>
      </c>
      <c r="C17" t="inlineStr">
        <is>
          <t>dbo</t>
        </is>
      </c>
      <c r="D17" t="inlineStr">
        <is>
          <t>OperNumPoReleaseType</t>
        </is>
      </c>
      <c r="E17" t="inlineStr">
        <is>
          <t>smallint</t>
        </is>
      </c>
      <c r="H17" t="inlineStr">
        <is>
          <t>YES</t>
        </is>
      </c>
      <c r="I17" t="n">
        <v>16</v>
      </c>
    </row>
    <row r="18">
      <c r="A18" t="inlineStr">
        <is>
          <t>jobmatl_mst</t>
        </is>
      </c>
      <c r="B18" t="inlineStr">
        <is>
          <t>po_unit_cost</t>
        </is>
      </c>
      <c r="C18" t="inlineStr">
        <is>
          <t>dbo</t>
        </is>
      </c>
      <c r="D18" t="inlineStr">
        <is>
          <t>CostPrcType</t>
        </is>
      </c>
      <c r="E18" t="inlineStr">
        <is>
          <t>decimal</t>
        </is>
      </c>
      <c r="F18" t="n">
        <v>20</v>
      </c>
      <c r="G18" t="n">
        <v>8</v>
      </c>
      <c r="H18" t="inlineStr">
        <is>
          <t>YES</t>
        </is>
      </c>
      <c r="I18" t="n">
        <v>17</v>
      </c>
    </row>
    <row r="19">
      <c r="A19" t="inlineStr">
        <is>
          <t>jobmatl_mst</t>
        </is>
      </c>
      <c r="B19" t="inlineStr">
        <is>
          <t>effect_date</t>
        </is>
      </c>
      <c r="C19" t="inlineStr">
        <is>
          <t>dbo</t>
        </is>
      </c>
      <c r="D19" t="inlineStr">
        <is>
          <t>DateType</t>
        </is>
      </c>
      <c r="E19" t="inlineStr">
        <is>
          <t>datetime</t>
        </is>
      </c>
      <c r="H19" t="inlineStr">
        <is>
          <t>YES</t>
        </is>
      </c>
      <c r="I19" t="n">
        <v>18</v>
      </c>
    </row>
    <row r="20">
      <c r="A20" t="inlineStr">
        <is>
          <t>jobmatl_mst</t>
        </is>
      </c>
      <c r="B20" t="inlineStr">
        <is>
          <t>obs_date</t>
        </is>
      </c>
      <c r="C20" t="inlineStr">
        <is>
          <t>dbo</t>
        </is>
      </c>
      <c r="D20" t="inlineStr">
        <is>
          <t>DateType</t>
        </is>
      </c>
      <c r="E20" t="inlineStr">
        <is>
          <t>datetime</t>
        </is>
      </c>
      <c r="H20" t="inlineStr">
        <is>
          <t>YES</t>
        </is>
      </c>
      <c r="I20" t="n">
        <v>19</v>
      </c>
    </row>
    <row r="21">
      <c r="A21" t="inlineStr">
        <is>
          <t>jobmatl_mst</t>
        </is>
      </c>
      <c r="B21" t="inlineStr">
        <is>
          <t>scrap_fact</t>
        </is>
      </c>
      <c r="C21" t="inlineStr">
        <is>
          <t>dbo</t>
        </is>
      </c>
      <c r="D21" t="inlineStr">
        <is>
          <t>ScrapFactorType</t>
        </is>
      </c>
      <c r="E21" t="inlineStr">
        <is>
          <t>decimal</t>
        </is>
      </c>
      <c r="F21" t="n">
        <v>5</v>
      </c>
      <c r="G21" t="n">
        <v>4</v>
      </c>
      <c r="H21" t="inlineStr">
        <is>
          <t>YES</t>
        </is>
      </c>
      <c r="I21" t="n">
        <v>20</v>
      </c>
    </row>
    <row r="22">
      <c r="A22" t="inlineStr">
        <is>
          <t>jobmatl_mst</t>
        </is>
      </c>
      <c r="B22" t="inlineStr">
        <is>
          <t>qty_var</t>
        </is>
      </c>
      <c r="C22" t="inlineStr">
        <is>
          <t>dbo</t>
        </is>
      </c>
      <c r="D22" t="inlineStr">
        <is>
          <t>QtyPerType</t>
        </is>
      </c>
      <c r="E22" t="inlineStr">
        <is>
          <t>decimal</t>
        </is>
      </c>
      <c r="F22" t="n">
        <v>18</v>
      </c>
      <c r="G22" t="n">
        <v>8</v>
      </c>
      <c r="H22" t="inlineStr">
        <is>
          <t>YES</t>
        </is>
      </c>
      <c r="I22" t="n">
        <v>21</v>
      </c>
    </row>
    <row r="23">
      <c r="A23" t="inlineStr">
        <is>
          <t>jobmatl_mst</t>
        </is>
      </c>
      <c r="B23" t="inlineStr">
        <is>
          <t>fixovhd_t</t>
        </is>
      </c>
      <c r="C23" t="inlineStr">
        <is>
          <t>dbo</t>
        </is>
      </c>
      <c r="D23" t="inlineStr">
        <is>
          <t>CostPrcType</t>
        </is>
      </c>
      <c r="E23" t="inlineStr">
        <is>
          <t>decimal</t>
        </is>
      </c>
      <c r="F23" t="n">
        <v>20</v>
      </c>
      <c r="G23" t="n">
        <v>8</v>
      </c>
      <c r="H23" t="inlineStr">
        <is>
          <t>YES</t>
        </is>
      </c>
      <c r="I23" t="n">
        <v>22</v>
      </c>
    </row>
    <row r="24">
      <c r="A24" t="inlineStr">
        <is>
          <t>jobmatl_mst</t>
        </is>
      </c>
      <c r="B24" t="inlineStr">
        <is>
          <t>varovhd_t</t>
        </is>
      </c>
      <c r="C24" t="inlineStr">
        <is>
          <t>dbo</t>
        </is>
      </c>
      <c r="D24" t="inlineStr">
        <is>
          <t>CostPrcType</t>
        </is>
      </c>
      <c r="E24" t="inlineStr">
        <is>
          <t>decimal</t>
        </is>
      </c>
      <c r="F24" t="n">
        <v>20</v>
      </c>
      <c r="G24" t="n">
        <v>8</v>
      </c>
      <c r="H24" t="inlineStr">
        <is>
          <t>YES</t>
        </is>
      </c>
      <c r="I24" t="n">
        <v>23</v>
      </c>
    </row>
    <row r="25">
      <c r="A25" t="inlineStr">
        <is>
          <t>jobmatl_mst</t>
        </is>
      </c>
      <c r="B25" t="inlineStr">
        <is>
          <t>feature</t>
        </is>
      </c>
      <c r="C25" t="inlineStr">
        <is>
          <t>dbo</t>
        </is>
      </c>
      <c r="D25" t="inlineStr">
        <is>
          <t>FeatureType</t>
        </is>
      </c>
      <c r="E25" t="inlineStr">
        <is>
          <t>nvarchar</t>
        </is>
      </c>
      <c r="F25" t="n">
        <v>8</v>
      </c>
      <c r="H25" t="inlineStr">
        <is>
          <t>YES</t>
        </is>
      </c>
      <c r="I25" t="n">
        <v>24</v>
      </c>
    </row>
    <row r="26">
      <c r="A26" t="inlineStr">
        <is>
          <t>jobmatl_mst</t>
        </is>
      </c>
      <c r="B26" t="inlineStr">
        <is>
          <t>probable</t>
        </is>
      </c>
      <c r="C26" t="inlineStr">
        <is>
          <t>dbo</t>
        </is>
      </c>
      <c r="D26" t="inlineStr">
        <is>
          <t>ProbableType</t>
        </is>
      </c>
      <c r="E26" t="inlineStr">
        <is>
          <t>decimal</t>
        </is>
      </c>
      <c r="F26" t="n">
        <v>4</v>
      </c>
      <c r="G26" t="n">
        <v>3</v>
      </c>
      <c r="H26" t="inlineStr">
        <is>
          <t>YES</t>
        </is>
      </c>
      <c r="I26" t="n">
        <v>25</v>
      </c>
    </row>
    <row r="27">
      <c r="A27" t="inlineStr">
        <is>
          <t>jobmatl_mst</t>
        </is>
      </c>
      <c r="B27" t="inlineStr">
        <is>
          <t>opt_code</t>
        </is>
      </c>
      <c r="C27" t="inlineStr">
        <is>
          <t>dbo</t>
        </is>
      </c>
      <c r="D27" t="inlineStr">
        <is>
          <t>OptCodeType</t>
        </is>
      </c>
      <c r="E27" t="inlineStr">
        <is>
          <t>nvarchar</t>
        </is>
      </c>
      <c r="F27" t="n">
        <v>8</v>
      </c>
      <c r="H27" t="inlineStr">
        <is>
          <t>YES</t>
        </is>
      </c>
      <c r="I27" t="n">
        <v>26</v>
      </c>
    </row>
    <row r="28">
      <c r="A28" t="inlineStr">
        <is>
          <t>jobmatl_mst</t>
        </is>
      </c>
      <c r="B28" t="inlineStr">
        <is>
          <t>inc_price</t>
        </is>
      </c>
      <c r="C28" t="inlineStr">
        <is>
          <t>dbo</t>
        </is>
      </c>
      <c r="D28" t="inlineStr">
        <is>
          <t>CostPrcType</t>
        </is>
      </c>
      <c r="E28" t="inlineStr">
        <is>
          <t>decimal</t>
        </is>
      </c>
      <c r="F28" t="n">
        <v>20</v>
      </c>
      <c r="G28" t="n">
        <v>8</v>
      </c>
      <c r="H28" t="inlineStr">
        <is>
          <t>YES</t>
        </is>
      </c>
      <c r="I28" t="n">
        <v>27</v>
      </c>
    </row>
    <row r="29">
      <c r="A29" t="inlineStr">
        <is>
          <t>jobmatl_mst</t>
        </is>
      </c>
      <c r="B29" t="inlineStr">
        <is>
          <t>description</t>
        </is>
      </c>
      <c r="C29" t="inlineStr">
        <is>
          <t>dbo</t>
        </is>
      </c>
      <c r="D29" t="inlineStr">
        <is>
          <t>DescriptionType</t>
        </is>
      </c>
      <c r="E29" t="inlineStr">
        <is>
          <t>nvarchar</t>
        </is>
      </c>
      <c r="F29" t="n">
        <v>40</v>
      </c>
      <c r="H29" t="inlineStr">
        <is>
          <t>YES</t>
        </is>
      </c>
      <c r="I29" t="n">
        <v>28</v>
      </c>
    </row>
    <row r="30">
      <c r="A30" t="inlineStr">
        <is>
          <t>jobmatl_mst</t>
        </is>
      </c>
      <c r="B30" t="inlineStr">
        <is>
          <t>pick_date</t>
        </is>
      </c>
      <c r="C30" t="inlineStr">
        <is>
          <t>dbo</t>
        </is>
      </c>
      <c r="D30" t="inlineStr">
        <is>
          <t>DateType</t>
        </is>
      </c>
      <c r="E30" t="inlineStr">
        <is>
          <t>datetime</t>
        </is>
      </c>
      <c r="H30" t="inlineStr">
        <is>
          <t>YES</t>
        </is>
      </c>
      <c r="I30" t="n">
        <v>29</v>
      </c>
    </row>
    <row r="31">
      <c r="A31" t="inlineStr">
        <is>
          <t>jobmatl_mst</t>
        </is>
      </c>
      <c r="B31" t="inlineStr">
        <is>
          <t>bom_seq</t>
        </is>
      </c>
      <c r="C31" t="inlineStr">
        <is>
          <t>dbo</t>
        </is>
      </c>
      <c r="D31" t="inlineStr">
        <is>
          <t>EcnBomSeqType</t>
        </is>
      </c>
      <c r="E31" t="inlineStr">
        <is>
          <t>smallint</t>
        </is>
      </c>
      <c r="H31" t="inlineStr">
        <is>
          <t>YES</t>
        </is>
      </c>
      <c r="I31" t="n">
        <v>30</v>
      </c>
    </row>
    <row r="32">
      <c r="A32" t="inlineStr">
        <is>
          <t>jobmatl_mst</t>
        </is>
      </c>
      <c r="B32" t="inlineStr">
        <is>
          <t>matl_qty_conv</t>
        </is>
      </c>
      <c r="C32" t="inlineStr">
        <is>
          <t>dbo</t>
        </is>
      </c>
      <c r="D32" t="inlineStr">
        <is>
          <t>QtyPerType</t>
        </is>
      </c>
      <c r="E32" t="inlineStr">
        <is>
          <t>decimal</t>
        </is>
      </c>
      <c r="F32" t="n">
        <v>18</v>
      </c>
      <c r="G32" t="n">
        <v>8</v>
      </c>
      <c r="H32" t="inlineStr">
        <is>
          <t>YES</t>
        </is>
      </c>
      <c r="I32" t="n">
        <v>31</v>
      </c>
    </row>
    <row r="33">
      <c r="A33" t="inlineStr">
        <is>
          <t>jobmatl_mst</t>
        </is>
      </c>
      <c r="B33" t="inlineStr">
        <is>
          <t>u_m</t>
        </is>
      </c>
      <c r="C33" t="inlineStr">
        <is>
          <t>dbo</t>
        </is>
      </c>
      <c r="D33" t="inlineStr">
        <is>
          <t>UMType</t>
        </is>
      </c>
      <c r="E33" t="inlineStr">
        <is>
          <t>nvarchar</t>
        </is>
      </c>
      <c r="F33" t="n">
        <v>3</v>
      </c>
      <c r="H33" t="inlineStr">
        <is>
          <t>YES</t>
        </is>
      </c>
      <c r="I33" t="n">
        <v>32</v>
      </c>
    </row>
    <row r="34">
      <c r="A34" t="inlineStr">
        <is>
          <t>jobmatl_mst</t>
        </is>
      </c>
      <c r="B34" t="inlineStr">
        <is>
          <t>inc_price_conv</t>
        </is>
      </c>
      <c r="C34" t="inlineStr">
        <is>
          <t>dbo</t>
        </is>
      </c>
      <c r="D34" t="inlineStr">
        <is>
          <t>CostPrcType</t>
        </is>
      </c>
      <c r="E34" t="inlineStr">
        <is>
          <t>decimal</t>
        </is>
      </c>
      <c r="F34" t="n">
        <v>20</v>
      </c>
      <c r="G34" t="n">
        <v>8</v>
      </c>
      <c r="H34" t="inlineStr">
        <is>
          <t>YES</t>
        </is>
      </c>
      <c r="I34" t="n">
        <v>33</v>
      </c>
    </row>
    <row r="35">
      <c r="A35" t="inlineStr">
        <is>
          <t>jobmatl_mst</t>
        </is>
      </c>
      <c r="B35" t="inlineStr">
        <is>
          <t>cost_conv</t>
        </is>
      </c>
      <c r="C35" t="inlineStr">
        <is>
          <t>dbo</t>
        </is>
      </c>
      <c r="D35" t="inlineStr">
        <is>
          <t>CostPrcType</t>
        </is>
      </c>
      <c r="E35" t="inlineStr">
        <is>
          <t>decimal</t>
        </is>
      </c>
      <c r="F35" t="n">
        <v>20</v>
      </c>
      <c r="G35" t="n">
        <v>8</v>
      </c>
      <c r="H35" t="inlineStr">
        <is>
          <t>YES</t>
        </is>
      </c>
      <c r="I35" t="n">
        <v>34</v>
      </c>
    </row>
    <row r="36">
      <c r="A36" t="inlineStr">
        <is>
          <t>jobmatl_mst</t>
        </is>
      </c>
      <c r="B36" t="inlineStr">
        <is>
          <t>backflush</t>
        </is>
      </c>
      <c r="C36" t="inlineStr">
        <is>
          <t>dbo</t>
        </is>
      </c>
      <c r="D36" t="inlineStr">
        <is>
          <t>ListYesNoType</t>
        </is>
      </c>
      <c r="E36" t="inlineStr">
        <is>
          <t>tinyint</t>
        </is>
      </c>
      <c r="H36" t="inlineStr">
        <is>
          <t>YES</t>
        </is>
      </c>
      <c r="I36" t="n">
        <v>35</v>
      </c>
    </row>
    <row r="37">
      <c r="A37" t="inlineStr">
        <is>
          <t>jobmatl_mst</t>
        </is>
      </c>
      <c r="B37" t="inlineStr">
        <is>
          <t>bflush_loc</t>
        </is>
      </c>
      <c r="C37" t="inlineStr">
        <is>
          <t>dbo</t>
        </is>
      </c>
      <c r="D37" t="inlineStr">
        <is>
          <t>LocType</t>
        </is>
      </c>
      <c r="E37" t="inlineStr">
        <is>
          <t>nvarchar</t>
        </is>
      </c>
      <c r="F37" t="n">
        <v>15</v>
      </c>
      <c r="H37" t="inlineStr">
        <is>
          <t>YES</t>
        </is>
      </c>
      <c r="I37" t="n">
        <v>36</v>
      </c>
    </row>
    <row r="38">
      <c r="A38" t="inlineStr">
        <is>
          <t>jobmatl_mst</t>
        </is>
      </c>
      <c r="B38" t="inlineStr">
        <is>
          <t>fmatlovhd</t>
        </is>
      </c>
      <c r="C38" t="inlineStr">
        <is>
          <t>dbo</t>
        </is>
      </c>
      <c r="D38" t="inlineStr">
        <is>
          <t>OverheadRateType</t>
        </is>
      </c>
      <c r="E38" t="inlineStr">
        <is>
          <t>decimal</t>
        </is>
      </c>
      <c r="F38" t="n">
        <v>9</v>
      </c>
      <c r="G38" t="n">
        <v>3</v>
      </c>
      <c r="H38" t="inlineStr">
        <is>
          <t>YES</t>
        </is>
      </c>
      <c r="I38" t="n">
        <v>37</v>
      </c>
    </row>
    <row r="39">
      <c r="A39" t="inlineStr">
        <is>
          <t>jobmatl_mst</t>
        </is>
      </c>
      <c r="B39" t="inlineStr">
        <is>
          <t>vmatlovhd</t>
        </is>
      </c>
      <c r="C39" t="inlineStr">
        <is>
          <t>dbo</t>
        </is>
      </c>
      <c r="D39" t="inlineStr">
        <is>
          <t>OverheadRateType</t>
        </is>
      </c>
      <c r="E39" t="inlineStr">
        <is>
          <t>decimal</t>
        </is>
      </c>
      <c r="F39" t="n">
        <v>9</v>
      </c>
      <c r="G39" t="n">
        <v>3</v>
      </c>
      <c r="H39" t="inlineStr">
        <is>
          <t>YES</t>
        </is>
      </c>
      <c r="I39" t="n">
        <v>38</v>
      </c>
    </row>
    <row r="40">
      <c r="A40" t="inlineStr">
        <is>
          <t>jobmatl_mst</t>
        </is>
      </c>
      <c r="B40" t="inlineStr">
        <is>
          <t>matl_cost</t>
        </is>
      </c>
      <c r="C40" t="inlineStr">
        <is>
          <t>dbo</t>
        </is>
      </c>
      <c r="D40" t="inlineStr">
        <is>
          <t>CostPrcType</t>
        </is>
      </c>
      <c r="E40" t="inlineStr">
        <is>
          <t>decimal</t>
        </is>
      </c>
      <c r="F40" t="n">
        <v>20</v>
      </c>
      <c r="G40" t="n">
        <v>8</v>
      </c>
      <c r="H40" t="inlineStr">
        <is>
          <t>NO</t>
        </is>
      </c>
      <c r="I40" t="n">
        <v>39</v>
      </c>
    </row>
    <row r="41">
      <c r="A41" t="inlineStr">
        <is>
          <t>jobmatl_mst</t>
        </is>
      </c>
      <c r="B41" t="inlineStr">
        <is>
          <t>lbr_cost</t>
        </is>
      </c>
      <c r="C41" t="inlineStr">
        <is>
          <t>dbo</t>
        </is>
      </c>
      <c r="D41" t="inlineStr">
        <is>
          <t>CostPrcType</t>
        </is>
      </c>
      <c r="E41" t="inlineStr">
        <is>
          <t>decimal</t>
        </is>
      </c>
      <c r="F41" t="n">
        <v>20</v>
      </c>
      <c r="G41" t="n">
        <v>8</v>
      </c>
      <c r="H41" t="inlineStr">
        <is>
          <t>NO</t>
        </is>
      </c>
      <c r="I41" t="n">
        <v>40</v>
      </c>
    </row>
    <row r="42">
      <c r="A42" t="inlineStr">
        <is>
          <t>jobmatl_mst</t>
        </is>
      </c>
      <c r="B42" t="inlineStr">
        <is>
          <t>fovhd_cost</t>
        </is>
      </c>
      <c r="C42" t="inlineStr">
        <is>
          <t>dbo</t>
        </is>
      </c>
      <c r="D42" t="inlineStr">
        <is>
          <t>CostPrcType</t>
        </is>
      </c>
      <c r="E42" t="inlineStr">
        <is>
          <t>decimal</t>
        </is>
      </c>
      <c r="F42" t="n">
        <v>20</v>
      </c>
      <c r="G42" t="n">
        <v>8</v>
      </c>
      <c r="H42" t="inlineStr">
        <is>
          <t>NO</t>
        </is>
      </c>
      <c r="I42" t="n">
        <v>41</v>
      </c>
    </row>
    <row r="43">
      <c r="A43" t="inlineStr">
        <is>
          <t>jobmatl_mst</t>
        </is>
      </c>
      <c r="B43" t="inlineStr">
        <is>
          <t>vovhd_cost</t>
        </is>
      </c>
      <c r="C43" t="inlineStr">
        <is>
          <t>dbo</t>
        </is>
      </c>
      <c r="D43" t="inlineStr">
        <is>
          <t>CostPrcType</t>
        </is>
      </c>
      <c r="E43" t="inlineStr">
        <is>
          <t>decimal</t>
        </is>
      </c>
      <c r="F43" t="n">
        <v>20</v>
      </c>
      <c r="G43" t="n">
        <v>8</v>
      </c>
      <c r="H43" t="inlineStr">
        <is>
          <t>NO</t>
        </is>
      </c>
      <c r="I43" t="n">
        <v>42</v>
      </c>
    </row>
    <row r="44">
      <c r="A44" t="inlineStr">
        <is>
          <t>jobmatl_mst</t>
        </is>
      </c>
      <c r="B44" t="inlineStr">
        <is>
          <t>out_cost</t>
        </is>
      </c>
      <c r="C44" t="inlineStr">
        <is>
          <t>dbo</t>
        </is>
      </c>
      <c r="D44" t="inlineStr">
        <is>
          <t>CostPrcType</t>
        </is>
      </c>
      <c r="E44" t="inlineStr">
        <is>
          <t>decimal</t>
        </is>
      </c>
      <c r="F44" t="n">
        <v>20</v>
      </c>
      <c r="G44" t="n">
        <v>8</v>
      </c>
      <c r="H44" t="inlineStr">
        <is>
          <t>NO</t>
        </is>
      </c>
      <c r="I44" t="n">
        <v>43</v>
      </c>
    </row>
    <row r="45">
      <c r="A45" t="inlineStr">
        <is>
          <t>jobmatl_mst</t>
        </is>
      </c>
      <c r="B45" t="inlineStr">
        <is>
          <t>a_matl_cost</t>
        </is>
      </c>
      <c r="C45" t="inlineStr">
        <is>
          <t>dbo</t>
        </is>
      </c>
      <c r="D45" t="inlineStr">
        <is>
          <t>CostPrcType</t>
        </is>
      </c>
      <c r="E45" t="inlineStr">
        <is>
          <t>decimal</t>
        </is>
      </c>
      <c r="F45" t="n">
        <v>20</v>
      </c>
      <c r="G45" t="n">
        <v>8</v>
      </c>
      <c r="H45" t="inlineStr">
        <is>
          <t>YES</t>
        </is>
      </c>
      <c r="I45" t="n">
        <v>44</v>
      </c>
    </row>
    <row r="46">
      <c r="A46" t="inlineStr">
        <is>
          <t>jobmatl_mst</t>
        </is>
      </c>
      <c r="B46" t="inlineStr">
        <is>
          <t>a_lbr_cost</t>
        </is>
      </c>
      <c r="C46" t="inlineStr">
        <is>
          <t>dbo</t>
        </is>
      </c>
      <c r="D46" t="inlineStr">
        <is>
          <t>CostPrcType</t>
        </is>
      </c>
      <c r="E46" t="inlineStr">
        <is>
          <t>decimal</t>
        </is>
      </c>
      <c r="F46" t="n">
        <v>20</v>
      </c>
      <c r="G46" t="n">
        <v>8</v>
      </c>
      <c r="H46" t="inlineStr">
        <is>
          <t>YES</t>
        </is>
      </c>
      <c r="I46" t="n">
        <v>45</v>
      </c>
    </row>
    <row r="47">
      <c r="A47" t="inlineStr">
        <is>
          <t>jobmatl_mst</t>
        </is>
      </c>
      <c r="B47" t="inlineStr">
        <is>
          <t>a_fovhd_cost</t>
        </is>
      </c>
      <c r="C47" t="inlineStr">
        <is>
          <t>dbo</t>
        </is>
      </c>
      <c r="D47" t="inlineStr">
        <is>
          <t>CostPrcType</t>
        </is>
      </c>
      <c r="E47" t="inlineStr">
        <is>
          <t>decimal</t>
        </is>
      </c>
      <c r="F47" t="n">
        <v>20</v>
      </c>
      <c r="G47" t="n">
        <v>8</v>
      </c>
      <c r="H47" t="inlineStr">
        <is>
          <t>YES</t>
        </is>
      </c>
      <c r="I47" t="n">
        <v>46</v>
      </c>
    </row>
    <row r="48">
      <c r="A48" t="inlineStr">
        <is>
          <t>jobmatl_mst</t>
        </is>
      </c>
      <c r="B48" t="inlineStr">
        <is>
          <t>a_vovhd_cost</t>
        </is>
      </c>
      <c r="C48" t="inlineStr">
        <is>
          <t>dbo</t>
        </is>
      </c>
      <c r="D48" t="inlineStr">
        <is>
          <t>CostPrcType</t>
        </is>
      </c>
      <c r="E48" t="inlineStr">
        <is>
          <t>decimal</t>
        </is>
      </c>
      <c r="F48" t="n">
        <v>20</v>
      </c>
      <c r="G48" t="n">
        <v>8</v>
      </c>
      <c r="H48" t="inlineStr">
        <is>
          <t>YES</t>
        </is>
      </c>
      <c r="I48" t="n">
        <v>47</v>
      </c>
    </row>
    <row r="49">
      <c r="A49" t="inlineStr">
        <is>
          <t>jobmatl_mst</t>
        </is>
      </c>
      <c r="B49" t="inlineStr">
        <is>
          <t>a_out_cost</t>
        </is>
      </c>
      <c r="C49" t="inlineStr">
        <is>
          <t>dbo</t>
        </is>
      </c>
      <c r="D49" t="inlineStr">
        <is>
          <t>CostPrcType</t>
        </is>
      </c>
      <c r="E49" t="inlineStr">
        <is>
          <t>decimal</t>
        </is>
      </c>
      <c r="F49" t="n">
        <v>20</v>
      </c>
      <c r="G49" t="n">
        <v>8</v>
      </c>
      <c r="H49" t="inlineStr">
        <is>
          <t>YES</t>
        </is>
      </c>
      <c r="I49" t="n">
        <v>48</v>
      </c>
    </row>
    <row r="50">
      <c r="A50" t="inlineStr">
        <is>
          <t>jobmatl_mst</t>
        </is>
      </c>
      <c r="B50" t="inlineStr">
        <is>
          <t>matl_cost_conv</t>
        </is>
      </c>
      <c r="C50" t="inlineStr">
        <is>
          <t>dbo</t>
        </is>
      </c>
      <c r="D50" t="inlineStr">
        <is>
          <t>CostPrcType</t>
        </is>
      </c>
      <c r="E50" t="inlineStr">
        <is>
          <t>decimal</t>
        </is>
      </c>
      <c r="F50" t="n">
        <v>20</v>
      </c>
      <c r="G50" t="n">
        <v>8</v>
      </c>
      <c r="H50" t="inlineStr">
        <is>
          <t>YES</t>
        </is>
      </c>
      <c r="I50" t="n">
        <v>49</v>
      </c>
    </row>
    <row r="51">
      <c r="A51" t="inlineStr">
        <is>
          <t>jobmatl_mst</t>
        </is>
      </c>
      <c r="B51" t="inlineStr">
        <is>
          <t>lbr_cost_conv</t>
        </is>
      </c>
      <c r="C51" t="inlineStr">
        <is>
          <t>dbo</t>
        </is>
      </c>
      <c r="D51" t="inlineStr">
        <is>
          <t>CostPrcType</t>
        </is>
      </c>
      <c r="E51" t="inlineStr">
        <is>
          <t>decimal</t>
        </is>
      </c>
      <c r="F51" t="n">
        <v>20</v>
      </c>
      <c r="G51" t="n">
        <v>8</v>
      </c>
      <c r="H51" t="inlineStr">
        <is>
          <t>YES</t>
        </is>
      </c>
      <c r="I51" t="n">
        <v>50</v>
      </c>
    </row>
    <row r="52">
      <c r="A52" t="inlineStr">
        <is>
          <t>jobmatl_mst</t>
        </is>
      </c>
      <c r="B52" t="inlineStr">
        <is>
          <t>fovhd_cost_conv</t>
        </is>
      </c>
      <c r="C52" t="inlineStr">
        <is>
          <t>dbo</t>
        </is>
      </c>
      <c r="D52" t="inlineStr">
        <is>
          <t>CostPrcType</t>
        </is>
      </c>
      <c r="E52" t="inlineStr">
        <is>
          <t>decimal</t>
        </is>
      </c>
      <c r="F52" t="n">
        <v>20</v>
      </c>
      <c r="G52" t="n">
        <v>8</v>
      </c>
      <c r="H52" t="inlineStr">
        <is>
          <t>YES</t>
        </is>
      </c>
      <c r="I52" t="n">
        <v>51</v>
      </c>
    </row>
    <row r="53">
      <c r="A53" t="inlineStr">
        <is>
          <t>jobmatl_mst</t>
        </is>
      </c>
      <c r="B53" t="inlineStr">
        <is>
          <t>vovhd_cost_conv</t>
        </is>
      </c>
      <c r="C53" t="inlineStr">
        <is>
          <t>dbo</t>
        </is>
      </c>
      <c r="D53" t="inlineStr">
        <is>
          <t>CostPrcType</t>
        </is>
      </c>
      <c r="E53" t="inlineStr">
        <is>
          <t>decimal</t>
        </is>
      </c>
      <c r="F53" t="n">
        <v>20</v>
      </c>
      <c r="G53" t="n">
        <v>8</v>
      </c>
      <c r="H53" t="inlineStr">
        <is>
          <t>YES</t>
        </is>
      </c>
      <c r="I53" t="n">
        <v>52</v>
      </c>
    </row>
    <row r="54">
      <c r="A54" t="inlineStr">
        <is>
          <t>jobmatl_mst</t>
        </is>
      </c>
      <c r="B54" t="inlineStr">
        <is>
          <t>out_cost_conv</t>
        </is>
      </c>
      <c r="C54" t="inlineStr">
        <is>
          <t>dbo</t>
        </is>
      </c>
      <c r="D54" t="inlineStr">
        <is>
          <t>CostPrcType</t>
        </is>
      </c>
      <c r="E54" t="inlineStr">
        <is>
          <t>decimal</t>
        </is>
      </c>
      <c r="F54" t="n">
        <v>20</v>
      </c>
      <c r="G54" t="n">
        <v>8</v>
      </c>
      <c r="H54" t="inlineStr">
        <is>
          <t>YES</t>
        </is>
      </c>
      <c r="I54" t="n">
        <v>53</v>
      </c>
    </row>
    <row r="55">
      <c r="A55" t="inlineStr">
        <is>
          <t>jobmatl_mst</t>
        </is>
      </c>
      <c r="B55" t="inlineStr">
        <is>
          <t>NoteExistsFlag</t>
        </is>
      </c>
      <c r="C55" t="inlineStr">
        <is>
          <t>dbo</t>
        </is>
      </c>
      <c r="D55" t="inlineStr">
        <is>
          <t>FlagNyType</t>
        </is>
      </c>
      <c r="E55" t="inlineStr">
        <is>
          <t>tinyint</t>
        </is>
      </c>
      <c r="H55" t="inlineStr">
        <is>
          <t>NO</t>
        </is>
      </c>
      <c r="I55" t="n">
        <v>54</v>
      </c>
    </row>
    <row r="56">
      <c r="A56" t="inlineStr">
        <is>
          <t>jobmatl_mst</t>
        </is>
      </c>
      <c r="B56" t="inlineStr">
        <is>
          <t>RecordDate</t>
        </is>
      </c>
      <c r="C56" t="inlineStr">
        <is>
          <t>dbo</t>
        </is>
      </c>
      <c r="D56" t="inlineStr">
        <is>
          <t>CurrentDateType</t>
        </is>
      </c>
      <c r="E56" t="inlineStr">
        <is>
          <t>datetime</t>
        </is>
      </c>
      <c r="H56" t="inlineStr">
        <is>
          <t>NO</t>
        </is>
      </c>
      <c r="I56" t="n">
        <v>55</v>
      </c>
    </row>
    <row r="57">
      <c r="A57" t="inlineStr">
        <is>
          <t>jobmatl_mst</t>
        </is>
      </c>
      <c r="B57" t="inlineStr">
        <is>
          <t>RowPointer</t>
        </is>
      </c>
      <c r="C57" t="inlineStr">
        <is>
          <t>dbo</t>
        </is>
      </c>
      <c r="D57" t="inlineStr">
        <is>
          <t>RowPointerType</t>
        </is>
      </c>
      <c r="E57" t="inlineStr">
        <is>
          <t>uniqueidentifier</t>
        </is>
      </c>
      <c r="H57" t="inlineStr">
        <is>
          <t>NO</t>
        </is>
      </c>
      <c r="I57" t="n">
        <v>56</v>
      </c>
    </row>
    <row r="58">
      <c r="A58" t="inlineStr">
        <is>
          <t>jobmatl_mst</t>
        </is>
      </c>
      <c r="B58" t="inlineStr">
        <is>
          <t>CreatedBy</t>
        </is>
      </c>
      <c r="C58" t="inlineStr">
        <is>
          <t>dbo</t>
        </is>
      </c>
      <c r="D58" t="inlineStr">
        <is>
          <t>UsernameType</t>
        </is>
      </c>
      <c r="E58" t="inlineStr">
        <is>
          <t>nvarchar</t>
        </is>
      </c>
      <c r="F58" t="n">
        <v>128</v>
      </c>
      <c r="H58" t="inlineStr">
        <is>
          <t>NO</t>
        </is>
      </c>
      <c r="I58" t="n">
        <v>57</v>
      </c>
    </row>
    <row r="59">
      <c r="A59" t="inlineStr">
        <is>
          <t>jobmatl_mst</t>
        </is>
      </c>
      <c r="B59" t="inlineStr">
        <is>
          <t>UpdatedBy</t>
        </is>
      </c>
      <c r="C59" t="inlineStr">
        <is>
          <t>dbo</t>
        </is>
      </c>
      <c r="D59" t="inlineStr">
        <is>
          <t>UsernameType</t>
        </is>
      </c>
      <c r="E59" t="inlineStr">
        <is>
          <t>nvarchar</t>
        </is>
      </c>
      <c r="F59" t="n">
        <v>128</v>
      </c>
      <c r="H59" t="inlineStr">
        <is>
          <t>NO</t>
        </is>
      </c>
      <c r="I59" t="n">
        <v>58</v>
      </c>
    </row>
    <row r="60">
      <c r="A60" t="inlineStr">
        <is>
          <t>jobmatl_mst</t>
        </is>
      </c>
      <c r="B60" t="inlineStr">
        <is>
          <t>CreateDate</t>
        </is>
      </c>
      <c r="C60" t="inlineStr">
        <is>
          <t>dbo</t>
        </is>
      </c>
      <c r="D60" t="inlineStr">
        <is>
          <t>CurrentDateType</t>
        </is>
      </c>
      <c r="E60" t="inlineStr">
        <is>
          <t>datetime</t>
        </is>
      </c>
      <c r="H60" t="inlineStr">
        <is>
          <t>NO</t>
        </is>
      </c>
      <c r="I60" t="n">
        <v>59</v>
      </c>
    </row>
    <row r="61">
      <c r="A61" t="inlineStr">
        <is>
          <t>jobmatl_mst</t>
        </is>
      </c>
      <c r="B61" t="inlineStr">
        <is>
          <t>InWorkflow</t>
        </is>
      </c>
      <c r="C61" t="inlineStr">
        <is>
          <t>dbo</t>
        </is>
      </c>
      <c r="D61" t="inlineStr">
        <is>
          <t>FlagNyType</t>
        </is>
      </c>
      <c r="E61" t="inlineStr">
        <is>
          <t>tinyint</t>
        </is>
      </c>
      <c r="H61" t="inlineStr">
        <is>
          <t>NO</t>
        </is>
      </c>
      <c r="I61" t="n">
        <v>60</v>
      </c>
    </row>
    <row r="62">
      <c r="A62" t="inlineStr">
        <is>
          <t>jobmatl_mst</t>
        </is>
      </c>
      <c r="B62" t="inlineStr">
        <is>
          <t>alt_group</t>
        </is>
      </c>
      <c r="C62" t="inlineStr">
        <is>
          <t>dbo</t>
        </is>
      </c>
      <c r="D62" t="inlineStr">
        <is>
          <t>JobmatlSequenceType</t>
        </is>
      </c>
      <c r="E62" t="inlineStr">
        <is>
          <t>smallint</t>
        </is>
      </c>
      <c r="H62" t="inlineStr">
        <is>
          <t>NO</t>
        </is>
      </c>
      <c r="I62" t="n">
        <v>61</v>
      </c>
    </row>
    <row r="63">
      <c r="A63" t="inlineStr">
        <is>
          <t>jobmatl_mst</t>
        </is>
      </c>
      <c r="B63" t="inlineStr">
        <is>
          <t>alt_group_rank</t>
        </is>
      </c>
      <c r="C63" t="inlineStr">
        <is>
          <t>dbo</t>
        </is>
      </c>
      <c r="D63" t="inlineStr">
        <is>
          <t>JobmatlRankType</t>
        </is>
      </c>
      <c r="E63" t="inlineStr">
        <is>
          <t>smallint</t>
        </is>
      </c>
      <c r="H63" t="inlineStr">
        <is>
          <t>NO</t>
        </is>
      </c>
      <c r="I63" t="n">
        <v>62</v>
      </c>
    </row>
    <row r="64">
      <c r="A64" t="inlineStr">
        <is>
          <t>jobmatl_mst</t>
        </is>
      </c>
      <c r="B64" t="inlineStr">
        <is>
          <t>planned_alternate</t>
        </is>
      </c>
      <c r="C64" t="inlineStr">
        <is>
          <t>dbo</t>
        </is>
      </c>
      <c r="D64" t="inlineStr">
        <is>
          <t>ListYesNoType</t>
        </is>
      </c>
      <c r="E64" t="inlineStr">
        <is>
          <t>tinyint</t>
        </is>
      </c>
      <c r="H64" t="inlineStr">
        <is>
          <t>YES</t>
        </is>
      </c>
      <c r="I64" t="n">
        <v>63</v>
      </c>
    </row>
    <row r="65">
      <c r="A65" t="inlineStr">
        <is>
          <t>jobmatl_mst</t>
        </is>
      </c>
      <c r="B65" t="inlineStr">
        <is>
          <t>new_sequence</t>
        </is>
      </c>
      <c r="C65" t="inlineStr">
        <is>
          <t>dbo</t>
        </is>
      </c>
      <c r="D65" t="inlineStr">
        <is>
          <t>JobmatlSequenceType</t>
        </is>
      </c>
      <c r="E65" t="inlineStr">
        <is>
          <t>smallint</t>
        </is>
      </c>
      <c r="H65" t="inlineStr">
        <is>
          <t>YES</t>
        </is>
      </c>
      <c r="I65" t="n">
        <v>64</v>
      </c>
    </row>
    <row r="66">
      <c r="A66" t="inlineStr">
        <is>
          <t>jobmatl_mst</t>
        </is>
      </c>
      <c r="B66" t="inlineStr">
        <is>
          <t>manufacturer_id</t>
        </is>
      </c>
      <c r="C66" t="inlineStr">
        <is>
          <t>dbo</t>
        </is>
      </c>
      <c r="D66" t="inlineStr">
        <is>
          <t>ManufacturerIdType</t>
        </is>
      </c>
      <c r="E66" t="inlineStr">
        <is>
          <t>nvarchar</t>
        </is>
      </c>
      <c r="F66" t="n">
        <v>7</v>
      </c>
      <c r="H66" t="inlineStr">
        <is>
          <t>YES</t>
        </is>
      </c>
      <c r="I66" t="n">
        <v>65</v>
      </c>
    </row>
    <row r="67">
      <c r="A67" t="inlineStr">
        <is>
          <t>jobmatl_mst</t>
        </is>
      </c>
      <c r="B67" t="inlineStr">
        <is>
          <t>manufacturer_item</t>
        </is>
      </c>
      <c r="C67" t="inlineStr">
        <is>
          <t>dbo</t>
        </is>
      </c>
      <c r="D67" t="inlineStr">
        <is>
          <t>ManufacturerItemType</t>
        </is>
      </c>
      <c r="E67" t="inlineStr">
        <is>
          <t>nvarchar</t>
        </is>
      </c>
      <c r="F67" t="n">
        <v>30</v>
      </c>
      <c r="H67" t="inlineStr">
        <is>
          <t>YES</t>
        </is>
      </c>
      <c r="I67" t="n">
        <v>66</v>
      </c>
    </row>
    <row r="68">
      <c r="A68" t="inlineStr">
        <is>
          <t>jobmatl_mst</t>
        </is>
      </c>
      <c r="B68" t="inlineStr">
        <is>
          <t>PP_matl_is_paper</t>
        </is>
      </c>
      <c r="C68" t="inlineStr">
        <is>
          <t>dbo</t>
        </is>
      </c>
      <c r="D68" t="inlineStr">
        <is>
          <t>ListYesNoType</t>
        </is>
      </c>
      <c r="E68" t="inlineStr">
        <is>
          <t>tinyint</t>
        </is>
      </c>
      <c r="H68" t="inlineStr">
        <is>
          <t>NO</t>
        </is>
      </c>
      <c r="I68" t="n">
        <v>67</v>
      </c>
    </row>
    <row r="69">
      <c r="A69" t="inlineStr">
        <is>
          <t>jobmatl_mst</t>
        </is>
      </c>
      <c r="B69" t="inlineStr">
        <is>
          <t>MO_formula_matl_weight_pct</t>
        </is>
      </c>
      <c r="C69" t="inlineStr">
        <is>
          <t>dbo</t>
        </is>
      </c>
      <c r="D69" t="inlineStr">
        <is>
          <t>MO_OperationWeightPercentType</t>
        </is>
      </c>
      <c r="E69" t="inlineStr">
        <is>
          <t>decimal</t>
        </is>
      </c>
      <c r="F69" t="n">
        <v>6</v>
      </c>
      <c r="G69" t="n">
        <v>3</v>
      </c>
      <c r="H69" t="inlineStr">
        <is>
          <t>YES</t>
        </is>
      </c>
      <c r="I69" t="n">
        <v>68</v>
      </c>
    </row>
    <row r="70">
      <c r="A70" t="inlineStr">
        <is>
          <t>jobmatl_mst</t>
        </is>
      </c>
      <c r="B70" t="inlineStr">
        <is>
          <t>revision</t>
        </is>
      </c>
      <c r="C70" t="inlineStr">
        <is>
          <t>dbo</t>
        </is>
      </c>
      <c r="D70" t="inlineStr">
        <is>
          <t>RevisionType</t>
        </is>
      </c>
      <c r="E70" t="inlineStr">
        <is>
          <t>nvarchar</t>
        </is>
      </c>
      <c r="F70" t="n">
        <v>8</v>
      </c>
      <c r="H70" t="inlineStr">
        <is>
          <t>YES</t>
        </is>
      </c>
      <c r="I70" t="n">
        <v>69</v>
      </c>
    </row>
    <row r="71" customFormat="1" s="21">
      <c r="A71" s="21" t="inlineStr">
        <is>
          <t>jobmatl_mst</t>
        </is>
      </c>
      <c r="B71" s="21" t="inlineStr">
        <is>
          <t>Uf_Fancy_CurMat_GlassString</t>
        </is>
      </c>
      <c r="C71" s="21" t="inlineStr">
        <is>
          <t>dbo</t>
        </is>
      </c>
      <c r="D71" s="21" t="inlineStr">
        <is>
          <t>nvarchar</t>
        </is>
      </c>
      <c r="E71" s="21" t="inlineStr">
        <is>
          <t>nvarchar</t>
        </is>
      </c>
      <c r="F71" s="21" t="n">
        <v>100</v>
      </c>
      <c r="H71" s="21" t="inlineStr">
        <is>
          <t>YES</t>
        </is>
      </c>
      <c r="I71" s="21" t="n">
        <v>70</v>
      </c>
      <c r="J71" s="21" t="inlineStr">
        <is>
          <t>IG Inner Pane</t>
        </is>
      </c>
      <c r="K71" s="21" t="inlineStr">
        <is>
          <t>IG Middle Pane</t>
        </is>
      </c>
      <c r="L71" s="21" t="inlineStr">
        <is>
          <t>IG Outer Pane</t>
        </is>
      </c>
    </row>
    <row r="72" customFormat="1" s="21">
      <c r="A72" s="21" t="inlineStr">
        <is>
          <t>jobmatl_mst</t>
        </is>
      </c>
      <c r="B72" s="21" t="inlineStr">
        <is>
          <t>Uf_Fancy_CurMat_Angle1</t>
        </is>
      </c>
      <c r="C72" s="21" t="inlineStr">
        <is>
          <t>dbo</t>
        </is>
      </c>
      <c r="D72" s="21" t="inlineStr">
        <is>
          <t>decimal</t>
        </is>
      </c>
      <c r="E72" s="21" t="inlineStr">
        <is>
          <t>decimal</t>
        </is>
      </c>
      <c r="F72" s="21" t="n">
        <v>12</v>
      </c>
      <c r="G72" s="21" t="n">
        <v>6</v>
      </c>
      <c r="H72" s="21" t="inlineStr">
        <is>
          <t>YES</t>
        </is>
      </c>
      <c r="I72" s="21" t="n">
        <v>71</v>
      </c>
      <c r="J72" s="21" t="inlineStr">
        <is>
          <t>Frame [x]</t>
        </is>
      </c>
      <c r="K72" s="21" t="inlineStr">
        <is>
          <t>Sash1 [x]</t>
        </is>
      </c>
      <c r="L72" s="21" t="inlineStr">
        <is>
          <t>Bkmld [x]</t>
        </is>
      </c>
    </row>
    <row r="73" customFormat="1" s="21">
      <c r="A73" s="21" t="inlineStr">
        <is>
          <t>jobmatl_mst</t>
        </is>
      </c>
      <c r="B73" s="21" t="inlineStr">
        <is>
          <t>Uf_Fancy_CurMat_Angle2</t>
        </is>
      </c>
      <c r="C73" s="21" t="inlineStr">
        <is>
          <t>dbo</t>
        </is>
      </c>
      <c r="D73" s="21" t="inlineStr">
        <is>
          <t>decimal</t>
        </is>
      </c>
      <c r="E73" s="21" t="inlineStr">
        <is>
          <t>decimal</t>
        </is>
      </c>
      <c r="F73" s="21" t="n">
        <v>12</v>
      </c>
      <c r="G73" s="21" t="n">
        <v>6</v>
      </c>
      <c r="H73" s="21" t="inlineStr">
        <is>
          <t>YES</t>
        </is>
      </c>
      <c r="I73" s="21" t="n">
        <v>72</v>
      </c>
      <c r="J73" s="21" t="inlineStr">
        <is>
          <t>Frame [x]</t>
        </is>
      </c>
      <c r="K73" s="21" t="inlineStr">
        <is>
          <t>Sash1 [x]</t>
        </is>
      </c>
      <c r="L73" s="21" t="inlineStr">
        <is>
          <t>Bkmld [x]</t>
        </is>
      </c>
    </row>
    <row r="74" customFormat="1" s="21">
      <c r="A74" s="21" t="inlineStr">
        <is>
          <t>jobmatl_mst</t>
        </is>
      </c>
      <c r="B74" s="21" t="inlineStr">
        <is>
          <t>Uf_Fancy_CurMat_CutLengthMM</t>
        </is>
      </c>
      <c r="C74" s="21" t="inlineStr">
        <is>
          <t>dbo</t>
        </is>
      </c>
      <c r="D74" s="21" t="inlineStr">
        <is>
          <t>decimal</t>
        </is>
      </c>
      <c r="E74" s="21" t="inlineStr">
        <is>
          <t>decimal</t>
        </is>
      </c>
      <c r="F74" s="21" t="n">
        <v>12</v>
      </c>
      <c r="G74" s="21" t="n">
        <v>6</v>
      </c>
      <c r="H74" s="21" t="inlineStr">
        <is>
          <t>YES</t>
        </is>
      </c>
      <c r="I74" s="21" t="n">
        <v>73</v>
      </c>
      <c r="J74" s="21" t="inlineStr">
        <is>
          <t>Frame [x]</t>
        </is>
      </c>
      <c r="K74" s="21" t="inlineStr">
        <is>
          <t>Sash1 [x]</t>
        </is>
      </c>
      <c r="L74" s="21" t="inlineStr">
        <is>
          <t>Bkmld [x]</t>
        </is>
      </c>
      <c r="M74" s="21" t="inlineStr">
        <is>
          <t>Jamb1[x]</t>
        </is>
      </c>
      <c r="N74" s="21" t="inlineStr">
        <is>
          <t>Jamb2[x]</t>
        </is>
      </c>
    </row>
    <row r="75" customFormat="1" s="21">
      <c r="A75" s="21" t="inlineStr">
        <is>
          <t>jobmatl_mst</t>
        </is>
      </c>
      <c r="B75" s="21" t="inlineStr">
        <is>
          <t>Uf_Fancy_CurMat_GlassDepth</t>
        </is>
      </c>
      <c r="C75" s="21" t="inlineStr">
        <is>
          <t>dbo</t>
        </is>
      </c>
      <c r="D75" s="21" t="inlineStr">
        <is>
          <t>decimal</t>
        </is>
      </c>
      <c r="E75" s="21" t="inlineStr">
        <is>
          <t>decimal</t>
        </is>
      </c>
      <c r="F75" s="21" t="n">
        <v>12</v>
      </c>
      <c r="G75" s="21" t="n">
        <v>6</v>
      </c>
      <c r="H75" s="21" t="inlineStr">
        <is>
          <t>YES</t>
        </is>
      </c>
      <c r="I75" s="21" t="n">
        <v>74</v>
      </c>
      <c r="J75" s="21" t="inlineStr">
        <is>
          <t>IG Inner Pane</t>
        </is>
      </c>
      <c r="K75" s="21" t="inlineStr">
        <is>
          <t>IG Middle Pane</t>
        </is>
      </c>
      <c r="L75" s="21" t="inlineStr">
        <is>
          <t>IG Outer Pane</t>
        </is>
      </c>
    </row>
    <row r="76" customFormat="1" s="21">
      <c r="A76" s="21" t="inlineStr">
        <is>
          <t>jobmatl_mst</t>
        </is>
      </c>
      <c r="B76" s="21" t="inlineStr">
        <is>
          <t>Uf_Fancy_CurMat_Height1</t>
        </is>
      </c>
      <c r="C76" s="21" t="inlineStr">
        <is>
          <t>dbo</t>
        </is>
      </c>
      <c r="D76" s="21" t="inlineStr">
        <is>
          <t>decimal</t>
        </is>
      </c>
      <c r="E76" s="21" t="inlineStr">
        <is>
          <t>decimal</t>
        </is>
      </c>
      <c r="F76" s="21" t="n">
        <v>12</v>
      </c>
      <c r="G76" s="21" t="n">
        <v>6</v>
      </c>
      <c r="H76" s="21" t="inlineStr">
        <is>
          <t>YES</t>
        </is>
      </c>
      <c r="I76" s="21" t="n">
        <v>75</v>
      </c>
      <c r="J76" s="21" t="inlineStr">
        <is>
          <t>Frame [x]</t>
        </is>
      </c>
      <c r="K76" s="21" t="inlineStr">
        <is>
          <t>Sash1 [x]</t>
        </is>
      </c>
      <c r="L76" s="21" t="inlineStr">
        <is>
          <t>Bkmld [x]</t>
        </is>
      </c>
      <c r="M76" s="21" t="inlineStr">
        <is>
          <t>IG Inner Pane</t>
        </is>
      </c>
      <c r="N76" s="21" t="inlineStr">
        <is>
          <t>IG Middle Pane</t>
        </is>
      </c>
      <c r="O76" s="21" t="inlineStr">
        <is>
          <t>IG Outer Pane</t>
        </is>
      </c>
    </row>
    <row r="77" customFormat="1" s="21">
      <c r="A77" s="21" t="inlineStr">
        <is>
          <t>jobmatl_mst</t>
        </is>
      </c>
      <c r="B77" s="21" t="inlineStr">
        <is>
          <t>Uf_Fancy_CurMat_Height2</t>
        </is>
      </c>
      <c r="C77" s="21" t="inlineStr">
        <is>
          <t>dbo</t>
        </is>
      </c>
      <c r="D77" s="21" t="inlineStr">
        <is>
          <t>decimal</t>
        </is>
      </c>
      <c r="E77" s="21" t="inlineStr">
        <is>
          <t>decimal</t>
        </is>
      </c>
      <c r="F77" s="21" t="n">
        <v>12</v>
      </c>
      <c r="G77" s="21" t="n">
        <v>6</v>
      </c>
      <c r="H77" s="21" t="inlineStr">
        <is>
          <t>YES</t>
        </is>
      </c>
      <c r="I77" s="21" t="n">
        <v>76</v>
      </c>
      <c r="J77" s="21" t="inlineStr">
        <is>
          <t>Frame [x]</t>
        </is>
      </c>
      <c r="K77" s="21" t="inlineStr">
        <is>
          <t>Sash1 [x]</t>
        </is>
      </c>
      <c r="L77" s="21" t="inlineStr">
        <is>
          <t>Bkmld [x]</t>
        </is>
      </c>
    </row>
    <row r="78" customFormat="1" s="21">
      <c r="A78" s="21" t="inlineStr">
        <is>
          <t>jobmatl_mst</t>
        </is>
      </c>
      <c r="B78" s="21" t="inlineStr">
        <is>
          <t>Uf_Fancy_CurMat_Height3</t>
        </is>
      </c>
      <c r="C78" s="21" t="inlineStr">
        <is>
          <t>dbo</t>
        </is>
      </c>
      <c r="D78" s="21" t="inlineStr">
        <is>
          <t>decimal</t>
        </is>
      </c>
      <c r="E78" s="21" t="inlineStr">
        <is>
          <t>decimal</t>
        </is>
      </c>
      <c r="F78" s="21" t="n">
        <v>12</v>
      </c>
      <c r="G78" s="21" t="n">
        <v>6</v>
      </c>
      <c r="H78" s="21" t="inlineStr">
        <is>
          <t>YES</t>
        </is>
      </c>
      <c r="I78" s="21" t="n">
        <v>77</v>
      </c>
      <c r="J78" s="21" t="inlineStr">
        <is>
          <t>Frame [x]</t>
        </is>
      </c>
      <c r="K78" s="21" t="inlineStr">
        <is>
          <t>Sash1 [x]</t>
        </is>
      </c>
      <c r="L78" s="21" t="inlineStr">
        <is>
          <t>Bkmld [x]</t>
        </is>
      </c>
    </row>
    <row r="79" customFormat="1" s="170">
      <c r="A79" s="170" t="inlineStr">
        <is>
          <t>jobmatl_mst</t>
        </is>
      </c>
      <c r="B79" s="170" t="inlineStr">
        <is>
          <t>Uf_Fancy_CurMat_MFGCutinfo</t>
        </is>
      </c>
      <c r="C79" s="170" t="inlineStr">
        <is>
          <t>dbo</t>
        </is>
      </c>
      <c r="D79" s="170" t="inlineStr">
        <is>
          <t>nvarchar</t>
        </is>
      </c>
      <c r="E79" s="170" t="inlineStr">
        <is>
          <t>nvarchar</t>
        </is>
      </c>
      <c r="F79" s="170" t="n">
        <v>100</v>
      </c>
      <c r="H79" s="170" t="inlineStr">
        <is>
          <t>YES</t>
        </is>
      </c>
      <c r="I79" s="170" t="n">
        <v>78</v>
      </c>
    </row>
    <row r="80" customFormat="1" s="21">
      <c r="A80" s="21" t="inlineStr">
        <is>
          <t>jobmatl_mst</t>
        </is>
      </c>
      <c r="B80" s="21" t="inlineStr">
        <is>
          <t>Uf_Fancy_CurMat_PunchLocations</t>
        </is>
      </c>
      <c r="C80" s="21" t="inlineStr">
        <is>
          <t>dbo</t>
        </is>
      </c>
      <c r="D80" s="21" t="inlineStr">
        <is>
          <t>nvarchar</t>
        </is>
      </c>
      <c r="E80" s="21" t="inlineStr">
        <is>
          <t>nvarchar</t>
        </is>
      </c>
      <c r="F80" s="21" t="n">
        <v>100</v>
      </c>
      <c r="H80" s="21" t="inlineStr">
        <is>
          <t>YES</t>
        </is>
      </c>
      <c r="I80" s="21" t="n">
        <v>79</v>
      </c>
      <c r="J80" s="21" t="inlineStr">
        <is>
          <t>Frame [x]</t>
        </is>
      </c>
    </row>
    <row r="81" customFormat="1" s="21">
      <c r="A81" s="21" t="inlineStr">
        <is>
          <t>jobmatl_mst</t>
        </is>
      </c>
      <c r="B81" s="21" t="inlineStr">
        <is>
          <t>Uf_Fancy_CurMat_Radius</t>
        </is>
      </c>
      <c r="C81" s="21" t="inlineStr">
        <is>
          <t>dbo</t>
        </is>
      </c>
      <c r="D81" s="21" t="inlineStr">
        <is>
          <t>decimal</t>
        </is>
      </c>
      <c r="E81" s="21" t="inlineStr">
        <is>
          <t>decimal</t>
        </is>
      </c>
      <c r="F81" s="21" t="n">
        <v>12</v>
      </c>
      <c r="G81" s="21" t="n">
        <v>6</v>
      </c>
      <c r="H81" s="21" t="inlineStr">
        <is>
          <t>YES</t>
        </is>
      </c>
      <c r="I81" s="21" t="n">
        <v>80</v>
      </c>
    </row>
    <row r="82" customFormat="1" s="21">
      <c r="A82" s="21" t="inlineStr">
        <is>
          <t>jobmatl_mst</t>
        </is>
      </c>
      <c r="B82" s="21" t="inlineStr">
        <is>
          <t>Uf_Fancy_CurMat_RipDepth</t>
        </is>
      </c>
      <c r="C82" s="21" t="inlineStr">
        <is>
          <t>dbo</t>
        </is>
      </c>
      <c r="D82" s="21" t="inlineStr">
        <is>
          <t>nvarchar</t>
        </is>
      </c>
      <c r="E82" s="21" t="inlineStr">
        <is>
          <t>nvarchar</t>
        </is>
      </c>
      <c r="F82" s="21" t="n">
        <v>100</v>
      </c>
      <c r="H82" s="21" t="inlineStr">
        <is>
          <t>YES</t>
        </is>
      </c>
      <c r="I82" s="21" t="n">
        <v>81</v>
      </c>
    </row>
    <row r="83" customFormat="1" s="21">
      <c r="A83" s="21" t="inlineStr">
        <is>
          <t>jobmatl_mst</t>
        </is>
      </c>
      <c r="B83" s="21" t="inlineStr">
        <is>
          <t>Uf_Fancy_CurMat_SawString</t>
        </is>
      </c>
      <c r="C83" s="21" t="inlineStr">
        <is>
          <t>dbo</t>
        </is>
      </c>
      <c r="D83" s="21" t="inlineStr">
        <is>
          <t>nvarchar</t>
        </is>
      </c>
      <c r="E83" s="21" t="inlineStr">
        <is>
          <t>nvarchar</t>
        </is>
      </c>
      <c r="F83" s="21" t="n">
        <v>100</v>
      </c>
      <c r="H83" s="21" t="inlineStr">
        <is>
          <t>YES</t>
        </is>
      </c>
      <c r="I83" s="21" t="n">
        <v>82</v>
      </c>
    </row>
    <row r="84" customFormat="1" s="21">
      <c r="A84" s="21" t="inlineStr">
        <is>
          <t>jobmatl_mst</t>
        </is>
      </c>
      <c r="B84" s="21" t="inlineStr">
        <is>
          <t>Uf_Fancy_CurMat_ShapeCode</t>
        </is>
      </c>
      <c r="C84" s="21" t="inlineStr">
        <is>
          <t>dbo</t>
        </is>
      </c>
      <c r="D84" s="21" t="inlineStr">
        <is>
          <t>int</t>
        </is>
      </c>
      <c r="E84" s="21" t="inlineStr">
        <is>
          <t>int</t>
        </is>
      </c>
      <c r="H84" s="21" t="inlineStr">
        <is>
          <t>YES</t>
        </is>
      </c>
      <c r="I84" s="21" t="n">
        <v>83</v>
      </c>
      <c r="J84" s="21" t="inlineStr">
        <is>
          <t>Frame [x]</t>
        </is>
      </c>
    </row>
    <row r="85" customFormat="1" s="21">
      <c r="A85" s="21" t="inlineStr">
        <is>
          <t>jobmatl_mst</t>
        </is>
      </c>
      <c r="B85" s="21" t="inlineStr">
        <is>
          <t>Uf_Fancy_CurMat_Width1</t>
        </is>
      </c>
      <c r="C85" s="21" t="inlineStr">
        <is>
          <t>dbo</t>
        </is>
      </c>
      <c r="D85" s="21" t="inlineStr">
        <is>
          <t>decimal</t>
        </is>
      </c>
      <c r="E85" s="21" t="inlineStr">
        <is>
          <t>decimal</t>
        </is>
      </c>
      <c r="F85" s="21" t="n">
        <v>12</v>
      </c>
      <c r="G85" s="21" t="n">
        <v>6</v>
      </c>
      <c r="H85" s="21" t="inlineStr">
        <is>
          <t>YES</t>
        </is>
      </c>
      <c r="I85" s="21" t="n">
        <v>85</v>
      </c>
    </row>
    <row r="86" customFormat="1" s="21">
      <c r="A86" s="21" t="inlineStr">
        <is>
          <t>jobmatl_mst</t>
        </is>
      </c>
      <c r="B86" s="21" t="inlineStr">
        <is>
          <t>Uf_Fancy_CurMat_Width2</t>
        </is>
      </c>
      <c r="C86" s="21" t="inlineStr">
        <is>
          <t>dbo</t>
        </is>
      </c>
      <c r="D86" s="21" t="inlineStr">
        <is>
          <t>decimal</t>
        </is>
      </c>
      <c r="E86" s="21" t="inlineStr">
        <is>
          <t>decimal</t>
        </is>
      </c>
      <c r="F86" s="21" t="n">
        <v>12</v>
      </c>
      <c r="G86" s="21" t="n">
        <v>6</v>
      </c>
      <c r="H86" s="21" t="inlineStr">
        <is>
          <t>YES</t>
        </is>
      </c>
      <c r="I86" s="21" t="n">
        <v>86</v>
      </c>
    </row>
    <row r="87" customFormat="1" s="21">
      <c r="A87" s="21" t="inlineStr">
        <is>
          <t>jobmatl_mst</t>
        </is>
      </c>
      <c r="B87" s="21" t="inlineStr">
        <is>
          <t>Uf_Fancy_CurMat_Width3</t>
        </is>
      </c>
      <c r="C87" s="21" t="inlineStr">
        <is>
          <t>dbo</t>
        </is>
      </c>
      <c r="D87" s="21" t="inlineStr">
        <is>
          <t>decimal</t>
        </is>
      </c>
      <c r="E87" s="21" t="inlineStr">
        <is>
          <t>decimal</t>
        </is>
      </c>
      <c r="F87" s="21" t="n">
        <v>12</v>
      </c>
      <c r="G87" s="21" t="n">
        <v>6</v>
      </c>
      <c r="H87" s="21" t="inlineStr">
        <is>
          <t>YES</t>
        </is>
      </c>
      <c r="I87" s="21" t="n">
        <v>87</v>
      </c>
    </row>
    <row r="88" customFormat="1" s="21">
      <c r="A88" s="21" t="inlineStr">
        <is>
          <t>jobmatl_mst</t>
        </is>
      </c>
      <c r="B88" s="21" t="inlineStr">
        <is>
          <t>Uf_Fancy_CurMat_WTSPartID</t>
        </is>
      </c>
      <c r="C88" s="21" t="inlineStr">
        <is>
          <t>dbo</t>
        </is>
      </c>
      <c r="D88" s="21" t="inlineStr">
        <is>
          <t>nvarchar</t>
        </is>
      </c>
      <c r="E88" s="21" t="inlineStr">
        <is>
          <t>nvarchar</t>
        </is>
      </c>
      <c r="F88" s="21" t="n">
        <v>100</v>
      </c>
      <c r="H88" s="21" t="inlineStr">
        <is>
          <t>YES</t>
        </is>
      </c>
      <c r="I88" s="21" t="n">
        <v>88</v>
      </c>
    </row>
    <row r="89" customFormat="1" s="21">
      <c r="A89" s="21" t="inlineStr">
        <is>
          <t>jobmatl_mst</t>
        </is>
      </c>
      <c r="B89" s="21" t="inlineStr">
        <is>
          <t>Uf_Fancy_CurMat_Tempered</t>
        </is>
      </c>
      <c r="C89" s="21" t="inlineStr">
        <is>
          <t>dbo</t>
        </is>
      </c>
      <c r="D89" s="21" t="inlineStr">
        <is>
          <t>ListYesNoType</t>
        </is>
      </c>
      <c r="E89" s="21" t="inlineStr">
        <is>
          <t>tinyint</t>
        </is>
      </c>
      <c r="H89" s="21" t="inlineStr">
        <is>
          <t>YES</t>
        </is>
      </c>
      <c r="I89" s="21" t="n">
        <v>89</v>
      </c>
    </row>
    <row r="90" customFormat="1" s="21">
      <c r="A90" s="21" t="inlineStr">
        <is>
          <t>jobmatl_mst</t>
        </is>
      </c>
      <c r="B90" s="21" t="inlineStr">
        <is>
          <t>Uf_Fw_CurMat_WelderString</t>
        </is>
      </c>
      <c r="C90" s="21" t="inlineStr">
        <is>
          <t>dbo</t>
        </is>
      </c>
      <c r="D90" s="21" t="inlineStr">
        <is>
          <t>nvarchar</t>
        </is>
      </c>
      <c r="E90" s="21" t="inlineStr">
        <is>
          <t>nvarchar</t>
        </is>
      </c>
      <c r="F90" s="21" t="n">
        <v>100</v>
      </c>
      <c r="H90" s="21" t="inlineStr">
        <is>
          <t>YES</t>
        </is>
      </c>
      <c r="I90" s="21" t="n">
        <v>90</v>
      </c>
    </row>
    <row r="91" customFormat="1" s="21">
      <c r="A91" s="21" t="inlineStr">
        <is>
          <t>jobmatl_mst</t>
        </is>
      </c>
      <c r="B91" s="21" t="inlineStr">
        <is>
          <t>Uf_Fancy_CurMat_WelderString</t>
        </is>
      </c>
      <c r="C91" s="21" t="inlineStr">
        <is>
          <t>dbo</t>
        </is>
      </c>
      <c r="D91" s="21" t="inlineStr">
        <is>
          <t>nvarchar</t>
        </is>
      </c>
      <c r="E91" s="21" t="inlineStr">
        <is>
          <t>nvarchar</t>
        </is>
      </c>
      <c r="F91" s="21" t="n">
        <v>100</v>
      </c>
      <c r="H91" s="21" t="inlineStr">
        <is>
          <t>YES</t>
        </is>
      </c>
      <c r="I91" s="21" t="n">
        <v>91</v>
      </c>
    </row>
    <row r="92">
      <c r="A92" t="inlineStr">
        <is>
          <t>jobmatl_mst</t>
        </is>
      </c>
      <c r="B92" t="inlineStr">
        <is>
          <t>qty_picked</t>
        </is>
      </c>
      <c r="C92" t="inlineStr">
        <is>
          <t>dbo</t>
        </is>
      </c>
      <c r="D92" t="inlineStr">
        <is>
          <t>QtyUnitNoNegType</t>
        </is>
      </c>
      <c r="E92" t="inlineStr">
        <is>
          <t>decimal</t>
        </is>
      </c>
      <c r="F92" t="n">
        <v>19</v>
      </c>
      <c r="G92" t="n">
        <v>8</v>
      </c>
      <c r="H92" t="inlineStr">
        <is>
          <t>YES</t>
        </is>
      </c>
      <c r="I92" t="n">
        <v>92</v>
      </c>
    </row>
    <row r="93" customFormat="1" s="21">
      <c r="A93" s="21" t="inlineStr">
        <is>
          <t>jobmatl_mst</t>
        </is>
      </c>
      <c r="B93" s="21" t="inlineStr">
        <is>
          <t>Uf_jobmatl_mch_file_processed</t>
        </is>
      </c>
      <c r="C93" s="21" t="inlineStr">
        <is>
          <t>dbo</t>
        </is>
      </c>
      <c r="D93" s="21" t="inlineStr">
        <is>
          <t>nvarchar</t>
        </is>
      </c>
      <c r="E93" s="21" t="inlineStr">
        <is>
          <t>nvarchar</t>
        </is>
      </c>
      <c r="F93" s="21" t="n">
        <v>3</v>
      </c>
      <c r="H93" s="21" t="inlineStr">
        <is>
          <t>YES</t>
        </is>
      </c>
      <c r="I93" s="21" t="n">
        <v>94</v>
      </c>
    </row>
    <row r="94" customFormat="1" s="21">
      <c r="A94" s="21" t="inlineStr">
        <is>
          <t>jobmatl_mst</t>
        </is>
      </c>
      <c r="B94" s="21" t="inlineStr">
        <is>
          <t>Uf_jobmatl_mch_file_processedgls</t>
        </is>
      </c>
      <c r="C94" s="21" t="inlineStr">
        <is>
          <t>dbo</t>
        </is>
      </c>
      <c r="D94" s="21" t="inlineStr">
        <is>
          <t>nvarchar</t>
        </is>
      </c>
      <c r="E94" s="21" t="inlineStr">
        <is>
          <t>nvarchar</t>
        </is>
      </c>
      <c r="F94" s="21" t="n">
        <v>3</v>
      </c>
      <c r="H94" s="21" t="inlineStr">
        <is>
          <t>YES</t>
        </is>
      </c>
      <c r="I94" s="21" t="n">
        <v>95</v>
      </c>
    </row>
    <row r="95" customFormat="1" s="21">
      <c r="A95" s="21" t="inlineStr">
        <is>
          <t>jobmatl_mst</t>
        </is>
      </c>
      <c r="B95" s="21" t="inlineStr">
        <is>
          <t>Uf_jobmatl_mch_file_processedsaw</t>
        </is>
      </c>
      <c r="C95" s="21" t="inlineStr">
        <is>
          <t>dbo</t>
        </is>
      </c>
      <c r="D95" s="21" t="inlineStr">
        <is>
          <t>nvarchar</t>
        </is>
      </c>
      <c r="E95" s="21" t="inlineStr">
        <is>
          <t>nvarchar</t>
        </is>
      </c>
      <c r="F95" s="21" t="n">
        <v>3</v>
      </c>
      <c r="H95" s="21" t="inlineStr">
        <is>
          <t>YES</t>
        </is>
      </c>
      <c r="I95" s="21" t="n">
        <v>96</v>
      </c>
    </row>
    <row r="96" customFormat="1" s="21">
      <c r="A96" s="21" t="inlineStr">
        <is>
          <t>jobmatl_mst</t>
        </is>
      </c>
      <c r="B96" s="21" t="inlineStr">
        <is>
          <t>Uf_jobmatl_mch_file_processedwel</t>
        </is>
      </c>
      <c r="C96" s="21" t="inlineStr">
        <is>
          <t>dbo</t>
        </is>
      </c>
      <c r="D96" s="21" t="inlineStr">
        <is>
          <t>nvarchar</t>
        </is>
      </c>
      <c r="E96" s="21" t="inlineStr">
        <is>
          <t>nvarchar</t>
        </is>
      </c>
      <c r="F96" s="21" t="n">
        <v>3</v>
      </c>
      <c r="H96" s="21" t="inlineStr">
        <is>
          <t>YES</t>
        </is>
      </c>
      <c r="I96" s="21" t="n">
        <v>97</v>
      </c>
    </row>
  </sheetData>
  <pageMargins left="0.7" right="0.7" top="0.75" bottom="0.75" header="0.3" footer="0.3"/>
</worksheet>
</file>

<file path=xl/worksheets/sheet8.xml><?xml version="1.0" encoding="utf-8"?>
<worksheet xmlns="http://schemas.openxmlformats.org/spreadsheetml/2006/main">
  <sheetPr filterMode="1">
    <tabColor rgb="FF7030A0"/>
    <outlinePr summaryBelow="1" summaryRight="1"/>
    <pageSetUpPr/>
  </sheetPr>
  <dimension ref="A1:B98"/>
  <sheetViews>
    <sheetView workbookViewId="0">
      <selection activeCell="J53" sqref="J53"/>
    </sheetView>
  </sheetViews>
  <sheetFormatPr baseColWidth="8" defaultRowHeight="15"/>
  <cols>
    <col width="33.140625" bestFit="1" customWidth="1" style="172" min="1" max="1"/>
  </cols>
  <sheetData>
    <row r="1">
      <c r="A1" t="inlineStr">
        <is>
          <t>jobmatl_mst.Column Name</t>
        </is>
      </c>
    </row>
    <row r="2" hidden="1" s="172">
      <c r="A2" t="inlineStr">
        <is>
          <t>site_ref</t>
        </is>
      </c>
    </row>
    <row r="3">
      <c r="A3" t="inlineStr">
        <is>
          <t>job</t>
        </is>
      </c>
      <c r="B3" t="inlineStr">
        <is>
          <t>,</t>
        </is>
      </c>
    </row>
    <row r="4">
      <c r="A4" t="inlineStr">
        <is>
          <t>suffix</t>
        </is>
      </c>
      <c r="B4" t="inlineStr">
        <is>
          <t>,</t>
        </is>
      </c>
    </row>
    <row r="5">
      <c r="A5" t="inlineStr">
        <is>
          <t>oper_num</t>
        </is>
      </c>
      <c r="B5" t="inlineStr">
        <is>
          <t>,</t>
        </is>
      </c>
    </row>
    <row r="6">
      <c r="A6" t="inlineStr">
        <is>
          <t>sequence</t>
        </is>
      </c>
      <c r="B6" t="inlineStr">
        <is>
          <t>,</t>
        </is>
      </c>
    </row>
    <row r="7" hidden="1" s="172">
      <c r="A7" t="inlineStr">
        <is>
          <t>matl_type</t>
        </is>
      </c>
    </row>
    <row r="8">
      <c r="A8" t="inlineStr">
        <is>
          <t>item</t>
        </is>
      </c>
      <c r="B8" t="inlineStr">
        <is>
          <t>,</t>
        </is>
      </c>
    </row>
    <row r="9" hidden="1" s="172">
      <c r="A9" t="inlineStr">
        <is>
          <t>matl_qty</t>
        </is>
      </c>
    </row>
    <row r="10" hidden="1" s="172">
      <c r="A10" t="inlineStr">
        <is>
          <t>units</t>
        </is>
      </c>
    </row>
    <row r="11" hidden="1" s="172">
      <c r="A11" t="inlineStr">
        <is>
          <t>cost</t>
        </is>
      </c>
    </row>
    <row r="12" hidden="1" s="172">
      <c r="A12" t="inlineStr">
        <is>
          <t>qty_issued</t>
        </is>
      </c>
    </row>
    <row r="13" hidden="1" s="172">
      <c r="A13" t="inlineStr">
        <is>
          <t>a_cost</t>
        </is>
      </c>
    </row>
    <row r="14" hidden="1" s="172">
      <c r="A14" t="inlineStr">
        <is>
          <t>ref_type</t>
        </is>
      </c>
    </row>
    <row r="15" hidden="1" s="172">
      <c r="A15" t="inlineStr">
        <is>
          <t>ref_num</t>
        </is>
      </c>
    </row>
    <row r="16" hidden="1" s="172">
      <c r="A16" t="inlineStr">
        <is>
          <t>ref_line_suf</t>
        </is>
      </c>
    </row>
    <row r="17" hidden="1" s="172">
      <c r="A17" t="inlineStr">
        <is>
          <t>ref_release</t>
        </is>
      </c>
    </row>
    <row r="18" hidden="1" s="172">
      <c r="A18" t="inlineStr">
        <is>
          <t>po_unit_cost</t>
        </is>
      </c>
    </row>
    <row r="19" hidden="1" s="172">
      <c r="A19" t="inlineStr">
        <is>
          <t>effect_date</t>
        </is>
      </c>
    </row>
    <row r="20" hidden="1" s="172">
      <c r="A20" t="inlineStr">
        <is>
          <t>obs_date</t>
        </is>
      </c>
    </row>
    <row r="21" hidden="1" s="172">
      <c r="A21" t="inlineStr">
        <is>
          <t>scrap_fact</t>
        </is>
      </c>
    </row>
    <row r="22" hidden="1" s="172">
      <c r="A22" t="inlineStr">
        <is>
          <t>qty_var</t>
        </is>
      </c>
    </row>
    <row r="23" hidden="1" s="172">
      <c r="A23" t="inlineStr">
        <is>
          <t>fixovhd_t</t>
        </is>
      </c>
    </row>
    <row r="24" hidden="1" s="172">
      <c r="A24" t="inlineStr">
        <is>
          <t>varovhd_t</t>
        </is>
      </c>
    </row>
    <row r="25" hidden="1" s="172">
      <c r="A25" t="inlineStr">
        <is>
          <t>feature</t>
        </is>
      </c>
    </row>
    <row r="26" hidden="1" s="172">
      <c r="A26" t="inlineStr">
        <is>
          <t>probable</t>
        </is>
      </c>
    </row>
    <row r="27" hidden="1" s="172">
      <c r="A27" t="inlineStr">
        <is>
          <t>opt_code</t>
        </is>
      </c>
    </row>
    <row r="28" hidden="1" s="172">
      <c r="A28" t="inlineStr">
        <is>
          <t>inc_price</t>
        </is>
      </c>
    </row>
    <row r="29" hidden="1" s="172">
      <c r="A29" t="inlineStr">
        <is>
          <t>description</t>
        </is>
      </c>
    </row>
    <row r="30" hidden="1" s="172">
      <c r="A30" t="inlineStr">
        <is>
          <t>pick_date</t>
        </is>
      </c>
    </row>
    <row r="31" hidden="1" s="172">
      <c r="A31" t="inlineStr">
        <is>
          <t>bom_seq</t>
        </is>
      </c>
    </row>
    <row r="32" hidden="1" s="172">
      <c r="A32" t="inlineStr">
        <is>
          <t>matl_qty_conv</t>
        </is>
      </c>
    </row>
    <row r="33" hidden="1" s="172">
      <c r="A33" t="inlineStr">
        <is>
          <t>u_m</t>
        </is>
      </c>
    </row>
    <row r="34" hidden="1" s="172">
      <c r="A34" t="inlineStr">
        <is>
          <t>inc_price_conv</t>
        </is>
      </c>
    </row>
    <row r="35" hidden="1" s="172">
      <c r="A35" t="inlineStr">
        <is>
          <t>cost_conv</t>
        </is>
      </c>
    </row>
    <row r="36" hidden="1" s="172">
      <c r="A36" t="inlineStr">
        <is>
          <t>backflush</t>
        </is>
      </c>
    </row>
    <row r="37" hidden="1" s="172">
      <c r="A37" t="inlineStr">
        <is>
          <t>bflush_loc</t>
        </is>
      </c>
    </row>
    <row r="38" hidden="1" s="172">
      <c r="A38" t="inlineStr">
        <is>
          <t>fmatlovhd</t>
        </is>
      </c>
    </row>
    <row r="39" hidden="1" s="172">
      <c r="A39" t="inlineStr">
        <is>
          <t>vmatlovhd</t>
        </is>
      </c>
    </row>
    <row r="40" hidden="1" s="172">
      <c r="A40" t="inlineStr">
        <is>
          <t>matl_cost</t>
        </is>
      </c>
    </row>
    <row r="41" hidden="1" s="172">
      <c r="A41" t="inlineStr">
        <is>
          <t>lbr_cost</t>
        </is>
      </c>
    </row>
    <row r="42" hidden="1" s="172">
      <c r="A42" t="inlineStr">
        <is>
          <t>fovhd_cost</t>
        </is>
      </c>
    </row>
    <row r="43" hidden="1" s="172">
      <c r="A43" t="inlineStr">
        <is>
          <t>vovhd_cost</t>
        </is>
      </c>
    </row>
    <row r="44" hidden="1" s="172">
      <c r="A44" t="inlineStr">
        <is>
          <t>out_cost</t>
        </is>
      </c>
    </row>
    <row r="45" hidden="1" s="172">
      <c r="A45" t="inlineStr">
        <is>
          <t>a_matl_cost</t>
        </is>
      </c>
    </row>
    <row r="46" hidden="1" s="172">
      <c r="A46" t="inlineStr">
        <is>
          <t>a_lbr_cost</t>
        </is>
      </c>
    </row>
    <row r="47" hidden="1" s="172">
      <c r="A47" t="inlineStr">
        <is>
          <t>a_fovhd_cost</t>
        </is>
      </c>
    </row>
    <row r="48" hidden="1" s="172">
      <c r="A48" t="inlineStr">
        <is>
          <t>a_vovhd_cost</t>
        </is>
      </c>
    </row>
    <row r="49" hidden="1" s="172">
      <c r="A49" t="inlineStr">
        <is>
          <t>a_out_cost</t>
        </is>
      </c>
    </row>
    <row r="50" hidden="1" s="172">
      <c r="A50" t="inlineStr">
        <is>
          <t>matl_cost_conv</t>
        </is>
      </c>
    </row>
    <row r="51" hidden="1" s="172">
      <c r="A51" t="inlineStr">
        <is>
          <t>lbr_cost_conv</t>
        </is>
      </c>
    </row>
    <row r="52" hidden="1" s="172">
      <c r="A52" t="inlineStr">
        <is>
          <t>fovhd_cost_conv</t>
        </is>
      </c>
    </row>
    <row r="53" hidden="1" s="172">
      <c r="A53" t="inlineStr">
        <is>
          <t>vovhd_cost_conv</t>
        </is>
      </c>
    </row>
    <row r="54" hidden="1" s="172">
      <c r="A54" t="inlineStr">
        <is>
          <t>out_cost_conv</t>
        </is>
      </c>
    </row>
    <row r="55" hidden="1" s="172">
      <c r="A55" t="inlineStr">
        <is>
          <t>NoteExistsFlag</t>
        </is>
      </c>
    </row>
    <row r="56" hidden="1" s="172">
      <c r="A56" t="inlineStr">
        <is>
          <t>RecordDate</t>
        </is>
      </c>
    </row>
    <row r="57" hidden="1" s="172">
      <c r="A57" t="inlineStr">
        <is>
          <t>RowPointer</t>
        </is>
      </c>
    </row>
    <row r="58" hidden="1" s="172">
      <c r="A58" t="inlineStr">
        <is>
          <t>CreatedBy</t>
        </is>
      </c>
    </row>
    <row r="59" hidden="1" s="172">
      <c r="A59" t="inlineStr">
        <is>
          <t>UpdatedBy</t>
        </is>
      </c>
    </row>
    <row r="60" hidden="1" s="172">
      <c r="A60" t="inlineStr">
        <is>
          <t>CreateDate</t>
        </is>
      </c>
    </row>
    <row r="61" hidden="1" s="172">
      <c r="A61" t="inlineStr">
        <is>
          <t>InWorkflow</t>
        </is>
      </c>
    </row>
    <row r="62" hidden="1" s="172">
      <c r="A62" t="inlineStr">
        <is>
          <t>alt_group</t>
        </is>
      </c>
    </row>
    <row r="63" hidden="1" s="172">
      <c r="A63" t="inlineStr">
        <is>
          <t>alt_group_rank</t>
        </is>
      </c>
    </row>
    <row r="64" hidden="1" s="172">
      <c r="A64" t="inlineStr">
        <is>
          <t>planned_alternate</t>
        </is>
      </c>
    </row>
    <row r="65" hidden="1" s="172">
      <c r="A65" t="inlineStr">
        <is>
          <t>new_sequence</t>
        </is>
      </c>
    </row>
    <row r="66" hidden="1" s="172">
      <c r="A66" t="inlineStr">
        <is>
          <t>manufacturer_id</t>
        </is>
      </c>
    </row>
    <row r="67" hidden="1" s="172">
      <c r="A67" t="inlineStr">
        <is>
          <t>manufacturer_item</t>
        </is>
      </c>
    </row>
    <row r="68" hidden="1" s="172">
      <c r="A68" t="inlineStr">
        <is>
          <t>PP_matl_is_paper</t>
        </is>
      </c>
    </row>
    <row r="69" hidden="1" s="172">
      <c r="A69" t="inlineStr">
        <is>
          <t>MO_formula_matl_weight_pct</t>
        </is>
      </c>
    </row>
    <row r="70" hidden="1" s="172">
      <c r="A70" t="inlineStr">
        <is>
          <t>revision</t>
        </is>
      </c>
    </row>
    <row r="71" hidden="1" s="172">
      <c r="A71" t="inlineStr">
        <is>
          <t>Uf_Fancy_CurMat_GlassString</t>
        </is>
      </c>
    </row>
    <row r="72" hidden="1" s="172">
      <c r="A72" t="inlineStr">
        <is>
          <t>Uf_Fancy_CurMat_Angle1</t>
        </is>
      </c>
    </row>
    <row r="73" hidden="1" s="172">
      <c r="A73" t="inlineStr">
        <is>
          <t>Uf_Fancy_CurMat_Angle2</t>
        </is>
      </c>
    </row>
    <row r="74" hidden="1" s="172">
      <c r="A74" t="inlineStr">
        <is>
          <t>Uf_Fancy_CurMat_CutLengthMM</t>
        </is>
      </c>
    </row>
    <row r="75" hidden="1" s="172">
      <c r="A75" t="inlineStr">
        <is>
          <t>Uf_Fancy_CurMat_GlassDepth</t>
        </is>
      </c>
    </row>
    <row r="76" hidden="1" s="172">
      <c r="A76" t="inlineStr">
        <is>
          <t>Uf_Fancy_CurMat_Height1</t>
        </is>
      </c>
    </row>
    <row r="77" hidden="1" s="172">
      <c r="A77" t="inlineStr">
        <is>
          <t>Uf_Fancy_CurMat_Height2</t>
        </is>
      </c>
    </row>
    <row r="78" hidden="1" s="172">
      <c r="A78" t="inlineStr">
        <is>
          <t>Uf_Fancy_CurMat_Height3</t>
        </is>
      </c>
    </row>
    <row r="79" hidden="1" s="172">
      <c r="A79" t="inlineStr">
        <is>
          <t>Uf_Fancy_CurMat_MFGCutinfo</t>
        </is>
      </c>
    </row>
    <row r="80" hidden="1" s="172">
      <c r="A80" t="inlineStr">
        <is>
          <t>Uf_Fancy_CurMat_PunchLocations</t>
        </is>
      </c>
    </row>
    <row r="81" hidden="1" s="172">
      <c r="A81" t="inlineStr">
        <is>
          <t>Uf_Fancy_CurMat_Radius</t>
        </is>
      </c>
    </row>
    <row r="82" hidden="1" s="172">
      <c r="A82" t="inlineStr">
        <is>
          <t>Uf_Fancy_CurMat_RipDepth</t>
        </is>
      </c>
    </row>
    <row r="83" hidden="1" s="172">
      <c r="A83" t="inlineStr">
        <is>
          <t>Uf_Fancy_CurMat_SawString</t>
        </is>
      </c>
    </row>
    <row r="84" hidden="1" s="172">
      <c r="A84" t="inlineStr">
        <is>
          <t>Uf_Fancy_CurMat_ShapeCode</t>
        </is>
      </c>
    </row>
    <row r="85" hidden="1" s="172">
      <c r="A85" t="inlineStr">
        <is>
          <t>Uf_Fancy_CurMat_Width1</t>
        </is>
      </c>
    </row>
    <row r="86" hidden="1" s="172">
      <c r="A86" t="inlineStr">
        <is>
          <t>Uf_Fancy_CurMat_Width2</t>
        </is>
      </c>
    </row>
    <row r="87" hidden="1" s="172">
      <c r="A87" t="inlineStr">
        <is>
          <t>Uf_Fancy_CurMat_Width3</t>
        </is>
      </c>
    </row>
    <row r="88">
      <c r="A88" t="inlineStr">
        <is>
          <t>Uf_Fancy_CurMat_WTSPartID</t>
        </is>
      </c>
      <c r="B88" t="inlineStr">
        <is>
          <t>,</t>
        </is>
      </c>
    </row>
    <row r="89" hidden="1" s="172">
      <c r="A89" t="inlineStr">
        <is>
          <t>Uf_Fancy_CurMat_Tempered</t>
        </is>
      </c>
    </row>
    <row r="90" hidden="1" s="172">
      <c r="A90" t="inlineStr">
        <is>
          <t>Uf_Fancy_CurMat_WelderString</t>
        </is>
      </c>
    </row>
    <row r="91" hidden="1" s="172">
      <c r="A91" t="inlineStr">
        <is>
          <t>qty_picked</t>
        </is>
      </c>
    </row>
    <row r="92">
      <c r="A92" t="inlineStr">
        <is>
          <t>Uf_jobmatl_mch_file_processed</t>
        </is>
      </c>
      <c r="B92" t="inlineStr">
        <is>
          <t>,</t>
        </is>
      </c>
    </row>
    <row r="93">
      <c r="A93" t="inlineStr">
        <is>
          <t>Uf_jobmatl_mch_file_processedgls</t>
        </is>
      </c>
      <c r="B93" t="inlineStr">
        <is>
          <t>,</t>
        </is>
      </c>
    </row>
    <row r="94">
      <c r="A94" t="inlineStr">
        <is>
          <t>Uf_jobmatl_mch_file_processedsaw</t>
        </is>
      </c>
      <c r="B94" t="inlineStr">
        <is>
          <t>,</t>
        </is>
      </c>
    </row>
    <row r="95">
      <c r="A95" t="inlineStr">
        <is>
          <t>Uf_jobmatl_mch_file_processedwel</t>
        </is>
      </c>
      <c r="B95" t="inlineStr">
        <is>
          <t>,</t>
        </is>
      </c>
    </row>
    <row r="96">
      <c r="A96" t="inlineStr">
        <is>
          <t>Uf_jobmatl_lbl_file_processedfrm</t>
        </is>
      </c>
      <c r="B96" t="inlineStr">
        <is>
          <t>,</t>
        </is>
      </c>
    </row>
    <row r="97">
      <c r="A97" t="inlineStr">
        <is>
          <t>Uf_jobmatl_lbl_file_processedshs</t>
        </is>
      </c>
      <c r="B97" t="inlineStr">
        <is>
          <t>,</t>
        </is>
      </c>
    </row>
    <row r="98">
      <c r="A98" t="inlineStr">
        <is>
          <t>Uf_jobmatl_lbl_file_processedgls</t>
        </is>
      </c>
      <c r="B98" t="inlineStr">
        <is>
          <t>,</t>
        </is>
      </c>
    </row>
  </sheetData>
  <autoFilter ref="A1:B98">
    <filterColumn colId="1" hiddenButton="0" showButton="1">
      <customFilters>
        <customFilter val=" " operator="notEqual"/>
      </customFilters>
    </filterColumn>
  </autoFilter>
  <pageMargins left="0.7" right="0.7" top="0.75" bottom="0.75" header="0.3" footer="0.3"/>
</worksheet>
</file>

<file path=xl/worksheets/sheet9.xml><?xml version="1.0" encoding="utf-8"?>
<worksheet xmlns="http://schemas.openxmlformats.org/spreadsheetml/2006/main">
  <sheetPr>
    <tabColor rgb="FFFFC000"/>
    <outlinePr summaryBelow="1" summaryRight="1"/>
    <pageSetUpPr/>
  </sheetPr>
  <dimension ref="A1:M131"/>
  <sheetViews>
    <sheetView showGridLines="0" zoomScale="90" zoomScaleNormal="90" workbookViewId="0">
      <pane ySplit="4" topLeftCell="A100" activePane="bottomLeft" state="frozen"/>
      <selection activeCell="D23" sqref="D23"/>
      <selection pane="bottomLeft" activeCell="D23" sqref="D23"/>
    </sheetView>
  </sheetViews>
  <sheetFormatPr baseColWidth="8" defaultRowHeight="15"/>
  <cols>
    <col width="19.7109375" customWidth="1" style="178" min="1" max="1"/>
    <col width="17.140625" bestFit="1" customWidth="1" style="178" min="2" max="2"/>
    <col width="38.28515625" bestFit="1" customWidth="1" style="178" min="3" max="3"/>
    <col width="24.42578125" bestFit="1" customWidth="1" style="178" min="4" max="4"/>
    <col width="48.28515625" bestFit="1" customWidth="1" style="178" min="5" max="5"/>
    <col width="40.28515625" bestFit="1" customWidth="1" style="178" min="6" max="6"/>
    <col width="5.7109375" customWidth="1" style="178" min="7" max="7"/>
    <col width="24" customWidth="1" style="178" min="8" max="8"/>
    <col width="10.85546875" bestFit="1" customWidth="1" style="178" min="9" max="9"/>
    <col width="10" bestFit="1" customWidth="1" style="178" min="10" max="11"/>
    <col width="69" bestFit="1" customWidth="1" style="178" min="12" max="12"/>
    <col width="35.7109375" customWidth="1" style="178" min="13" max="13"/>
    <col width="9.140625" customWidth="1" style="178" min="14" max="16"/>
    <col width="9.140625" customWidth="1" style="178" min="17" max="16384"/>
  </cols>
  <sheetData>
    <row r="1" ht="15" customHeight="1" s="172">
      <c r="A1" s="24" t="n"/>
      <c r="B1" s="24" t="n"/>
      <c r="C1" s="24" t="n"/>
      <c r="D1" s="24" t="n"/>
      <c r="E1" s="24" t="n"/>
      <c r="F1" s="24" t="n"/>
      <c r="G1" s="24" t="n"/>
      <c r="H1" s="195" t="n"/>
    </row>
    <row r="2" ht="36" customHeight="1" s="172">
      <c r="A2" s="177" t="inlineStr">
        <is>
          <t>Run by: Production Date Job Orders : Start Date
Group by: Workcenter, Material, Job Order/item
Bin Number max file length to accommodate BIN slots</t>
        </is>
      </c>
      <c r="D2" s="182" t="inlineStr">
        <is>
          <t>Sorting order in place for the Frame and Sashes files as:
- Material, - Job Suffix, - Sequence, - WTS Part ID</t>
        </is>
      </c>
      <c r="F2" s="182" t="inlineStr">
        <is>
          <t>Sorting order in place for the Glass file as:
- Spacer Code 1, - Spacer Code 2, - Job-Suffix, - Job Item</t>
        </is>
      </c>
      <c r="H2" s="24" t="n"/>
    </row>
    <row r="3">
      <c r="A3" s="192" t="inlineStr">
        <is>
          <t>The Label PDF name should use the Production Date - and perhaps the Creation Date if that is what is being used to create a unique file name. e.g. File name should be: “ProductionDate+LabelType+GeneratedDate+TimeStamp”
NOTE: As per the discussion, in production, user will not even look at the pdf, they will be send directly to the printer, hence naming convention would be anything which is as-is right now.</t>
        </is>
      </c>
      <c r="H3" s="195" t="n"/>
      <c r="I3" s="28" t="n"/>
      <c r="J3" s="28" t="n"/>
      <c r="K3" s="28" t="n"/>
      <c r="L3" s="210" t="n"/>
    </row>
    <row r="4" ht="15.75" customHeight="1" s="172" thickBot="1">
      <c r="A4" s="24" t="n"/>
      <c r="B4" s="24" t="n"/>
      <c r="C4" s="24" t="n"/>
      <c r="E4" s="210" t="inlineStr">
        <is>
          <t>Form in CSI</t>
        </is>
      </c>
    </row>
    <row r="5" ht="15.75" customHeight="1" s="172" thickBot="1">
      <c r="A5" s="29" t="inlineStr">
        <is>
          <t>Work Centers</t>
        </is>
      </c>
      <c r="B5" s="30" t="inlineStr">
        <is>
          <t>Report name</t>
        </is>
      </c>
      <c r="C5" s="30" t="inlineStr">
        <is>
          <t>Fields</t>
        </is>
      </c>
      <c r="D5" s="30" t="inlineStr">
        <is>
          <t>Label Short Field Name</t>
        </is>
      </c>
      <c r="E5" s="30" t="inlineStr">
        <is>
          <t>Table : Field Label</t>
        </is>
      </c>
      <c r="F5" s="30" t="n"/>
      <c r="G5" s="30" t="inlineStr">
        <is>
          <t>Order</t>
        </is>
      </c>
      <c r="H5" s="30" t="inlineStr">
        <is>
          <t>Conditions</t>
        </is>
      </c>
      <c r="I5" s="30" t="inlineStr">
        <is>
          <t>Characters</t>
        </is>
      </c>
      <c r="J5" s="30" t="inlineStr">
        <is>
          <t>Label Size</t>
        </is>
      </c>
      <c r="K5" s="31" t="inlineStr">
        <is>
          <t>Label Size</t>
        </is>
      </c>
      <c r="L5" s="210" t="n"/>
    </row>
    <row r="6" ht="150" customHeight="1" s="172">
      <c r="A6" s="179" t="inlineStr">
        <is>
          <t>W1CUTF
(Frame.btw)</t>
        </is>
      </c>
      <c r="B6" s="180" t="inlineStr">
        <is>
          <t xml:space="preserve">Frame </t>
        </is>
      </c>
      <c r="C6" s="32" t="inlineStr">
        <is>
          <t xml:space="preserve">Job Order </t>
        </is>
      </c>
      <c r="D6" s="32" t="inlineStr">
        <is>
          <t>J Ord</t>
        </is>
      </c>
      <c r="E6" s="32" t="inlineStr">
        <is>
          <t>Job Orders : Job+-+Job Orders : Job Suffix</t>
        </is>
      </c>
      <c r="F6" s="32" t="inlineStr">
        <is>
          <t>FANCY_JobSuffixString</t>
        </is>
      </c>
      <c r="G6" s="32" t="n">
        <v>42</v>
      </c>
      <c r="H6" s="33" t="inlineStr">
        <is>
          <t>Job Materials : WTS Part Id = Frame [x] 
and  Job Materials.Item  Item record.Machine ID is null 
or (Job Materials.Item  Item record.Machine ID is not null and  Job Material Form: Shape &lt;&gt; 0)</t>
        </is>
      </c>
      <c r="I6" s="32" t="inlineStr">
        <is>
          <t>10 char</t>
        </is>
      </c>
      <c r="J6" s="180" t="inlineStr">
        <is>
          <t>4" x 2"</t>
        </is>
      </c>
      <c r="K6" s="34" t="inlineStr">
        <is>
          <t>4" x 2"</t>
        </is>
      </c>
      <c r="L6" s="35" t="inlineStr">
        <is>
          <t xml:space="preserve">Job Order </t>
        </is>
      </c>
    </row>
    <row r="7">
      <c r="A7" s="174" t="n"/>
      <c r="C7" s="178" t="inlineStr">
        <is>
          <t>Job item</t>
        </is>
      </c>
      <c r="D7" s="178" t="inlineStr">
        <is>
          <t>J Item</t>
        </is>
      </c>
      <c r="E7" s="178" t="inlineStr">
        <is>
          <t>Job Orders : Item</t>
        </is>
      </c>
      <c r="F7" s="178" t="inlineStr">
        <is>
          <t>FANCY_JobItemString</t>
        </is>
      </c>
      <c r="G7" s="178" t="n">
        <v>43</v>
      </c>
      <c r="I7" s="178" t="n">
        <v>50</v>
      </c>
      <c r="K7" s="195" t="n"/>
      <c r="L7" s="37" t="inlineStr">
        <is>
          <t>Job item</t>
        </is>
      </c>
    </row>
    <row r="8" customFormat="1" s="181">
      <c r="A8" s="174" t="n"/>
      <c r="C8" s="181" t="inlineStr">
        <is>
          <t>Job Start Date (Production Date)</t>
        </is>
      </c>
      <c r="D8" s="181" t="inlineStr">
        <is>
          <t>Start Date</t>
        </is>
      </c>
      <c r="E8" s="181" t="inlineStr">
        <is>
          <t>Job Orders: Start Date</t>
        </is>
      </c>
      <c r="F8" s="181" t="inlineStr">
        <is>
          <t>FANCY_ProductionDateString</t>
        </is>
      </c>
      <c r="G8" s="181" t="n">
        <v>43.5</v>
      </c>
      <c r="K8" s="195" t="n"/>
      <c r="L8" s="39" t="n"/>
    </row>
    <row r="9" customFormat="1" s="181">
      <c r="A9" s="174" t="n"/>
      <c r="C9" s="181" t="inlineStr">
        <is>
          <t>Job Expected Quantity</t>
        </is>
      </c>
      <c r="D9" s="181" t="inlineStr">
        <is>
          <t>Qty</t>
        </is>
      </c>
      <c r="E9" s="181" t="inlineStr">
        <is>
          <t>Job Orders.Schedule: Release</t>
        </is>
      </c>
      <c r="F9" s="181" t="inlineStr">
        <is>
          <t>FANCY_JobExpectedQtyString</t>
        </is>
      </c>
      <c r="G9" s="181" t="n">
        <v>43.75</v>
      </c>
      <c r="H9" s="181" t="inlineStr">
        <is>
          <t>Might be better to use Realease Quantity - Completed Quantity</t>
        </is>
      </c>
      <c r="K9" s="195" t="n"/>
      <c r="L9" s="39" t="n"/>
    </row>
    <row r="10">
      <c r="A10" s="174" t="n"/>
      <c r="C10" s="40" t="inlineStr">
        <is>
          <t>Unit Location and Venting</t>
        </is>
      </c>
      <c r="D10" s="40" t="inlineStr">
        <is>
          <t>MFG Info</t>
        </is>
      </c>
      <c r="E10" s="178" t="inlineStr">
        <is>
          <t>Job Materials.Tab:UETs: Mfg Cut Info</t>
        </is>
      </c>
      <c r="F10" s="178" t="inlineStr">
        <is>
          <t>FANCY_UnitLocationAndVentingString</t>
        </is>
      </c>
      <c r="G10" s="178" t="n">
        <v>44</v>
      </c>
      <c r="I10" s="178" t="n">
        <v>100</v>
      </c>
      <c r="K10" s="195" t="n"/>
      <c r="L10" s="41" t="inlineStr">
        <is>
          <t>Unit Location and Venting</t>
        </is>
      </c>
    </row>
    <row r="11">
      <c r="A11" s="174" t="n"/>
      <c r="C11" s="178" t="inlineStr">
        <is>
          <t>Unit Width</t>
        </is>
      </c>
      <c r="D11" s="178" t="inlineStr">
        <is>
          <t>Unit W</t>
        </is>
      </c>
      <c r="E11" s="178" t="inlineStr">
        <is>
          <t>Job Materials.Tab:UETs: Width 1</t>
        </is>
      </c>
      <c r="F11" s="178" t="inlineStr">
        <is>
          <t>FANCY_WidthString</t>
        </is>
      </c>
      <c r="G11" s="178" t="n">
        <v>45</v>
      </c>
      <c r="I11" s="178" t="n">
        <v>15</v>
      </c>
      <c r="K11" s="195" t="n"/>
      <c r="L11" s="37" t="inlineStr">
        <is>
          <t>Unit Width</t>
        </is>
      </c>
    </row>
    <row r="12">
      <c r="A12" s="174" t="n"/>
      <c r="C12" s="178" t="inlineStr">
        <is>
          <t>Unit Height</t>
        </is>
      </c>
      <c r="D12" s="178" t="inlineStr">
        <is>
          <t>Unit H</t>
        </is>
      </c>
      <c r="E12" s="178" t="inlineStr">
        <is>
          <t>Job Materials.Tab:UETs: Height 1</t>
        </is>
      </c>
      <c r="F12" s="178" t="inlineStr">
        <is>
          <t>FANCY_HeightString</t>
        </is>
      </c>
      <c r="G12" s="178" t="n">
        <v>46</v>
      </c>
      <c r="I12" s="178" t="n">
        <v>15</v>
      </c>
      <c r="K12" s="195" t="n"/>
      <c r="L12" s="37" t="inlineStr">
        <is>
          <t>Unit Height</t>
        </is>
      </c>
    </row>
    <row r="13">
      <c r="A13" s="174" t="n"/>
      <c r="C13" s="178" t="inlineStr">
        <is>
          <t>Cut length</t>
        </is>
      </c>
      <c r="D13" s="178" t="inlineStr">
        <is>
          <t>Cut L</t>
        </is>
      </c>
      <c r="E13" s="178" t="inlineStr">
        <is>
          <t>Job Materials.Tab:UETs: Cut Length MM</t>
        </is>
      </c>
      <c r="F13" s="178" t="inlineStr">
        <is>
          <t>FANCY_CutLengthString</t>
        </is>
      </c>
      <c r="G13" s="178" t="n">
        <v>47</v>
      </c>
      <c r="I13" s="178" t="n">
        <v>15</v>
      </c>
      <c r="K13" s="195" t="n"/>
      <c r="L13" s="37" t="inlineStr">
        <is>
          <t>Cut length</t>
        </is>
      </c>
    </row>
    <row r="14">
      <c r="A14" s="174" t="n"/>
      <c r="C14" s="178" t="inlineStr">
        <is>
          <t>Punch Location</t>
        </is>
      </c>
      <c r="D14" s="178" t="inlineStr">
        <is>
          <t>P Loc</t>
        </is>
      </c>
      <c r="E14" s="178" t="inlineStr">
        <is>
          <t>Job Materials.Tab:UETs: Punch Locations</t>
        </is>
      </c>
      <c r="F14" s="178" t="inlineStr">
        <is>
          <t>FANCY_PunchLocationString</t>
        </is>
      </c>
      <c r="G14" s="178" t="n">
        <v>49</v>
      </c>
      <c r="I14" s="178" t="n">
        <v>100</v>
      </c>
      <c r="K14" s="195" t="n"/>
      <c r="L14" s="37" t="inlineStr">
        <is>
          <t>Punch Location</t>
        </is>
      </c>
    </row>
    <row r="15">
      <c r="A15" s="174" t="n"/>
      <c r="C15" s="178" t="inlineStr">
        <is>
          <t xml:space="preserve">Bin/Slot   </t>
        </is>
      </c>
      <c r="D15" s="178" t="inlineStr">
        <is>
          <t>B/Slot</t>
        </is>
      </c>
      <c r="E15" s="178" t="inlineStr">
        <is>
          <t>TBD</t>
        </is>
      </c>
      <c r="F15" s="178" t="inlineStr">
        <is>
          <t>FANCY_BinSlotString</t>
        </is>
      </c>
      <c r="G15" s="178" t="n">
        <v>50</v>
      </c>
      <c r="H15" s="178" t="inlineStr">
        <is>
          <t xml:space="preserve">requires customization </t>
        </is>
      </c>
      <c r="I15" s="178" t="n">
        <v>20</v>
      </c>
      <c r="K15" s="195" t="n"/>
      <c r="L15" s="37" t="inlineStr">
        <is>
          <t xml:space="preserve">Bin/Slot   </t>
        </is>
      </c>
    </row>
    <row r="16" ht="75" customHeight="1" s="172">
      <c r="A16" s="174" t="n"/>
      <c r="C16" s="42" t="inlineStr">
        <is>
          <t>Customer Name</t>
        </is>
      </c>
      <c r="D16" s="42" t="inlineStr">
        <is>
          <t>Cust N</t>
        </is>
      </c>
      <c r="E16" s="42" t="inlineStr">
        <is>
          <t>Job Refernce Tab: Name</t>
        </is>
      </c>
      <c r="F16" s="42" t="inlineStr">
        <is>
          <t>FANCY_CustomerName</t>
        </is>
      </c>
      <c r="G16" s="42" t="n"/>
      <c r="H16" s="43" t="inlineStr">
        <is>
          <t>IF Job Reference Destination = Order use the Job Reference Name Field
Else 'Not available'</t>
        </is>
      </c>
      <c r="I16" s="42" t="n"/>
      <c r="J16" s="42" t="n"/>
      <c r="K16" s="195" t="n"/>
      <c r="L16" s="44" t="n"/>
      <c r="M16" s="44" t="n"/>
    </row>
    <row r="17">
      <c r="A17" s="174" t="n"/>
      <c r="C17" s="178" t="inlineStr">
        <is>
          <t>Material Item</t>
        </is>
      </c>
      <c r="D17" s="178" t="inlineStr">
        <is>
          <t>Item</t>
        </is>
      </c>
      <c r="F17" s="178" t="inlineStr">
        <is>
          <t>FANCY_MaterialItem</t>
        </is>
      </c>
      <c r="H17" s="182" t="n"/>
      <c r="K17" s="195" t="n"/>
      <c r="L17" s="37" t="n"/>
    </row>
    <row r="18">
      <c r="A18" s="174" t="n"/>
      <c r="C18" s="178" t="inlineStr">
        <is>
          <t>Material Item Description</t>
        </is>
      </c>
      <c r="D18" s="178" t="inlineStr">
        <is>
          <t>Item Desc</t>
        </is>
      </c>
      <c r="E18" s="195" t="inlineStr">
        <is>
          <t>Items.Description -  Ref Material Item</t>
        </is>
      </c>
      <c r="F18" s="178" t="inlineStr">
        <is>
          <t>FANCY_MaterialItemDescription</t>
        </is>
      </c>
      <c r="H18" s="182" t="inlineStr">
        <is>
          <t>If Null 'Not available'</t>
        </is>
      </c>
      <c r="K18" s="195" t="n"/>
      <c r="L18" s="37" t="n"/>
    </row>
    <row r="19">
      <c r="A19" s="174" t="n"/>
      <c r="C19" s="178" t="inlineStr">
        <is>
          <t>Interior Color</t>
        </is>
      </c>
      <c r="D19" s="178" t="inlineStr">
        <is>
          <t>I Color</t>
        </is>
      </c>
      <c r="E19" s="195" t="inlineStr">
        <is>
          <t>Items.Interior color - Ref Material Item</t>
        </is>
      </c>
      <c r="F19" s="178" t="inlineStr">
        <is>
          <t>FANCY_InteriorColor</t>
        </is>
      </c>
      <c r="H19" s="178" t="inlineStr">
        <is>
          <t>If Null 'Not available'</t>
        </is>
      </c>
      <c r="J19" s="193" t="n"/>
      <c r="K19" s="195" t="n"/>
      <c r="L19" s="37" t="n"/>
    </row>
    <row r="20" ht="15.75" customHeight="1" s="172" thickBot="1">
      <c r="A20" s="174" t="n"/>
      <c r="C20" s="178" t="inlineStr">
        <is>
          <t>Exterior Color</t>
        </is>
      </c>
      <c r="D20" s="178" t="inlineStr">
        <is>
          <t>E Color</t>
        </is>
      </c>
      <c r="E20" s="195" t="inlineStr">
        <is>
          <t>Items.Exterior Color - Ref Material Item</t>
        </is>
      </c>
      <c r="F20" s="178" t="inlineStr">
        <is>
          <t>FANCY_ExteriorColor</t>
        </is>
      </c>
      <c r="H20" s="178" t="inlineStr">
        <is>
          <t>If Null 'Not available'</t>
        </is>
      </c>
      <c r="J20" s="193" t="n"/>
      <c r="K20" s="195" t="n"/>
      <c r="L20" s="37" t="n"/>
    </row>
    <row r="21" ht="15.75" customHeight="1" s="172" thickBot="1">
      <c r="A21" s="45" t="inlineStr">
        <is>
          <t>Work Centers</t>
        </is>
      </c>
      <c r="B21" s="46" t="inlineStr">
        <is>
          <t>Report name</t>
        </is>
      </c>
      <c r="C21" s="46" t="inlineStr">
        <is>
          <t>Fields</t>
        </is>
      </c>
      <c r="D21" s="46" t="inlineStr">
        <is>
          <t>Label Short Field Name</t>
        </is>
      </c>
      <c r="E21" s="46" t="inlineStr">
        <is>
          <t>Table : Field Label</t>
        </is>
      </c>
      <c r="F21" s="46" t="n"/>
      <c r="G21" s="46" t="inlineStr">
        <is>
          <t>Order</t>
        </is>
      </c>
      <c r="H21" s="46" t="inlineStr">
        <is>
          <t>Conditions</t>
        </is>
      </c>
      <c r="I21" s="46" t="inlineStr">
        <is>
          <t>Characters</t>
        </is>
      </c>
      <c r="J21" s="46" t="inlineStr">
        <is>
          <t>Label Size</t>
        </is>
      </c>
      <c r="K21" s="34" t="n"/>
      <c r="L21" s="47" t="n"/>
    </row>
    <row r="22" ht="150" customHeight="1" s="172">
      <c r="A22" s="173" t="inlineStr">
        <is>
          <t>W1CUTS
(Sashes.btw)</t>
        </is>
      </c>
      <c r="B22" s="188" t="inlineStr">
        <is>
          <t>Sashes</t>
        </is>
      </c>
      <c r="C22" s="48" t="inlineStr">
        <is>
          <t xml:space="preserve">Job Order </t>
        </is>
      </c>
      <c r="D22" s="48" t="inlineStr">
        <is>
          <t>J Ord</t>
        </is>
      </c>
      <c r="E22" s="48" t="inlineStr">
        <is>
          <t>Job Orders : Job+-+Job Orders : Job Suffix</t>
        </is>
      </c>
      <c r="F22" s="48" t="inlineStr">
        <is>
          <t>FANCY_JobSuffixString</t>
        </is>
      </c>
      <c r="G22" s="48" t="n">
        <v>62</v>
      </c>
      <c r="H22" s="49" t="inlineStr">
        <is>
          <t>Job Materials : WTS Part Id = Sash1 [x]  
and Job Materials.Item  Item record.Machine ID is null 
or (Job Materials.Item  Item record.Machine ID is not null and  Job Material Form: Shape &lt;&gt; 0)</t>
        </is>
      </c>
      <c r="I22" s="32" t="inlineStr">
        <is>
          <t>10 char</t>
        </is>
      </c>
      <c r="J22" s="180" t="inlineStr">
        <is>
          <t>4" x 2"</t>
        </is>
      </c>
      <c r="K22" s="34" t="n"/>
      <c r="L22" s="35" t="n"/>
    </row>
    <row r="23">
      <c r="A23" s="174" t="n"/>
      <c r="C23" s="207" t="inlineStr">
        <is>
          <t>Job item</t>
        </is>
      </c>
      <c r="D23" s="207" t="inlineStr">
        <is>
          <t>J Item</t>
        </is>
      </c>
      <c r="E23" s="207" t="inlineStr">
        <is>
          <t>Job Orders : Item</t>
        </is>
      </c>
      <c r="F23" s="207" t="inlineStr">
        <is>
          <t>FANCY_JobItemString</t>
        </is>
      </c>
      <c r="G23" s="207" t="n">
        <v>63</v>
      </c>
      <c r="H23" s="207" t="n"/>
      <c r="I23" s="178" t="n">
        <v>50</v>
      </c>
      <c r="K23" s="195" t="n"/>
      <c r="L23" s="37" t="n"/>
    </row>
    <row r="24" customFormat="1" s="181">
      <c r="A24" s="174" t="n"/>
      <c r="C24" s="181" t="inlineStr">
        <is>
          <t>Job Start Date (Production Date)</t>
        </is>
      </c>
      <c r="D24" s="181" t="inlineStr">
        <is>
          <t>Start Date</t>
        </is>
      </c>
      <c r="E24" s="181" t="inlineStr">
        <is>
          <t>Job Orders: Start Date</t>
        </is>
      </c>
      <c r="F24" s="181" t="inlineStr">
        <is>
          <t>FANCY_ProductionDateString</t>
        </is>
      </c>
      <c r="G24" s="181" t="n">
        <v>43.5</v>
      </c>
      <c r="K24" s="195" t="n"/>
      <c r="L24" s="39" t="n"/>
    </row>
    <row r="25" customFormat="1" s="181">
      <c r="A25" s="174" t="n"/>
      <c r="C25" s="181" t="inlineStr">
        <is>
          <t>Job Expected Quantity</t>
        </is>
      </c>
      <c r="D25" s="181" t="inlineStr">
        <is>
          <t>Qty</t>
        </is>
      </c>
      <c r="E25" s="181" t="inlineStr">
        <is>
          <t xml:space="preserve">Job Orders: Release Quantity </t>
        </is>
      </c>
      <c r="F25" s="181" t="inlineStr">
        <is>
          <t>FANCY_QtyString</t>
        </is>
      </c>
      <c r="G25" s="181" t="n">
        <v>43.75</v>
      </c>
      <c r="H25" s="181" t="inlineStr">
        <is>
          <t>Might be better to use Realease Quantity - Completed Quantity</t>
        </is>
      </c>
      <c r="K25" s="195" t="n"/>
      <c r="L25" s="39" t="n"/>
    </row>
    <row r="26">
      <c r="A26" s="174" t="n"/>
      <c r="C26" s="207" t="inlineStr">
        <is>
          <t>Unit Location and Venting</t>
        </is>
      </c>
      <c r="D26" s="207" t="inlineStr">
        <is>
          <t>MFG Info</t>
        </is>
      </c>
      <c r="E26" s="207" t="inlineStr">
        <is>
          <t>Job Materials : Mfg Cut Info</t>
        </is>
      </c>
      <c r="F26" s="207" t="inlineStr">
        <is>
          <t>FANCY_UnitLocationAndVentingString</t>
        </is>
      </c>
      <c r="G26" s="207" t="n">
        <v>64</v>
      </c>
      <c r="H26" s="207" t="n"/>
      <c r="I26" s="178" t="n">
        <v>100</v>
      </c>
      <c r="K26" s="195" t="n"/>
      <c r="L26" s="37" t="n"/>
    </row>
    <row r="27">
      <c r="A27" s="174" t="n"/>
      <c r="C27" s="207" t="inlineStr">
        <is>
          <t>Unit Width</t>
        </is>
      </c>
      <c r="D27" s="207" t="inlineStr">
        <is>
          <t>Unit W</t>
        </is>
      </c>
      <c r="E27" s="207" t="inlineStr">
        <is>
          <t>Job Materials : Width 1</t>
        </is>
      </c>
      <c r="F27" s="207" t="inlineStr">
        <is>
          <t>FANCY_WidthString</t>
        </is>
      </c>
      <c r="G27" s="207" t="n">
        <v>65</v>
      </c>
      <c r="H27" s="207" t="n"/>
      <c r="I27" s="178" t="n">
        <v>15</v>
      </c>
      <c r="K27" s="195" t="n"/>
      <c r="L27" s="37" t="n"/>
    </row>
    <row r="28">
      <c r="A28" s="174" t="n"/>
      <c r="C28" s="207" t="inlineStr">
        <is>
          <t>Unit Height</t>
        </is>
      </c>
      <c r="D28" s="207" t="inlineStr">
        <is>
          <t>Unit H</t>
        </is>
      </c>
      <c r="E28" s="207" t="inlineStr">
        <is>
          <t>Job Materials : Height 1</t>
        </is>
      </c>
      <c r="F28" s="207" t="inlineStr">
        <is>
          <t>FANCY_HeightString</t>
        </is>
      </c>
      <c r="G28" s="207" t="n">
        <v>66</v>
      </c>
      <c r="H28" s="207" t="n"/>
      <c r="I28" s="178" t="n">
        <v>15</v>
      </c>
      <c r="K28" s="195" t="n"/>
      <c r="L28" s="37" t="n"/>
    </row>
    <row r="29">
      <c r="A29" s="174" t="n"/>
      <c r="C29" s="207" t="inlineStr">
        <is>
          <t>Cut length</t>
        </is>
      </c>
      <c r="D29" s="207" t="inlineStr">
        <is>
          <t>Cut L</t>
        </is>
      </c>
      <c r="E29" s="207" t="inlineStr">
        <is>
          <t>Job Materials : Cut Length MM</t>
        </is>
      </c>
      <c r="F29" s="207" t="inlineStr">
        <is>
          <t>FANCY_CutLengthString</t>
        </is>
      </c>
      <c r="G29" s="207" t="n">
        <v>67</v>
      </c>
      <c r="H29" s="207" t="n"/>
      <c r="I29" s="178" t="n">
        <v>15</v>
      </c>
      <c r="K29" s="195" t="n"/>
      <c r="L29" s="37" t="n"/>
    </row>
    <row r="30">
      <c r="A30" s="174" t="n"/>
      <c r="C30" s="207" t="inlineStr">
        <is>
          <t xml:space="preserve">Bin/Slot   </t>
        </is>
      </c>
      <c r="D30" s="207" t="inlineStr">
        <is>
          <t>B/Slot</t>
        </is>
      </c>
      <c r="E30" s="207" t="inlineStr">
        <is>
          <t>TBD</t>
        </is>
      </c>
      <c r="F30" s="207" t="inlineStr">
        <is>
          <t>FANCY_BinSlotString</t>
        </is>
      </c>
      <c r="G30" s="207" t="n">
        <v>69</v>
      </c>
      <c r="H30" s="207" t="inlineStr">
        <is>
          <t xml:space="preserve">requires customization </t>
        </is>
      </c>
      <c r="I30" s="178" t="n">
        <v>20</v>
      </c>
      <c r="K30" s="195" t="n"/>
      <c r="L30" s="37" t="n"/>
    </row>
    <row r="31" ht="75" customHeight="1" s="172">
      <c r="A31" s="174" t="n"/>
      <c r="C31" s="207" t="inlineStr">
        <is>
          <t>Customer Name</t>
        </is>
      </c>
      <c r="D31" s="207" t="inlineStr">
        <is>
          <t>Cust N</t>
        </is>
      </c>
      <c r="E31" s="207" t="inlineStr">
        <is>
          <t>Job Refernce Tab: Name</t>
        </is>
      </c>
      <c r="F31" s="207" t="inlineStr">
        <is>
          <t>FANCY_CustomerName</t>
        </is>
      </c>
      <c r="G31" s="207" t="n"/>
      <c r="H31" s="212" t="inlineStr">
        <is>
          <t>IF Job Reference Destination = Order use the Job Reference Name Field
Else 'Not available'</t>
        </is>
      </c>
      <c r="I31" s="42" t="n"/>
      <c r="J31" s="42" t="n"/>
      <c r="K31" s="195" t="n"/>
      <c r="L31" s="44" t="n"/>
      <c r="M31" s="42" t="n"/>
    </row>
    <row r="32">
      <c r="A32" s="174" t="n"/>
      <c r="C32" s="207" t="inlineStr">
        <is>
          <t>Material Item</t>
        </is>
      </c>
      <c r="D32" s="178" t="inlineStr">
        <is>
          <t>Item</t>
        </is>
      </c>
      <c r="E32" s="207" t="inlineStr">
        <is>
          <t>Job Materials : Material</t>
        </is>
      </c>
      <c r="F32" s="178" t="inlineStr">
        <is>
          <t>FANCY_MaterialItem</t>
        </is>
      </c>
      <c r="G32" s="207" t="n"/>
      <c r="H32" s="207" t="n"/>
      <c r="K32" s="195" t="n"/>
      <c r="L32" s="37" t="n"/>
    </row>
    <row r="33">
      <c r="A33" s="174" t="n"/>
      <c r="C33" s="207" t="inlineStr">
        <is>
          <t>Material Item Description</t>
        </is>
      </c>
      <c r="D33" s="178" t="inlineStr">
        <is>
          <t>Item Desc</t>
        </is>
      </c>
      <c r="E33" s="207" t="inlineStr">
        <is>
          <t>Items.Description -  Ref Material Item</t>
        </is>
      </c>
      <c r="F33" s="178" t="inlineStr">
        <is>
          <t>FANCY_MaterialItemDescription</t>
        </is>
      </c>
      <c r="G33" s="207" t="n"/>
      <c r="H33" s="207" t="inlineStr">
        <is>
          <t>If Null 'Not available'</t>
        </is>
      </c>
      <c r="K33" s="195" t="n"/>
      <c r="L33" s="37" t="n"/>
    </row>
    <row r="34">
      <c r="A34" s="174" t="n"/>
      <c r="C34" s="207" t="inlineStr">
        <is>
          <t>Interior Color</t>
        </is>
      </c>
      <c r="D34" s="178" t="inlineStr">
        <is>
          <t>I Color</t>
        </is>
      </c>
      <c r="E34" s="207" t="inlineStr">
        <is>
          <t>Items.Interior color - Ref Material Item</t>
        </is>
      </c>
      <c r="F34" s="178" t="inlineStr">
        <is>
          <t>FANCY_InteriorColor</t>
        </is>
      </c>
      <c r="G34" s="207" t="n"/>
      <c r="H34" s="207" t="inlineStr">
        <is>
          <t>If Null 'Not available'</t>
        </is>
      </c>
      <c r="J34" s="193" t="n"/>
      <c r="K34" s="195" t="n"/>
      <c r="L34" s="37" t="n"/>
    </row>
    <row r="35" ht="15.75" customHeight="1" s="172" thickBot="1">
      <c r="A35" s="175" t="n"/>
      <c r="B35" s="186" t="n"/>
      <c r="C35" s="52" t="inlineStr">
        <is>
          <t>Exterior Color</t>
        </is>
      </c>
      <c r="D35" s="52" t="inlineStr">
        <is>
          <t>E Color</t>
        </is>
      </c>
      <c r="E35" s="52" t="inlineStr">
        <is>
          <t>Items.Exterior Color - Ref Material Item</t>
        </is>
      </c>
      <c r="F35" s="53" t="inlineStr">
        <is>
          <t>FANCY_ExteriorColor</t>
        </is>
      </c>
      <c r="G35" s="52" t="n"/>
      <c r="H35" s="52" t="inlineStr">
        <is>
          <t>If Null 'Not available'</t>
        </is>
      </c>
      <c r="I35" s="53" t="n"/>
      <c r="J35" s="54" t="n"/>
      <c r="K35" s="55" t="n"/>
      <c r="L35" s="56" t="n"/>
    </row>
    <row r="36" ht="15.75" customHeight="1" s="172" thickBot="1">
      <c r="A36" s="45" t="inlineStr">
        <is>
          <t>Work Centers</t>
        </is>
      </c>
      <c r="B36" s="46" t="inlineStr">
        <is>
          <t>Report name</t>
        </is>
      </c>
      <c r="C36" s="46" t="inlineStr">
        <is>
          <t>Fields</t>
        </is>
      </c>
      <c r="D36" s="46" t="inlineStr">
        <is>
          <t>Label Short Field Name</t>
        </is>
      </c>
      <c r="E36" s="46" t="inlineStr">
        <is>
          <t>Table : Field Label</t>
        </is>
      </c>
      <c r="F36" s="46" t="n"/>
      <c r="G36" s="46" t="inlineStr">
        <is>
          <t>Order</t>
        </is>
      </c>
      <c r="H36" s="46" t="inlineStr">
        <is>
          <t>Conditions</t>
        </is>
      </c>
      <c r="I36" s="46" t="inlineStr">
        <is>
          <t>Characters</t>
        </is>
      </c>
      <c r="J36" s="46" t="inlineStr">
        <is>
          <t>Label Size</t>
        </is>
      </c>
      <c r="K36" s="34" t="n"/>
      <c r="L36" s="47" t="n"/>
    </row>
    <row r="37">
      <c r="A37" s="187" t="inlineStr">
        <is>
          <t>W6SPEC
(W6SPECFrame.btw)</t>
        </is>
      </c>
      <c r="B37" s="190" t="inlineStr">
        <is>
          <t xml:space="preserve">Frame </t>
        </is>
      </c>
      <c r="C37" s="32" t="inlineStr">
        <is>
          <t xml:space="preserve">Job Order </t>
        </is>
      </c>
      <c r="D37" s="32" t="inlineStr">
        <is>
          <t>J Ord</t>
        </is>
      </c>
      <c r="E37" s="32" t="inlineStr">
        <is>
          <t>Job Orders : Job+-+Job Orders : Job Suffix</t>
        </is>
      </c>
      <c r="F37" s="32" t="inlineStr">
        <is>
          <t>FANCY_JobSuffixString</t>
        </is>
      </c>
      <c r="G37" s="32" t="n">
        <v>70</v>
      </c>
      <c r="H37" s="32" t="inlineStr">
        <is>
          <t>Job Materials : WTS Part Id = Frame [x]</t>
        </is>
      </c>
      <c r="I37" s="32" t="inlineStr">
        <is>
          <t>10 char</t>
        </is>
      </c>
      <c r="J37" s="180" t="inlineStr">
        <is>
          <t>4" x 2"</t>
        </is>
      </c>
      <c r="K37" s="34" t="n"/>
      <c r="L37" s="35" t="inlineStr">
        <is>
          <t>RL - Need mockups for these lables</t>
        </is>
      </c>
    </row>
    <row r="38">
      <c r="A38" s="174" t="n"/>
      <c r="C38" s="178" t="inlineStr">
        <is>
          <t>Job item</t>
        </is>
      </c>
      <c r="D38" s="178" t="inlineStr">
        <is>
          <t>J Item</t>
        </is>
      </c>
      <c r="E38" s="178" t="inlineStr">
        <is>
          <t>Job Orders : Item</t>
        </is>
      </c>
      <c r="F38" s="178" t="inlineStr">
        <is>
          <t>FANCY_JobItemString</t>
        </is>
      </c>
      <c r="G38" s="178" t="n">
        <v>71</v>
      </c>
      <c r="I38" s="178" t="n">
        <v>50</v>
      </c>
      <c r="K38" s="195" t="n"/>
      <c r="L38" s="37" t="n"/>
    </row>
    <row r="39" customFormat="1" s="181">
      <c r="A39" s="174" t="n"/>
      <c r="C39" s="181" t="inlineStr">
        <is>
          <t>Job Start Date</t>
        </is>
      </c>
      <c r="D39" s="181" t="inlineStr">
        <is>
          <t>Start Date</t>
        </is>
      </c>
      <c r="E39" s="181" t="inlineStr">
        <is>
          <t>Job Orders: Start Date</t>
        </is>
      </c>
      <c r="F39" s="181" t="inlineStr">
        <is>
          <t>FANCY_ProductionDateString</t>
        </is>
      </c>
      <c r="G39" s="181" t="n">
        <v>43.5</v>
      </c>
      <c r="K39" s="195" t="n"/>
      <c r="L39" s="39" t="n"/>
    </row>
    <row r="40" customFormat="1" s="181">
      <c r="A40" s="174" t="n"/>
      <c r="C40" s="181" t="inlineStr">
        <is>
          <t>Job Expected Quantity</t>
        </is>
      </c>
      <c r="D40" s="181" t="inlineStr">
        <is>
          <t>Qty</t>
        </is>
      </c>
      <c r="E40" s="181" t="inlineStr">
        <is>
          <t xml:space="preserve">Job Orders: Release Quantity </t>
        </is>
      </c>
      <c r="F40" s="181" t="inlineStr">
        <is>
          <t>FANCY_QtyString</t>
        </is>
      </c>
      <c r="G40" s="181" t="n">
        <v>43.75</v>
      </c>
      <c r="H40" s="181" t="inlineStr">
        <is>
          <t>Might be better to use Realease Quantity - Completed Quantity</t>
        </is>
      </c>
      <c r="K40" s="195" t="n"/>
      <c r="L40" s="39" t="n"/>
    </row>
    <row r="41">
      <c r="A41" s="174" t="n"/>
      <c r="C41" s="178" t="inlineStr">
        <is>
          <t>Unit Location and Venting</t>
        </is>
      </c>
      <c r="D41" s="178" t="inlineStr">
        <is>
          <t>MFG Info</t>
        </is>
      </c>
      <c r="E41" s="178" t="inlineStr">
        <is>
          <t>Job Materials : Mfg Cut Info</t>
        </is>
      </c>
      <c r="F41" s="178" t="inlineStr">
        <is>
          <t>FANCY_UnitLocationAndVentingString</t>
        </is>
      </c>
      <c r="G41" s="178" t="n">
        <v>72</v>
      </c>
      <c r="I41" s="178" t="n">
        <v>100</v>
      </c>
      <c r="K41" s="195" t="n"/>
      <c r="L41" s="37" t="n"/>
    </row>
    <row r="42">
      <c r="A42" s="174" t="n"/>
      <c r="C42" s="178" t="inlineStr">
        <is>
          <t>Unit Width</t>
        </is>
      </c>
      <c r="D42" s="178" t="inlineStr">
        <is>
          <t>Unit W</t>
        </is>
      </c>
      <c r="E42" s="178" t="inlineStr">
        <is>
          <t>Job Materials : Width 1</t>
        </is>
      </c>
      <c r="F42" s="178" t="inlineStr">
        <is>
          <t>FANCY_WidthString</t>
        </is>
      </c>
      <c r="G42" s="178" t="n">
        <v>73</v>
      </c>
      <c r="I42" s="178" t="n">
        <v>15</v>
      </c>
      <c r="K42" s="195" t="n"/>
      <c r="L42" s="37" t="n"/>
    </row>
    <row r="43">
      <c r="A43" s="174" t="n"/>
      <c r="C43" s="178" t="inlineStr">
        <is>
          <t>Unit Height</t>
        </is>
      </c>
      <c r="D43" s="178" t="inlineStr">
        <is>
          <t>Unit H</t>
        </is>
      </c>
      <c r="E43" s="178" t="inlineStr">
        <is>
          <t>Job Materials : Height 1</t>
        </is>
      </c>
      <c r="F43" s="178" t="inlineStr">
        <is>
          <t>FANCY_HeightString</t>
        </is>
      </c>
      <c r="G43" s="178" t="n">
        <v>74</v>
      </c>
      <c r="I43" s="178" t="n">
        <v>15</v>
      </c>
      <c r="K43" s="195" t="n"/>
      <c r="L43" s="37" t="n"/>
    </row>
    <row r="44">
      <c r="A44" s="174" t="n"/>
      <c r="C44" s="178" t="inlineStr">
        <is>
          <t>Unit Short Side</t>
        </is>
      </c>
      <c r="D44" s="178" t="inlineStr">
        <is>
          <t>Unit SS</t>
        </is>
      </c>
      <c r="E44" s="57" t="inlineStr">
        <is>
          <t>Job Materials : Height 2</t>
        </is>
      </c>
      <c r="F44" s="178" t="inlineStr">
        <is>
          <t>FANCY_UnitShortSideString</t>
        </is>
      </c>
      <c r="G44" s="178" t="n">
        <v>75</v>
      </c>
      <c r="H44" s="182" t="inlineStr">
        <is>
          <t>If Job Materials : Shape Code &lt;&gt;0
Might be able to add to MfgCut info</t>
        </is>
      </c>
      <c r="I44" s="178" t="n">
        <v>15</v>
      </c>
      <c r="K44" s="195" t="n"/>
      <c r="L44" s="37" t="n"/>
    </row>
    <row r="45">
      <c r="A45" s="174" t="n"/>
      <c r="C45" s="178" t="inlineStr">
        <is>
          <t>Unit Head Length</t>
        </is>
      </c>
      <c r="D45" s="178" t="inlineStr">
        <is>
          <t>Unit HL</t>
        </is>
      </c>
      <c r="E45" s="57" t="inlineStr">
        <is>
          <t>Job Materials : Width 2</t>
        </is>
      </c>
      <c r="F45" s="178" t="inlineStr">
        <is>
          <t>FANCY_UnitHeadLengthString</t>
        </is>
      </c>
      <c r="G45" s="178" t="n">
        <v>76</v>
      </c>
      <c r="I45" s="178" t="n">
        <v>15</v>
      </c>
      <c r="K45" s="195" t="n"/>
      <c r="L45" s="37" t="n"/>
    </row>
    <row r="46">
      <c r="A46" s="174" t="n"/>
      <c r="C46" s="178" t="inlineStr">
        <is>
          <t>Unit Radius</t>
        </is>
      </c>
      <c r="D46" s="178" t="inlineStr">
        <is>
          <t>Unit R</t>
        </is>
      </c>
      <c r="E46" s="57" t="inlineStr">
        <is>
          <t>Job Materials : Radius</t>
        </is>
      </c>
      <c r="F46" s="178" t="inlineStr">
        <is>
          <t>FANCY_UnitRadiusString</t>
        </is>
      </c>
      <c r="G46" s="178" t="n">
        <v>77</v>
      </c>
      <c r="I46" s="178" t="n">
        <v>15</v>
      </c>
      <c r="K46" s="195" t="n"/>
      <c r="L46" s="37" t="n"/>
    </row>
    <row r="47">
      <c r="A47" s="174" t="n"/>
      <c r="C47" s="178" t="inlineStr">
        <is>
          <t>Cut length</t>
        </is>
      </c>
      <c r="D47" s="178" t="inlineStr">
        <is>
          <t>Cut L</t>
        </is>
      </c>
      <c r="E47" s="178" t="inlineStr">
        <is>
          <t>Job Materials : Cut Length MM</t>
        </is>
      </c>
      <c r="F47" s="178" t="inlineStr">
        <is>
          <t>FANCY_CutLengthString</t>
        </is>
      </c>
      <c r="G47" s="178" t="n">
        <v>75</v>
      </c>
      <c r="I47" s="178" t="n">
        <v>20</v>
      </c>
      <c r="K47" s="195" t="n"/>
      <c r="L47" s="37" t="n"/>
    </row>
    <row r="48">
      <c r="A48" s="174" t="n"/>
      <c r="C48" s="178" t="inlineStr">
        <is>
          <t>Bin/Slot</t>
        </is>
      </c>
      <c r="D48" s="178" t="inlineStr">
        <is>
          <t>B/Slot</t>
        </is>
      </c>
      <c r="E48" s="178" t="inlineStr">
        <is>
          <t>TBD</t>
        </is>
      </c>
      <c r="F48" s="178" t="inlineStr">
        <is>
          <t>FANCY_BinSlotString</t>
        </is>
      </c>
      <c r="G48" s="178" t="n">
        <v>77</v>
      </c>
      <c r="H48" s="178" t="inlineStr">
        <is>
          <t xml:space="preserve">requires customization </t>
        </is>
      </c>
      <c r="K48" s="195" t="n"/>
      <c r="L48" s="37" t="n"/>
    </row>
    <row r="49" ht="75" customHeight="1" s="172">
      <c r="A49" s="174" t="n"/>
      <c r="C49" s="42" t="inlineStr">
        <is>
          <t>Customer Name</t>
        </is>
      </c>
      <c r="D49" s="42" t="inlineStr">
        <is>
          <t>Cust N</t>
        </is>
      </c>
      <c r="E49" s="42" t="inlineStr">
        <is>
          <t>Job Refernce Tab: Name</t>
        </is>
      </c>
      <c r="F49" s="42" t="n"/>
      <c r="G49" s="42" t="n"/>
      <c r="H49" s="43" t="inlineStr">
        <is>
          <t>IF Job Reference Destination = Order use the Job Reference Name Field
Else 'Not available'</t>
        </is>
      </c>
      <c r="I49" s="42" t="n"/>
      <c r="J49" s="42" t="n"/>
      <c r="K49" s="193" t="n"/>
      <c r="L49" s="44" t="n"/>
      <c r="M49" s="44" t="n"/>
    </row>
    <row r="50">
      <c r="A50" s="174" t="n"/>
      <c r="C50" s="178" t="inlineStr">
        <is>
          <t>Material Item</t>
        </is>
      </c>
      <c r="D50" s="178" t="inlineStr">
        <is>
          <t>Item</t>
        </is>
      </c>
      <c r="E50" s="178" t="inlineStr">
        <is>
          <t>Job Materials : Material</t>
        </is>
      </c>
      <c r="H50" s="182" t="n"/>
      <c r="L50" s="37" t="n"/>
    </row>
    <row r="51">
      <c r="A51" s="174" t="n"/>
      <c r="C51" s="178" t="inlineStr">
        <is>
          <t>Material Item Description</t>
        </is>
      </c>
      <c r="D51" s="178" t="inlineStr">
        <is>
          <t>Item Desc</t>
        </is>
      </c>
      <c r="E51" s="195" t="inlineStr">
        <is>
          <t>Items.Description -  Ref Material Item</t>
        </is>
      </c>
      <c r="H51" s="182" t="inlineStr">
        <is>
          <t>If Null 'Not available'</t>
        </is>
      </c>
      <c r="L51" s="37" t="n"/>
    </row>
    <row r="52">
      <c r="A52" s="174" t="n"/>
      <c r="C52" s="178" t="inlineStr">
        <is>
          <t>Interior Color</t>
        </is>
      </c>
      <c r="D52" s="178" t="inlineStr">
        <is>
          <t>I Color</t>
        </is>
      </c>
      <c r="E52" s="195" t="inlineStr">
        <is>
          <t>Items.Interior color - Ref Material Item</t>
        </is>
      </c>
      <c r="H52" s="178" t="inlineStr">
        <is>
          <t>If Null 'Not available'</t>
        </is>
      </c>
      <c r="J52" s="193" t="n"/>
      <c r="K52" s="193" t="n"/>
      <c r="L52" s="37" t="n"/>
    </row>
    <row r="53" ht="15.75" customHeight="1" s="172" thickBot="1">
      <c r="A53" s="175" t="n"/>
      <c r="B53" s="186" t="n"/>
      <c r="C53" s="53" t="inlineStr">
        <is>
          <t>Exterior Color</t>
        </is>
      </c>
      <c r="D53" s="53" t="inlineStr">
        <is>
          <t>E Color</t>
        </is>
      </c>
      <c r="E53" s="55" t="inlineStr">
        <is>
          <t>Items.Exterior Color - Ref Material Item</t>
        </is>
      </c>
      <c r="F53" s="53" t="n"/>
      <c r="G53" s="53" t="n"/>
      <c r="H53" s="53" t="inlineStr">
        <is>
          <t>If Null 'Not available'</t>
        </is>
      </c>
      <c r="I53" s="53" t="n"/>
      <c r="J53" s="54" t="n"/>
      <c r="K53" s="54" t="n"/>
      <c r="L53" s="56" t="n"/>
    </row>
    <row r="54" ht="15.75" customHeight="1" s="172" thickBot="1">
      <c r="A54" s="210" t="inlineStr">
        <is>
          <t>Work Centers</t>
        </is>
      </c>
      <c r="B54" s="210" t="inlineStr">
        <is>
          <t>Report name</t>
        </is>
      </c>
      <c r="C54" s="210" t="inlineStr">
        <is>
          <t>Fields</t>
        </is>
      </c>
      <c r="D54" s="210" t="inlineStr">
        <is>
          <t>Label Short Field Name</t>
        </is>
      </c>
      <c r="E54" s="210" t="inlineStr">
        <is>
          <t>Table : Field Label</t>
        </is>
      </c>
      <c r="F54" s="210" t="n"/>
      <c r="G54" s="210" t="inlineStr">
        <is>
          <t>Order</t>
        </is>
      </c>
      <c r="H54" s="210" t="inlineStr">
        <is>
          <t>Conditions</t>
        </is>
      </c>
      <c r="I54" s="210" t="inlineStr">
        <is>
          <t>Characters</t>
        </is>
      </c>
      <c r="J54" s="210" t="n"/>
      <c r="K54" s="210" t="inlineStr">
        <is>
          <t>Label Size</t>
        </is>
      </c>
      <c r="L54" s="210" t="n"/>
    </row>
    <row r="55" ht="135" customHeight="1" s="172">
      <c r="A55" s="176" t="inlineStr">
        <is>
          <t>IG3ASS</t>
        </is>
      </c>
      <c r="B55" s="184" t="inlineStr">
        <is>
          <t>IG units</t>
        </is>
      </c>
      <c r="C55" s="58" t="inlineStr">
        <is>
          <t xml:space="preserve">Job Order </t>
        </is>
      </c>
      <c r="D55" s="58" t="inlineStr">
        <is>
          <t>J Ord</t>
        </is>
      </c>
      <c r="E55" s="58" t="inlineStr">
        <is>
          <t>Job Orders : Job+-+Job Orders : Job Suffix</t>
        </is>
      </c>
      <c r="F55" s="58" t="inlineStr">
        <is>
          <t>FANCY_JobSuffixString</t>
        </is>
      </c>
      <c r="G55" s="58" t="n"/>
      <c r="H55" s="59" t="inlineStr">
        <is>
          <t>May need Grille information as well?
A label will be needed for each IG unit that is created - If the Job Expected Quantity is Greater than 1 we will need to create a label for each expected IG unit</t>
        </is>
      </c>
      <c r="I55" s="58" t="inlineStr">
        <is>
          <t>100 char</t>
        </is>
      </c>
      <c r="J55" s="58" t="n"/>
      <c r="K55" s="191" t="inlineStr">
        <is>
          <t>4" x 3"</t>
        </is>
      </c>
      <c r="L55" s="59" t="inlineStr">
        <is>
          <t>RL - Need the Bin infomration, however not a show stopper
Confirm with the Glass supervisor if they need the grill information on the glass labels</t>
        </is>
      </c>
      <c r="M55" s="60" t="inlineStr">
        <is>
          <t>RL - If the grille information needs to be added - kelly will have to add the fields</t>
        </is>
      </c>
    </row>
    <row r="56">
      <c r="A56" s="174" t="n"/>
      <c r="C56" s="42" t="inlineStr">
        <is>
          <t>Job item</t>
        </is>
      </c>
      <c r="D56" s="42" t="inlineStr">
        <is>
          <t>J Item</t>
        </is>
      </c>
      <c r="E56" s="42" t="inlineStr">
        <is>
          <t>Job Orders : Item</t>
        </is>
      </c>
      <c r="F56" s="42" t="inlineStr">
        <is>
          <t>FANCY_JobItemString</t>
        </is>
      </c>
      <c r="G56" s="42" t="n"/>
      <c r="H56" s="42" t="n"/>
      <c r="I56" s="42" t="inlineStr">
        <is>
          <t>10 char</t>
        </is>
      </c>
      <c r="J56" s="42" t="n"/>
      <c r="L56" s="42" t="n"/>
      <c r="M56" s="44" t="n"/>
    </row>
    <row r="57" customFormat="1" s="185">
      <c r="A57" s="174" t="n"/>
      <c r="C57" s="181" t="inlineStr">
        <is>
          <t>Job Start Date (Production Date)</t>
        </is>
      </c>
      <c r="D57" s="181" t="inlineStr">
        <is>
          <t>Start Date</t>
        </is>
      </c>
      <c r="E57" s="181" t="inlineStr">
        <is>
          <t>Job Orders: Start Date</t>
        </is>
      </c>
      <c r="F57" s="181" t="inlineStr">
        <is>
          <t>FANCY_ProductionDateString</t>
        </is>
      </c>
      <c r="G57" s="181" t="n">
        <v>43.5</v>
      </c>
      <c r="H57" s="181" t="n"/>
      <c r="I57" s="181" t="n"/>
      <c r="J57" s="178" t="n"/>
      <c r="L57" s="181" t="n"/>
      <c r="M57" s="39" t="n"/>
    </row>
    <row r="58" customFormat="1" s="185">
      <c r="A58" s="174" t="n"/>
      <c r="C58" s="181" t="inlineStr">
        <is>
          <t>Job Expected Quantity</t>
        </is>
      </c>
      <c r="D58" s="181" t="inlineStr">
        <is>
          <t>Qty</t>
        </is>
      </c>
      <c r="E58" s="181" t="inlineStr">
        <is>
          <t xml:space="preserve">Job Orders: Release Quantity </t>
        </is>
      </c>
      <c r="F58" s="181" t="inlineStr">
        <is>
          <t>FANCY_QtyString</t>
        </is>
      </c>
      <c r="G58" s="181" t="n">
        <v>43.75</v>
      </c>
      <c r="H58" s="181" t="inlineStr">
        <is>
          <t>Might be better to use Realease Quantity - Completed Quantity</t>
        </is>
      </c>
      <c r="I58" s="181" t="n"/>
      <c r="J58" s="178" t="n"/>
      <c r="L58" s="181" t="n"/>
      <c r="M58" s="39" t="n"/>
    </row>
    <row r="59">
      <c r="A59" s="174" t="n"/>
      <c r="C59" s="42" t="inlineStr">
        <is>
          <t>Unit Width</t>
        </is>
      </c>
      <c r="D59" s="42" t="inlineStr">
        <is>
          <t>Unit W</t>
        </is>
      </c>
      <c r="E59" s="42" t="inlineStr">
        <is>
          <t>Job Materials : Width 1</t>
        </is>
      </c>
      <c r="F59" s="42" t="inlineStr">
        <is>
          <t>FANCY_WidthString</t>
        </is>
      </c>
      <c r="G59" s="42" t="n"/>
      <c r="H59" s="42" t="inlineStr">
        <is>
          <t>Metric</t>
        </is>
      </c>
      <c r="I59" s="42" t="n">
        <v>50</v>
      </c>
      <c r="J59" s="42" t="n"/>
      <c r="L59" s="42" t="n"/>
      <c r="M59" s="44" t="n"/>
    </row>
    <row r="60">
      <c r="A60" s="174" t="n"/>
      <c r="C60" s="42" t="inlineStr">
        <is>
          <t>Unit Height</t>
        </is>
      </c>
      <c r="D60" s="42" t="inlineStr">
        <is>
          <t>Unit H</t>
        </is>
      </c>
      <c r="E60" s="42" t="inlineStr">
        <is>
          <t>Job Materials : Height 1</t>
        </is>
      </c>
      <c r="F60" s="42" t="inlineStr">
        <is>
          <t>FANCY_HeightString</t>
        </is>
      </c>
      <c r="G60" s="42" t="n"/>
      <c r="H60" s="42" t="inlineStr">
        <is>
          <t>Metric</t>
        </is>
      </c>
      <c r="I60" s="42" t="n">
        <v>100</v>
      </c>
      <c r="J60" s="42" t="n"/>
      <c r="L60" s="42" t="n"/>
      <c r="M60" s="44" t="n"/>
    </row>
    <row r="61">
      <c r="A61" s="174" t="n"/>
      <c r="C61" s="42" t="inlineStr">
        <is>
          <t>Outside Pane</t>
        </is>
      </c>
      <c r="D61" s="42" t="inlineStr">
        <is>
          <t>O Pane</t>
        </is>
      </c>
      <c r="E61" s="42" t="inlineStr">
        <is>
          <t>Items ref: Job Material.Material : UET's &gt; Machine Id</t>
        </is>
      </c>
      <c r="F61" s="42" t="inlineStr">
        <is>
          <t>FANCY_OutsidePaneString</t>
        </is>
      </c>
      <c r="G61" s="42" t="n"/>
      <c r="H61" s="42" t="n"/>
      <c r="I61" s="42" t="n">
        <v>15</v>
      </c>
      <c r="J61" s="42" t="n"/>
      <c r="L61" s="42" t="n"/>
      <c r="M61" s="44" t="n"/>
    </row>
    <row r="62">
      <c r="A62" s="174" t="n"/>
      <c r="C62" s="42" t="inlineStr">
        <is>
          <t>Center Pane</t>
        </is>
      </c>
      <c r="D62" s="42" t="inlineStr">
        <is>
          <t>C Pane</t>
        </is>
      </c>
      <c r="E62" s="42" t="inlineStr">
        <is>
          <t>Items ref: Job Material.Material : UET's &gt; Machine Id</t>
        </is>
      </c>
      <c r="F62" s="42" t="inlineStr">
        <is>
          <t>FANCY_CenterPaneString</t>
        </is>
      </c>
      <c r="G62" s="42" t="n"/>
      <c r="H62" s="42" t="n"/>
      <c r="I62" s="42" t="n">
        <v>15</v>
      </c>
      <c r="J62" s="42" t="n"/>
      <c r="L62" s="42" t="n"/>
      <c r="M62" s="44" t="n"/>
    </row>
    <row r="63">
      <c r="A63" s="174" t="n"/>
      <c r="C63" s="42" t="inlineStr">
        <is>
          <t>Inside Pane</t>
        </is>
      </c>
      <c r="D63" s="42" t="inlineStr">
        <is>
          <t>I Pane</t>
        </is>
      </c>
      <c r="E63" s="42" t="inlineStr">
        <is>
          <t>Items ref: Job Material.Material : UET's &gt; Machine Id</t>
        </is>
      </c>
      <c r="F63" s="42" t="inlineStr">
        <is>
          <t>FANCY_InsidePaneString</t>
        </is>
      </c>
      <c r="G63" s="42" t="n"/>
      <c r="H63" s="42" t="n"/>
      <c r="I63" s="42" t="n">
        <v>15</v>
      </c>
      <c r="J63" s="42" t="n"/>
      <c r="L63" s="42" t="n"/>
      <c r="M63" s="44" t="n"/>
    </row>
    <row r="64">
      <c r="A64" s="174" t="n"/>
      <c r="C64" s="42" t="inlineStr">
        <is>
          <t>Spacer 1</t>
        </is>
      </c>
      <c r="D64" s="42" t="inlineStr">
        <is>
          <t>Spr 1</t>
        </is>
      </c>
      <c r="E64" s="42" t="inlineStr">
        <is>
          <t>Items ref: Job Material.Material : UET's &gt; Machine Id</t>
        </is>
      </c>
      <c r="F64" s="42" t="inlineStr">
        <is>
          <t>FANCY_Spacer1String</t>
        </is>
      </c>
      <c r="G64" s="42" t="n"/>
      <c r="H64" s="42" t="n"/>
      <c r="I64" s="42" t="n">
        <v>100</v>
      </c>
      <c r="J64" s="42" t="n"/>
      <c r="L64" s="42" t="n"/>
      <c r="M64" s="44" t="n"/>
    </row>
    <row r="65">
      <c r="A65" s="174" t="n"/>
      <c r="C65" s="42" t="inlineStr">
        <is>
          <t>Spacer 2</t>
        </is>
      </c>
      <c r="D65" s="42" t="inlineStr">
        <is>
          <t>Spr 2</t>
        </is>
      </c>
      <c r="E65" s="42" t="inlineStr">
        <is>
          <t>Items ref: Job Material.Material : UET's &gt; Machine Id</t>
        </is>
      </c>
      <c r="F65" s="42" t="inlineStr">
        <is>
          <t>FANCY_Spacer2String</t>
        </is>
      </c>
      <c r="G65" s="42" t="n"/>
      <c r="H65" s="42" t="n"/>
      <c r="I65" s="42" t="n">
        <v>20</v>
      </c>
      <c r="J65" s="42" t="n"/>
      <c r="L65" s="42" t="n"/>
      <c r="M65" s="44" t="n"/>
    </row>
    <row r="66" ht="45" customHeight="1" s="172">
      <c r="A66" s="174" t="n"/>
      <c r="C66" s="42" t="inlineStr">
        <is>
          <t>Argon</t>
        </is>
      </c>
      <c r="D66" s="42" t="inlineStr">
        <is>
          <t>Ar 1/2</t>
        </is>
      </c>
      <c r="E66" s="43" t="inlineStr">
        <is>
          <t xml:space="preserve">1 or 2
Material : WTS Part Id = IG Gas1 and /or IG Gas2
</t>
        </is>
      </c>
      <c r="F66" s="42" t="inlineStr">
        <is>
          <t>FANCY_ArgonString</t>
        </is>
      </c>
      <c r="G66" s="42" t="n"/>
      <c r="H66" s="43" t="inlineStr">
        <is>
          <t>if exists IG Gas1 then 1
if IG Gas1 and IG Gas2 then 2</t>
        </is>
      </c>
      <c r="I66" s="42" t="n"/>
      <c r="J66" s="42" t="n"/>
      <c r="L66" s="42" t="n"/>
      <c r="M66" s="44" t="n"/>
    </row>
    <row r="67">
      <c r="A67" s="174" t="n"/>
      <c r="C67" s="42" t="inlineStr">
        <is>
          <t>O/A</t>
        </is>
      </c>
      <c r="D67" s="42" t="inlineStr">
        <is>
          <t>O/A</t>
        </is>
      </c>
      <c r="E67" s="42" t="inlineStr">
        <is>
          <t xml:space="preserve">Job Material.Material : Glass Depth </t>
        </is>
      </c>
      <c r="F67" s="42" t="inlineStr">
        <is>
          <t>FANCY_OAString</t>
        </is>
      </c>
      <c r="G67" s="42" t="n"/>
      <c r="H67" s="42" t="inlineStr">
        <is>
          <t>where WTS Part Id = IG Outer Pane</t>
        </is>
      </c>
      <c r="I67" s="42" t="n">
        <v>20</v>
      </c>
      <c r="J67" s="42" t="n"/>
      <c r="L67" s="42" t="n"/>
      <c r="M67" s="44" t="n"/>
    </row>
    <row r="68">
      <c r="A68" s="174" t="n"/>
      <c r="C68" s="62" t="inlineStr">
        <is>
          <t>Type</t>
        </is>
      </c>
      <c r="D68" s="62" t="inlineStr">
        <is>
          <t>Type</t>
        </is>
      </c>
      <c r="E68" s="62" t="inlineStr">
        <is>
          <t>TBD</t>
        </is>
      </c>
      <c r="F68" s="42" t="inlineStr">
        <is>
          <t>FANCY_TypeString</t>
        </is>
      </c>
      <c r="G68" s="42" t="n"/>
      <c r="H68" s="42" t="inlineStr">
        <is>
          <t>Service Production or Siteglaze??</t>
        </is>
      </c>
      <c r="I68" s="42" t="n">
        <v>20</v>
      </c>
      <c r="J68" s="42" t="n"/>
      <c r="L68" s="42" t="n"/>
      <c r="M68" s="44" t="n"/>
    </row>
    <row r="69">
      <c r="A69" s="174" t="n"/>
      <c r="C69" s="62" t="inlineStr">
        <is>
          <t>Rack</t>
        </is>
      </c>
      <c r="D69" s="62" t="inlineStr">
        <is>
          <t>Rack</t>
        </is>
      </c>
      <c r="E69" s="62" t="inlineStr">
        <is>
          <t>TBD</t>
        </is>
      </c>
      <c r="F69" s="42" t="inlineStr">
        <is>
          <t>FANCY_RackString</t>
        </is>
      </c>
      <c r="G69" s="42" t="n"/>
      <c r="H69" s="42" t="n"/>
      <c r="I69" s="42" t="n">
        <v>20</v>
      </c>
      <c r="J69" s="42" t="n"/>
      <c r="L69" s="42" t="n"/>
      <c r="M69" s="44" t="n"/>
    </row>
    <row r="70">
      <c r="A70" s="174" t="n"/>
      <c r="C70" s="42" t="inlineStr">
        <is>
          <t>Unit Location and Venting</t>
        </is>
      </c>
      <c r="D70" s="42" t="inlineStr">
        <is>
          <t>MGF Info</t>
        </is>
      </c>
      <c r="E70" s="42" t="inlineStr">
        <is>
          <t>Job Materials : Mfg Cut Info</t>
        </is>
      </c>
      <c r="F70" s="42" t="inlineStr">
        <is>
          <t>FANCY_UnitLocationAndVentingString</t>
        </is>
      </c>
      <c r="G70" s="42" t="n"/>
      <c r="H70" s="42" t="n"/>
      <c r="I70" s="42" t="n">
        <v>100</v>
      </c>
      <c r="J70" s="42" t="n"/>
      <c r="L70" s="42" t="inlineStr">
        <is>
          <t>Unit Location and Venting</t>
        </is>
      </c>
      <c r="M70" s="44" t="n"/>
    </row>
    <row r="71" ht="75" customHeight="1" s="172">
      <c r="A71" s="174" t="n"/>
      <c r="C71" s="42" t="inlineStr">
        <is>
          <t>Customer Name</t>
        </is>
      </c>
      <c r="D71" s="42" t="inlineStr">
        <is>
          <t>Cust N</t>
        </is>
      </c>
      <c r="E71" s="42" t="inlineStr">
        <is>
          <t>Job Order &gt; Refernces Tab &gt; Customer Name</t>
        </is>
      </c>
      <c r="F71" s="42" t="n"/>
      <c r="G71" s="42" t="n"/>
      <c r="H71" s="43" t="inlineStr">
        <is>
          <t>IF Job Reference Destination = Order use the Job Reference Name Field
Else 'Not available'</t>
        </is>
      </c>
      <c r="I71" s="42" t="n"/>
      <c r="J71" s="42" t="n"/>
      <c r="L71" s="42" t="n"/>
      <c r="M71" s="44" t="n"/>
    </row>
    <row r="72" ht="15.75" customHeight="1" s="172" thickBot="1">
      <c r="A72" s="175" t="n"/>
      <c r="B72" s="186" t="n"/>
      <c r="C72" s="63" t="inlineStr">
        <is>
          <t>Image</t>
        </is>
      </c>
      <c r="D72" s="63" t="n"/>
      <c r="E72" s="63" t="inlineStr">
        <is>
          <t>Items: ref Job Orders.Item : Item Picture</t>
        </is>
      </c>
      <c r="F72" s="63" t="inlineStr">
        <is>
          <t>FANCY_CenterPaneString</t>
        </is>
      </c>
      <c r="G72" s="63" t="n"/>
      <c r="H72" s="63" t="inlineStr">
        <is>
          <t xml:space="preserve">we will need a way to have these images stored as JPG or PNG files for Bartender </t>
        </is>
      </c>
      <c r="I72" s="63" t="n"/>
      <c r="J72" s="63" t="n"/>
      <c r="K72" s="186" t="n"/>
      <c r="L72" s="63" t="n"/>
      <c r="M72" s="64" t="n"/>
    </row>
    <row r="73" ht="15.75" customHeight="1" s="172" thickBot="1">
      <c r="A73" s="210" t="inlineStr">
        <is>
          <t>Work Centers</t>
        </is>
      </c>
      <c r="B73" s="210" t="inlineStr">
        <is>
          <t>Report name</t>
        </is>
      </c>
      <c r="C73" s="210" t="inlineStr">
        <is>
          <t>Fields</t>
        </is>
      </c>
      <c r="D73" s="210" t="inlineStr">
        <is>
          <t>Label Short Field Name</t>
        </is>
      </c>
      <c r="E73" s="210" t="inlineStr">
        <is>
          <t>Table : Field Label</t>
        </is>
      </c>
      <c r="F73" s="210" t="n"/>
      <c r="G73" s="210" t="inlineStr">
        <is>
          <t>Order</t>
        </is>
      </c>
      <c r="H73" s="210" t="inlineStr">
        <is>
          <t>Conditions</t>
        </is>
      </c>
      <c r="I73" s="210" t="inlineStr">
        <is>
          <t>CSI Char</t>
        </is>
      </c>
      <c r="J73" s="210" t="inlineStr">
        <is>
          <t>Omni Char</t>
        </is>
      </c>
      <c r="K73" s="210" t="inlineStr">
        <is>
          <t>Label Size</t>
        </is>
      </c>
      <c r="L73" s="210" t="n"/>
    </row>
    <row r="74">
      <c r="A74" s="183" t="inlineStr">
        <is>
          <t xml:space="preserve">SCNWS3
and 
SCNDR2 </t>
        </is>
      </c>
      <c r="B74" s="189" t="inlineStr">
        <is>
          <t>Energy Star Labels</t>
        </is>
      </c>
      <c r="C74" s="65" t="inlineStr">
        <is>
          <t>Zone</t>
        </is>
      </c>
      <c r="D74" s="65" t="n"/>
      <c r="E74" s="65" t="inlineStr">
        <is>
          <t>Items: ref Job Orders.Item : Energy Star Zone</t>
        </is>
      </c>
      <c r="F74" s="66" t="inlineStr">
        <is>
          <t>Items.Energy Star.Energy Star Zone</t>
        </is>
      </c>
      <c r="G74" s="67" t="n"/>
      <c r="H74" s="68" t="inlineStr">
        <is>
          <t>Item meets Energy Star = yes</t>
        </is>
      </c>
      <c r="I74" s="178" t="n">
        <v>150</v>
      </c>
      <c r="J74" s="178" t="n">
        <v>5</v>
      </c>
      <c r="K74" s="193" t="inlineStr">
        <is>
          <t>4"x 8"</t>
        </is>
      </c>
    </row>
    <row r="75">
      <c r="A75" s="174" t="n"/>
      <c r="C75" s="69" t="inlineStr">
        <is>
          <t>Job Order</t>
        </is>
      </c>
      <c r="D75" s="69" t="n"/>
      <c r="E75" s="69" t="inlineStr">
        <is>
          <t>Job Orders : Job</t>
        </is>
      </c>
      <c r="F75" s="70" t="inlineStr">
        <is>
          <t>Job Orders.Job</t>
        </is>
      </c>
      <c r="G75" s="71" t="n"/>
      <c r="H75" s="72" t="n"/>
      <c r="I75" s="178" t="n">
        <v>150</v>
      </c>
      <c r="J75" s="178" t="inlineStr">
        <is>
          <t>NA</t>
        </is>
      </c>
    </row>
    <row r="76">
      <c r="A76" s="174" t="n"/>
      <c r="C76" s="69" t="inlineStr">
        <is>
          <t>Item</t>
        </is>
      </c>
      <c r="D76" s="69" t="n"/>
      <c r="E76" s="69" t="inlineStr">
        <is>
          <t>Job Orders : Item</t>
        </is>
      </c>
      <c r="F76" s="70" t="inlineStr">
        <is>
          <t>Job Orders.Item</t>
        </is>
      </c>
      <c r="G76" s="71" t="n"/>
      <c r="H76" s="72" t="n"/>
      <c r="I76" s="178" t="n">
        <v>30</v>
      </c>
      <c r="J76" s="178" t="inlineStr">
        <is>
          <t>NA</t>
        </is>
      </c>
    </row>
    <row r="77">
      <c r="A77" s="174" t="n"/>
      <c r="C77" s="69" t="inlineStr">
        <is>
          <t>Customer Order</t>
        </is>
      </c>
      <c r="D77" s="69" t="n"/>
      <c r="E77" s="69" t="inlineStr">
        <is>
          <t>Job Orders : Order Number</t>
        </is>
      </c>
      <c r="F77" s="70" t="inlineStr">
        <is>
          <t>Job Orders.References.Customer Order</t>
        </is>
      </c>
      <c r="G77" s="71" t="n"/>
      <c r="H77" s="72" t="n"/>
      <c r="I77" s="178" t="n">
        <v>10</v>
      </c>
      <c r="J77" s="178" t="inlineStr">
        <is>
          <t>NA</t>
        </is>
      </c>
    </row>
    <row r="78">
      <c r="A78" s="174" t="n"/>
      <c r="C78" s="69" t="inlineStr">
        <is>
          <t>Line</t>
        </is>
      </c>
      <c r="D78" s="69" t="n"/>
      <c r="E78" s="69" t="inlineStr">
        <is>
          <t>Job Orders : Destination Line-Suffix</t>
        </is>
      </c>
      <c r="F78" s="70" t="inlineStr">
        <is>
          <t>Job Orders.References.Line</t>
        </is>
      </c>
      <c r="G78" s="71" t="n"/>
      <c r="H78" s="72" t="n"/>
      <c r="I78" s="178" t="n">
        <v>4</v>
      </c>
      <c r="J78" s="178" t="inlineStr">
        <is>
          <t>NA</t>
        </is>
      </c>
      <c r="L78" s="182" t="n"/>
    </row>
    <row r="79">
      <c r="A79" s="174" t="n"/>
      <c r="C79" s="69" t="inlineStr">
        <is>
          <t>Room Location</t>
        </is>
      </c>
      <c r="D79" s="69" t="n"/>
      <c r="E79" s="69" t="inlineStr">
        <is>
          <t>Items: ref Job Orders.Item : Room Location</t>
        </is>
      </c>
      <c r="F79" s="70" t="inlineStr">
        <is>
          <t>Items.Energy Star.Room Location</t>
        </is>
      </c>
      <c r="G79" s="71" t="n"/>
      <c r="H79" s="72" t="n"/>
      <c r="I79" s="178" t="n">
        <v>150</v>
      </c>
      <c r="J79" s="178" t="n">
        <v>150</v>
      </c>
    </row>
    <row r="80">
      <c r="A80" s="174" t="n"/>
      <c r="C80" s="69" t="inlineStr">
        <is>
          <t>U-factor</t>
        </is>
      </c>
      <c r="D80" s="69" t="n"/>
      <c r="E80" s="69" t="inlineStr">
        <is>
          <t>Items: ref Job Orders.Item : U-factor</t>
        </is>
      </c>
      <c r="F80" s="70" t="inlineStr">
        <is>
          <t>Items.Energy Star.U-Factor</t>
        </is>
      </c>
      <c r="G80" s="71" t="n"/>
      <c r="H80" s="72" t="n"/>
      <c r="I80" s="178" t="n">
        <v>150</v>
      </c>
      <c r="J80" s="178" t="n">
        <v>10</v>
      </c>
    </row>
    <row r="81">
      <c r="A81" s="174" t="n"/>
      <c r="C81" s="69" t="inlineStr">
        <is>
          <t>Solar Heat Gain Coeifficent</t>
        </is>
      </c>
      <c r="D81" s="69" t="n"/>
      <c r="E81" s="69" t="inlineStr">
        <is>
          <t>Items: ref Job Orders.Item : SHGC</t>
        </is>
      </c>
      <c r="F81" s="70" t="inlineStr">
        <is>
          <t>Items.Energy Star.SHGC</t>
        </is>
      </c>
      <c r="G81" s="71" t="n"/>
      <c r="H81" s="72" t="n"/>
      <c r="I81" s="178" t="n">
        <v>150</v>
      </c>
      <c r="J81" s="178" t="n">
        <v>10</v>
      </c>
    </row>
    <row r="82">
      <c r="A82" s="174" t="n"/>
      <c r="C82" s="69" t="inlineStr">
        <is>
          <t>Visual Transmittance</t>
        </is>
      </c>
      <c r="D82" s="69" t="n"/>
      <c r="E82" s="69" t="inlineStr">
        <is>
          <t>Items: ref Job Orders.Item : Visual Transmittance</t>
        </is>
      </c>
      <c r="F82" s="70" t="inlineStr">
        <is>
          <t>Items.Energy Star.Visual Transmittance</t>
        </is>
      </c>
      <c r="G82" s="71" t="n"/>
      <c r="H82" s="72" t="n"/>
      <c r="I82" s="178" t="n">
        <v>150</v>
      </c>
      <c r="J82" s="178" t="n">
        <v>10</v>
      </c>
    </row>
    <row r="83">
      <c r="A83" s="174" t="n"/>
      <c r="C83" s="69" t="inlineStr">
        <is>
          <t>Energy Rating</t>
        </is>
      </c>
      <c r="D83" s="69" t="n"/>
      <c r="E83" s="69" t="inlineStr">
        <is>
          <t>Items: ref Job Orders.Item : Energy Star Rating</t>
        </is>
      </c>
      <c r="F83" s="70" t="inlineStr">
        <is>
          <t>Items.Energy Star.Energy Star Rating</t>
        </is>
      </c>
      <c r="G83" s="71" t="n"/>
      <c r="H83" s="72" t="n"/>
      <c r="I83" s="178" t="n">
        <v>150</v>
      </c>
      <c r="J83" s="178" t="n">
        <v>5</v>
      </c>
    </row>
    <row r="84">
      <c r="A84" s="174" t="n"/>
      <c r="C84" s="69" t="inlineStr">
        <is>
          <t>Air Leakage</t>
        </is>
      </c>
      <c r="D84" s="69" t="n"/>
      <c r="E84" s="69" t="n"/>
      <c r="F84" s="70" t="inlineStr">
        <is>
          <t>Items.Energy Star.Air Leakage</t>
        </is>
      </c>
      <c r="G84" s="71" t="n"/>
      <c r="H84" s="72" t="n"/>
      <c r="I84" s="178" t="n">
        <v>150</v>
      </c>
      <c r="J84" s="178" t="n">
        <v>15</v>
      </c>
    </row>
    <row r="85">
      <c r="A85" s="174" t="n"/>
      <c r="C85" s="69" t="inlineStr">
        <is>
          <t>Fancy Windows Mfg.Inc.</t>
        </is>
      </c>
      <c r="D85" s="69" t="n"/>
      <c r="E85" s="69" t="inlineStr">
        <is>
          <t>Items: ref Job Orders.Item : Energy Star Description</t>
        </is>
      </c>
      <c r="F85" s="70" t="inlineStr">
        <is>
          <t>Items.Energy Star.Energy Star Description</t>
        </is>
      </c>
      <c r="G85" s="71" t="n"/>
      <c r="H85" s="72" t="n"/>
      <c r="I85" s="178" t="n">
        <v>150</v>
      </c>
      <c r="J85" s="178" t="n">
        <v>150</v>
      </c>
    </row>
    <row r="86">
      <c r="A86" s="174" t="n"/>
      <c r="C86" s="69" t="inlineStr">
        <is>
          <t>Intertek Windows</t>
        </is>
      </c>
      <c r="D86" s="69" t="n"/>
      <c r="E86" s="69" t="n"/>
      <c r="F86" s="69" t="n"/>
      <c r="G86" s="71" t="n"/>
      <c r="H86" s="72" t="n"/>
      <c r="I86" s="178" t="inlineStr">
        <is>
          <t>NA</t>
        </is>
      </c>
      <c r="J86" s="178" t="inlineStr">
        <is>
          <t>NA</t>
        </is>
      </c>
      <c r="L86" s="178" t="inlineStr">
        <is>
          <t xml:space="preserve">RL - need to get the file there to Bartender Richard in the format he requires - </t>
        </is>
      </c>
    </row>
    <row r="87" ht="45" customHeight="1" s="172">
      <c r="A87" s="174" t="n"/>
      <c r="C87" s="69" t="inlineStr">
        <is>
          <t>Class:</t>
        </is>
      </c>
      <c r="D87" s="69" t="n"/>
      <c r="E87" s="69" t="inlineStr">
        <is>
          <t>Items: ref Job Orders.Item : Class</t>
        </is>
      </c>
      <c r="F87" s="70" t="inlineStr">
        <is>
          <t>Items.Energy Star.Class</t>
        </is>
      </c>
      <c r="G87" s="71" t="n"/>
      <c r="H87" s="72" t="n"/>
      <c r="I87" s="178" t="n">
        <v>150</v>
      </c>
      <c r="J87" s="178" t="n">
        <v>50</v>
      </c>
      <c r="L87" s="182" t="inlineStr">
        <is>
          <t>RL - This is ready
As per Kelly: The only label needs to be generated via the following two work centers: SCNDR2 (for doors) &amp; SCNWS3 (for windows)</t>
        </is>
      </c>
    </row>
    <row r="88">
      <c r="A88" s="174" t="n"/>
      <c r="C88" s="69" t="inlineStr">
        <is>
          <t>Design Pressure:</t>
        </is>
      </c>
      <c r="D88" s="69" t="n"/>
      <c r="E88" s="69" t="inlineStr">
        <is>
          <t>Items: ref Job Orders.Item : Design Pressure</t>
        </is>
      </c>
      <c r="F88" s="70" t="inlineStr">
        <is>
          <t>Items.Energy Star.Design Pressure</t>
        </is>
      </c>
      <c r="G88" s="71" t="n"/>
      <c r="H88" s="72" t="n"/>
      <c r="I88" s="178" t="n">
        <v>150</v>
      </c>
      <c r="J88" s="178" t="n">
        <v>50</v>
      </c>
    </row>
    <row r="89">
      <c r="A89" s="174" t="n"/>
      <c r="C89" s="69" t="inlineStr">
        <is>
          <t>Water Penetration Test Pressure:</t>
        </is>
      </c>
      <c r="D89" s="69" t="n"/>
      <c r="E89" s="69" t="inlineStr">
        <is>
          <t>Items: ref Job Orders.Item : Water Pressure</t>
        </is>
      </c>
      <c r="F89" s="70" t="inlineStr">
        <is>
          <t>Items.Energy Star.Water Pressure</t>
        </is>
      </c>
      <c r="G89" s="71" t="n"/>
      <c r="H89" s="72" t="n"/>
      <c r="I89" s="178" t="n">
        <v>150</v>
      </c>
      <c r="J89" s="178" t="n">
        <v>20</v>
      </c>
    </row>
    <row r="90">
      <c r="A90" s="174" t="n"/>
      <c r="C90" s="69" t="inlineStr">
        <is>
          <t xml:space="preserve">Canadian Air Infiltration/Exfiltration: </t>
        </is>
      </c>
      <c r="D90" s="69" t="n"/>
      <c r="E90" s="69" t="inlineStr">
        <is>
          <t>Items: ref Job Orders.Item : CAIL</t>
        </is>
      </c>
      <c r="F90" s="70" t="inlineStr">
        <is>
          <t>Items.Energy Star.CAIL</t>
        </is>
      </c>
      <c r="G90" s="71" t="n"/>
      <c r="H90" s="72" t="n"/>
      <c r="I90" s="178" t="n">
        <v>150</v>
      </c>
      <c r="J90" s="178" t="n">
        <v>15</v>
      </c>
    </row>
    <row r="91">
      <c r="A91" s="174" t="n"/>
      <c r="C91" s="69" t="inlineStr">
        <is>
          <t>Conforms To:</t>
        </is>
      </c>
      <c r="D91" s="69" t="n"/>
      <c r="E91" s="69" t="inlineStr">
        <is>
          <t>Items: ref Job Orders.Item : Conforms To</t>
        </is>
      </c>
      <c r="F91" s="70" t="inlineStr">
        <is>
          <t>Items.Energy Star.Conforms To</t>
        </is>
      </c>
      <c r="G91" s="71" t="n"/>
      <c r="H91" s="72" t="n"/>
      <c r="I91" s="178" t="n">
        <v>150</v>
      </c>
      <c r="J91" s="178" t="n">
        <v>50</v>
      </c>
    </row>
    <row r="92">
      <c r="A92" s="174" t="n"/>
      <c r="C92" s="69" t="inlineStr">
        <is>
          <t>Intertek Windows Doors</t>
        </is>
      </c>
      <c r="D92" s="69" t="n"/>
      <c r="E92" s="69" t="n"/>
      <c r="F92" s="69" t="n"/>
      <c r="G92" s="71" t="n"/>
      <c r="H92" s="72" t="n"/>
      <c r="I92" s="178" t="inlineStr">
        <is>
          <t>NA</t>
        </is>
      </c>
      <c r="J92" s="178" t="inlineStr">
        <is>
          <t>NA</t>
        </is>
      </c>
    </row>
    <row r="93">
      <c r="A93" s="174" t="n"/>
      <c r="C93" s="69" t="inlineStr">
        <is>
          <t>Positive Design Pressure:</t>
        </is>
      </c>
      <c r="D93" s="69" t="n"/>
      <c r="E93" s="69" t="inlineStr">
        <is>
          <t>Items: ref Job Orders.Item : Positive Design Pressure</t>
        </is>
      </c>
      <c r="F93" s="70" t="inlineStr">
        <is>
          <t>Items.Energy Star.Positive Design Pressure</t>
        </is>
      </c>
      <c r="G93" s="71" t="n"/>
      <c r="H93" s="72" t="n"/>
      <c r="I93" s="178" t="n">
        <v>150</v>
      </c>
      <c r="J93" s="178" t="n">
        <v>15</v>
      </c>
    </row>
    <row r="94">
      <c r="A94" s="174" t="n"/>
      <c r="C94" s="69" t="inlineStr">
        <is>
          <t>Negative Design Pressure</t>
        </is>
      </c>
      <c r="D94" s="69" t="n"/>
      <c r="E94" s="69" t="inlineStr">
        <is>
          <t>Items: ref Job Orders.Item : Negative Design Pressure</t>
        </is>
      </c>
      <c r="F94" s="70" t="inlineStr">
        <is>
          <t>Items.Energy Star.Negative Design Pressure</t>
        </is>
      </c>
      <c r="G94" s="71" t="n"/>
      <c r="H94" s="72" t="n"/>
      <c r="I94" s="178" t="n">
        <v>150</v>
      </c>
      <c r="J94" s="178" t="n">
        <v>15</v>
      </c>
    </row>
    <row r="95">
      <c r="A95" s="174" t="n"/>
      <c r="C95" s="73" t="inlineStr">
        <is>
          <t>Water Penetration Test Pressure:</t>
        </is>
      </c>
      <c r="D95" s="74" t="n"/>
      <c r="E95" s="73" t="inlineStr">
        <is>
          <t>Items: ref Job Orders.Item : Water Pressure</t>
        </is>
      </c>
      <c r="F95" s="75" t="n"/>
      <c r="G95" s="71" t="n"/>
      <c r="H95" s="72" t="n"/>
      <c r="I95" s="178" t="n">
        <v>150</v>
      </c>
      <c r="J95" s="178" t="n">
        <v>20</v>
      </c>
    </row>
    <row r="96">
      <c r="A96" s="174" t="n"/>
      <c r="C96" s="69" t="inlineStr">
        <is>
          <t>Air Infiltration:</t>
        </is>
      </c>
      <c r="D96" s="69" t="n"/>
      <c r="E96" s="69" t="inlineStr">
        <is>
          <t>Items: ref Job Orders.Item : AL Infiltration</t>
        </is>
      </c>
      <c r="F96" s="70" t="inlineStr">
        <is>
          <t>Items.Energy Star.AL Infiltration</t>
        </is>
      </c>
      <c r="G96" s="71" t="n"/>
      <c r="H96" s="72" t="n"/>
      <c r="I96" s="178" t="n">
        <v>150</v>
      </c>
      <c r="J96" s="178" t="n">
        <v>15</v>
      </c>
    </row>
    <row r="97">
      <c r="A97" s="174" t="n"/>
      <c r="C97" s="69" t="inlineStr">
        <is>
          <t>U-Value:</t>
        </is>
      </c>
      <c r="D97" s="69" t="n"/>
      <c r="E97" s="69" t="inlineStr">
        <is>
          <t>Items: ref Job Orders.Item : U-Value</t>
        </is>
      </c>
      <c r="F97" s="70" t="inlineStr">
        <is>
          <t>Items.Energy Star.U-Value</t>
        </is>
      </c>
      <c r="G97" s="71" t="n"/>
      <c r="H97" s="72" t="n"/>
      <c r="I97" s="178" t="n">
        <v>150</v>
      </c>
      <c r="J97" s="178" t="n">
        <v>10</v>
      </c>
    </row>
    <row r="98">
      <c r="A98" s="174" t="n"/>
      <c r="C98" s="73" t="inlineStr">
        <is>
          <t>Conforms To:</t>
        </is>
      </c>
      <c r="D98" s="75" t="n"/>
      <c r="E98" s="73" t="inlineStr">
        <is>
          <t>Items: ref Job Orders.Item : Conforms To</t>
        </is>
      </c>
      <c r="F98" s="75" t="n"/>
      <c r="G98" s="71" t="n"/>
      <c r="H98" s="72" t="n"/>
      <c r="I98" s="178" t="n">
        <v>150</v>
      </c>
      <c r="J98" s="178" t="n">
        <v>50</v>
      </c>
    </row>
    <row r="99" ht="15.75" customHeight="1" s="172" thickBot="1">
      <c r="A99" s="175" t="n"/>
      <c r="B99" s="186" t="n"/>
      <c r="C99" s="76" t="inlineStr">
        <is>
          <t>Class (no Label)</t>
        </is>
      </c>
      <c r="D99" s="77" t="n"/>
      <c r="E99" s="76" t="inlineStr">
        <is>
          <t>Items: ref Job Orders.Item : Class</t>
        </is>
      </c>
      <c r="F99" s="77" t="n"/>
      <c r="G99" s="78" t="n"/>
      <c r="H99" s="79" t="n"/>
      <c r="I99" s="178" t="n">
        <v>150</v>
      </c>
      <c r="J99" s="178" t="n">
        <v>50</v>
      </c>
    </row>
    <row r="100">
      <c r="A100" s="207" t="inlineStr">
        <is>
          <t>Hold</t>
        </is>
      </c>
      <c r="B100" s="207" t="inlineStr">
        <is>
          <t>Work Traveler</t>
        </is>
      </c>
      <c r="C100" s="207" t="inlineStr">
        <is>
          <t>Job</t>
        </is>
      </c>
      <c r="D100" s="207" t="n"/>
      <c r="E100" s="207" t="n"/>
      <c r="F100" s="207" t="n"/>
      <c r="G100" s="207" t="n"/>
      <c r="H100" s="207" t="n"/>
      <c r="I100" s="207" t="n"/>
      <c r="J100" s="207" t="n"/>
      <c r="K100" s="207" t="n"/>
    </row>
    <row r="101">
      <c r="A101" s="178" t="inlineStr">
        <is>
          <t>object.</t>
        </is>
      </c>
      <c r="B101" s="178" t="inlineStr">
        <is>
          <t>SL.SLJobs</t>
        </is>
      </c>
      <c r="C101" s="178" t="inlineStr">
        <is>
          <t>Job Suffix</t>
        </is>
      </c>
      <c r="E101" s="178" t="inlineStr">
        <is>
          <t>object.Suffix</t>
        </is>
      </c>
      <c r="H101" s="178" t="inlineStr">
        <is>
          <t>the 0000 suffix? Yes</t>
        </is>
      </c>
    </row>
    <row r="102">
      <c r="A102" s="178" t="inlineStr">
        <is>
          <t>form</t>
        </is>
      </c>
      <c r="B102" s="178" t="inlineStr">
        <is>
          <t>Job Orders</t>
        </is>
      </c>
      <c r="C102" s="178" t="inlineStr">
        <is>
          <t>Job Qty</t>
        </is>
      </c>
      <c r="E102" s="178" t="inlineStr">
        <is>
          <t>object.DerQtyExpected</t>
        </is>
      </c>
    </row>
    <row r="103">
      <c r="C103" s="178" t="inlineStr">
        <is>
          <t>Job Start date</t>
        </is>
      </c>
      <c r="E103" s="178" t="inlineStr">
        <is>
          <t>object.JschStartDate</t>
        </is>
      </c>
    </row>
    <row r="104">
      <c r="C104" s="178" t="inlineStr">
        <is>
          <t>Reference Number</t>
        </is>
      </c>
      <c r="E104" s="178" t="inlineStr">
        <is>
          <t>object.OrdNum</t>
        </is>
      </c>
    </row>
    <row r="105">
      <c r="C105" s="178" t="inlineStr">
        <is>
          <t>Reference Line</t>
        </is>
      </c>
      <c r="E105" s="178" t="inlineStr">
        <is>
          <t>object.OrdLine</t>
        </is>
      </c>
    </row>
    <row r="106">
      <c r="C106" s="178" t="inlineStr">
        <is>
          <t>Quantity Ordered</t>
        </is>
      </c>
      <c r="E106" s="178" t="inlineStr">
        <is>
          <t>object.DerOrderQty</t>
        </is>
      </c>
    </row>
    <row r="107">
      <c r="C107" s="178" t="inlineStr">
        <is>
          <t>Order Due date</t>
        </is>
      </c>
      <c r="E107" s="178" t="inlineStr">
        <is>
          <t>object.DerDueDate</t>
        </is>
      </c>
    </row>
    <row r="108">
      <c r="C108" s="178" t="inlineStr">
        <is>
          <t>Item number</t>
        </is>
      </c>
      <c r="E108" s="178" t="inlineStr">
        <is>
          <t>object.Item</t>
        </is>
      </c>
    </row>
    <row r="109">
      <c r="A109" s="178" t="inlineStr">
        <is>
          <t>object2.</t>
        </is>
      </c>
      <c r="B109" s="178" t="inlineStr">
        <is>
          <t>SL.SLItems</t>
        </is>
      </c>
      <c r="C109" s="178" t="inlineStr">
        <is>
          <t>Width</t>
        </is>
      </c>
      <c r="E109" s="178" t="inlineStr">
        <is>
          <t>object2.itmUf_Fancy_Item_Width</t>
        </is>
      </c>
      <c r="H109" s="178" t="inlineStr">
        <is>
          <t>where object2.Item == object.Item</t>
        </is>
      </c>
    </row>
    <row r="110">
      <c r="A110" s="178" t="inlineStr">
        <is>
          <t>Form</t>
        </is>
      </c>
      <c r="B110" s="178" t="inlineStr">
        <is>
          <t>Items</t>
        </is>
      </c>
      <c r="C110" s="178" t="inlineStr">
        <is>
          <t>Height</t>
        </is>
      </c>
      <c r="E110" s="178" t="inlineStr">
        <is>
          <t>object2.itmUf_Fancy_Item_Height</t>
        </is>
      </c>
    </row>
    <row r="111">
      <c r="C111" s="178" t="inlineStr">
        <is>
          <t>Depth</t>
        </is>
      </c>
      <c r="E111" s="178" t="inlineStr">
        <is>
          <t>object2.itmUf_Fancy_Item_Depth</t>
        </is>
      </c>
    </row>
    <row r="112">
      <c r="C112" s="178" t="inlineStr">
        <is>
          <t>Projection</t>
        </is>
      </c>
      <c r="E112" s="178" t="inlineStr">
        <is>
          <t>object2.Overview</t>
        </is>
      </c>
    </row>
    <row r="113">
      <c r="C113" s="178" t="inlineStr">
        <is>
          <t>Barcode:</t>
        </is>
      </c>
      <c r="E113" s="178" t="inlineStr">
        <is>
          <t>needs to be created in FactoryTrack</t>
        </is>
      </c>
      <c r="H113" s="178" t="inlineStr">
        <is>
          <t>Job operations where Control Point = True</t>
        </is>
      </c>
    </row>
    <row r="114">
      <c r="C114" s="57" t="inlineStr">
        <is>
          <t>Barcode String</t>
        </is>
      </c>
      <c r="D114" s="57" t="n"/>
      <c r="E114" s="178" t="inlineStr">
        <is>
          <t>see fields below</t>
        </is>
      </c>
    </row>
    <row r="115">
      <c r="C115" s="80" t="inlineStr">
        <is>
          <t>WSHE</t>
        </is>
      </c>
      <c r="D115" s="80" t="n"/>
      <c r="E115" s="178" t="inlineStr">
        <is>
          <t>object.Whse</t>
        </is>
      </c>
      <c r="H115" s="178" t="inlineStr">
        <is>
          <t>always main? WHS Mavage ment or Shop Track?</t>
        </is>
      </c>
    </row>
    <row r="116">
      <c r="C116" s="80" t="inlineStr">
        <is>
          <t>JOB</t>
        </is>
      </c>
      <c r="D116" s="80" t="n"/>
      <c r="E116" s="178" t="inlineStr">
        <is>
          <t>object.Job</t>
        </is>
      </c>
    </row>
    <row r="117">
      <c r="C117" s="80" t="inlineStr">
        <is>
          <t>SUFFIX</t>
        </is>
      </c>
      <c r="D117" s="80" t="n"/>
      <c r="E117" s="178" t="inlineStr">
        <is>
          <t>object.Suffix</t>
        </is>
      </c>
      <c r="H117" s="178" t="inlineStr">
        <is>
          <t>the 0000 suffix? Yes</t>
        </is>
      </c>
    </row>
    <row r="118">
      <c r="C118" s="80" t="inlineStr">
        <is>
          <t>SUFFIX</t>
        </is>
      </c>
      <c r="D118" s="80" t="n"/>
      <c r="E118" s="178" t="inlineStr">
        <is>
          <t>object.Suffix</t>
        </is>
      </c>
      <c r="H118" s="178" t="inlineStr">
        <is>
          <t>the highest Suffix related to the Job number</t>
        </is>
      </c>
    </row>
    <row r="119">
      <c r="C119" s="80" t="inlineStr">
        <is>
          <t>COMPLETED</t>
        </is>
      </c>
      <c r="D119" s="80" t="n"/>
      <c r="E119" s="178" t="inlineStr">
        <is>
          <t>object.QtyComplete or object.Stat</t>
        </is>
      </c>
      <c r="H119" s="178" t="inlineStr">
        <is>
          <t>status of the main job? or number completed on main job?</t>
        </is>
      </c>
    </row>
    <row r="120">
      <c r="A120" s="178" t="inlineStr">
        <is>
          <t>object3.</t>
        </is>
      </c>
      <c r="B120" s="178" t="inlineStr">
        <is>
          <t>SL.SLCos</t>
        </is>
      </c>
      <c r="E120" s="178" t="inlineStr">
        <is>
          <t>object3.CustNum</t>
        </is>
      </c>
      <c r="H120" s="178" t="inlineStr">
        <is>
          <t>where object3.CoNum == object.OrdNum</t>
        </is>
      </c>
      <c r="L120" s="178" t="inlineStr">
        <is>
          <t>used to get to related customer ship tos, not used in label</t>
        </is>
      </c>
    </row>
    <row r="121">
      <c r="A121" s="178" t="inlineStr">
        <is>
          <t>Form</t>
        </is>
      </c>
      <c r="B121" s="178" t="inlineStr">
        <is>
          <t>Customer Orders</t>
        </is>
      </c>
      <c r="E121" s="178" t="inlineStr">
        <is>
          <t>object3.CustSeq</t>
        </is>
      </c>
      <c r="L121" s="178" t="inlineStr">
        <is>
          <t>used to get to related customer ship tos, not used in label</t>
        </is>
      </c>
    </row>
    <row r="122" ht="30" customHeight="1" s="172">
      <c r="C122" s="178" t="inlineStr">
        <is>
          <t>Contact Name:</t>
        </is>
      </c>
      <c r="E122" s="178" t="inlineStr">
        <is>
          <t>object3.Contact</t>
        </is>
      </c>
      <c r="H122" s="178" t="inlineStr">
        <is>
          <t>object3.CustNum == object4.CustNum and object3.CustSeq == object.CustSeq</t>
        </is>
      </c>
      <c r="L122" s="182" t="inlineStr">
        <is>
          <t>does this change for service orders? are there cases of other sources that need to be accounted for?</t>
        </is>
      </c>
    </row>
    <row r="123" ht="30" customHeight="1" s="172">
      <c r="C123" s="178" t="inlineStr">
        <is>
          <t>Contact Number:</t>
        </is>
      </c>
      <c r="E123" s="178" t="inlineStr">
        <is>
          <t>object3.Phone</t>
        </is>
      </c>
      <c r="L123" s="182" t="inlineStr">
        <is>
          <t>The Contact and Phone could also come from object4.Contact_2 and object4.Phone_2 not sure if one is more consistent with data or not</t>
        </is>
      </c>
    </row>
    <row r="124">
      <c r="A124" s="178" t="inlineStr">
        <is>
          <t>object4.</t>
        </is>
      </c>
      <c r="B124" s="178" t="inlineStr">
        <is>
          <t>SL.SLCustomers</t>
        </is>
      </c>
      <c r="C124" s="178" t="inlineStr">
        <is>
          <t xml:space="preserve">Ship to: </t>
        </is>
      </c>
      <c r="E124" s="178" t="inlineStr">
        <is>
          <t>object4.CustSeq</t>
        </is>
      </c>
    </row>
    <row r="125">
      <c r="A125" s="178" t="inlineStr">
        <is>
          <t>form</t>
        </is>
      </c>
      <c r="B125" s="178" t="inlineStr">
        <is>
          <t>Customer Ship-Tos</t>
        </is>
      </c>
      <c r="C125" s="178" t="inlineStr">
        <is>
          <t>Address1</t>
        </is>
      </c>
      <c r="E125" s="178" t="inlineStr">
        <is>
          <t>object4.Addr_1</t>
        </is>
      </c>
    </row>
    <row r="126">
      <c r="C126" s="178" t="inlineStr">
        <is>
          <t>Address2</t>
        </is>
      </c>
      <c r="E126" s="178" t="inlineStr">
        <is>
          <t>object4.Addr_2</t>
        </is>
      </c>
    </row>
    <row r="127">
      <c r="C127" s="178" t="inlineStr">
        <is>
          <t>Address3</t>
        </is>
      </c>
      <c r="E127" s="178" t="inlineStr">
        <is>
          <t>object4.Addr_3</t>
        </is>
      </c>
    </row>
    <row r="128">
      <c r="C128" s="178" t="inlineStr">
        <is>
          <t>Address4</t>
        </is>
      </c>
      <c r="E128" s="178" t="inlineStr">
        <is>
          <t>object4.Addr_4</t>
        </is>
      </c>
    </row>
    <row r="129">
      <c r="C129" s="178" t="inlineStr">
        <is>
          <t>City</t>
        </is>
      </c>
      <c r="E129" s="178" t="inlineStr">
        <is>
          <t>object4.City</t>
        </is>
      </c>
    </row>
    <row r="130">
      <c r="C130" s="178" t="inlineStr">
        <is>
          <t>Province</t>
        </is>
      </c>
      <c r="E130" s="178" t="inlineStr">
        <is>
          <t>object4.StateCode</t>
        </is>
      </c>
    </row>
    <row r="131">
      <c r="C131" s="178" t="inlineStr">
        <is>
          <t>Postal code</t>
        </is>
      </c>
      <c r="E131" s="178" t="inlineStr">
        <is>
          <t>object4.Zip</t>
        </is>
      </c>
    </row>
  </sheetData>
  <autoFilter ref="A5:E48"/>
  <mergeCells count="20">
    <mergeCell ref="A22:A35"/>
    <mergeCell ref="A55:A72"/>
    <mergeCell ref="A2:C2"/>
    <mergeCell ref="A6:A20"/>
    <mergeCell ref="J22:J30"/>
    <mergeCell ref="D2:E2"/>
    <mergeCell ref="A74:A99"/>
    <mergeCell ref="B55:B72"/>
    <mergeCell ref="J6:J15"/>
    <mergeCell ref="A37:A53"/>
    <mergeCell ref="B22:B35"/>
    <mergeCell ref="B6:B20"/>
    <mergeCell ref="F2:G2"/>
    <mergeCell ref="H44:H46"/>
    <mergeCell ref="B74:B99"/>
    <mergeCell ref="B37:B53"/>
    <mergeCell ref="K55:K72"/>
    <mergeCell ref="A3:G3"/>
    <mergeCell ref="K74:K99"/>
    <mergeCell ref="J37:J45"/>
  </mergeCells>
  <pageMargins left="0.7" right="0.7" top="0.75" bottom="0.75" header="0.3" footer="0.3"/>
</worksheet>
</file>

<file path=xl/worksheets/sheet10.xml><?xml version="1.0" encoding="utf-8"?>
<worksheet xmlns="http://schemas.openxmlformats.org/spreadsheetml/2006/main">
  <sheetPr>
    <tabColor rgb="FFFFC000"/>
    <outlinePr summaryBelow="1" summaryRight="1"/>
    <pageSetUpPr/>
  </sheetPr>
  <dimension ref="A1:K136"/>
  <sheetViews>
    <sheetView workbookViewId="0">
      <selection activeCell="D23" sqref="D23"/>
    </sheetView>
  </sheetViews>
  <sheetFormatPr baseColWidth="8" defaultColWidth="75.7109375" defaultRowHeight="15"/>
  <cols>
    <col width="17.85546875" bestFit="1" customWidth="1" style="172" min="1" max="1"/>
    <col width="16.42578125" bestFit="1" customWidth="1" style="172" min="2" max="2"/>
    <col width="55.5703125" bestFit="1" customWidth="1" style="172" min="3" max="3"/>
    <col width="9.140625" bestFit="1" customWidth="1" style="172" min="4" max="4"/>
    <col width="6.7109375" bestFit="1" customWidth="1" style="172" min="5" max="5"/>
    <col width="11.140625" bestFit="1" customWidth="1" style="172" min="6" max="6"/>
    <col width="23.85546875" bestFit="1" customWidth="1" style="172" min="8" max="8"/>
    <col width="40.28515625" bestFit="1" customWidth="1" style="172" min="9" max="9"/>
    <col width="7.42578125" bestFit="1" customWidth="1" style="172" min="10" max="10"/>
    <col width="72.7109375" bestFit="1" customWidth="1" style="172" min="11" max="11"/>
  </cols>
  <sheetData>
    <row r="1">
      <c r="A1" s="81" t="inlineStr">
        <is>
          <t>Labels Size</t>
        </is>
      </c>
      <c r="B1" s="81" t="inlineStr">
        <is>
          <t>8" x 1"</t>
        </is>
      </c>
      <c r="C1" s="81" t="inlineStr">
        <is>
          <t>Sheet size</t>
        </is>
      </c>
      <c r="D1" s="81" t="inlineStr">
        <is>
          <t>8.5" x 11"</t>
        </is>
      </c>
      <c r="E1" s="81" t="n"/>
      <c r="F1" s="81" t="n"/>
    </row>
    <row r="2">
      <c r="A2" s="81" t="inlineStr">
        <is>
          <t>Top Margin</t>
        </is>
      </c>
      <c r="B2" s="81" t="inlineStr">
        <is>
          <t>0.5"</t>
        </is>
      </c>
      <c r="C2" s="81" t="inlineStr">
        <is>
          <t>Bottom Margin</t>
        </is>
      </c>
      <c r="D2" s="81" t="inlineStr">
        <is>
          <t>0.5"</t>
        </is>
      </c>
      <c r="E2" s="81" t="n"/>
      <c r="F2" s="81" t="n"/>
    </row>
    <row r="3">
      <c r="A3" s="81" t="inlineStr">
        <is>
          <t>Left Margin</t>
        </is>
      </c>
      <c r="B3" s="81" t="inlineStr">
        <is>
          <t>0.25"</t>
        </is>
      </c>
      <c r="C3" s="81" t="inlineStr">
        <is>
          <t>Right Margin</t>
        </is>
      </c>
      <c r="D3" s="81" t="inlineStr">
        <is>
          <t>0.25"</t>
        </is>
      </c>
      <c r="E3" s="81" t="n"/>
      <c r="F3" s="81" t="n"/>
    </row>
    <row r="4">
      <c r="A4" s="81" t="inlineStr">
        <is>
          <t>Horizontal Spacing</t>
        </is>
      </c>
      <c r="B4" s="81" t="inlineStr">
        <is>
          <t>0"</t>
        </is>
      </c>
      <c r="C4" s="81" t="inlineStr">
        <is>
          <t>Corners</t>
        </is>
      </c>
      <c r="D4" s="81" t="inlineStr">
        <is>
          <t>Square</t>
        </is>
      </c>
      <c r="E4" s="81" t="n"/>
      <c r="F4" s="81" t="n"/>
    </row>
    <row r="5">
      <c r="A5" s="81" t="inlineStr">
        <is>
          <t>Labels Per Sheet</t>
        </is>
      </c>
      <c r="B5" s="81" t="n">
        <v>10</v>
      </c>
      <c r="C5" s="81" t="inlineStr">
        <is>
          <t>Courier New - 10</t>
        </is>
      </c>
      <c r="D5" s="81" t="inlineStr">
        <is>
          <t>909 CHAR</t>
        </is>
      </c>
      <c r="E5" s="81" t="inlineStr">
        <is>
          <t>6 rows</t>
        </is>
      </c>
      <c r="F5" s="81" t="n"/>
      <c r="H5" s="178" t="n"/>
      <c r="I5" s="178" t="n"/>
    </row>
    <row r="6">
      <c r="H6" s="207" t="inlineStr">
        <is>
          <t xml:space="preserve">Job Order </t>
        </is>
      </c>
      <c r="I6" s="207" t="inlineStr">
        <is>
          <t>Job Orders : Job+-+Job Orders : Job Suffix</t>
        </is>
      </c>
      <c r="J6" s="207" t="inlineStr">
        <is>
          <t>10 char</t>
        </is>
      </c>
      <c r="K6" s="207" t="inlineStr">
        <is>
          <t>May need Grille information as well</t>
        </is>
      </c>
    </row>
    <row r="7">
      <c r="A7" t="inlineStr">
        <is>
          <t>Sage Labels:</t>
        </is>
      </c>
      <c r="B7" t="inlineStr">
        <is>
          <t>Glass 4x3 inches</t>
        </is>
      </c>
      <c r="H7" s="207" t="inlineStr">
        <is>
          <t>Job item</t>
        </is>
      </c>
      <c r="I7" s="207" t="inlineStr">
        <is>
          <t>Job Orders : Item</t>
        </is>
      </c>
      <c r="J7" s="207" t="n">
        <v>50</v>
      </c>
      <c r="K7" s="207" t="n"/>
    </row>
    <row r="8">
      <c r="H8" s="207" t="inlineStr">
        <is>
          <t>Unit Width</t>
        </is>
      </c>
      <c r="I8" s="207" t="inlineStr">
        <is>
          <t>Job Materials : Width 1</t>
        </is>
      </c>
      <c r="J8" s="207" t="n">
        <v>10</v>
      </c>
      <c r="K8" s="207" t="n"/>
    </row>
    <row r="9">
      <c r="H9" s="207" t="inlineStr">
        <is>
          <t>Unit Height</t>
        </is>
      </c>
      <c r="I9" s="207" t="inlineStr">
        <is>
          <t>Job Materials : Height 1</t>
        </is>
      </c>
      <c r="J9" s="207" t="n">
        <v>10</v>
      </c>
      <c r="K9" s="207" t="n"/>
    </row>
    <row r="10">
      <c r="H10" s="207" t="inlineStr">
        <is>
          <t>Outside Pane</t>
        </is>
      </c>
      <c r="I10" s="207" t="inlineStr">
        <is>
          <t>Items ref: Job Material.Material : Machine Id</t>
        </is>
      </c>
      <c r="J10" s="207" t="n">
        <v>20</v>
      </c>
      <c r="K10" s="207" t="n"/>
    </row>
    <row r="11">
      <c r="H11" s="207" t="inlineStr">
        <is>
          <t>Center Pane</t>
        </is>
      </c>
      <c r="I11" s="207" t="inlineStr">
        <is>
          <t>Items ref: Job Material.Material : Machine Id</t>
        </is>
      </c>
      <c r="J11" s="207" t="n">
        <v>20</v>
      </c>
      <c r="K11" s="207" t="n"/>
    </row>
    <row r="12">
      <c r="H12" s="207" t="inlineStr">
        <is>
          <t>Inside Pane</t>
        </is>
      </c>
      <c r="I12" s="207" t="inlineStr">
        <is>
          <t>Items ref: Job Material.Material : Machine Id</t>
        </is>
      </c>
      <c r="J12" s="207" t="n">
        <v>20</v>
      </c>
      <c r="K12" s="207" t="n"/>
    </row>
    <row r="13">
      <c r="H13" s="207" t="inlineStr">
        <is>
          <t>Spacer 1</t>
        </is>
      </c>
      <c r="I13" s="207" t="inlineStr">
        <is>
          <t>Items ref: Job Material.Material : Machine Id</t>
        </is>
      </c>
      <c r="J13" s="207" t="n">
        <v>20</v>
      </c>
      <c r="K13" s="207" t="n"/>
    </row>
    <row r="14">
      <c r="H14" s="207" t="inlineStr">
        <is>
          <t>Spacer 2</t>
        </is>
      </c>
      <c r="I14" s="207" t="inlineStr">
        <is>
          <t>Items ref: Job Material.Material : Machine Id</t>
        </is>
      </c>
      <c r="J14" s="207" t="n">
        <v>20</v>
      </c>
      <c r="K14" s="207" t="n"/>
    </row>
    <row r="15" ht="30" customHeight="1" s="172">
      <c r="H15" s="207" t="inlineStr">
        <is>
          <t>Argon</t>
        </is>
      </c>
      <c r="I15" s="207" t="inlineStr">
        <is>
          <t>1 or 2</t>
        </is>
      </c>
      <c r="J15" s="207" t="n">
        <v>10</v>
      </c>
      <c r="K15" s="212" t="inlineStr">
        <is>
          <t>if exists IG Gass1 then 1
if IG Gass1 and IG Gass2 then 2</t>
        </is>
      </c>
    </row>
    <row r="16">
      <c r="H16" s="207" t="inlineStr">
        <is>
          <t>O/A</t>
        </is>
      </c>
      <c r="I16" s="207" t="inlineStr">
        <is>
          <t>Items: ref Job Orders.Item : Depth</t>
        </is>
      </c>
      <c r="J16" s="207" t="n">
        <v>20</v>
      </c>
      <c r="K16" s="207" t="inlineStr">
        <is>
          <t>might change</t>
        </is>
      </c>
    </row>
    <row r="17">
      <c r="H17" s="207" t="inlineStr">
        <is>
          <t>Type</t>
        </is>
      </c>
      <c r="I17" s="207" t="inlineStr">
        <is>
          <t>TBD</t>
        </is>
      </c>
      <c r="J17" s="207" t="n">
        <v>20</v>
      </c>
      <c r="K17" s="207" t="n"/>
    </row>
    <row r="18">
      <c r="H18" s="207" t="inlineStr">
        <is>
          <t>Rack</t>
        </is>
      </c>
      <c r="I18" s="207" t="inlineStr">
        <is>
          <t>TBD</t>
        </is>
      </c>
      <c r="J18" s="207" t="n">
        <v>20</v>
      </c>
      <c r="K18" s="207" t="n"/>
    </row>
    <row r="19">
      <c r="H19" s="40" t="inlineStr">
        <is>
          <t>Unit Location and Venting</t>
        </is>
      </c>
      <c r="I19" s="178" t="inlineStr">
        <is>
          <t>Job Materials : Mfg Cut Info</t>
        </is>
      </c>
      <c r="J19" s="178" t="n">
        <v>100</v>
      </c>
      <c r="K19" s="178" t="n"/>
    </row>
    <row r="20">
      <c r="H20" s="207" t="inlineStr">
        <is>
          <t>Image</t>
        </is>
      </c>
      <c r="I20" s="207" t="inlineStr">
        <is>
          <t>Items: ref Job Orders.Item : Item Picture</t>
        </is>
      </c>
      <c r="J20" s="207" t="n"/>
      <c r="K20" s="207" t="inlineStr">
        <is>
          <t xml:space="preserve">we will need a way to have these images stored as JPG or PDF files for Bartender </t>
        </is>
      </c>
    </row>
    <row r="23">
      <c r="F23" t="inlineStr">
        <is>
          <t>CSI Mockup</t>
        </is>
      </c>
    </row>
    <row r="25">
      <c r="B25" t="inlineStr">
        <is>
          <t>Energy Star 4x8</t>
        </is>
      </c>
    </row>
    <row r="26">
      <c r="C26" s="82" t="inlineStr">
        <is>
          <t>12345678901234567890123456789012345678901</t>
        </is>
      </c>
    </row>
    <row r="68">
      <c r="B68" s="83" t="inlineStr">
        <is>
          <t>Frame 4.2 inches</t>
        </is>
      </c>
    </row>
    <row r="70">
      <c r="B70" s="178" t="inlineStr">
        <is>
          <t>10 char</t>
        </is>
      </c>
      <c r="C70" s="178" t="inlineStr">
        <is>
          <t xml:space="preserve">Job Order </t>
        </is>
      </c>
    </row>
    <row r="71">
      <c r="B71" s="178" t="n">
        <v>50</v>
      </c>
      <c r="C71" s="178" t="inlineStr">
        <is>
          <t>Job item</t>
        </is>
      </c>
    </row>
    <row r="72">
      <c r="B72" s="178" t="n">
        <v>100</v>
      </c>
      <c r="C72" s="40" t="inlineStr">
        <is>
          <t>Unit Location and Venting</t>
        </is>
      </c>
    </row>
    <row r="73">
      <c r="B73" s="178" t="n">
        <v>15</v>
      </c>
      <c r="C73" s="178" t="inlineStr">
        <is>
          <t>Unit Width - metric</t>
        </is>
      </c>
    </row>
    <row r="74">
      <c r="B74" s="178" t="n">
        <v>15</v>
      </c>
      <c r="C74" s="178" t="inlineStr">
        <is>
          <t>Unit Height - metric</t>
        </is>
      </c>
    </row>
    <row r="75">
      <c r="B75" s="178" t="n">
        <v>15</v>
      </c>
      <c r="C75" s="178" t="inlineStr">
        <is>
          <t>Cut length</t>
        </is>
      </c>
    </row>
    <row r="76">
      <c r="B76" s="178" t="n">
        <v>100</v>
      </c>
      <c r="C76" s="178" t="inlineStr">
        <is>
          <t>Punch Location</t>
        </is>
      </c>
    </row>
    <row r="77">
      <c r="B77" s="178" t="n">
        <v>20</v>
      </c>
      <c r="C77" s="178" t="inlineStr">
        <is>
          <t xml:space="preserve">Bin/Slot   </t>
        </is>
      </c>
    </row>
    <row r="116">
      <c r="A116" s="194" t="inlineStr">
        <is>
          <t>W1CUTA
Jamb</t>
        </is>
      </c>
      <c r="B116" t="inlineStr">
        <is>
          <t xml:space="preserve">Job Order </t>
        </is>
      </c>
      <c r="C116" t="inlineStr">
        <is>
          <t>Job Orders.Job</t>
        </is>
      </c>
    </row>
    <row r="117">
      <c r="B117" t="inlineStr">
        <is>
          <t>Job item</t>
        </is>
      </c>
      <c r="C117" t="inlineStr">
        <is>
          <t>Job Orders.item</t>
        </is>
      </c>
    </row>
    <row r="118">
      <c r="B118" t="inlineStr">
        <is>
          <t>Overall Width</t>
        </is>
      </c>
      <c r="C118" t="inlineStr">
        <is>
          <t>usingJob Orders.item &gt; Item.UET.Width (convert to mm?)</t>
        </is>
      </c>
    </row>
    <row r="119">
      <c r="B119" t="inlineStr">
        <is>
          <t>Overall Height</t>
        </is>
      </c>
      <c r="C119" t="inlineStr">
        <is>
          <t>usingJob Orders.item &gt; Item.UET.Height (convert to mm?)</t>
        </is>
      </c>
    </row>
    <row r="120">
      <c r="B120" t="inlineStr">
        <is>
          <t>Wall Depth</t>
        </is>
      </c>
      <c r="C120" t="inlineStr">
        <is>
          <t>usingJob Orders.item &gt; Item.UET.Depth (convert to mm?)</t>
        </is>
      </c>
    </row>
    <row r="121">
      <c r="B121" t="inlineStr">
        <is>
          <t>Rip Depth</t>
        </is>
      </c>
    </row>
    <row r="122">
      <c r="B122" t="inlineStr">
        <is>
          <t>Cut Length</t>
        </is>
      </c>
    </row>
    <row r="123">
      <c r="B123" t="inlineStr">
        <is>
          <t>Bin/Slot</t>
        </is>
      </c>
      <c r="C123" t="inlineStr">
        <is>
          <t>defined during planning? Or at operation 10 scan…?</t>
        </is>
      </c>
    </row>
    <row r="129">
      <c r="A129" s="178" t="inlineStr">
        <is>
          <t>W1CUTR</t>
        </is>
      </c>
      <c r="B129" t="inlineStr">
        <is>
          <t xml:space="preserve">Job Order </t>
        </is>
      </c>
    </row>
    <row r="130">
      <c r="B130" t="inlineStr">
        <is>
          <t>Job item</t>
        </is>
      </c>
    </row>
    <row r="131">
      <c r="B131" t="inlineStr">
        <is>
          <t>Overall Width</t>
        </is>
      </c>
    </row>
    <row r="132">
      <c r="B132" t="inlineStr">
        <is>
          <t>Overall Height</t>
        </is>
      </c>
    </row>
    <row r="133">
      <c r="B133" t="inlineStr">
        <is>
          <t>Material Location</t>
        </is>
      </c>
    </row>
    <row r="134">
      <c r="B134" t="inlineStr">
        <is>
          <t>Material Position</t>
        </is>
      </c>
    </row>
    <row r="135">
      <c r="B135" t="inlineStr">
        <is>
          <t>Cut length</t>
        </is>
      </c>
    </row>
    <row r="136">
      <c r="B136" t="inlineStr">
        <is>
          <t>Bin/Slot</t>
        </is>
      </c>
    </row>
  </sheetData>
  <mergeCells count="2">
    <mergeCell ref="A116:A123"/>
    <mergeCell ref="A129:A136"/>
  </mergeCells>
  <pageMargins left="0.7" right="0.7" top="0.75" bottom="0.75" header="0.3" footer="0.3"/>
  <pageSetup orientation="portrait"/>
</worksheet>
</file>

<file path=xl/worksheets/sheet11.xml><?xml version="1.0" encoding="utf-8"?>
<worksheet xmlns="http://schemas.openxmlformats.org/spreadsheetml/2006/main">
  <sheetPr>
    <tabColor rgb="FFFFC000"/>
    <outlinePr summaryBelow="1" summaryRight="1"/>
    <pageSetUpPr/>
  </sheetPr>
  <dimension ref="A1:G42"/>
  <sheetViews>
    <sheetView topLeftCell="A15" workbookViewId="0">
      <selection activeCell="D23" sqref="D23"/>
    </sheetView>
  </sheetViews>
  <sheetFormatPr baseColWidth="8" defaultColWidth="36.7109375" defaultRowHeight="15"/>
  <cols>
    <col width="15.85546875" bestFit="1" customWidth="1" style="195" min="1" max="1"/>
    <col width="16.85546875" bestFit="1" customWidth="1" style="195" min="2" max="2"/>
    <col width="31.5703125" bestFit="1" customWidth="1" style="195" min="3" max="3"/>
    <col width="36.28515625" bestFit="1" customWidth="1" style="195" min="4" max="4"/>
    <col width="13.28515625" bestFit="1" customWidth="1" style="195" min="5" max="5"/>
    <col width="15.42578125" bestFit="1" customWidth="1" style="195" min="6" max="6"/>
    <col width="17.42578125" customWidth="1" style="195" min="7" max="7"/>
    <col width="36.7109375" customWidth="1" style="195" min="8" max="10"/>
    <col width="36.7109375" customWidth="1" style="195" min="11" max="16384"/>
  </cols>
  <sheetData>
    <row r="1">
      <c r="A1" s="182" t="inlineStr">
        <is>
          <t xml:space="preserve">Run by Production Date
Group by
Material
Job Order/item
Bin Number max file length to accommodate BIN slots
</t>
        </is>
      </c>
    </row>
    <row r="2"/>
    <row r="3"/>
    <row r="4"/>
    <row r="5"/>
    <row r="6"/>
    <row r="7"/>
    <row r="8"/>
    <row r="9">
      <c r="A9" s="195" t="inlineStr">
        <is>
          <t>Work Centers</t>
        </is>
      </c>
      <c r="B9" s="195" t="inlineStr">
        <is>
          <t>Report name</t>
        </is>
      </c>
      <c r="C9" s="195" t="inlineStr">
        <is>
          <t>Requirred Data</t>
        </is>
      </c>
      <c r="D9" s="195" t="inlineStr">
        <is>
          <t>Comments</t>
        </is>
      </c>
      <c r="E9" s="195" t="inlineStr">
        <is>
          <t xml:space="preserve">Rectangle </t>
        </is>
      </c>
      <c r="F9" s="195" t="inlineStr">
        <is>
          <t>Shape</t>
        </is>
      </c>
      <c r="G9" s="195" t="inlineStr">
        <is>
          <t>Status</t>
        </is>
      </c>
    </row>
    <row r="10" ht="135" customHeight="1" s="172">
      <c r="A10" s="87" t="inlineStr">
        <is>
          <t>W1CUTF</t>
        </is>
      </c>
      <c r="B10" s="195" t="inlineStr">
        <is>
          <t xml:space="preserve">Frame </t>
        </is>
      </c>
      <c r="C10" s="24" t="inlineStr">
        <is>
          <t>Job Order 
Job item
Unit Location
Unit Width
Unit Height
Cut length
Unit venting
Punch Location
Bin/Slot</t>
        </is>
      </c>
      <c r="D10" s="195" t="inlineStr">
        <is>
          <t>Can be on Saw File</t>
        </is>
      </c>
      <c r="E10" s="24" t="inlineStr">
        <is>
          <t xml:space="preserve">
1 Width Label
1 Height Label</t>
        </is>
      </c>
      <c r="F10" s="195" t="inlineStr">
        <is>
          <t>1 Label/material</t>
        </is>
      </c>
    </row>
    <row r="11" ht="120" customHeight="1" s="172">
      <c r="A11" s="87" t="inlineStr">
        <is>
          <t>W1CUTS</t>
        </is>
      </c>
      <c r="B11" s="195" t="inlineStr">
        <is>
          <t>Sashes</t>
        </is>
      </c>
      <c r="C11" s="24" t="inlineStr">
        <is>
          <t>Job Order 
Job item
Unit Location
Unit Width
Unit Height
Cut length
Unit venting
Bin/Slot</t>
        </is>
      </c>
      <c r="D11" s="195" t="inlineStr">
        <is>
          <t>Can be on Saw File</t>
        </is>
      </c>
      <c r="E11" s="24" t="inlineStr">
        <is>
          <t xml:space="preserve">
1 Width Label
1 Height Label</t>
        </is>
      </c>
      <c r="F11" s="195" t="inlineStr">
        <is>
          <t>1 Label/material</t>
        </is>
      </c>
    </row>
    <row r="12" ht="120" customHeight="1" s="172">
      <c r="A12" s="87" t="inlineStr">
        <is>
          <t>W6SPEC</t>
        </is>
      </c>
      <c r="B12" s="195" t="inlineStr">
        <is>
          <t xml:space="preserve">Frame </t>
        </is>
      </c>
      <c r="C12" s="24" t="inlineStr">
        <is>
          <t>Job Order 
Job item
Unit Location
Unit Width
Unit Height
Cut length
Unit venting
Bin/Slot</t>
        </is>
      </c>
      <c r="D12" s="195" t="inlineStr">
        <is>
          <t>Can be on Saw File</t>
        </is>
      </c>
      <c r="E12" s="24" t="inlineStr">
        <is>
          <t xml:space="preserve">
1 Width Label
1 Height Label</t>
        </is>
      </c>
      <c r="F12" s="195" t="inlineStr">
        <is>
          <t>1 Label/material</t>
        </is>
      </c>
    </row>
    <row r="13" ht="225" customHeight="1" s="172">
      <c r="A13" s="195" t="inlineStr">
        <is>
          <t>IG3ASS</t>
        </is>
      </c>
      <c r="B13" s="195" t="inlineStr">
        <is>
          <t>IG units</t>
        </is>
      </c>
      <c r="C13" s="24" t="inlineStr">
        <is>
          <t>Job Order 
Job item
Unit Width
Unit Height
Outside Pane
Center Pane
Inside Pane
Spacer 1
Spacer 2
Argon
O/A
Type
Rack
Unit Location and Venting
Image</t>
        </is>
      </c>
      <c r="G13" s="195" t="inlineStr">
        <is>
          <t>4" x 3"</t>
        </is>
      </c>
    </row>
    <row r="14" ht="312" customHeight="1" s="172">
      <c r="A14" s="24" t="inlineStr">
        <is>
          <t xml:space="preserve">SCNWS3
and 
SCNDR2 </t>
        </is>
      </c>
      <c r="B14" s="195" t="inlineStr">
        <is>
          <t>Energy Star Labels</t>
        </is>
      </c>
      <c r="C14" s="88" t="inlineStr">
        <is>
          <t>Zone
Job Order
Item
Customer Order
Line
Room Location
U-factor
Solar Heat Gain Coeifficent
Visual Transmittance
Energy Rating
Air Leakage
Fancy Windows Mfg.Inc.
Intertek Windows
Class:
Design Pressure:
Water Penetration Test Pressure:
Canadian Air Infiltration/Exfiltration: 
Conforms To:
Intertek Windows Doors
Positive Design Pressure:
Negative Design Pressure
Water Penetration Test Pressure:
Air Infiltration:
U-Value:
Conforms To:
Class (no Label)</t>
        </is>
      </c>
      <c r="G14" s="195" t="inlineStr">
        <is>
          <t>4x8</t>
        </is>
      </c>
    </row>
    <row r="15" ht="372" customHeight="1" s="172">
      <c r="A15" s="24" t="inlineStr">
        <is>
          <t>SCNWS1
and 
SCNDR1</t>
        </is>
      </c>
      <c r="B15" s="195" t="inlineStr">
        <is>
          <t>Work Traveler</t>
        </is>
      </c>
      <c r="C15" s="88" t="inlineStr">
        <is>
          <t>Job
Job Suffix
Job Qty
Job Start date
Reference Number
Reference Line
Quantity Ordered
Order Due date
Item number
Width
Height
Depth
Projection
Job operations where Control Point = True		
Barcode:
	Barcode String
	WSHE
	JOB
	SUFFIX
	SUFFIX
	COMPLETED
Contact Name:	
Contact Number:	
Ship to: 
	Address1
	Address2
	Address3
	Address4
	City
	Province
	Postal code</t>
        </is>
      </c>
      <c r="D15" s="89" t="inlineStr">
        <is>
          <t>May need a new section between the last Control operation and address
May need additional Barcodes to complete the Shippng Actions .
Could this be a report?
We will need a scanable report for each Job Workcenter operation to use for the Start and end runs based on the Jan 7 2025 Labour meeting
we will need to include a box count per job for the completions</t>
        </is>
      </c>
    </row>
    <row r="16">
      <c r="A16" s="195" t="inlineStr">
        <is>
          <t xml:space="preserve">PO REceipt </t>
        </is>
      </c>
    </row>
    <row r="33">
      <c r="B33" s="195" t="inlineStr">
        <is>
          <t>4x8</t>
        </is>
      </c>
    </row>
    <row r="42">
      <c r="A42" s="195" t="inlineStr">
        <is>
          <t>Sturtz Saw labels</t>
        </is>
      </c>
      <c r="B42" s="195" t="inlineStr">
        <is>
          <t>4x2</t>
        </is>
      </c>
      <c r="C42" s="195" t="inlineStr">
        <is>
          <t>Generated from the Saw File</t>
        </is>
      </c>
    </row>
  </sheetData>
  <mergeCells count="1">
    <mergeCell ref="A1:F8"/>
  </mergeCells>
  <pageMargins left="0.7" right="0.7" top="0.75" bottom="0.75" header="0.3" footer="0.3"/>
  <drawing xmlns:r="http://schemas.openxmlformats.org/officeDocument/2006/relationships" r:id="rId1"/>
</worksheet>
</file>

<file path=xl/worksheets/sheet12.xml><?xml version="1.0" encoding="utf-8"?>
<worksheet xmlns="http://schemas.openxmlformats.org/spreadsheetml/2006/main">
  <sheetPr>
    <tabColor rgb="FF7030A0"/>
    <outlinePr summaryBelow="1" summaryRight="1"/>
    <pageSetUpPr/>
  </sheetPr>
  <dimension ref="A1:B3"/>
  <sheetViews>
    <sheetView showGridLines="0" workbookViewId="0">
      <selection activeCell="D23" sqref="D23"/>
    </sheetView>
  </sheetViews>
  <sheetFormatPr baseColWidth="8" defaultColWidth="16.140625" defaultRowHeight="15"/>
  <cols>
    <col width="53.7109375" customWidth="1" style="172" min="1" max="1"/>
    <col width="60.5703125" customWidth="1" style="172" min="2" max="2"/>
  </cols>
  <sheetData>
    <row r="1">
      <c r="A1" s="19" t="inlineStr">
        <is>
          <t>Glass File</t>
        </is>
      </c>
      <c r="B1" s="20" t="inlineStr">
        <is>
          <t>Glass Machine file Rectangular 20241105.xlsx</t>
        </is>
      </c>
    </row>
    <row r="2">
      <c r="A2" s="19" t="inlineStr">
        <is>
          <t>Saw file</t>
        </is>
      </c>
      <c r="B2" s="196" t="inlineStr">
        <is>
          <t>Saw and Welder Design Details.xlsx</t>
        </is>
      </c>
    </row>
    <row r="3">
      <c r="A3" s="19" t="inlineStr">
        <is>
          <t>Welder File</t>
        </is>
      </c>
      <c r="B3" s="197" t="n"/>
    </row>
  </sheetData>
  <mergeCells count="1">
    <mergeCell ref="B2:B3"/>
  </mergeCells>
  <hyperlinks>
    <hyperlink xmlns:r="http://schemas.openxmlformats.org/officeDocument/2006/relationships" ref="B1" display="../../../../../../../:x:/s/ERPQuotingProject/EacE5Fk1gORNnR5PSPl_8rYB9MNeiL0lp5_VoGCHV0r4Dw?e=EuQZdE" r:id="rId1"/>
    <hyperlink xmlns:r="http://schemas.openxmlformats.org/officeDocument/2006/relationships" ref="B2" display="../../../../../../../:x:/s/ERPQuotingProject/Ec41j_SPQlpNm7mApF0UPBkBD_jM269SQ2-zpqxLtqJxqQ?e=8pihD6" r:id="rId2"/>
  </hyperlinks>
  <pageMargins left="0.7" right="0.7" top="0.75" bottom="0.75" header="0.3" footer="0.3"/>
</worksheet>
</file>

<file path=xl/worksheets/sheet13.xml><?xml version="1.0" encoding="utf-8"?>
<worksheet xmlns="http://schemas.openxmlformats.org/spreadsheetml/2006/main">
  <sheetPr>
    <tabColor rgb="FFFFC000"/>
    <outlinePr summaryBelow="1" summaryRight="1"/>
    <pageSetUpPr/>
  </sheetPr>
  <dimension ref="A2:N110"/>
  <sheetViews>
    <sheetView workbookViewId="0">
      <selection activeCell="D23" sqref="D23"/>
    </sheetView>
  </sheetViews>
  <sheetFormatPr baseColWidth="8" defaultRowHeight="15"/>
  <cols>
    <col width="28.7109375" bestFit="1" customWidth="1" style="172" min="1" max="1"/>
    <col width="24.28515625" bestFit="1" customWidth="1" style="172" min="2" max="2"/>
    <col width="49" bestFit="1" customWidth="1" style="172" min="3" max="3"/>
    <col width="12.85546875" bestFit="1" customWidth="1" style="172" min="4" max="4"/>
    <col width="17" bestFit="1" customWidth="1" style="172" min="5" max="5"/>
    <col width="5.7109375" bestFit="1" customWidth="1" style="172" min="6" max="6"/>
    <col width="8.7109375" bestFit="1" customWidth="1" style="172" min="7" max="7"/>
    <col width="7" bestFit="1" customWidth="1" style="172" min="8" max="8"/>
    <col width="11" bestFit="1" customWidth="1" style="172" min="9" max="9"/>
    <col width="7.28515625" bestFit="1" customWidth="1" style="172" min="10" max="10"/>
    <col width="7" bestFit="1" customWidth="1" style="172" min="11" max="11"/>
    <col width="12.140625" bestFit="1" customWidth="1" style="172" min="12" max="12"/>
    <col width="16.85546875" bestFit="1" customWidth="1" style="172" min="13" max="13"/>
    <col width="13.140625" bestFit="1" customWidth="1" style="172" min="14" max="14"/>
  </cols>
  <sheetData>
    <row r="2">
      <c r="A2" t="inlineStr">
        <is>
          <t>Table</t>
        </is>
      </c>
      <c r="B2" t="inlineStr">
        <is>
          <t>Field Label</t>
        </is>
      </c>
      <c r="C2" s="195" t="inlineStr">
        <is>
          <t>Table : Field Label</t>
        </is>
      </c>
      <c r="D2" s="195" t="n"/>
      <c r="E2" s="195" t="n"/>
      <c r="F2" s="195" t="n"/>
      <c r="G2" s="195" t="n"/>
      <c r="H2" s="195" t="n"/>
      <c r="I2" s="195" t="n"/>
      <c r="J2" s="195" t="n"/>
      <c r="K2" s="195" t="n"/>
      <c r="L2" s="195" t="n"/>
      <c r="M2" s="195" t="n"/>
      <c r="N2" s="195" t="n"/>
    </row>
    <row r="3">
      <c r="A3" t="inlineStr">
        <is>
          <t>Job Orders</t>
        </is>
      </c>
      <c r="B3" t="inlineStr">
        <is>
          <t>Start Date</t>
        </is>
      </c>
      <c r="C3" s="195" t="inlineStr">
        <is>
          <t>Job Orders : Start Date</t>
        </is>
      </c>
    </row>
    <row r="4">
      <c r="A4" t="inlineStr">
        <is>
          <t>Job Orders</t>
        </is>
      </c>
      <c r="B4" t="inlineStr">
        <is>
          <t>End Date</t>
        </is>
      </c>
      <c r="C4" s="195" t="inlineStr">
        <is>
          <t>Job Orders : End Date</t>
        </is>
      </c>
    </row>
    <row r="5">
      <c r="A5" t="inlineStr">
        <is>
          <t>Job Orders</t>
        </is>
      </c>
      <c r="B5" t="inlineStr">
        <is>
          <t>Job</t>
        </is>
      </c>
      <c r="C5" s="195" t="inlineStr">
        <is>
          <t>Job Orders : Job</t>
        </is>
      </c>
    </row>
    <row r="6">
      <c r="A6" t="inlineStr">
        <is>
          <t>Job Orders</t>
        </is>
      </c>
      <c r="B6" t="inlineStr">
        <is>
          <t>Job Suffix</t>
        </is>
      </c>
      <c r="C6" s="195" t="inlineStr">
        <is>
          <t>Job Orders : Job Suffix</t>
        </is>
      </c>
    </row>
    <row r="7">
      <c r="A7" t="inlineStr">
        <is>
          <t>Job Orders</t>
        </is>
      </c>
      <c r="B7" t="inlineStr">
        <is>
          <t>Item</t>
        </is>
      </c>
      <c r="C7" s="195" t="inlineStr">
        <is>
          <t>Job Orders : Item</t>
        </is>
      </c>
    </row>
    <row r="8">
      <c r="A8" t="inlineStr">
        <is>
          <t>Job Orders</t>
        </is>
      </c>
      <c r="B8" t="inlineStr">
        <is>
          <t>Status</t>
        </is>
      </c>
      <c r="C8" s="195" t="inlineStr">
        <is>
          <t>Job Orders : Status</t>
        </is>
      </c>
    </row>
    <row r="9">
      <c r="A9" t="inlineStr">
        <is>
          <t>Job Orders</t>
        </is>
      </c>
      <c r="B9" t="inlineStr">
        <is>
          <t>Released</t>
        </is>
      </c>
      <c r="C9" s="195" t="inlineStr">
        <is>
          <t>Job Orders : Released</t>
        </is>
      </c>
    </row>
    <row r="10">
      <c r="A10" t="inlineStr">
        <is>
          <t>Job Orders</t>
        </is>
      </c>
      <c r="B10" t="inlineStr">
        <is>
          <t>Expected</t>
        </is>
      </c>
      <c r="C10" s="195" t="inlineStr">
        <is>
          <t>Job Orders : Expected</t>
        </is>
      </c>
    </row>
    <row r="11">
      <c r="A11" t="inlineStr">
        <is>
          <t>Job Orders</t>
        </is>
      </c>
      <c r="B11" t="inlineStr">
        <is>
          <t>Destination Type</t>
        </is>
      </c>
      <c r="C11" s="195" t="inlineStr">
        <is>
          <t>Job Orders : Destination Type</t>
        </is>
      </c>
    </row>
    <row r="12">
      <c r="A12" t="inlineStr">
        <is>
          <t>Job Orders</t>
        </is>
      </c>
      <c r="B12" t="inlineStr">
        <is>
          <t>Order Ref</t>
        </is>
      </c>
      <c r="C12" s="195" t="inlineStr">
        <is>
          <t>Job Orders : Order Ref</t>
        </is>
      </c>
    </row>
    <row r="13">
      <c r="A13" t="inlineStr">
        <is>
          <t>Job Orders</t>
        </is>
      </c>
      <c r="B13" t="inlineStr">
        <is>
          <t>Destination Line-Suffix</t>
        </is>
      </c>
      <c r="C13" s="195" t="inlineStr">
        <is>
          <t>Job Orders : Destination Line-Suffix</t>
        </is>
      </c>
    </row>
    <row r="14">
      <c r="A14" t="inlineStr">
        <is>
          <t>Job Orders</t>
        </is>
      </c>
      <c r="B14" t="inlineStr">
        <is>
          <t>Qty Ordered</t>
        </is>
      </c>
      <c r="C14" s="195" t="inlineStr">
        <is>
          <t>Job Orders : Qty Ordered</t>
        </is>
      </c>
    </row>
    <row r="15">
      <c r="A15" t="inlineStr">
        <is>
          <t>Job Orders</t>
        </is>
      </c>
      <c r="B15" t="inlineStr">
        <is>
          <t>Customer</t>
        </is>
      </c>
      <c r="C15" s="195" t="inlineStr">
        <is>
          <t>Job Orders : Customer</t>
        </is>
      </c>
    </row>
    <row r="16">
      <c r="A16" t="inlineStr">
        <is>
          <t>Job Orders</t>
        </is>
      </c>
      <c r="B16" t="inlineStr">
        <is>
          <t>Name</t>
        </is>
      </c>
      <c r="C16" s="195" t="inlineStr">
        <is>
          <t>Job Orders : Name</t>
        </is>
      </c>
    </row>
    <row r="17">
      <c r="A17" t="inlineStr">
        <is>
          <t>Job Orders</t>
        </is>
      </c>
      <c r="B17" t="inlineStr">
        <is>
          <t>Order Date</t>
        </is>
      </c>
      <c r="C17" s="195" t="inlineStr">
        <is>
          <t>Job Orders : Order Date</t>
        </is>
      </c>
    </row>
    <row r="18">
      <c r="A18" t="inlineStr">
        <is>
          <t>Job Orders</t>
        </is>
      </c>
      <c r="B18" t="inlineStr">
        <is>
          <t>Due Date</t>
        </is>
      </c>
      <c r="C18" s="195" t="inlineStr">
        <is>
          <t>Job Orders : Due Date</t>
        </is>
      </c>
    </row>
    <row r="19">
      <c r="A19" t="inlineStr">
        <is>
          <t>Job Orders</t>
        </is>
      </c>
      <c r="B19" t="inlineStr">
        <is>
          <t>Parent Job</t>
        </is>
      </c>
      <c r="C19" s="195" t="inlineStr">
        <is>
          <t>Job Orders : Parent Job</t>
        </is>
      </c>
    </row>
    <row r="20">
      <c r="A20" t="inlineStr">
        <is>
          <t>Job Orders</t>
        </is>
      </c>
      <c r="B20" t="inlineStr">
        <is>
          <t>Parent Job Suffix</t>
        </is>
      </c>
      <c r="C20" s="195" t="inlineStr">
        <is>
          <t>Job Orders : Parent Job Suffix</t>
        </is>
      </c>
    </row>
    <row r="21">
      <c r="A21" t="inlineStr">
        <is>
          <t>Job Orders</t>
        </is>
      </c>
      <c r="B21" t="inlineStr">
        <is>
          <t>Operation</t>
        </is>
      </c>
      <c r="C21" s="195" t="inlineStr">
        <is>
          <t>Job Orders : Operation</t>
        </is>
      </c>
    </row>
    <row r="22">
      <c r="A22" t="inlineStr">
        <is>
          <t>Job Orders</t>
        </is>
      </c>
      <c r="B22" t="inlineStr">
        <is>
          <t>Finish Job</t>
        </is>
      </c>
      <c r="C22" s="195" t="inlineStr">
        <is>
          <t>Job Orders : Finish Job</t>
        </is>
      </c>
    </row>
    <row r="23">
      <c r="A23" t="inlineStr">
        <is>
          <t>Job Orders</t>
        </is>
      </c>
      <c r="B23" t="inlineStr">
        <is>
          <t>Finish Job Suffix</t>
        </is>
      </c>
      <c r="C23" s="195" t="inlineStr">
        <is>
          <t>Job Orders : Finish Job Suffix</t>
        </is>
      </c>
    </row>
    <row r="24">
      <c r="A24" t="inlineStr">
        <is>
          <t>Job Operations</t>
        </is>
      </c>
      <c r="B24" t="inlineStr">
        <is>
          <t>Job</t>
        </is>
      </c>
      <c r="C24" s="195" t="inlineStr">
        <is>
          <t>Job Operations : Job</t>
        </is>
      </c>
    </row>
    <row r="25">
      <c r="A25" t="inlineStr">
        <is>
          <t>Job Operations</t>
        </is>
      </c>
      <c r="B25" t="inlineStr">
        <is>
          <t>Job Suffix</t>
        </is>
      </c>
      <c r="C25" s="195" t="inlineStr">
        <is>
          <t>Job Operations : Job Suffix</t>
        </is>
      </c>
    </row>
    <row r="26">
      <c r="A26" t="inlineStr">
        <is>
          <t>Job Operations</t>
        </is>
      </c>
      <c r="B26" t="inlineStr">
        <is>
          <t>Item</t>
        </is>
      </c>
      <c r="C26" s="195" t="inlineStr">
        <is>
          <t>Job Operations : Item</t>
        </is>
      </c>
    </row>
    <row r="27">
      <c r="A27" t="inlineStr">
        <is>
          <t>Job Operations</t>
        </is>
      </c>
      <c r="B27" s="23" t="inlineStr">
        <is>
          <t>Operation</t>
        </is>
      </c>
      <c r="C27" s="195" t="inlineStr">
        <is>
          <t>Job Operations : Operation</t>
        </is>
      </c>
    </row>
    <row r="28">
      <c r="A28" t="inlineStr">
        <is>
          <t>Job Operations</t>
        </is>
      </c>
      <c r="B28" s="23" t="inlineStr">
        <is>
          <t>Control Point</t>
        </is>
      </c>
      <c r="C28" s="195" t="inlineStr">
        <is>
          <t>Job Operations : Control Point</t>
        </is>
      </c>
    </row>
    <row r="29">
      <c r="A29" t="inlineStr">
        <is>
          <t>Job Operations</t>
        </is>
      </c>
      <c r="B29" t="inlineStr">
        <is>
          <t>WC</t>
        </is>
      </c>
      <c r="C29" s="195" t="inlineStr">
        <is>
          <t>Job Operations : WC</t>
        </is>
      </c>
    </row>
    <row r="30">
      <c r="A30" t="inlineStr">
        <is>
          <t>Job Operations</t>
        </is>
      </c>
      <c r="B30" t="inlineStr">
        <is>
          <t>WC Description</t>
        </is>
      </c>
      <c r="C30" s="195" t="inlineStr">
        <is>
          <t>Job Operations : WC Description</t>
        </is>
      </c>
    </row>
    <row r="31">
      <c r="A31" t="inlineStr">
        <is>
          <t>Job Operations</t>
        </is>
      </c>
      <c r="B31" t="inlineStr">
        <is>
          <t>Batch Definition</t>
        </is>
      </c>
      <c r="C31" s="195" t="inlineStr">
        <is>
          <t>Job Operations : Batch Definition</t>
        </is>
      </c>
    </row>
    <row r="32">
      <c r="A32" t="inlineStr">
        <is>
          <t>Job Operations</t>
        </is>
      </c>
      <c r="B32" t="inlineStr">
        <is>
          <t>Batch ID</t>
        </is>
      </c>
      <c r="C32" s="195" t="inlineStr">
        <is>
          <t>Job Operations : Batch ID</t>
        </is>
      </c>
    </row>
    <row r="33">
      <c r="A33" t="inlineStr">
        <is>
          <t>Job Materials</t>
        </is>
      </c>
      <c r="B33" t="inlineStr">
        <is>
          <t>Item</t>
        </is>
      </c>
      <c r="C33" s="195" t="inlineStr">
        <is>
          <t>Job Materials : Item</t>
        </is>
      </c>
    </row>
    <row r="34">
      <c r="A34" t="inlineStr">
        <is>
          <t>Job Materials</t>
        </is>
      </c>
      <c r="B34" t="inlineStr">
        <is>
          <t>Job</t>
        </is>
      </c>
      <c r="C34" s="195" t="inlineStr">
        <is>
          <t>Job Materials : Job</t>
        </is>
      </c>
    </row>
    <row r="35">
      <c r="A35" t="inlineStr">
        <is>
          <t>Job Materials</t>
        </is>
      </c>
      <c r="B35" t="inlineStr">
        <is>
          <t>Job Suffix</t>
        </is>
      </c>
      <c r="C35" s="195" t="inlineStr">
        <is>
          <t>Job Materials : Job Suffix</t>
        </is>
      </c>
    </row>
    <row r="36">
      <c r="A36" t="inlineStr">
        <is>
          <t>Job Materials</t>
        </is>
      </c>
      <c r="B36" t="inlineStr">
        <is>
          <t>Operation</t>
        </is>
      </c>
      <c r="C36" s="195" t="inlineStr">
        <is>
          <t>Job Materials : Operation</t>
        </is>
      </c>
    </row>
    <row r="37">
      <c r="A37" t="inlineStr">
        <is>
          <t>Job Materials</t>
        </is>
      </c>
      <c r="B37" t="inlineStr">
        <is>
          <t>WC</t>
        </is>
      </c>
      <c r="C37" s="195" t="inlineStr">
        <is>
          <t>Job Materials : WC</t>
        </is>
      </c>
    </row>
    <row r="38">
      <c r="A38" t="inlineStr">
        <is>
          <t>Job Materials</t>
        </is>
      </c>
      <c r="B38" t="inlineStr">
        <is>
          <t>WC Description</t>
        </is>
      </c>
      <c r="C38" s="195" t="inlineStr">
        <is>
          <t>Job Materials : WC Description</t>
        </is>
      </c>
    </row>
    <row r="39">
      <c r="A39" t="inlineStr">
        <is>
          <t>Job Materials</t>
        </is>
      </c>
      <c r="B39" t="inlineStr">
        <is>
          <t>Material</t>
        </is>
      </c>
      <c r="C39" s="195" t="inlineStr">
        <is>
          <t>Job Materials : Material</t>
        </is>
      </c>
    </row>
    <row r="40">
      <c r="A40" t="inlineStr">
        <is>
          <t>Job Materials</t>
        </is>
      </c>
      <c r="B40" t="inlineStr">
        <is>
          <t>Material Description</t>
        </is>
      </c>
      <c r="C40" s="195" t="inlineStr">
        <is>
          <t>Job Materials : Material Description</t>
        </is>
      </c>
    </row>
    <row r="41">
      <c r="A41" t="inlineStr">
        <is>
          <t>Job Materials</t>
        </is>
      </c>
      <c r="B41" t="inlineStr">
        <is>
          <t>Alternate</t>
        </is>
      </c>
      <c r="C41" s="195" t="inlineStr">
        <is>
          <t>Job Materials : Alternate</t>
        </is>
      </c>
    </row>
    <row r="42">
      <c r="A42" t="inlineStr">
        <is>
          <t>Job Materials</t>
        </is>
      </c>
      <c r="B42" t="inlineStr">
        <is>
          <t>Qty</t>
        </is>
      </c>
      <c r="C42" s="195" t="inlineStr">
        <is>
          <t>Job Materials : Qty</t>
        </is>
      </c>
    </row>
    <row r="43">
      <c r="A43" t="inlineStr">
        <is>
          <t>Job Materials</t>
        </is>
      </c>
      <c r="B43" t="inlineStr">
        <is>
          <t>U/M</t>
        </is>
      </c>
      <c r="C43" s="195" t="inlineStr">
        <is>
          <t>Job Materials : U/M</t>
        </is>
      </c>
    </row>
    <row r="44">
      <c r="A44" t="inlineStr">
        <is>
          <t>Job Materials</t>
        </is>
      </c>
      <c r="B44" t="inlineStr">
        <is>
          <t>Backflush Location</t>
        </is>
      </c>
      <c r="C44" s="195" t="inlineStr">
        <is>
          <t>Job Materials : Backflush Location</t>
        </is>
      </c>
    </row>
    <row r="45">
      <c r="A45" t="inlineStr">
        <is>
          <t>Job Materials</t>
        </is>
      </c>
      <c r="B45" t="inlineStr">
        <is>
          <t>Source Type</t>
        </is>
      </c>
      <c r="C45" s="195" t="inlineStr">
        <is>
          <t>Job Materials : Source Type</t>
        </is>
      </c>
    </row>
    <row r="46">
      <c r="A46" t="inlineStr">
        <is>
          <t>Job Materials</t>
        </is>
      </c>
      <c r="B46" t="inlineStr">
        <is>
          <t>Source Number</t>
        </is>
      </c>
      <c r="C46" s="195" t="inlineStr">
        <is>
          <t>Job Materials : Source Number</t>
        </is>
      </c>
    </row>
    <row r="47">
      <c r="A47" t="inlineStr">
        <is>
          <t>Job Materials</t>
        </is>
      </c>
      <c r="B47" t="inlineStr">
        <is>
          <t>Height 1</t>
        </is>
      </c>
      <c r="C47" s="195" t="inlineStr">
        <is>
          <t>Job Materials : Height 1</t>
        </is>
      </c>
    </row>
    <row r="48">
      <c r="A48" t="inlineStr">
        <is>
          <t>Job Materials</t>
        </is>
      </c>
      <c r="B48" t="inlineStr">
        <is>
          <t>Height 2</t>
        </is>
      </c>
      <c r="C48" s="195" t="inlineStr">
        <is>
          <t>Job Materials : Height 2</t>
        </is>
      </c>
    </row>
    <row r="49">
      <c r="A49" t="inlineStr">
        <is>
          <t>Job Materials</t>
        </is>
      </c>
      <c r="B49" t="inlineStr">
        <is>
          <t>Height 3</t>
        </is>
      </c>
      <c r="C49" s="195" t="inlineStr">
        <is>
          <t>Job Materials : Height 3</t>
        </is>
      </c>
    </row>
    <row r="50">
      <c r="A50" t="inlineStr">
        <is>
          <t>Job Materials</t>
        </is>
      </c>
      <c r="B50" t="inlineStr">
        <is>
          <t>Width 1</t>
        </is>
      </c>
      <c r="C50" s="195" t="inlineStr">
        <is>
          <t>Job Materials : Width 1</t>
        </is>
      </c>
    </row>
    <row r="51">
      <c r="A51" t="inlineStr">
        <is>
          <t>Job Materials</t>
        </is>
      </c>
      <c r="B51" t="inlineStr">
        <is>
          <t>Width 2</t>
        </is>
      </c>
      <c r="C51" s="195" t="inlineStr">
        <is>
          <t>Job Materials : Width 2</t>
        </is>
      </c>
    </row>
    <row r="52">
      <c r="A52" t="inlineStr">
        <is>
          <t>Job Materials</t>
        </is>
      </c>
      <c r="B52" t="inlineStr">
        <is>
          <t>Width 3</t>
        </is>
      </c>
      <c r="C52" s="195" t="inlineStr">
        <is>
          <t>Job Materials : Width 3</t>
        </is>
      </c>
    </row>
    <row r="53">
      <c r="A53" t="inlineStr">
        <is>
          <t>Job Materials</t>
        </is>
      </c>
      <c r="B53" t="inlineStr">
        <is>
          <t>Angle 1</t>
        </is>
      </c>
      <c r="C53" s="195" t="inlineStr">
        <is>
          <t>Job Materials : Angle 1</t>
        </is>
      </c>
    </row>
    <row r="54">
      <c r="A54" t="inlineStr">
        <is>
          <t>Job Materials</t>
        </is>
      </c>
      <c r="B54" t="inlineStr">
        <is>
          <t>Angle 2</t>
        </is>
      </c>
      <c r="C54" s="195" t="inlineStr">
        <is>
          <t>Job Materials : Angle 2</t>
        </is>
      </c>
    </row>
    <row r="55">
      <c r="A55" t="inlineStr">
        <is>
          <t>Job Materials</t>
        </is>
      </c>
      <c r="B55" t="inlineStr">
        <is>
          <t>Radius</t>
        </is>
      </c>
      <c r="C55" s="195" t="inlineStr">
        <is>
          <t>Job Materials : Radius</t>
        </is>
      </c>
    </row>
    <row r="56">
      <c r="A56" t="inlineStr">
        <is>
          <t>Job Materials</t>
        </is>
      </c>
      <c r="B56" t="inlineStr">
        <is>
          <t>Shape Code</t>
        </is>
      </c>
      <c r="C56" s="195" t="inlineStr">
        <is>
          <t>Job Materials : Shape Code</t>
        </is>
      </c>
    </row>
    <row r="57">
      <c r="A57" t="inlineStr">
        <is>
          <t>Job Materials</t>
        </is>
      </c>
      <c r="B57" t="inlineStr">
        <is>
          <t>Rip Depth</t>
        </is>
      </c>
      <c r="C57" s="195" t="inlineStr">
        <is>
          <t>Job Materials : Rip Depth</t>
        </is>
      </c>
    </row>
    <row r="58">
      <c r="A58" t="inlineStr">
        <is>
          <t>Job Materials</t>
        </is>
      </c>
      <c r="B58" t="inlineStr">
        <is>
          <t>Cut Length MM</t>
        </is>
      </c>
      <c r="C58" s="195" t="inlineStr">
        <is>
          <t>Job Materials : Cut Length MM</t>
        </is>
      </c>
    </row>
    <row r="59">
      <c r="A59" t="inlineStr">
        <is>
          <t>Job Materials</t>
        </is>
      </c>
      <c r="B59" t="inlineStr">
        <is>
          <t>Mfg Cut Info</t>
        </is>
      </c>
      <c r="C59" s="195" t="inlineStr">
        <is>
          <t>Job Materials : Mfg Cut Info</t>
        </is>
      </c>
    </row>
    <row r="60">
      <c r="A60" t="inlineStr">
        <is>
          <t>Job Materials</t>
        </is>
      </c>
      <c r="B60" t="inlineStr">
        <is>
          <t>Glass Depth</t>
        </is>
      </c>
      <c r="C60" s="195" t="inlineStr">
        <is>
          <t>Job Materials : Glass Depth</t>
        </is>
      </c>
    </row>
    <row r="61">
      <c r="A61" t="inlineStr">
        <is>
          <t>Job Materials</t>
        </is>
      </c>
      <c r="B61" t="inlineStr">
        <is>
          <t>Tempered</t>
        </is>
      </c>
      <c r="C61" s="195" t="inlineStr">
        <is>
          <t>Job Materials : Tempered</t>
        </is>
      </c>
    </row>
    <row r="62">
      <c r="A62" t="inlineStr">
        <is>
          <t>Job Materials</t>
        </is>
      </c>
      <c r="B62" t="inlineStr">
        <is>
          <t>Glass String</t>
        </is>
      </c>
      <c r="C62" s="195" t="inlineStr">
        <is>
          <t>Job Materials : Glass String</t>
        </is>
      </c>
    </row>
    <row r="63">
      <c r="A63" t="inlineStr">
        <is>
          <t>Job Materials</t>
        </is>
      </c>
      <c r="B63" t="inlineStr">
        <is>
          <t>Welder String</t>
        </is>
      </c>
      <c r="C63" s="195" t="inlineStr">
        <is>
          <t>Job Materials : Welder String</t>
        </is>
      </c>
    </row>
    <row r="64">
      <c r="A64" t="inlineStr">
        <is>
          <t>Job Materials</t>
        </is>
      </c>
      <c r="B64" t="inlineStr">
        <is>
          <t>Saw String</t>
        </is>
      </c>
      <c r="C64" s="195" t="inlineStr">
        <is>
          <t>Job Materials : Saw String</t>
        </is>
      </c>
    </row>
    <row r="65">
      <c r="A65" t="inlineStr">
        <is>
          <t>Job Materials</t>
        </is>
      </c>
      <c r="B65" t="inlineStr">
        <is>
          <t>Punch Locations</t>
        </is>
      </c>
      <c r="C65" s="195" t="inlineStr">
        <is>
          <t>Job Materials : Punch Locations</t>
        </is>
      </c>
    </row>
    <row r="66">
      <c r="A66" t="inlineStr">
        <is>
          <t>Job Materials</t>
        </is>
      </c>
      <c r="B66" t="inlineStr">
        <is>
          <t>WTS Part ID</t>
        </is>
      </c>
      <c r="C66" s="195" t="inlineStr">
        <is>
          <t>Job Materials : WTS Part ID</t>
        </is>
      </c>
    </row>
    <row r="67">
      <c r="A67" t="inlineStr">
        <is>
          <t>Items: ref Job Orders.Item</t>
        </is>
      </c>
      <c r="B67" t="inlineStr">
        <is>
          <t>Item</t>
        </is>
      </c>
      <c r="C67" s="195" t="inlineStr">
        <is>
          <t>Items: ref Job Orders.Item : Item</t>
        </is>
      </c>
    </row>
    <row r="68">
      <c r="A68" t="inlineStr">
        <is>
          <t>Items: ref Job Orders.Item</t>
        </is>
      </c>
      <c r="B68" t="inlineStr">
        <is>
          <t>Overview</t>
        </is>
      </c>
      <c r="C68" s="195" t="inlineStr">
        <is>
          <t>Items: ref Job Orders.Item : Overview</t>
        </is>
      </c>
    </row>
    <row r="69">
      <c r="A69" t="inlineStr">
        <is>
          <t>Items: ref Job Orders.Item</t>
        </is>
      </c>
      <c r="B69" t="inlineStr">
        <is>
          <t>U/M</t>
        </is>
      </c>
      <c r="C69" s="195" t="inlineStr">
        <is>
          <t>Items: ref Job Orders.Item : U/M</t>
        </is>
      </c>
    </row>
    <row r="70">
      <c r="A70" t="inlineStr">
        <is>
          <t>Items: ref Job Orders.Item</t>
        </is>
      </c>
      <c r="B70" t="inlineStr">
        <is>
          <t>Room Location</t>
        </is>
      </c>
      <c r="C70" s="195" t="inlineStr">
        <is>
          <t>Items: ref Job Orders.Item : Room Location</t>
        </is>
      </c>
    </row>
    <row r="71">
      <c r="A71" t="inlineStr">
        <is>
          <t>Items: ref Job Orders.Item</t>
        </is>
      </c>
      <c r="B71" t="inlineStr">
        <is>
          <t>Overview</t>
        </is>
      </c>
      <c r="C71" s="195" t="inlineStr">
        <is>
          <t>Items: ref Job Orders.Item : Overview</t>
        </is>
      </c>
    </row>
    <row r="72">
      <c r="A72" t="inlineStr">
        <is>
          <t>Items: ref Job Orders.Item</t>
        </is>
      </c>
      <c r="B72" t="inlineStr">
        <is>
          <t>Air Leakage</t>
        </is>
      </c>
      <c r="C72" s="195" t="inlineStr">
        <is>
          <t>Items: ref Job Orders.Item : Air Leakage</t>
        </is>
      </c>
    </row>
    <row r="73">
      <c r="A73" t="inlineStr">
        <is>
          <t>Items: ref Job Orders.Item</t>
        </is>
      </c>
      <c r="B73" t="inlineStr">
        <is>
          <t>AL Infiltration</t>
        </is>
      </c>
      <c r="C73" s="195" t="inlineStr">
        <is>
          <t>Items: ref Job Orders.Item : AL Infiltration</t>
        </is>
      </c>
    </row>
    <row r="74">
      <c r="A74" t="inlineStr">
        <is>
          <t>Items: ref Job Orders.Item</t>
        </is>
      </c>
      <c r="B74" t="inlineStr">
        <is>
          <t>AL Exfiltration</t>
        </is>
      </c>
      <c r="C74" s="195" t="inlineStr">
        <is>
          <t>Items: ref Job Orders.Item : AL Exfiltration</t>
        </is>
      </c>
    </row>
    <row r="75">
      <c r="A75" t="inlineStr">
        <is>
          <t>Items: ref Job Orders.Item</t>
        </is>
      </c>
      <c r="B75" t="inlineStr">
        <is>
          <t>Certified Product Directory</t>
        </is>
      </c>
      <c r="C75" s="195" t="inlineStr">
        <is>
          <t>Items: ref Job Orders.Item : Certified Product Directory</t>
        </is>
      </c>
    </row>
    <row r="76">
      <c r="A76" t="inlineStr">
        <is>
          <t>Items: ref Job Orders.Item</t>
        </is>
      </c>
      <c r="B76" t="inlineStr">
        <is>
          <t>Test Code</t>
        </is>
      </c>
      <c r="C76" s="195" t="inlineStr">
        <is>
          <t>Items: ref Job Orders.Item : Test Code</t>
        </is>
      </c>
    </row>
    <row r="77">
      <c r="A77" t="inlineStr">
        <is>
          <t>Items: ref Job Orders.Item</t>
        </is>
      </c>
      <c r="B77" t="inlineStr">
        <is>
          <t>Class</t>
        </is>
      </c>
      <c r="C77" s="195" t="inlineStr">
        <is>
          <t>Items: ref Job Orders.Item : Class</t>
        </is>
      </c>
    </row>
    <row r="78">
      <c r="A78" t="inlineStr">
        <is>
          <t>Items: ref Job Orders.Item</t>
        </is>
      </c>
      <c r="B78" t="inlineStr">
        <is>
          <t>Conforms To</t>
        </is>
      </c>
      <c r="C78" s="195" t="inlineStr">
        <is>
          <t>Items: ref Job Orders.Item : Conforms To</t>
        </is>
      </c>
    </row>
    <row r="79">
      <c r="A79" t="inlineStr">
        <is>
          <t>Items: ref Job Orders.Item</t>
        </is>
      </c>
      <c r="B79" t="inlineStr">
        <is>
          <t>CAIL</t>
        </is>
      </c>
      <c r="C79" s="195" t="inlineStr">
        <is>
          <t>Items: ref Job Orders.Item : CAIL</t>
        </is>
      </c>
    </row>
    <row r="80">
      <c r="A80" t="inlineStr">
        <is>
          <t>Items: ref Job Orders.Item</t>
        </is>
      </c>
      <c r="B80" t="inlineStr">
        <is>
          <t>Meets ES Requirements</t>
        </is>
      </c>
      <c r="C80" s="195" t="inlineStr">
        <is>
          <t>Items: ref Job Orders.Item : Meets ES Requirements</t>
        </is>
      </c>
    </row>
    <row r="81">
      <c r="A81" t="inlineStr">
        <is>
          <t>Items: ref Job Orders.Item</t>
        </is>
      </c>
      <c r="B81" t="inlineStr">
        <is>
          <t>Design Pressure</t>
        </is>
      </c>
      <c r="C81" s="195" t="inlineStr">
        <is>
          <t>Items: ref Job Orders.Item : Design Pressure</t>
        </is>
      </c>
    </row>
    <row r="82">
      <c r="A82" t="inlineStr">
        <is>
          <t>Items: ref Job Orders.Item</t>
        </is>
      </c>
      <c r="B82" t="inlineStr">
        <is>
          <t>Negative Design Pressure</t>
        </is>
      </c>
      <c r="C82" s="195" t="inlineStr">
        <is>
          <t>Items: ref Job Orders.Item : Negative Design Pressure</t>
        </is>
      </c>
    </row>
    <row r="83">
      <c r="A83" t="inlineStr">
        <is>
          <t>Items: ref Job Orders.Item</t>
        </is>
      </c>
      <c r="B83" t="inlineStr">
        <is>
          <t>Energy Star Rating</t>
        </is>
      </c>
      <c r="C83" s="195" t="inlineStr">
        <is>
          <t>Items: ref Job Orders.Item : Energy Star Rating</t>
        </is>
      </c>
    </row>
    <row r="84">
      <c r="A84" t="inlineStr">
        <is>
          <t>Items: ref Job Orders.Item</t>
        </is>
      </c>
      <c r="B84" t="inlineStr">
        <is>
          <t>Visual Transmittance</t>
        </is>
      </c>
      <c r="C84" s="195" t="inlineStr">
        <is>
          <t>Items: ref Job Orders.Item : Visual Transmittance</t>
        </is>
      </c>
    </row>
    <row r="85">
      <c r="A85" t="inlineStr">
        <is>
          <t>Items: ref Job Orders.Item</t>
        </is>
      </c>
      <c r="B85" t="inlineStr">
        <is>
          <t>Water Pressure</t>
        </is>
      </c>
      <c r="C85" s="195" t="inlineStr">
        <is>
          <t>Items: ref Job Orders.Item : Water Pressure</t>
        </is>
      </c>
    </row>
    <row r="86">
      <c r="A86" t="inlineStr">
        <is>
          <t>Items: ref Job Orders.Item</t>
        </is>
      </c>
      <c r="B86" t="inlineStr">
        <is>
          <t>U-Value</t>
        </is>
      </c>
      <c r="C86" s="195" t="inlineStr">
        <is>
          <t>Items: ref Job Orders.Item : U-Value</t>
        </is>
      </c>
    </row>
    <row r="87">
      <c r="A87" t="inlineStr">
        <is>
          <t>Items: ref Job Orders.Item</t>
        </is>
      </c>
      <c r="B87" t="inlineStr">
        <is>
          <t>U-factor</t>
        </is>
      </c>
      <c r="C87" s="195" t="inlineStr">
        <is>
          <t>Items: ref Job Orders.Item : U-factor</t>
        </is>
      </c>
    </row>
    <row r="88">
      <c r="A88" t="inlineStr">
        <is>
          <t>Items: ref Job Orders.Item</t>
        </is>
      </c>
      <c r="B88" t="inlineStr">
        <is>
          <t>Energy Star Zone</t>
        </is>
      </c>
      <c r="C88" s="195" t="inlineStr">
        <is>
          <t>Items: ref Job Orders.Item : Energy Star Zone</t>
        </is>
      </c>
    </row>
    <row r="89">
      <c r="A89" t="inlineStr">
        <is>
          <t>Items: ref Job Orders.Item</t>
        </is>
      </c>
      <c r="B89" t="inlineStr">
        <is>
          <t>Positive Design Pressure</t>
        </is>
      </c>
      <c r="C89" s="195" t="inlineStr">
        <is>
          <t>Items: ref Job Orders.Item : Positive Design Pressure</t>
        </is>
      </c>
    </row>
    <row r="90">
      <c r="A90" t="inlineStr">
        <is>
          <t>Items: ref Job Orders.Item</t>
        </is>
      </c>
      <c r="B90" t="inlineStr">
        <is>
          <t>SHGC</t>
        </is>
      </c>
      <c r="C90" s="195" t="inlineStr">
        <is>
          <t>Items: ref Job Orders.Item : SHGC</t>
        </is>
      </c>
    </row>
    <row r="91">
      <c r="A91" t="inlineStr">
        <is>
          <t>Items: ref Job Orders.Item</t>
        </is>
      </c>
      <c r="B91" t="inlineStr">
        <is>
          <t>Energy Star Description</t>
        </is>
      </c>
      <c r="C91" s="195" t="inlineStr">
        <is>
          <t>Items: ref Job Orders.Item : Energy Star Description</t>
        </is>
      </c>
    </row>
    <row r="92">
      <c r="A92" t="inlineStr">
        <is>
          <t>Items: ref Job Orders.Item</t>
        </is>
      </c>
      <c r="B92" t="inlineStr">
        <is>
          <t>Exterior Color</t>
        </is>
      </c>
      <c r="C92" s="195" t="inlineStr">
        <is>
          <t>Items: ref Job Orders.Item : Exterior Color</t>
        </is>
      </c>
    </row>
    <row r="93">
      <c r="A93" t="inlineStr">
        <is>
          <t>Items: ref Job Orders.Item</t>
        </is>
      </c>
      <c r="B93" t="inlineStr">
        <is>
          <t>Height</t>
        </is>
      </c>
      <c r="C93" s="195" t="inlineStr">
        <is>
          <t>Items: ref Job Orders.Item : Height</t>
        </is>
      </c>
    </row>
    <row r="94">
      <c r="A94" t="inlineStr">
        <is>
          <t>Items: ref Job Orders.Item</t>
        </is>
      </c>
      <c r="B94" t="inlineStr">
        <is>
          <t>Width</t>
        </is>
      </c>
      <c r="C94" s="195" t="inlineStr">
        <is>
          <t>Items: ref Job Orders.Item : Width</t>
        </is>
      </c>
    </row>
    <row r="95">
      <c r="A95" t="inlineStr">
        <is>
          <t>Items: ref Job Orders.Item</t>
        </is>
      </c>
      <c r="B95" t="inlineStr">
        <is>
          <t>Depth</t>
        </is>
      </c>
      <c r="C95" s="195" t="inlineStr">
        <is>
          <t>Items: ref Job Orders.Item : Depth</t>
        </is>
      </c>
    </row>
    <row r="96">
      <c r="A96" t="inlineStr">
        <is>
          <t>Items: ref Job Orders.Item</t>
        </is>
      </c>
      <c r="B96" t="inlineStr">
        <is>
          <t>Number High</t>
        </is>
      </c>
      <c r="C96" s="195" t="inlineStr">
        <is>
          <t>Items: ref Job Orders.Item : Number High</t>
        </is>
      </c>
    </row>
    <row r="97">
      <c r="A97" t="inlineStr">
        <is>
          <t>Items: ref Job Orders.Item</t>
        </is>
      </c>
      <c r="B97" t="inlineStr">
        <is>
          <t>Number Wide</t>
        </is>
      </c>
      <c r="C97" s="195" t="inlineStr">
        <is>
          <t>Items: ref Job Orders.Item : Number Wide</t>
        </is>
      </c>
    </row>
    <row r="98">
      <c r="A98" t="inlineStr">
        <is>
          <t>Items: ref Job Orders.Item</t>
        </is>
      </c>
      <c r="B98" t="inlineStr">
        <is>
          <t>Shape</t>
        </is>
      </c>
      <c r="C98" s="195" t="inlineStr">
        <is>
          <t>Items: ref Job Orders.Item : Shape</t>
        </is>
      </c>
    </row>
    <row r="99">
      <c r="A99" t="inlineStr">
        <is>
          <t>Items: ref Job Orders.Item</t>
        </is>
      </c>
      <c r="B99" t="inlineStr">
        <is>
          <t>Interior color</t>
        </is>
      </c>
      <c r="C99" s="195" t="inlineStr">
        <is>
          <t>Items: ref Job Orders.Item : Interior color</t>
        </is>
      </c>
    </row>
    <row r="100">
      <c r="A100" t="inlineStr">
        <is>
          <t>Items: ref Job Orders.Item</t>
        </is>
      </c>
      <c r="B100" t="inlineStr">
        <is>
          <t>Head Length</t>
        </is>
      </c>
      <c r="C100" s="195" t="inlineStr">
        <is>
          <t>Items: ref Job Orders.Item : Head Length</t>
        </is>
      </c>
    </row>
    <row r="101">
      <c r="A101" t="inlineStr">
        <is>
          <t>Items: ref Job Orders.Item</t>
        </is>
      </c>
      <c r="B101" t="inlineStr">
        <is>
          <t>Venting</t>
        </is>
      </c>
      <c r="C101" s="195" t="inlineStr">
        <is>
          <t>Items: ref Job Orders.Item : Venting</t>
        </is>
      </c>
    </row>
    <row r="102">
      <c r="A102" t="inlineStr">
        <is>
          <t>Items: ref Job Orders.Item</t>
        </is>
      </c>
      <c r="B102" t="inlineStr">
        <is>
          <t>Short Side</t>
        </is>
      </c>
      <c r="C102" s="195" t="inlineStr">
        <is>
          <t>Items: ref Job Orders.Item : Short Side</t>
        </is>
      </c>
    </row>
    <row r="103">
      <c r="A103" t="inlineStr">
        <is>
          <t>Items ref: Job Material.Material</t>
        </is>
      </c>
      <c r="B103" t="inlineStr">
        <is>
          <t>Item</t>
        </is>
      </c>
      <c r="C103" s="195" t="inlineStr">
        <is>
          <t>Items ref: Job Material.Material : Item</t>
        </is>
      </c>
    </row>
    <row r="104">
      <c r="A104" t="inlineStr">
        <is>
          <t>Items ref: Job Material.Material</t>
        </is>
      </c>
      <c r="B104" t="inlineStr">
        <is>
          <t>Item</t>
        </is>
      </c>
      <c r="C104" s="195" t="inlineStr">
        <is>
          <t>Items ref: Job Material.Material : Description</t>
        </is>
      </c>
    </row>
    <row r="105">
      <c r="A105" t="inlineStr">
        <is>
          <t>Items ref: Job Material.Material</t>
        </is>
      </c>
      <c r="B105" t="inlineStr">
        <is>
          <t>Exterior Color</t>
        </is>
      </c>
      <c r="C105" s="195" t="inlineStr">
        <is>
          <t>Items ref: Job Material.Material : Exterior Color</t>
        </is>
      </c>
    </row>
    <row r="106">
      <c r="A106" t="inlineStr">
        <is>
          <t>Items ref: Job Material.Material</t>
        </is>
      </c>
      <c r="B106" t="inlineStr">
        <is>
          <t>Character Field 1</t>
        </is>
      </c>
      <c r="C106" s="195" t="inlineStr">
        <is>
          <t>Items ref: Job Material.Material : Character Field 1</t>
        </is>
      </c>
    </row>
    <row r="107">
      <c r="A107" t="inlineStr">
        <is>
          <t>Items ref: Job Material.Material</t>
        </is>
      </c>
      <c r="B107" t="inlineStr">
        <is>
          <t>Machine Id</t>
        </is>
      </c>
      <c r="C107" s="195" t="inlineStr">
        <is>
          <t>Items ref: Job Material.Material : Machine Id</t>
        </is>
      </c>
    </row>
    <row r="108">
      <c r="A108" t="inlineStr">
        <is>
          <t>Items ref: Job Material.Material</t>
        </is>
      </c>
      <c r="B108" t="inlineStr">
        <is>
          <t>Character Field 2</t>
        </is>
      </c>
      <c r="C108" s="195" t="inlineStr">
        <is>
          <t>Items ref: Job Material.Material : Character Field 2</t>
        </is>
      </c>
    </row>
    <row r="109">
      <c r="A109" t="inlineStr">
        <is>
          <t>Items ref: Job Material.Material</t>
        </is>
      </c>
      <c r="B109" t="inlineStr">
        <is>
          <t>Interior color</t>
        </is>
      </c>
      <c r="C109" s="195" t="inlineStr">
        <is>
          <t>Items ref: Job Material.Material : Interior color</t>
        </is>
      </c>
    </row>
    <row r="110">
      <c r="A110" t="inlineStr">
        <is>
          <t>Items ref: Job Material.Material</t>
        </is>
      </c>
      <c r="B110" t="inlineStr">
        <is>
          <t>Exterior color</t>
        </is>
      </c>
      <c r="C110" s="195" t="inlineStr">
        <is>
          <t>Items ref: Job Material.Material : Exterior Color</t>
        </is>
      </c>
    </row>
  </sheetData>
  <pageMargins left="0.7" right="0.7" top="0.75" bottom="0.75" header="0.3" footer="0.3"/>
</worksheet>
</file>

<file path=xl/worksheets/sheet14.xml><?xml version="1.0" encoding="utf-8"?>
<worksheet xmlns="http://schemas.openxmlformats.org/spreadsheetml/2006/main">
  <sheetPr>
    <tabColor rgb="FF002060"/>
    <outlinePr summaryBelow="1" summaryRight="1"/>
    <pageSetUpPr/>
  </sheetPr>
  <dimension ref="B2:J48"/>
  <sheetViews>
    <sheetView showGridLines="0" zoomScale="90" zoomScaleNormal="90" workbookViewId="0">
      <pane xSplit="2" ySplit="4" topLeftCell="C41" activePane="bottomRight" state="frozen"/>
      <selection activeCell="A102" sqref="A102"/>
      <selection pane="topRight" activeCell="A102" sqref="A102"/>
      <selection pane="bottomLeft" activeCell="A102" sqref="A102"/>
      <selection pane="bottomRight" activeCell="A102" sqref="A102"/>
    </sheetView>
  </sheetViews>
  <sheetFormatPr baseColWidth="8" defaultRowHeight="15"/>
  <cols>
    <col width="1.7109375" customWidth="1" style="172" min="1" max="1"/>
    <col width="17.7109375" customWidth="1" style="172" min="3" max="3"/>
    <col width="35.7109375" customWidth="1" style="172" min="4" max="4"/>
    <col width="62.7109375" customWidth="1" style="172" min="5" max="5"/>
    <col width="78.85546875" customWidth="1" style="172" min="6" max="6"/>
    <col width="35.7109375" customWidth="1" style="172" min="7" max="7"/>
    <col width="55.140625" customWidth="1" style="172" min="8" max="8"/>
    <col width="45.7109375" customWidth="1" style="172" min="9" max="9"/>
    <col width="38.42578125" customWidth="1" style="172" min="10" max="10"/>
  </cols>
  <sheetData>
    <row r="1" ht="15.75" customHeight="1" s="172" thickBot="1"/>
    <row r="2" ht="19.5" customHeight="1" s="172" thickBot="1">
      <c r="C2" s="198" t="inlineStr">
        <is>
          <t>Operational Reports</t>
        </is>
      </c>
      <c r="D2" s="199" t="n"/>
    </row>
    <row r="4">
      <c r="B4" s="156" t="inlineStr">
        <is>
          <t>S. No.</t>
        </is>
      </c>
      <c r="C4" s="157" t="inlineStr">
        <is>
          <t>Operation</t>
        </is>
      </c>
      <c r="D4" s="157" t="inlineStr">
        <is>
          <t>Reports</t>
        </is>
      </c>
      <c r="E4" s="157" t="inlineStr">
        <is>
          <t>Criteria/ Parameters</t>
        </is>
      </c>
      <c r="F4" s="157" t="inlineStr">
        <is>
          <t>Description</t>
        </is>
      </c>
      <c r="G4" s="157" t="inlineStr">
        <is>
          <t>Comments</t>
        </is>
      </c>
      <c r="H4" s="157" t="inlineStr">
        <is>
          <t>Link 1</t>
        </is>
      </c>
      <c r="I4" s="157" t="inlineStr">
        <is>
          <t>Link 2</t>
        </is>
      </c>
      <c r="J4" s="157" t="inlineStr">
        <is>
          <t>Link 3</t>
        </is>
      </c>
    </row>
    <row r="5" ht="60" customHeight="1" s="172">
      <c r="B5" s="158" t="n">
        <v>1</v>
      </c>
      <c r="C5" s="159" t="inlineStr">
        <is>
          <t>Inventory</t>
        </is>
      </c>
      <c r="D5" s="160" t="inlineStr">
        <is>
          <t>Inventory Aging Report</t>
        </is>
      </c>
      <c r="E5" s="160" t="inlineStr">
        <is>
          <t>Warehouse, Location, Lot</t>
        </is>
      </c>
      <c r="F5" s="160" t="inlineStr">
        <is>
          <t>Report queries the item stockroom locations and item/warehouse records to determine the date of the last inventory receipt for a range of products. {Following are the parameters on which report can be categorized: Item, Product Code, Warehouse, Location, Document Number, Aging Basis}</t>
        </is>
      </c>
      <c r="G5" s="160" t="n"/>
      <c r="H5" s="161" t="inlineStr">
        <is>
          <t>InventoryAgingReport_Location.pdf</t>
        </is>
      </c>
      <c r="I5" s="161" t="inlineStr">
        <is>
          <t>InventoryAgingReport_Lot.pdf</t>
        </is>
      </c>
      <c r="J5" s="20" t="inlineStr">
        <is>
          <t>InventoryAgingReport_Warehouse.pdf</t>
        </is>
      </c>
    </row>
    <row r="6" ht="90" customHeight="1" s="172">
      <c r="B6" s="158" t="n"/>
      <c r="C6" s="162" t="n"/>
      <c r="D6" s="160" t="inlineStr">
        <is>
          <t>Inventory Balance Report</t>
        </is>
      </c>
      <c r="E6" s="160" t="inlineStr">
        <is>
          <t>Include Move Transactions, Include Non-Nettable Stock, Display Report Header</t>
        </is>
      </c>
      <c r="F6" s="160" t="inlineStr">
        <is>
          <t>Report displays quantities, unit costs, and details of all material transactions that impact any of the five inventory accounts. Following are the parameters on which report can be categorized: Product Code, Item, Warehouse, Location, Transactions Date, Reason, Document Number. And following parameters can be added to have more information: Include Move Transactions, Include Non-Nettable Stock, Display Report Header</t>
        </is>
      </c>
      <c r="G6" s="163" t="n"/>
      <c r="H6" s="20" t="inlineStr">
        <is>
          <t>InventoryBelowSafetyStockReport.pdf</t>
        </is>
      </c>
      <c r="I6" s="19" t="n"/>
      <c r="J6" s="20" t="n"/>
    </row>
    <row r="7" ht="150" customHeight="1" s="172">
      <c r="B7" s="158" t="n"/>
      <c r="C7" s="162" t="n"/>
      <c r="D7" s="160" t="inlineStr">
        <is>
          <t>Inventory Below Safety Stock Report</t>
        </is>
      </c>
      <c r="E7" s="160" t="inlineStr">
        <is>
          <t>a. ABC Code: A, B, C
b. Material Type: Material, Fixture, Tool, Other
c. Purchased, Manufactured, Transferred
d. Exclude Zero net Requirement Items
e. Include Transfers
f. Stocked: Yes, No, Both
g. Warehouse
h. Item
i. Product Code
j. Planner Code</t>
        </is>
      </c>
      <c r="F7" s="160" t="inlineStr">
        <is>
          <t>The report lists each item that has an on-hand quantity that is below the specified safety stock quantity on the Items form.</t>
        </is>
      </c>
      <c r="G7" s="163" t="n"/>
      <c r="H7" s="20" t="inlineStr">
        <is>
          <t>InventoryBelowSafetyStockReport</t>
        </is>
      </c>
      <c r="I7" s="19" t="n"/>
      <c r="J7" s="20" t="n"/>
    </row>
    <row r="8" ht="204" customHeight="1" s="172">
      <c r="B8" s="158" t="n"/>
      <c r="C8" s="162" t="n"/>
      <c r="D8" s="160" t="inlineStr">
        <is>
          <t>Inventory Cost report</t>
        </is>
      </c>
      <c r="E8" s="160" t="inlineStr">
        <is>
          <t>a. Stocked: Yes, No, Both
b. Summary or Detail
c. Print Zero Qty On - Hand Items
d. Print Cost
e. Display Report Hearder
f. ABC Code: A, B, C
g. Material Status: Active, Obsolete, Slow Moving
h. Source: Manufactured, Purchased, Transferred
i. Material Type: Material, Fixture, Tool, Other
J. Warehouse
k. Location
l. Product Code
m. Item</t>
        </is>
      </c>
      <c r="F8" s="160" t="inlineStr">
        <is>
          <t>Report shows a breakdown of material, labor, fixed overhead, variable overhead, and outside service costs for items</t>
        </is>
      </c>
      <c r="G8" s="163" t="n"/>
      <c r="H8" s="20" t="inlineStr">
        <is>
          <t>InventoryCostReport.pdf</t>
        </is>
      </c>
      <c r="I8" s="19" t="n"/>
      <c r="J8" s="20" t="n"/>
    </row>
    <row r="9" ht="79.5" customHeight="1" s="172">
      <c r="B9" s="158" t="n"/>
      <c r="C9" s="162" t="n"/>
      <c r="D9" s="160" t="inlineStr">
        <is>
          <t>Inventory Control Home</t>
        </is>
      </c>
      <c r="E9" s="160" t="inlineStr">
        <is>
          <t>The homepage shows variety of information given for the Inventory at different levels i.e. all intended to be used by an inventory controller. Multiple information can be gathered via the form as Navigator, Tasks, Flow, Critical Numbers and Data views etc.</t>
        </is>
      </c>
      <c r="F9" s="160" t="n"/>
      <c r="G9" s="163" t="n"/>
      <c r="H9" s="164" t="n"/>
      <c r="I9" s="19" t="n"/>
      <c r="J9" s="20" t="n"/>
    </row>
    <row r="10" ht="116.25" customHeight="1" s="172">
      <c r="B10" s="158" t="n"/>
      <c r="C10" s="160" t="n"/>
      <c r="D10" s="160" t="inlineStr">
        <is>
          <t>Inventory Level</t>
        </is>
      </c>
      <c r="E10" s="160" t="inlineStr">
        <is>
          <t>a. Item
b. Exclude PLNs
c. Start Date
d. End Date
e. Planning Detail
f. Items
g. Material Transactions</t>
        </is>
      </c>
      <c r="F10" s="160" t="inlineStr">
        <is>
          <t>The form is used with the MRP and APS. Inventory levels form displays a graph of the inventory level and safety stock level for the specified item and date range.
Once parameters selected; go to the further screen to fetch the report</t>
        </is>
      </c>
      <c r="G10" s="163" t="n"/>
      <c r="H10" s="164" t="n"/>
      <c r="I10" s="19" t="n"/>
      <c r="J10" s="20" t="n"/>
    </row>
    <row r="11" ht="117" customHeight="1" s="172">
      <c r="B11" s="158" t="n"/>
      <c r="C11" s="160" t="n"/>
      <c r="D11" s="165" t="inlineStr">
        <is>
          <t>Inventory Summary
- This is only view form, report can't be generated</t>
        </is>
      </c>
      <c r="E11" s="160" t="inlineStr">
        <is>
          <t>a. Start Date
b. End Date
c. Alternative
Further following screens can be accessible via this form
i. Demmand Summary
ii. Planning Detail
iii. Inventory Level</t>
        </is>
      </c>
      <c r="F11" s="160" t="inlineStr">
        <is>
          <t>This form is used only with APS. Use this form to analyze the inventory level of all items in the database during the date range you specify. For each displayed item, you can view information such as the beginning, ending, minimum, maximum, and average inventory levels within the date range of the analysis period</t>
        </is>
      </c>
      <c r="G11" s="163" t="n"/>
      <c r="H11" s="164" t="n"/>
      <c r="I11" s="19" t="n"/>
      <c r="J11" s="20" t="n"/>
    </row>
    <row r="12" ht="121.5" customHeight="1" s="172">
      <c r="B12" s="158" t="n"/>
      <c r="C12" s="160" t="n"/>
      <c r="D12" s="160" t="inlineStr">
        <is>
          <t>Physical Inventory Approval</t>
        </is>
      </c>
      <c r="E12" s="160" t="inlineStr">
        <is>
          <t>Report categoriezed based on the followiong:
a. Warehouse: Main, SPARE
b. Report Option: Data View, Report Form
c. Zero Quantities Only
d. Product Code
e. Planner Code
f. Sort by Location/Item: Item, Location</t>
        </is>
      </c>
      <c r="F12" s="160" t="inlineStr">
        <is>
          <t>This report shows all Physical Inventory records and indicates whether each record has been counted, posted, or approved.</t>
        </is>
      </c>
      <c r="G12" s="163" t="inlineStr">
        <is>
          <t>It's populating as blank as of now in as-is system</t>
        </is>
      </c>
      <c r="H12" s="20" t="inlineStr">
        <is>
          <t>PhysicalInventoryReport_Item.pdf</t>
        </is>
      </c>
      <c r="I12" s="20" t="inlineStr">
        <is>
          <t>PhysicalInventoryReport_Location.pdf</t>
        </is>
      </c>
      <c r="J12" s="20" t="n"/>
    </row>
    <row r="13" ht="90" customHeight="1" s="172">
      <c r="B13" s="158" t="n">
        <v>2</v>
      </c>
      <c r="C13" s="159" t="inlineStr">
        <is>
          <t>Order Management</t>
        </is>
      </c>
      <c r="D13" s="160" t="inlineStr">
        <is>
          <t>Master Planning Report</t>
        </is>
      </c>
      <c r="E13" s="160" t="inlineStr">
        <is>
          <t>Report categoriezed based on the followiong:
a. MPS Items Only
b. Display MPS Exceptions
c. Planner Code
d. Item</t>
        </is>
      </c>
      <c r="F13" s="160" t="inlineStr">
        <is>
          <t>For the period you set up in the Planning Horizon Calendar, the Master Planning Report lists the outstanding receipts, outstanding requirements, projected-available quantities, and available-to-promise quantities.
This report is similar to the Master Planning Display. Information is organized by planner code and then by item.</t>
        </is>
      </c>
      <c r="G13" s="163" t="n"/>
      <c r="H13" s="20" t="inlineStr">
        <is>
          <t>MasterPlanningReport.pdf</t>
        </is>
      </c>
      <c r="I13" s="19" t="n"/>
      <c r="J13" s="20" t="n"/>
    </row>
    <row r="14" ht="360" customHeight="1" s="172">
      <c r="B14" s="158" t="n">
        <v>3</v>
      </c>
      <c r="C14" s="159" t="inlineStr">
        <is>
          <t>Shipping &amp; Receiving</t>
        </is>
      </c>
      <c r="D14" s="160" t="inlineStr">
        <is>
          <t>Packing slip</t>
        </is>
      </c>
      <c r="E14" s="160" t="inlineStr">
        <is>
          <t>Report categoriezed based on the followiong:
1. Item
a. Warehouse: MAIN, SPAR
b. Pack Date
2. Report Type
a. Pre Ship
b. Ship
3. CO Type
a. Regular
b. Blanket
4. Shipment Default
a. Selected
b. Unselected
5. Options
a. Print Planning Item Materials
b. Include Serial Number
c. Display Report Header
6. CO Status: Planned, Ordered, Stopped, Complete
7. CO Line/Release Status: Planned, Ordered, Stopped, Complete
8. Order
9. Line/ Release
10. Customer
11. Order Date
12. Due Date</t>
        </is>
      </c>
      <c r="F14" s="160" t="inlineStr">
        <is>
          <t>The Packing Slip function allows you to print packing slips for a specified range of customer orders. A separate packing slip is printed for each drop ship or ship to customer on each customer order.</t>
        </is>
      </c>
      <c r="G14" s="163" t="n"/>
      <c r="H14" s="20" t="inlineStr">
        <is>
          <t>PackingSlipReport.pdf</t>
        </is>
      </c>
      <c r="I14" s="19" t="n"/>
      <c r="J14" s="20" t="n"/>
    </row>
    <row r="15" ht="143.25" customHeight="1" s="172">
      <c r="B15" s="158" t="n"/>
      <c r="C15" s="160" t="n"/>
      <c r="D15" s="160" t="inlineStr">
        <is>
          <t>Goods Receiving Note Report</t>
        </is>
      </c>
      <c r="E15" s="160" t="inlineStr">
        <is>
          <t>GRN Status:
a. In Process
b. Approve
c. Stopped
d. History
e. Page Break by GRN
f. Print Internal Notes
g. Print External Notes
h. Print Item Overview</t>
        </is>
      </c>
      <c r="F15" s="160" t="inlineStr">
        <is>
          <t>Use this report form to print a report which shows GRN status and line information. Select from a range of GRNs and vendors.</t>
        </is>
      </c>
      <c r="G15" s="163" t="n"/>
      <c r="H15" s="20" t="inlineStr">
        <is>
          <t>GoodsReceivingNoteReport.pdf</t>
        </is>
      </c>
      <c r="I15" s="19" t="n"/>
      <c r="J15" s="20" t="n"/>
    </row>
    <row r="16" ht="60" customHeight="1" s="172">
      <c r="B16" s="158" t="n"/>
      <c r="C16" s="160" t="n"/>
      <c r="D16" s="160" t="inlineStr">
        <is>
          <t>PO Receiving Settlement Report</t>
        </is>
      </c>
      <c r="F16" s="160" t="n"/>
      <c r="G16" s="163" t="inlineStr">
        <is>
          <t>Error thrown while opening the report as: "Feature CSIB_79720 is not active. Please contact your administrator for more information."</t>
        </is>
      </c>
      <c r="H16" s="164" t="n"/>
      <c r="I16" s="19" t="n"/>
      <c r="J16" s="20" t="n"/>
    </row>
    <row r="17" ht="139.5" customHeight="1" s="172">
      <c r="B17" s="158" t="n"/>
      <c r="C17" s="160" t="n"/>
      <c r="D17" s="160" t="inlineStr">
        <is>
          <t>Change Order Report</t>
        </is>
      </c>
      <c r="E17" s="160" t="inlineStr">
        <is>
          <t>Report categoriezed based on the followiong:
1. PO Type: Regular, Blanket
2. PO Status: Planned, Ordered, Complete
3. PO Line/Release Status: Planned, Ordered, Complete, Filled
4. Change Status: Finalized, Printed
5. Print Item Or Vendor Item: Item, Vendor Item, Manufacturer Item
6. Purchase Order
7. Line/ Relase
8. Vendor</t>
        </is>
      </c>
      <c r="F17" s="160" t="inlineStr">
        <is>
          <t xml:space="preserve">Use this report to create change orders. The purpose of a change order is to communicate to the vendor any changes or modifications that have been made to the purchase order, such as changes in needed items or quantities. The change order can be printed in the same manner as a purchase order. </t>
        </is>
      </c>
      <c r="G17" s="163" t="n"/>
      <c r="H17" s="20" t="inlineStr">
        <is>
          <t>ChangeOrderReport.pdf</t>
        </is>
      </c>
      <c r="I17" s="19" t="n"/>
      <c r="J17" s="20" t="n"/>
    </row>
    <row r="18" ht="212.25" customHeight="1" s="172">
      <c r="B18" s="158" t="n">
        <v>4</v>
      </c>
      <c r="C18" s="159" t="inlineStr">
        <is>
          <t>AP/AR</t>
        </is>
      </c>
      <c r="D18" s="160" t="inlineStr">
        <is>
          <t>Accounts Payable Aging Report</t>
        </is>
      </c>
      <c r="E18" s="160" t="inlineStr">
        <is>
          <t>Report categoriezed based on the followiong:
1. Aging Basis: Due Date, Invoice Date, Disc Date
2. Aging Date
3. Cutoff Date
4. Site Group: Default, Corp
5. Sort By: Number, Name
6. Payment: Yes, No, Both
7. Sort by Currency
8. Consolidate Vendors
9. Vendor
10. Name
11. Currency Code
12. Aging Bucket</t>
        </is>
      </c>
      <c r="F18" s="160" t="inlineStr">
        <is>
          <t>The Accounts Payable Aging Report determines the age of a vendor balance and places it into an aging bucket, depending on how you define the aging buckets on the Accounts Payable Parameters form (you can change the parameters to customize the report).
For each selected vendor, the report lists the vendor's name and balance due.</t>
        </is>
      </c>
      <c r="G18" s="163" t="inlineStr">
        <is>
          <t>All three type of reports i.e. Aging Basis based on Due Date, Invoice Date and Disc date are populating blank due to lack of data in the system. Once data being populated, the system will start populating the report with the data</t>
        </is>
      </c>
      <c r="H18" s="20" t="inlineStr">
        <is>
          <t>AccountsPayableAgingReport_DueDate.pdf</t>
        </is>
      </c>
      <c r="I18" s="19" t="n"/>
      <c r="J18" s="20" t="n"/>
    </row>
    <row r="19" ht="245.25" customHeight="1" s="172">
      <c r="B19" s="158" t="n"/>
      <c r="C19" s="160" t="n"/>
      <c r="D19" s="160" t="inlineStr">
        <is>
          <t>Accounts Receivable Aging Report</t>
        </is>
      </c>
      <c r="E19" s="160" t="inlineStr">
        <is>
          <t>Report categoriezed based on the followiong:
1. Aging Buckets: 12345 {it's a combination}
2. Statement Cycles: Weekly, Monthly, Quarterly, All
3. Aging Date
4. Cutoff Date
5. Print Posted: No, Invoice, Due Date
6. Hide Paid Invoice Older: 60 days {this can be changed}
7. Aging Basis: Invoice Date, Due Date
8. Salesperson
9. Customer
10. Name
11. Currency Code
12. Bucket defined by user: &lt;=0 Days Current, &lt;=60 Days 31-60 etc.
13. Site: Corp, Default
14. Credit: Yes, No, Both</t>
        </is>
      </c>
      <c r="F19" s="160" t="inlineStr">
        <is>
          <t>Report to view the current status of all customer account balances. Normally report is printed at the end of the period, before you print statement</t>
        </is>
      </c>
      <c r="G19" s="163" t="n"/>
      <c r="H19" s="20" t="inlineStr">
        <is>
          <t>AccountsReceivableAgingReport_DueDate.pdf</t>
        </is>
      </c>
      <c r="I19" s="19" t="n"/>
      <c r="J19" s="20" t="n"/>
    </row>
    <row r="20" ht="78" customHeight="1" s="172">
      <c r="B20" s="158" t="n"/>
      <c r="C20" s="160" t="n"/>
      <c r="D20" s="160" t="inlineStr">
        <is>
          <t>A/P Balance Report</t>
        </is>
      </c>
      <c r="E20" s="160" t="inlineStr">
        <is>
          <t>Report categoriezed based on the followiong:
1. Vendor
2. Period
3. Year</t>
        </is>
      </c>
      <c r="F20" s="160" t="inlineStr">
        <is>
          <t>Report to print the AP Balances Report based on the criteria you set. All amounts shown in the report are converted to the vendor default currency.</t>
        </is>
      </c>
      <c r="G20" s="163" t="n"/>
      <c r="H20" s="20" t="inlineStr">
        <is>
          <t>APBalanceReport.pdf</t>
        </is>
      </c>
      <c r="I20" s="19" t="n"/>
      <c r="J20" s="20" t="n"/>
    </row>
    <row r="21" ht="234" customHeight="1" s="172">
      <c r="B21" s="158" t="n"/>
      <c r="C21" s="160" t="n"/>
      <c r="D21" s="160" t="inlineStr">
        <is>
          <t>A/P Payment Transaction Report</t>
        </is>
      </c>
      <c r="E21" s="160" t="inlineStr">
        <is>
          <t>Report categoriezed based on the followiong:
1. Payment Type
a. Standard Check
b. Manual Check
c. Standard Draft
d. Incoming Draft
e. Wire
f. EFT
g. Cash
2. Bank Code: BK1, BK2
a. Display Distribution Detail
b. Internal Notes
c. External Notes
3. Vendor
4. Pay Date</t>
        </is>
      </c>
      <c r="F21" s="160" t="inlineStr">
        <is>
          <t>The report lists each unposted payment transaction. When you print it, the associated distribution records are also included. These distribution records are not printed if you preview the report instead.
The report is sorted by vendor and then by check or draft number.</t>
        </is>
      </c>
      <c r="G21" s="163" t="n"/>
      <c r="H21" s="20" t="inlineStr">
        <is>
          <t>APPaymentTransactionReport_BK1.pdf</t>
        </is>
      </c>
      <c r="I21" s="19" t="n"/>
      <c r="J21" s="20" t="n"/>
    </row>
    <row r="22" ht="74.25" customHeight="1" s="172">
      <c r="B22" s="158" t="n"/>
      <c r="C22" s="160" t="n"/>
      <c r="D22" s="160" t="inlineStr">
        <is>
          <t>A/R Balance Report</t>
        </is>
      </c>
      <c r="E22" s="160" t="inlineStr">
        <is>
          <t>Report categoriezed based on the followiong:
1. Customer
2. Period
3. Year</t>
        </is>
      </c>
      <c r="F22" s="160" t="inlineStr">
        <is>
          <t>Report to print the AR Balances Report based on the criteria you set.</t>
        </is>
      </c>
      <c r="G22" s="163" t="n"/>
      <c r="H22" s="20" t="inlineStr">
        <is>
          <t>APBalanceReport.pdf</t>
        </is>
      </c>
      <c r="I22" s="19" t="n"/>
      <c r="J22" s="20" t="n"/>
    </row>
    <row r="23" ht="300" customHeight="1" s="172">
      <c r="B23" s="158" t="n"/>
      <c r="C23" s="160" t="n"/>
      <c r="D23" s="160" t="inlineStr">
        <is>
          <t>Bank Reconciliation Report</t>
        </is>
      </c>
      <c r="E23" s="160" t="inlineStr">
        <is>
          <t>Report categoriezed based on the followiong:
1. Bank Rec Types:
a. Include Void checks?
b. Include Reconciled?
C. Adjust
d. Check
e. Deposit
f. Manual
g. Other
h. Wire
i. Direct Deposit
j. Standard Draft
k. Incoming Draft
l. Draft Deposit
m. EFT
n. Cash1
2. Sort By: Numer, Date, Type, Type/Date
3. Bank Code
4. Transaction Date
5. Transaction</t>
        </is>
      </c>
      <c r="F23" s="160" t="inlineStr">
        <is>
          <t>This report lists bank reconciliation transactions and their amounts, and shows whether or not they have been reconciled. You can sort the report by transaction number, date or type, or by transaction type and then by date.
You can produce this report for a range of bank codes, transaction dates, and transactions. You can elect to include voided checks, reconciled checks, reason codes, and reference fields</t>
        </is>
      </c>
      <c r="G23" s="163" t="n"/>
      <c r="H23" s="20" t="inlineStr">
        <is>
          <t>BankReconciliationReport.pdf</t>
        </is>
      </c>
      <c r="I23" s="19" t="n"/>
      <c r="J23" s="20" t="n"/>
    </row>
    <row r="24" ht="149.25" customHeight="1" s="172">
      <c r="B24" s="158" t="n"/>
      <c r="C24" s="160" t="n"/>
      <c r="D24" s="160" t="inlineStr">
        <is>
          <t>A/R Payment Transaction Report</t>
        </is>
      </c>
      <c r="E24" s="160" t="inlineStr">
        <is>
          <t>Report categoriezed based on the followiong:
1. Payment Types: Check, Wire, Direct Debit, Adjustment, Draft
2. Display Distribution Detail
3. Customer
4. Bank Code
5. Receipt Date
6. Deposit Date
7. Check
8. Credit Memo</t>
        </is>
      </c>
      <c r="F24" s="160" t="inlineStr">
        <is>
          <t>Report to list unposted payment transactions you entered. When you post payments, this report is automatically printed. This report is useful to verify that distributions and account numbers are valid.
This report prints each unposted payment transaction for each payment type you select, and includes a summary of debits and credits by account on the last page. The report includes the Total New Payments Amount and Total Re-application Amount fields and prints in customer check or draft number order.</t>
        </is>
      </c>
      <c r="G24" s="163" t="n"/>
      <c r="H24" s="20" t="inlineStr">
        <is>
          <t>APPaymentTransactionReport_BK1.pdf</t>
        </is>
      </c>
      <c r="I24" s="19" t="n"/>
      <c r="J24" s="20" t="n"/>
    </row>
    <row r="25" ht="285" customHeight="1" s="172">
      <c r="B25" s="158" t="n"/>
      <c r="C25" s="160" t="n"/>
      <c r="D25" s="160" t="inlineStr">
        <is>
          <t>A/R Invoice Credit Debit Memo Report</t>
        </is>
      </c>
      <c r="E25" s="160" t="inlineStr">
        <is>
          <t>Report categoriezed based on the followiong:
1. Document Type: Invoice, Credit Memo, Debit Memo
2. Form Type: Standard, Simple, Draft
3. Document Date
4. Options:
a. Translate To Domestic Currency
b. Print Euro Total
c. Print Terms Discount Amount
d. Reprint
e. Print Standard Order Text
f. Print Invoice, Debit, Credit Memo Notes
g. Print Customer Notes
h. Print Internal Notes
i. Print External Notes
5. Customer
6. Invoice
7. Chk/Ref
8. Invoice Date
9. Issue Date</t>
        </is>
      </c>
      <c r="F25" s="160" t="inlineStr">
        <is>
          <t>Report to print invoices, credit memos, and debit memos without having to reference an invoice number. No need to wait until statements are issued before printing invoices, credit memos, or debit memos. User can generate these documents separately, and reprint them. The credit and debit memos and invoices print on standard invoice forms.</t>
        </is>
      </c>
      <c r="G25" s="163" t="n"/>
      <c r="H25" s="20" t="inlineStr">
        <is>
          <t>ARInvoiceCreditDebitMemoReport.pdf</t>
        </is>
      </c>
      <c r="I25" s="19" t="n"/>
      <c r="J25" s="20" t="n"/>
    </row>
    <row r="26" ht="89.25" customHeight="1" s="172">
      <c r="B26" s="158" t="n">
        <v>5</v>
      </c>
      <c r="C26" s="159" t="inlineStr">
        <is>
          <t>Invoice</t>
        </is>
      </c>
      <c r="D26" s="160" t="inlineStr">
        <is>
          <t>GST Invoiced Report</t>
        </is>
      </c>
      <c r="E26" s="160" t="inlineStr">
        <is>
          <t>Report categoriezed based on the followiong:
1. Report option: Report Form, Data View
a. Display Report Header
2. Tax Period Date
a. Increment Date</t>
        </is>
      </c>
      <c r="F26" s="160" t="inlineStr">
        <is>
          <t>Report is to view all Goods and Services Taxes receivable, as collected by Customer Order Entry and Accounts Receivable. Typically, this will be printed when preparing the tax return.
This report is most applicable to Tax System 1 defined as GST.</t>
        </is>
      </c>
      <c r="G26" s="163" t="n"/>
      <c r="H26" s="20" t="inlineStr">
        <is>
          <t>GSTInvoicedReport.pdf</t>
        </is>
      </c>
      <c r="I26" s="19" t="n"/>
      <c r="J26" s="20" t="n"/>
    </row>
    <row r="27" ht="45" customHeight="1" s="172">
      <c r="B27" s="158" t="n"/>
      <c r="C27" s="159" t="n"/>
      <c r="D27" s="160" t="inlineStr">
        <is>
          <t>Invoice Batch Report</t>
        </is>
      </c>
      <c r="E27" s="160" t="inlineStr">
        <is>
          <t>Report categoriezed based on the followiong:
1. Invoice Batch
2. Customer</t>
        </is>
      </c>
      <c r="F27" s="160" t="inlineStr">
        <is>
          <t>This report is use to print the batch of invoices.</t>
        </is>
      </c>
      <c r="G27" s="163" t="n"/>
      <c r="H27" s="164" t="n"/>
      <c r="I27" s="19" t="n"/>
      <c r="J27" s="20" t="n"/>
    </row>
    <row r="28" ht="108.75" customHeight="1" s="172">
      <c r="B28" s="158" t="n"/>
      <c r="C28" s="160" t="n"/>
      <c r="D28" s="160" t="inlineStr">
        <is>
          <t>Invoice Register Report</t>
        </is>
      </c>
      <c r="E28" s="160" t="inlineStr">
        <is>
          <t>Report categoriezed based on the followiong:
1. Source of Invoice: Order Entry, SRO, Accounts Receivable, Contract
2. Report Option: Report Form, Data View
3. Invoice
4. Invoice Date
5. Customer
6. Prov/St Code</t>
        </is>
      </c>
      <c r="F28" s="160" t="inlineStr">
        <is>
          <t>This report provides a list of invoices that are currently maintained in the system. This report is useful in locating a specific invoice or group of invoices. User can filter this report by invoice numbers, dates, customers, customer orders, and location.</t>
        </is>
      </c>
      <c r="G28" s="163" t="n"/>
      <c r="H28" s="20" t="inlineStr">
        <is>
          <t>InvoiceRegisterReport.pdf</t>
        </is>
      </c>
      <c r="I28" s="19" t="n"/>
      <c r="J28" s="20" t="n"/>
    </row>
    <row r="29" ht="84" customHeight="1" s="172">
      <c r="B29" s="158" t="n"/>
      <c r="C29" s="160" t="n"/>
      <c r="D29" s="160" t="inlineStr">
        <is>
          <t>Tax Invoiced (Parametric) Report</t>
        </is>
      </c>
      <c r="E29" s="160" t="inlineStr">
        <is>
          <t>Report categoriezed based on the followiong:
1. Tax System: 1, 2
2. Tax Jurisdiction
a. Show detail
3. Tax Period [Date]</t>
        </is>
      </c>
      <c r="F29" s="160" t="inlineStr">
        <is>
          <t>This report lists the total value of sales within a specified jurisdiction, and the tax due on the sales.</t>
        </is>
      </c>
      <c r="G29" s="163" t="n"/>
      <c r="H29" s="20" t="inlineStr">
        <is>
          <t>TaxInvoiced-ParametricReport_ShowDetail.pdf</t>
        </is>
      </c>
      <c r="I29" s="19" t="n"/>
      <c r="J29" s="20" t="n"/>
    </row>
    <row r="30" ht="259.5" customHeight="1" s="172">
      <c r="B30" s="158" t="n"/>
      <c r="C30" s="160" t="n"/>
      <c r="D30" s="160" t="inlineStr">
        <is>
          <t>To Be Invoiced Report</t>
        </is>
      </c>
      <c r="E30" s="160" t="inlineStr">
        <is>
          <t>Report categoriezed based on the followiong:
1. Invoice Type:
a. Progressive Billing
b. Regular CO, Blanket CO
2. CO Status: Planned, Ordered, Stopped, Complete
3. CO Line/Release Status: Planned, Ordered, Stopped, Complete
4. Sort By: Customer Order, Delivery Order, Salesperson
5. Invoice Date
6. Customer
7. Salesperson
8. Customer
9. Order Date
10. Customer PO
11. Item
12. Customer Item
13. Due Date
14. Last Ship Date</t>
        </is>
      </c>
      <c r="F30" s="160" t="inlineStr">
        <is>
          <t>This report lists all orders and their line/releases for the orders that are ready to be invoiced. The items for the orders listed are shipped but not yet invoiced.
This report displays the order line/release number, salesperson, line/release status, and the items on the order that need to be invoiced. The quantity ordered, shipped, invoiced, to invoice and to credit display. The orders display in order number sequence.</t>
        </is>
      </c>
      <c r="G30" s="163" t="n"/>
      <c r="H30" s="20" t="inlineStr">
        <is>
          <t>ToBeInvoicedReport_ShowDetail.pdf</t>
        </is>
      </c>
      <c r="I30" s="20" t="inlineStr">
        <is>
          <t>ToBeInvoicedReport_WithoutDetail.pdf</t>
        </is>
      </c>
      <c r="J30" s="20" t="n"/>
    </row>
    <row r="31" ht="240" customHeight="1" s="172">
      <c r="B31" s="158" t="n">
        <v>6</v>
      </c>
      <c r="C31" s="159" t="inlineStr">
        <is>
          <t>POs</t>
        </is>
      </c>
      <c r="D31" s="166" t="inlineStr">
        <is>
          <t>Past Due Purchase Order Report</t>
        </is>
      </c>
      <c r="E31" s="160" t="inlineStr">
        <is>
          <t>Report categoriezed based on the followiong:
1. Past Due Date
2. Report Option: Data View, Report Form
3. PO Type: Regular, Blanket
4. PO Status: Planned, Ordered, Complete
5. PO Line/Release Status: Planned, Ordered, Complete, History, Filled
6. Print Item Overview
7. PO
8. Vendor
9. Order Date
10. Vendor Order
11. Item
12. Vendor Item
13. Due Date
14. Last Rcvd Date</t>
        </is>
      </c>
      <c r="F31" s="160" t="inlineStr">
        <is>
          <t>This report prints each past due purchase order, followed by its line/releases that have caused the past due status, for the range indicated.
A PO is considered past due if the PO contains a line/release with a due date earlier than the date specified in the report selection criteria.</t>
        </is>
      </c>
      <c r="G31" s="163" t="n"/>
      <c r="H31" s="20" t="inlineStr">
        <is>
          <t>PastDuePurchaseOrderReport.pdf</t>
        </is>
      </c>
      <c r="I31" s="19" t="n"/>
      <c r="J31" s="20" t="n"/>
    </row>
    <row r="32" ht="240" customHeight="1" s="172">
      <c r="B32" s="158" t="n"/>
      <c r="C32" s="160" t="n"/>
      <c r="D32" s="166" t="inlineStr">
        <is>
          <t xml:space="preserve">Purchase Order History by Vendor Report </t>
        </is>
      </c>
      <c r="E32" s="160" t="inlineStr">
        <is>
          <t>Report categoriezed based on the followiong:
1. PO Type: Regular, Blanket
2. Options:
a. Include Goods Receiving Note
b. Translate To Domestic Currency
c. Print Cost
3. Report Option: Data View, Report Form
4. Vendor
5. Purchase Order
6. Order Date
7. Vendor Order
8. Item
9. Vendor Item
10. Due Date
11. Last Rcvd Date
12. Warehouse</t>
        </is>
      </c>
      <c r="F32" s="160" t="inlineStr">
        <is>
          <t>This report lists purchase orders in PO History by vendor number for the selected range of vendors, purchase orders, order dates, vendor orders, items numbers, vendor item numbers, due dates, last received dates, and warehouse</t>
        </is>
      </c>
      <c r="G32" s="163" t="n"/>
      <c r="H32" s="20" t="inlineStr">
        <is>
          <t>PurchaseOrderHistorybyVendorReport.pdf</t>
        </is>
      </c>
      <c r="I32" s="19" t="n"/>
      <c r="J32" s="20" t="n"/>
    </row>
    <row r="33" ht="345" customHeight="1" s="172">
      <c r="B33" s="158" t="n"/>
      <c r="C33" s="160" t="n"/>
      <c r="D33" s="160" t="inlineStr">
        <is>
          <t>Purchase Order Report</t>
        </is>
      </c>
      <c r="E33" s="160" t="inlineStr">
        <is>
          <t>Report categoriezed based on the following:
1. PO Type: Regular, Blanket
2. PO Status: Planned, Ordered, Complete
3. PO Line/Release Status: Planned, Ordered, Complete, Filled
4. Print Item: Item, Vendor Item, Manufacturer Item, Print Item Overview
5. Various Print options: e.g. Print Standard Order Text etc.
6. Date to Appear on
7. Round to Decimal
8. Purchase Order
9. Templates:
a. Print Drawing Number
b. Print Delivery/Inco terms
c. Print Commodity Code
d. Print Authorization Signatures
e. Print EU Code
f. Print Origin Code
g. Print Header On All Pages
10. Purchase Order
11. Line/ Release
12. Due Date
13. Vendor
14. Order Date</t>
        </is>
      </c>
      <c r="F33" s="160" t="inlineStr">
        <is>
          <t>This report prints all purchase orders in the specified range. To inform the vendor of the needed items and quantities, use this report form to print every purchase order and send it to the vendor.
All purchase orders created through the PO Builder must be printed with the Builder Purchase Order Report form instead of with this form.</t>
        </is>
      </c>
      <c r="G33" s="163" t="n"/>
      <c r="H33" s="20" t="inlineStr">
        <is>
          <t>PurchaseOrderReport.pdf</t>
        </is>
      </c>
      <c r="I33" s="19" t="n"/>
      <c r="J33" s="20" t="n"/>
    </row>
    <row r="34" ht="195" customHeight="1" s="172">
      <c r="B34" s="158" t="n"/>
      <c r="C34" s="160" t="n"/>
      <c r="D34" s="160" t="inlineStr">
        <is>
          <t>Purchase Order Variance by Item Report</t>
        </is>
      </c>
      <c r="E34" s="160" t="inlineStr">
        <is>
          <t>Report categoriezed based on the following:
1. Tolerance Factor with numeric value (Decimal values)
a. Translate to Domestic Currency
2. PO Type: Regular, Blanket
3. PO Status: Planned, Ordered, Complete
4. PO Line/Release Status: Planned, Ordered, Complete, Filled, History
5. Item
6. Due Date
7. Last Rcvd Date
8. PO
9. Vendor
10. Order Date</t>
        </is>
      </c>
      <c r="F34" s="160" t="inlineStr">
        <is>
          <t>This report displays in domestic currency and uses the PO Header Exchange Rate. This report uses the header exchange rate, instead of the receiving exchange rate, because the report displays both received and unreceived PO lines.
This report prints each item that is contained in one or more purchase orders. The report displays every occurrence of the item, in PO sequence, by line/release</t>
        </is>
      </c>
      <c r="G34" s="163" t="n"/>
      <c r="H34" s="20" t="inlineStr">
        <is>
          <t>PurchaseOrderVarianceByItemReport.pdf</t>
        </is>
      </c>
      <c r="I34" s="19" t="n"/>
      <c r="J34" s="20" t="n"/>
    </row>
    <row r="35" ht="180" customHeight="1" s="172">
      <c r="B35" s="158" t="n">
        <v>7</v>
      </c>
      <c r="C35" s="159" t="inlineStr">
        <is>
          <t>Vendors</t>
        </is>
      </c>
      <c r="D35" s="160" t="inlineStr">
        <is>
          <t>Vendor Interactions Report</t>
        </is>
      </c>
      <c r="E35" s="160" t="inlineStr">
        <is>
          <t>Report categoriezed based on the following:
1. Status: Active, Complete
2. Report Options: Data View, Report Form
3. Sort By: Interaction Date, Follow-Up Date, Topic
4. Options: Print Internal Notes, Print External Notes
5. Interaction
6. Vendor
7. Interaction Date
8. Follow-Up Date
9. Entry Name
10. Contact
11. Topic</t>
        </is>
      </c>
      <c r="F35" s="160" t="inlineStr">
        <is>
          <t>This report prints a report of all communications between the vendor and the company.</t>
        </is>
      </c>
      <c r="G35" s="163" t="n"/>
      <c r="H35" s="20" t="inlineStr">
        <is>
          <t>VendorInteractionsReport.pdf</t>
        </is>
      </c>
      <c r="I35" s="19" t="n"/>
      <c r="J35" s="20" t="n"/>
    </row>
    <row r="36" ht="45" customHeight="1" s="172">
      <c r="B36" s="158" t="n"/>
      <c r="C36" s="160" t="n"/>
      <c r="D36" s="160" t="inlineStr">
        <is>
          <t>Vendor Open Records Report</t>
        </is>
      </c>
      <c r="E36" s="160" t="inlineStr">
        <is>
          <t>Report categoriezed based on the following:
1. Vendor
2. Status: Active, Inactive, Restricted</t>
        </is>
      </c>
      <c r="F36" s="160" t="n"/>
      <c r="G36" s="163" t="n"/>
      <c r="H36" s="20" t="inlineStr">
        <is>
          <t>VendorOpenRecordsReport.pdf</t>
        </is>
      </c>
      <c r="I36" s="19" t="n"/>
      <c r="J36" s="20" t="n"/>
    </row>
    <row r="37" ht="90" customHeight="1" s="172">
      <c r="B37" s="158" t="n"/>
      <c r="C37" s="160" t="n"/>
      <c r="D37" s="160" t="inlineStr">
        <is>
          <t>Vendor To Be Shipped Report</t>
        </is>
      </c>
      <c r="E37" s="160" t="inlineStr">
        <is>
          <t>Report categoriezed based on the following:
1. Vendor
2. Item
3. Ref Num
4. Include Purchase Orders
5. Include RMA Dispositions</t>
        </is>
      </c>
      <c r="F37" s="160" t="inlineStr">
        <is>
          <t>Report to produce a list of all return material authorizations and purchase order line items that are ready to be shipped, based on the options user select. The shipping department can use this report to see all of the items that are waiting to be shipped. User can also use this report as a pre-ship pack slip that can be sent with the shipment for the vendor to agree on terms.</t>
        </is>
      </c>
      <c r="G37" s="163" t="n"/>
      <c r="H37" s="20" t="inlineStr">
        <is>
          <t>VendorToBeShippedReport.pdf</t>
        </is>
      </c>
      <c r="I37" s="19" t="n"/>
      <c r="J37" s="20" t="n"/>
    </row>
    <row r="38" ht="165" customHeight="1" s="172">
      <c r="B38" s="158" t="n"/>
      <c r="C38" s="160" t="n"/>
      <c r="D38" s="160" t="inlineStr">
        <is>
          <t>Vendor Voucher/Debit Memo Report</t>
        </is>
      </c>
      <c r="E38" s="160" t="inlineStr">
        <is>
          <t>Report categoriezed based on the following:
1. Vendor Profile: Purchase Order, Vendor Item, User Profile, Item
2. Options:
a. Print Internal Notes
b. Print Item Overview
c. Print External Notes
3. Vendor
4. Voucher
5. Purchase Order
6. Invoice
7. Voucher Date</t>
        </is>
      </c>
      <c r="F38" s="160" t="n"/>
      <c r="G38" s="163" t="n"/>
      <c r="H38" s="164" t="n"/>
      <c r="I38" s="19" t="n"/>
      <c r="J38" s="20" t="n"/>
    </row>
    <row r="39" ht="45" customHeight="1" s="172">
      <c r="B39" s="158" t="n">
        <v>8</v>
      </c>
      <c r="C39" s="159" t="inlineStr">
        <is>
          <t>Customers</t>
        </is>
      </c>
      <c r="D39" s="160" t="inlineStr">
        <is>
          <t>Corporate Customer Report</t>
        </is>
      </c>
      <c r="E39" s="160" t="inlineStr">
        <is>
          <t>Report categoriezed based on the following:
1. Customer
2. Display Report Header</t>
        </is>
      </c>
      <c r="F39" s="160" t="inlineStr">
        <is>
          <t>This report lists your corporate customers and their subordinate customers. You can produce this report for a range of customers.</t>
        </is>
      </c>
      <c r="G39" s="163" t="n"/>
      <c r="H39" s="20" t="inlineStr">
        <is>
          <t>CorporateCustomerReport.pdf</t>
        </is>
      </c>
      <c r="I39" s="19" t="n"/>
      <c r="J39" s="20" t="n"/>
    </row>
    <row r="40" ht="150" customHeight="1" s="172">
      <c r="B40" s="158" t="n"/>
      <c r="C40" s="160" t="n"/>
      <c r="D40" s="160" t="inlineStr">
        <is>
          <t>Customer by Item Sales Analysis Report</t>
        </is>
      </c>
      <c r="E40" s="160" t="inlineStr">
        <is>
          <t>Report categoriezed based on the following:
1. CO Status: Ordered, Complete, Stopped, History
2. Source: Manufactured, Purchased, Transferred
3. Options:
a. Page Between Items
b. Print Price
4. Customer
5. Item
6. Product Code
7. Order Date</t>
        </is>
      </c>
      <c r="F40" s="160" t="inlineStr">
        <is>
          <t>Report to list the following data:
1. Total units and domestic currency sold.
2. Customers who purchased the item and quantity and domestic currency amount purchased.</t>
        </is>
      </c>
      <c r="G40" s="163" t="n"/>
      <c r="H40" s="20" t="inlineStr">
        <is>
          <t>CustomerByItemSalesAnalysisReport.pdf</t>
        </is>
      </c>
      <c r="I40" s="19" t="n"/>
      <c r="J40" s="20" t="n"/>
    </row>
    <row r="41" ht="195" customHeight="1" s="172">
      <c r="B41" s="158" t="n"/>
      <c r="C41" s="160" t="n"/>
      <c r="D41" s="160" t="inlineStr">
        <is>
          <t>Customer Interactions Report</t>
        </is>
      </c>
      <c r="E41" s="160" t="inlineStr">
        <is>
          <t>Report categoriezed based on the following:
1. Status: Active, Complete
2. Report Options: Data View, Report Form
3. Sort By: Interaction Date, Follow-Up Date, Topic
4. Options: Print Internal Notes, Print External Notes
5. Interaction
6. Customer
7. Interaction Date
8. Follow-Up Date
9. Entry Name
10. Salesperson
11. Contact
12. Topic</t>
        </is>
      </c>
      <c r="F41" s="160" t="inlineStr">
        <is>
          <t>Use this report to print a report of all communications between you and your customer.</t>
        </is>
      </c>
      <c r="G41" s="163" t="n"/>
      <c r="H41" s="164" t="n"/>
      <c r="I41" s="19" t="n"/>
      <c r="J41" s="20" t="n"/>
    </row>
    <row r="42" ht="45" customHeight="1" s="172">
      <c r="B42" s="158" t="n"/>
      <c r="C42" s="160" t="n"/>
      <c r="D42" s="160" t="inlineStr">
        <is>
          <t>Customer Open Records Report</t>
        </is>
      </c>
      <c r="E42" s="160" t="inlineStr">
        <is>
          <t>Report categoriezed based on the following:
1. Customer
2. Status: Active, Inactive, Restricted</t>
        </is>
      </c>
      <c r="F42" s="160" t="inlineStr">
        <is>
          <t>Use this form to generate a list of open records by customer and order status.</t>
        </is>
      </c>
      <c r="G42" s="163" t="n"/>
      <c r="H42" s="20" t="inlineStr">
        <is>
          <t>ChangeOrderReport.pdf</t>
        </is>
      </c>
      <c r="I42" s="19" t="n"/>
      <c r="J42" s="20" t="n"/>
    </row>
    <row r="43" ht="150" customHeight="1" s="172">
      <c r="B43" s="158" t="n"/>
      <c r="C43" s="160" t="n"/>
      <c r="D43" s="160" t="inlineStr">
        <is>
          <t>Customer Orders for Reservable Items report</t>
        </is>
      </c>
      <c r="E43" s="160" t="inlineStr">
        <is>
          <t>Report categoriezed based on the following:
1. Sort By: Due Date, Order:
2. Display Orders: Partially Reserved, Completely Reserved, All Orders
3. Report Option: Data View, Report Form
4. Warehouse
5. Item
6. Due Date
7. Order
8. Customer</t>
        </is>
      </c>
      <c r="F43" s="160" t="inlineStr">
        <is>
          <t>This report shows customer order line items that are reserved. The information in this report is sorted by warehouse and then by item.</t>
        </is>
      </c>
      <c r="G43" s="163" t="n"/>
      <c r="H43" s="20" t="inlineStr">
        <is>
          <t>CustomerOrdersforReservableItemsReport.pdf</t>
        </is>
      </c>
      <c r="I43" s="19" t="n"/>
      <c r="J43" s="20" t="n"/>
    </row>
    <row r="44" ht="255" customHeight="1" s="172">
      <c r="B44" s="158" t="n"/>
      <c r="C44" s="160" t="n"/>
      <c r="D44" s="160" t="inlineStr">
        <is>
          <t>Customer Statements Report</t>
        </is>
      </c>
      <c r="E44" s="160" t="inlineStr">
        <is>
          <t>Report categoriezed based on the following:
1. Customer Statements Template: Standard, Simple
2. Site Group: Corp, Default
3. Print Posted Transactions: All, Old, None
4. Aging Basis: Invoice Date, Due Date
5. Options:
a. Print Zero Balance Customers
b. Sort by Invoice
c. Print Credit Balance Customers
d. Print Open Payments
e. Print Aged Totals
f. Show Active Transactions Only
g. Print Euro Totals
h. Use Profile
6. Statement Cycles: Weekly, Monthly, Quaterly, All
7. Options to add for the aging days
8. Customer</t>
        </is>
      </c>
      <c r="F44" s="160" t="inlineStr">
        <is>
          <t>The report can produce customer statements that list the amount customers owe. Typically, you print statements on a weekly, monthly, and/or quarterly basis. The statement cycle you assign to a customer determines when that customer's statements are printed</t>
        </is>
      </c>
      <c r="G44" s="163" t="n"/>
      <c r="H44" s="20" t="inlineStr">
        <is>
          <t>CustomerStatementsReport.pdf</t>
        </is>
      </c>
      <c r="I44" s="19" t="n"/>
      <c r="J44" s="20" t="n"/>
    </row>
    <row r="45" ht="90" customHeight="1" s="172">
      <c r="B45" s="158" t="n"/>
      <c r="C45" s="160" t="n"/>
      <c r="D45" s="160" t="inlineStr">
        <is>
          <t>Forecast Customer Items But Not Forecast Report</t>
        </is>
      </c>
      <c r="E45" s="160" t="inlineStr">
        <is>
          <t>Report categoriezed based on the following:
1. Customer
2. Customer Order Date
3. Item
4. Product Code
5. Minimum Number Of Order Lines</t>
        </is>
      </c>
      <c r="F45" s="160" t="n"/>
      <c r="G45" s="163" t="n"/>
      <c r="H45" s="20" t="inlineStr">
        <is>
          <t>ForecastCustomerButNotForecastReport.pdf</t>
        </is>
      </c>
      <c r="I45" s="19" t="n"/>
      <c r="J45" s="20" t="n"/>
    </row>
    <row r="46" ht="30" customHeight="1" s="172">
      <c r="B46" s="158" t="n"/>
      <c r="C46" s="160" t="n"/>
      <c r="D46" s="160" t="inlineStr">
        <is>
          <t>Forecast Sales By Customer Report</t>
        </is>
      </c>
      <c r="E46" s="160" t="inlineStr">
        <is>
          <t>Report categoriezed based on the following:
1. Customer Order Date</t>
        </is>
      </c>
      <c r="F46" s="160" t="n"/>
      <c r="G46" s="163" t="n"/>
      <c r="H46" s="20" t="inlineStr">
        <is>
          <t>ForecastSalesByCustomerReport.pdf</t>
        </is>
      </c>
      <c r="I46" s="19" t="n"/>
      <c r="J46" s="20" t="n"/>
    </row>
    <row r="47">
      <c r="B47" s="158" t="n"/>
      <c r="C47" s="160" t="n"/>
      <c r="D47" s="160" t="n"/>
      <c r="E47" s="160" t="n"/>
      <c r="F47" s="160" t="n"/>
      <c r="G47" s="163" t="n"/>
      <c r="H47" s="164" t="n"/>
      <c r="I47" s="19" t="n"/>
      <c r="J47" s="20" t="n"/>
    </row>
    <row r="48" ht="15.75" customHeight="1" s="172" thickBot="1">
      <c r="B48" s="167" t="n"/>
      <c r="C48" s="168" t="n"/>
      <c r="D48" s="168" t="n"/>
      <c r="E48" s="168" t="n"/>
      <c r="F48" s="168" t="n"/>
      <c r="G48" s="169" t="n"/>
      <c r="H48" s="19" t="n"/>
      <c r="I48" s="19" t="n"/>
      <c r="J48" s="20" t="n"/>
    </row>
  </sheetData>
  <mergeCells count="1">
    <mergeCell ref="C2:D2"/>
  </mergeCells>
  <hyperlinks>
    <hyperlink xmlns:r="http://schemas.openxmlformats.org/officeDocument/2006/relationships" ref="H5" r:id="rId1"/>
    <hyperlink xmlns:r="http://schemas.openxmlformats.org/officeDocument/2006/relationships" ref="I5" r:id="rId2"/>
    <hyperlink xmlns:r="http://schemas.openxmlformats.org/officeDocument/2006/relationships" ref="J5" r:id="rId3"/>
    <hyperlink xmlns:r="http://schemas.openxmlformats.org/officeDocument/2006/relationships" ref="H6" r:id="rId4"/>
    <hyperlink xmlns:r="http://schemas.openxmlformats.org/officeDocument/2006/relationships" ref="H7" r:id="rId5"/>
    <hyperlink xmlns:r="http://schemas.openxmlformats.org/officeDocument/2006/relationships" ref="H8" r:id="rId6"/>
    <hyperlink xmlns:r="http://schemas.openxmlformats.org/officeDocument/2006/relationships" ref="H12" r:id="rId7"/>
    <hyperlink xmlns:r="http://schemas.openxmlformats.org/officeDocument/2006/relationships" ref="I12" r:id="rId8"/>
    <hyperlink xmlns:r="http://schemas.openxmlformats.org/officeDocument/2006/relationships" ref="H13" r:id="rId9"/>
    <hyperlink xmlns:r="http://schemas.openxmlformats.org/officeDocument/2006/relationships" ref="H14" r:id="rId10"/>
    <hyperlink xmlns:r="http://schemas.openxmlformats.org/officeDocument/2006/relationships" ref="H15" r:id="rId11"/>
    <hyperlink xmlns:r="http://schemas.openxmlformats.org/officeDocument/2006/relationships" ref="H17" r:id="rId12"/>
    <hyperlink xmlns:r="http://schemas.openxmlformats.org/officeDocument/2006/relationships" ref="H18" r:id="rId13"/>
    <hyperlink xmlns:r="http://schemas.openxmlformats.org/officeDocument/2006/relationships" ref="H19" r:id="rId14"/>
    <hyperlink xmlns:r="http://schemas.openxmlformats.org/officeDocument/2006/relationships" ref="H20" r:id="rId15"/>
    <hyperlink xmlns:r="http://schemas.openxmlformats.org/officeDocument/2006/relationships" ref="H21" r:id="rId16"/>
    <hyperlink xmlns:r="http://schemas.openxmlformats.org/officeDocument/2006/relationships" ref="H22" r:id="rId17"/>
    <hyperlink xmlns:r="http://schemas.openxmlformats.org/officeDocument/2006/relationships" ref="H23" r:id="rId18"/>
    <hyperlink xmlns:r="http://schemas.openxmlformats.org/officeDocument/2006/relationships" ref="H24" r:id="rId19"/>
    <hyperlink xmlns:r="http://schemas.openxmlformats.org/officeDocument/2006/relationships" ref="H25" r:id="rId20"/>
    <hyperlink xmlns:r="http://schemas.openxmlformats.org/officeDocument/2006/relationships" ref="H26" r:id="rId21"/>
    <hyperlink xmlns:r="http://schemas.openxmlformats.org/officeDocument/2006/relationships" ref="H28" r:id="rId22"/>
    <hyperlink xmlns:r="http://schemas.openxmlformats.org/officeDocument/2006/relationships" ref="H29" r:id="rId23"/>
    <hyperlink xmlns:r="http://schemas.openxmlformats.org/officeDocument/2006/relationships" ref="H30" r:id="rId24"/>
    <hyperlink xmlns:r="http://schemas.openxmlformats.org/officeDocument/2006/relationships" ref="I30" r:id="rId25"/>
    <hyperlink xmlns:r="http://schemas.openxmlformats.org/officeDocument/2006/relationships" ref="H31" r:id="rId26"/>
    <hyperlink xmlns:r="http://schemas.openxmlformats.org/officeDocument/2006/relationships" ref="H32" r:id="rId27"/>
    <hyperlink xmlns:r="http://schemas.openxmlformats.org/officeDocument/2006/relationships" ref="H33" r:id="rId28"/>
    <hyperlink xmlns:r="http://schemas.openxmlformats.org/officeDocument/2006/relationships" ref="H34" r:id="rId29"/>
    <hyperlink xmlns:r="http://schemas.openxmlformats.org/officeDocument/2006/relationships" ref="H35" r:id="rId30"/>
    <hyperlink xmlns:r="http://schemas.openxmlformats.org/officeDocument/2006/relationships" ref="H36" r:id="rId31"/>
    <hyperlink xmlns:r="http://schemas.openxmlformats.org/officeDocument/2006/relationships" ref="H37" r:id="rId32"/>
    <hyperlink xmlns:r="http://schemas.openxmlformats.org/officeDocument/2006/relationships" ref="H39" r:id="rId33"/>
    <hyperlink xmlns:r="http://schemas.openxmlformats.org/officeDocument/2006/relationships" ref="H40" r:id="rId34"/>
    <hyperlink xmlns:r="http://schemas.openxmlformats.org/officeDocument/2006/relationships" ref="H42" r:id="rId35"/>
    <hyperlink xmlns:r="http://schemas.openxmlformats.org/officeDocument/2006/relationships" ref="H43" r:id="rId36"/>
    <hyperlink xmlns:r="http://schemas.openxmlformats.org/officeDocument/2006/relationships" ref="H44" r:id="rId37"/>
    <hyperlink xmlns:r="http://schemas.openxmlformats.org/officeDocument/2006/relationships" ref="H45" r:id="rId38"/>
    <hyperlink xmlns:r="http://schemas.openxmlformats.org/officeDocument/2006/relationships" ref="H46" r:id="rId39"/>
  </hyperlinks>
  <pageMargins left="0.7" right="0.7" top="0.75" bottom="0.75" header="0.3" footer="0.3"/>
</worksheet>
</file>

<file path=xl/worksheets/sheet15.xml><?xml version="1.0" encoding="utf-8"?>
<worksheet xmlns="http://schemas.openxmlformats.org/spreadsheetml/2006/main">
  <sheetPr>
    <tabColor rgb="FF0070C0"/>
    <outlinePr summaryBelow="1" summaryRight="1"/>
    <pageSetUpPr/>
  </sheetPr>
  <dimension ref="M16:Q21"/>
  <sheetViews>
    <sheetView zoomScale="85" zoomScaleNormal="85" workbookViewId="0">
      <selection activeCell="K35" sqref="K35"/>
    </sheetView>
  </sheetViews>
  <sheetFormatPr baseColWidth="8" defaultColWidth="3.5703125" defaultRowHeight="15"/>
  <cols>
    <col width="3.85546875" bestFit="1" customWidth="1" style="172" min="1" max="1"/>
    <col width="7.7109375" bestFit="1" customWidth="1" style="172" min="2" max="13"/>
    <col width="7.7109375" bestFit="1" customWidth="1" style="155" min="14" max="16"/>
    <col width="3.85546875" bestFit="1" customWidth="1" style="155" min="17" max="17"/>
    <col width="23" customWidth="1" style="172" min="18" max="34"/>
  </cols>
  <sheetData>
    <row r="16">
      <c r="M16" s="24" t="n"/>
      <c r="N16" s="24" t="n"/>
      <c r="O16" s="152" t="n"/>
      <c r="P16" s="152" t="n"/>
      <c r="Q16" s="153" t="n"/>
    </row>
    <row r="17">
      <c r="N17" s="154" t="n"/>
      <c r="O17" s="152" t="n"/>
      <c r="P17" s="152" t="n"/>
    </row>
    <row r="18">
      <c r="N18" s="154" t="n"/>
      <c r="O18" s="152" t="n"/>
      <c r="P18" s="152" t="n"/>
    </row>
    <row r="19">
      <c r="N19" s="24" t="n"/>
      <c r="O19" s="152" t="n"/>
      <c r="P19" s="152" t="n"/>
    </row>
    <row r="20">
      <c r="N20" s="154" t="n"/>
      <c r="O20" s="152" t="n"/>
      <c r="P20" s="152" t="n"/>
    </row>
    <row r="21">
      <c r="N21" s="154" t="n"/>
      <c r="O21" s="152" t="n"/>
      <c r="P21" s="152" t="n"/>
    </row>
    <row r="49" ht="17.25" customHeight="1" s="172"/>
    <row r="51" ht="17.25" customHeight="1" s="172"/>
    <row r="55" ht="18" customHeight="1" s="172"/>
  </sheetData>
  <pageMargins left="0.25" right="0.25" top="0.75" bottom="0.75" header="0.3" footer="0.3"/>
  <pageSetup orientation="landscape"/>
  <drawing xmlns:r="http://schemas.openxmlformats.org/officeDocument/2006/relationships" r:id="rId1"/>
</worksheet>
</file>

<file path=xl/worksheets/sheet16.xml><?xml version="1.0" encoding="utf-8"?>
<worksheet xmlns="http://schemas.openxmlformats.org/spreadsheetml/2006/main">
  <sheetPr>
    <tabColor rgb="FF0070C0"/>
    <outlinePr summaryBelow="1" summaryRight="1"/>
    <pageSetUpPr/>
  </sheetPr>
  <dimension ref="A1:E115"/>
  <sheetViews>
    <sheetView topLeftCell="A5" workbookViewId="0">
      <selection activeCell="D23" sqref="D23"/>
    </sheetView>
  </sheetViews>
  <sheetFormatPr baseColWidth="8" defaultRowHeight="15"/>
  <cols>
    <col width="12.5703125" bestFit="1" customWidth="1" style="195" min="1" max="1"/>
    <col width="19.7109375" bestFit="1" customWidth="1" style="178" min="2" max="2"/>
    <col width="42.28515625" bestFit="1" customWidth="1" style="195" min="3" max="3"/>
    <col width="39" bestFit="1" customWidth="1" style="195" min="4" max="4"/>
    <col width="56.28515625" bestFit="1" customWidth="1" style="195" min="5" max="5"/>
    <col width="9.140625" customWidth="1" style="195" min="6" max="8"/>
    <col width="9.140625" customWidth="1" style="195" min="9" max="16384"/>
  </cols>
  <sheetData>
    <row r="1">
      <c r="B1" s="210" t="inlineStr">
        <is>
          <t>Do we need to include the Customer Name</t>
        </is>
      </c>
    </row>
    <row r="2">
      <c r="B2" s="210" t="inlineStr">
        <is>
          <t>Order Number and Line?</t>
        </is>
      </c>
    </row>
    <row r="3">
      <c r="B3" s="210" t="inlineStr">
        <is>
          <t>Saw ID</t>
        </is>
      </c>
    </row>
    <row r="4">
      <c r="B4" s="193" t="n"/>
    </row>
    <row r="5">
      <c r="A5" s="195" t="inlineStr">
        <is>
          <t>Work Centers</t>
        </is>
      </c>
      <c r="B5" s="178" t="inlineStr">
        <is>
          <t>Report name</t>
        </is>
      </c>
      <c r="C5" s="195" t="inlineStr">
        <is>
          <t>Description</t>
        </is>
      </c>
      <c r="D5" t="inlineStr">
        <is>
          <t xml:space="preserve"> Data</t>
        </is>
      </c>
      <c r="E5" s="195" t="inlineStr">
        <is>
          <t>Comments/Conditions</t>
        </is>
      </c>
    </row>
    <row r="6">
      <c r="A6" s="90" t="inlineStr">
        <is>
          <t>W7GLZ</t>
        </is>
      </c>
      <c r="B6" s="212" t="inlineStr">
        <is>
          <t xml:space="preserve">"Assembly
Glazing Report
Final Inspection"
</t>
        </is>
      </c>
      <c r="C6" s="90" t="inlineStr">
        <is>
          <t xml:space="preserve">Job Order </t>
        </is>
      </c>
      <c r="D6" s="213" t="inlineStr">
        <is>
          <t>Job Orders : Job+"-"+Job Orders : Job Suffix</t>
        </is>
      </c>
      <c r="E6" s="90" t="n"/>
    </row>
    <row r="7">
      <c r="A7" s="90" t="inlineStr">
        <is>
          <t>W7GLZ</t>
        </is>
      </c>
      <c r="C7" s="90" t="inlineStr">
        <is>
          <t>Job item</t>
        </is>
      </c>
      <c r="D7" s="213" t="inlineStr">
        <is>
          <t>Job Orders : Item</t>
        </is>
      </c>
      <c r="E7" s="90" t="n"/>
    </row>
    <row r="8">
      <c r="A8" s="90" t="inlineStr">
        <is>
          <t>W7GLZ</t>
        </is>
      </c>
      <c r="C8" s="90" t="inlineStr">
        <is>
          <t>Overall Width</t>
        </is>
      </c>
      <c r="D8" s="213" t="inlineStr">
        <is>
          <t>Items: ref Job Orders.Item : Width</t>
        </is>
      </c>
      <c r="E8" s="90" t="n"/>
    </row>
    <row r="9">
      <c r="A9" s="90" t="inlineStr">
        <is>
          <t>W7GLZ</t>
        </is>
      </c>
      <c r="C9" s="90" t="inlineStr">
        <is>
          <t>Overall Height</t>
        </is>
      </c>
      <c r="D9" s="213" t="inlineStr">
        <is>
          <t>Items: ref Job Orders.Item : Height</t>
        </is>
      </c>
      <c r="E9" s="90" t="n"/>
    </row>
    <row r="10">
      <c r="A10" s="90" t="inlineStr">
        <is>
          <t>W7GLZ</t>
        </is>
      </c>
      <c r="C10" s="90" t="inlineStr">
        <is>
          <t>Wall Depth</t>
        </is>
      </c>
      <c r="D10" s="213" t="inlineStr">
        <is>
          <t>Items: ref Job Orders.Item : Depth</t>
        </is>
      </c>
      <c r="E10" s="90" t="n"/>
    </row>
    <row r="11">
      <c r="A11" s="90" t="inlineStr">
        <is>
          <t>W7GLZ</t>
        </is>
      </c>
      <c r="C11" s="90" t="inlineStr">
        <is>
          <t>Image to verify unit meets Clients expectations</t>
        </is>
      </c>
      <c r="D11" s="213" t="inlineStr">
        <is>
          <t>Items: ref Job Orders.Item : Picture</t>
        </is>
      </c>
      <c r="E11" s="90" t="n"/>
    </row>
    <row r="12">
      <c r="A12" s="90" t="inlineStr">
        <is>
          <t>W7GLZ</t>
        </is>
      </c>
      <c r="C12" s="90" t="inlineStr">
        <is>
          <t>Brickmould</t>
        </is>
      </c>
      <c r="D12" s="90" t="inlineStr">
        <is>
          <t>Cart/Slot</t>
        </is>
      </c>
      <c r="E12" s="90" t="inlineStr">
        <is>
          <t>if exists in Materials</t>
        </is>
      </c>
    </row>
    <row r="13">
      <c r="A13" s="90" t="inlineStr">
        <is>
          <t>W7GLZ</t>
        </is>
      </c>
      <c r="C13" s="90" t="inlineStr">
        <is>
          <t>Sill Nose</t>
        </is>
      </c>
      <c r="D13" s="90" t="inlineStr">
        <is>
          <t>Cart/Slot</t>
        </is>
      </c>
      <c r="E13" s="90" t="inlineStr">
        <is>
          <t>if exists in Materials</t>
        </is>
      </c>
    </row>
    <row r="14">
      <c r="A14" s="90" t="inlineStr">
        <is>
          <t>W7GLZ</t>
        </is>
      </c>
      <c r="C14" s="90" t="inlineStr">
        <is>
          <t>Jamb Material</t>
        </is>
      </c>
      <c r="D14" s="90" t="inlineStr">
        <is>
          <t>Cart/Slot</t>
        </is>
      </c>
      <c r="E14" s="90" t="inlineStr">
        <is>
          <t>if exists in Materials</t>
        </is>
      </c>
    </row>
    <row r="15">
      <c r="A15" s="90" t="inlineStr">
        <is>
          <t>W7GLZ</t>
        </is>
      </c>
      <c r="C15" s="90" t="inlineStr">
        <is>
          <t>Mullion Cover</t>
        </is>
      </c>
      <c r="D15" s="90" t="inlineStr">
        <is>
          <t>Cart/Slot</t>
        </is>
      </c>
      <c r="E15" s="90" t="inlineStr">
        <is>
          <t>if exists in Materials</t>
        </is>
      </c>
    </row>
    <row r="16">
      <c r="A16" s="90" t="inlineStr">
        <is>
          <t>W7GLZ</t>
        </is>
      </c>
      <c r="C16" s="90" t="inlineStr">
        <is>
          <t>Reinforcing</t>
        </is>
      </c>
      <c r="D16" s="90" t="inlineStr">
        <is>
          <t>Cart/Slot</t>
        </is>
      </c>
      <c r="E16" s="90" t="inlineStr">
        <is>
          <t>if exists in Materials</t>
        </is>
      </c>
    </row>
    <row r="17">
      <c r="A17" s="90" t="inlineStr">
        <is>
          <t>W7GLZ</t>
        </is>
      </c>
      <c r="C17" s="90" t="inlineStr">
        <is>
          <t>Brickmould Type</t>
        </is>
      </c>
      <c r="D17" s="207" t="inlineStr">
        <is>
          <t>Items: ref Job Orders.Item : Overview</t>
        </is>
      </c>
      <c r="E17" s="90" t="n"/>
    </row>
    <row r="18">
      <c r="A18" s="90" t="inlineStr">
        <is>
          <t>W7GLZ</t>
        </is>
      </c>
      <c r="C18" s="90" t="inlineStr">
        <is>
          <t>Projection</t>
        </is>
      </c>
      <c r="E18" s="90" t="n"/>
    </row>
    <row r="19">
      <c r="A19" s="90" t="inlineStr">
        <is>
          <t>W7GLZ</t>
        </is>
      </c>
      <c r="C19" s="90" t="inlineStr">
        <is>
          <t>Angle of deflection</t>
        </is>
      </c>
      <c r="E19" s="90" t="n"/>
    </row>
    <row r="20">
      <c r="A20" s="90" t="inlineStr">
        <is>
          <t>W7GLZ</t>
        </is>
      </c>
      <c r="C20" s="90" t="inlineStr">
        <is>
          <t>Special Y/N</t>
        </is>
      </c>
      <c r="E20" s="90" t="n"/>
    </row>
    <row r="21">
      <c r="B21" s="195" t="n"/>
    </row>
    <row r="22">
      <c r="B22" s="195" t="n"/>
    </row>
    <row r="23">
      <c r="A23" s="90" t="inlineStr">
        <is>
          <t>IG2GR</t>
        </is>
      </c>
      <c r="B23" s="207" t="inlineStr">
        <is>
          <t>Internal Grille Report</t>
        </is>
      </c>
      <c r="C23" s="90" t="inlineStr">
        <is>
          <t xml:space="preserve">Job Order </t>
        </is>
      </c>
      <c r="D23" s="213" t="inlineStr">
        <is>
          <t>Job Orders : Job+"-"+Job Orders : Job Suffix</t>
        </is>
      </c>
      <c r="E23" s="217" t="inlineStr">
        <is>
          <t>Conditions Job material exists where product code = RM-IGMT
Job Materials : WTS Part ID in ('Vertical Grille','Horizontal Grille')</t>
        </is>
      </c>
    </row>
    <row r="24">
      <c r="A24" s="90" t="inlineStr">
        <is>
          <t>IG2GR</t>
        </is>
      </c>
      <c r="C24" s="90" t="inlineStr">
        <is>
          <t>Job item</t>
        </is>
      </c>
      <c r="D24" s="213" t="inlineStr">
        <is>
          <t>Job Orders : Item</t>
        </is>
      </c>
    </row>
    <row r="25">
      <c r="A25" s="90" t="inlineStr">
        <is>
          <t>IG2GR</t>
        </is>
      </c>
      <c r="C25" s="90" t="inlineStr">
        <is>
          <t>Unit Width</t>
        </is>
      </c>
      <c r="D25" s="213" t="inlineStr">
        <is>
          <t>Items: ref Job Orders.Item : Width</t>
        </is>
      </c>
    </row>
    <row r="26">
      <c r="A26" s="90" t="inlineStr">
        <is>
          <t>IG2GR</t>
        </is>
      </c>
      <c r="C26" s="90" t="inlineStr">
        <is>
          <t>Unit Height</t>
        </is>
      </c>
      <c r="D26" s="213" t="inlineStr">
        <is>
          <t>Items: ref Job Orders.Item : Height</t>
        </is>
      </c>
    </row>
    <row r="27">
      <c r="A27" s="90" t="inlineStr">
        <is>
          <t>IG2GR</t>
        </is>
      </c>
      <c r="C27" s="92" t="inlineStr">
        <is>
          <t>Image to verify unit meets Clients expectations</t>
        </is>
      </c>
      <c r="D27" s="93" t="inlineStr">
        <is>
          <t>Items: ref Job Orders.Item : Picture</t>
        </is>
      </c>
    </row>
    <row r="28">
      <c r="A28" s="90" t="inlineStr">
        <is>
          <t>IG2GR</t>
        </is>
      </c>
      <c r="C28" s="90" t="inlineStr">
        <is>
          <t>Material</t>
        </is>
      </c>
      <c r="D28" s="90" t="inlineStr">
        <is>
          <t>Job Materials : Material</t>
        </is>
      </c>
    </row>
    <row r="29">
      <c r="A29" s="90" t="inlineStr">
        <is>
          <t>IG2GR</t>
        </is>
      </c>
      <c r="C29" s="90" t="inlineStr">
        <is>
          <t xml:space="preserve">Notching Details </t>
        </is>
      </c>
      <c r="D29" s="213" t="inlineStr">
        <is>
          <t>Job Materials : Punch Locations</t>
        </is>
      </c>
    </row>
    <row r="30">
      <c r="A30" s="90" t="inlineStr">
        <is>
          <t>IG2GR</t>
        </is>
      </c>
      <c r="C30" s="90" t="inlineStr">
        <is>
          <t>Cut length</t>
        </is>
      </c>
      <c r="D30" s="213" t="inlineStr">
        <is>
          <t>Job Materials : Cut Length MM</t>
        </is>
      </c>
    </row>
    <row r="31">
      <c r="A31" s="90" t="inlineStr">
        <is>
          <t>IG2GR</t>
        </is>
      </c>
      <c r="C31" s="90" t="inlineStr">
        <is>
          <t>Grille Pattern</t>
        </is>
      </c>
      <c r="D31" s="213" t="inlineStr">
        <is>
          <t>Job Materials : Mfg Cut Info</t>
        </is>
      </c>
    </row>
    <row r="32">
      <c r="A32" s="90" t="inlineStr">
        <is>
          <t>IG2GR</t>
        </is>
      </c>
      <c r="C32" s="90" t="inlineStr">
        <is>
          <t>Orientation</t>
        </is>
      </c>
    </row>
    <row r="33">
      <c r="A33" s="90" t="inlineStr">
        <is>
          <t>IG2GR</t>
        </is>
      </c>
      <c r="C33" s="90" t="inlineStr">
        <is>
          <t>Unit Location</t>
        </is>
      </c>
    </row>
    <row r="34" ht="45" customHeight="1" s="172">
      <c r="A34" t="inlineStr">
        <is>
          <t>W7GLZ</t>
        </is>
      </c>
      <c r="B34" s="178" t="inlineStr">
        <is>
          <t>SDL Grille Report</t>
        </is>
      </c>
      <c r="C34" t="inlineStr">
        <is>
          <t xml:space="preserve">Job Order </t>
        </is>
      </c>
      <c r="D34" s="195" t="inlineStr">
        <is>
          <t>Job Orders : Job+"-"+Job Orders : Job Suffix</t>
        </is>
      </c>
      <c r="E34" s="206" t="inlineStr">
        <is>
          <t>Conditions Job material exists where product code = RM-IGMT
Job Materials : WTS Part ID in ('Vertical Grille','Horizontal Grille')</t>
        </is>
      </c>
    </row>
    <row r="35">
      <c r="A35" t="inlineStr">
        <is>
          <t>W7GLZ</t>
        </is>
      </c>
      <c r="C35" t="inlineStr">
        <is>
          <t>Job item</t>
        </is>
      </c>
      <c r="D35" s="195" t="inlineStr">
        <is>
          <t>Job Orders : Item</t>
        </is>
      </c>
    </row>
    <row r="36">
      <c r="A36" t="inlineStr">
        <is>
          <t>W7GLZ</t>
        </is>
      </c>
      <c r="C36" t="inlineStr">
        <is>
          <t>Unit Width</t>
        </is>
      </c>
      <c r="D36" s="195" t="inlineStr">
        <is>
          <t>Job Materials : Width 1</t>
        </is>
      </c>
    </row>
    <row r="37">
      <c r="A37" t="inlineStr">
        <is>
          <t>W7GLZ</t>
        </is>
      </c>
      <c r="C37" t="inlineStr">
        <is>
          <t>Unit Height</t>
        </is>
      </c>
      <c r="D37" s="195" t="inlineStr">
        <is>
          <t>Job Materials : Height 1</t>
        </is>
      </c>
    </row>
    <row r="38">
      <c r="A38" t="inlineStr">
        <is>
          <t>W7GLZ</t>
        </is>
      </c>
      <c r="C38" s="18" t="inlineStr">
        <is>
          <t>Image to verify unit meets Clients expectations</t>
        </is>
      </c>
      <c r="D38" s="94" t="inlineStr">
        <is>
          <t>Items: ref Job Orders.Item : Picture</t>
        </is>
      </c>
    </row>
    <row r="39">
      <c r="A39" t="inlineStr">
        <is>
          <t>IG2GR</t>
        </is>
      </c>
      <c r="C39" t="inlineStr">
        <is>
          <t>Material</t>
        </is>
      </c>
      <c r="D39" t="inlineStr">
        <is>
          <t>Job Materials : Material</t>
        </is>
      </c>
    </row>
    <row r="40">
      <c r="A40" t="inlineStr">
        <is>
          <t>W7GLZ</t>
        </is>
      </c>
      <c r="C40" t="inlineStr">
        <is>
          <t xml:space="preserve">Notching Details </t>
        </is>
      </c>
      <c r="D40" s="195" t="inlineStr">
        <is>
          <t>Job Materials : Punch Locations</t>
        </is>
      </c>
    </row>
    <row r="41">
      <c r="A41" t="inlineStr">
        <is>
          <t>W7GLZ</t>
        </is>
      </c>
      <c r="C41" t="inlineStr">
        <is>
          <t>Cut length</t>
        </is>
      </c>
      <c r="D41" s="195" t="inlineStr">
        <is>
          <t>Job Materials : Cut Length MM</t>
        </is>
      </c>
    </row>
    <row r="42">
      <c r="A42" t="inlineStr">
        <is>
          <t>W7GLZ</t>
        </is>
      </c>
      <c r="C42" t="inlineStr">
        <is>
          <t>Grille Pattern</t>
        </is>
      </c>
      <c r="D42" s="195" t="inlineStr">
        <is>
          <t>Job Materials : Mfg Cut Info</t>
        </is>
      </c>
    </row>
    <row r="43">
      <c r="A43" t="inlineStr">
        <is>
          <t>W7GLZ</t>
        </is>
      </c>
      <c r="C43" t="inlineStr">
        <is>
          <t>Orientation</t>
        </is>
      </c>
    </row>
    <row r="44">
      <c r="A44" t="inlineStr">
        <is>
          <t>W7GLZ</t>
        </is>
      </c>
      <c r="C44" t="inlineStr">
        <is>
          <t>Unit Location</t>
        </is>
      </c>
    </row>
    <row r="46" ht="15.75" customHeight="1" s="172" thickBot="1">
      <c r="A46" s="195" t="inlineStr">
        <is>
          <t>New Reports from Labels</t>
        </is>
      </c>
    </row>
    <row r="47">
      <c r="A47" s="95" t="inlineStr">
        <is>
          <t>W1CUTA</t>
        </is>
      </c>
      <c r="B47" s="214" t="inlineStr">
        <is>
          <t>Jamb</t>
        </is>
      </c>
      <c r="C47" s="96" t="inlineStr">
        <is>
          <t xml:space="preserve">Job Order </t>
        </is>
      </c>
      <c r="D47" s="97" t="inlineStr">
        <is>
          <t>Job Orders : Job+-+Job Orders : Job Suffix</t>
        </is>
      </c>
      <c r="E47" s="98" t="inlineStr">
        <is>
          <t>Job Materials : WTS Part Id = Jamb1[x]</t>
        </is>
      </c>
    </row>
    <row r="48">
      <c r="A48" s="99" t="inlineStr">
        <is>
          <t>W1CUTA</t>
        </is>
      </c>
      <c r="B48" s="204" t="n"/>
      <c r="C48" s="100" t="inlineStr">
        <is>
          <t>Job item</t>
        </is>
      </c>
      <c r="D48" s="101" t="inlineStr">
        <is>
          <t>Job Orders : Item</t>
        </is>
      </c>
      <c r="E48" s="102" t="inlineStr">
        <is>
          <t>Job Materials : WTS Part Id = Jamb2[x]</t>
        </is>
      </c>
    </row>
    <row r="49">
      <c r="A49" s="99" t="inlineStr">
        <is>
          <t>W1CUTA</t>
        </is>
      </c>
      <c r="B49" s="204" t="n"/>
      <c r="C49" s="100" t="inlineStr">
        <is>
          <t>Overall Width</t>
        </is>
      </c>
      <c r="D49" s="101" t="inlineStr">
        <is>
          <t>Items: ref Job Orders.Item : Width</t>
        </is>
      </c>
      <c r="E49" s="102" t="n"/>
    </row>
    <row r="50">
      <c r="A50" s="99" t="inlineStr">
        <is>
          <t>W1CUTA</t>
        </is>
      </c>
      <c r="B50" s="204" t="n"/>
      <c r="C50" s="100" t="inlineStr">
        <is>
          <t>Overall Height</t>
        </is>
      </c>
      <c r="D50" s="101" t="inlineStr">
        <is>
          <t>Items: ref Job Orders.Item : Height</t>
        </is>
      </c>
      <c r="E50" s="102" t="n"/>
    </row>
    <row r="51">
      <c r="A51" s="99" t="inlineStr">
        <is>
          <t>W1CUTA</t>
        </is>
      </c>
      <c r="B51" s="204" t="n"/>
      <c r="C51" s="100" t="inlineStr">
        <is>
          <t>Wall Depth</t>
        </is>
      </c>
      <c r="D51" s="101" t="inlineStr">
        <is>
          <t>Items: ref Job Orders.Item : Depth</t>
        </is>
      </c>
      <c r="E51" s="102" t="n"/>
    </row>
    <row r="52">
      <c r="A52" s="99" t="inlineStr">
        <is>
          <t>W1CUTA</t>
        </is>
      </c>
      <c r="B52" s="204" t="n"/>
      <c r="C52" s="100" t="inlineStr">
        <is>
          <t>Material</t>
        </is>
      </c>
      <c r="D52" s="100" t="inlineStr">
        <is>
          <t>Job Materials : Material</t>
        </is>
      </c>
      <c r="E52" s="102" t="n"/>
    </row>
    <row r="53">
      <c r="A53" s="99" t="inlineStr">
        <is>
          <t>W1CUTA</t>
        </is>
      </c>
      <c r="B53" s="204" t="n"/>
      <c r="C53" s="100" t="inlineStr">
        <is>
          <t>Rip Depth</t>
        </is>
      </c>
      <c r="D53" s="101" t="inlineStr">
        <is>
          <t>Job Materials : Rip Depth</t>
        </is>
      </c>
      <c r="E53" s="102" t="n"/>
    </row>
    <row r="54">
      <c r="A54" s="99" t="inlineStr">
        <is>
          <t>W1CUTA</t>
        </is>
      </c>
      <c r="B54" s="204" t="n"/>
      <c r="C54" s="100" t="inlineStr">
        <is>
          <t>Cut Length</t>
        </is>
      </c>
      <c r="D54" s="101" t="inlineStr">
        <is>
          <t>Job Materials : Cut Length MM</t>
        </is>
      </c>
      <c r="E54" s="102" t="n"/>
    </row>
    <row r="55" ht="15.75" customHeight="1" s="172" thickBot="1">
      <c r="A55" s="103" t="inlineStr">
        <is>
          <t>W1CUTA</t>
        </is>
      </c>
      <c r="B55" s="205" t="n"/>
      <c r="C55" s="104" t="inlineStr">
        <is>
          <t xml:space="preserve">Bin/Slot   </t>
        </is>
      </c>
      <c r="D55" s="105" t="inlineStr">
        <is>
          <t>TBD</t>
        </is>
      </c>
      <c r="E55" s="106" t="inlineStr">
        <is>
          <t xml:space="preserve">requires customization </t>
        </is>
      </c>
    </row>
    <row r="56">
      <c r="A56" s="107" t="inlineStr">
        <is>
          <t>W1CUTA</t>
        </is>
      </c>
      <c r="B56" s="208" t="inlineStr">
        <is>
          <t xml:space="preserve">Brickmould </t>
        </is>
      </c>
      <c r="C56" s="108" t="inlineStr">
        <is>
          <t xml:space="preserve">Job Order </t>
        </is>
      </c>
      <c r="D56" s="109" t="inlineStr">
        <is>
          <t>Job Orders : Job+-+Job Orders : Job Suffix</t>
        </is>
      </c>
      <c r="E56" s="110" t="inlineStr">
        <is>
          <t>Job Materials : WTS Part ID = Bkmld [x]</t>
        </is>
      </c>
    </row>
    <row r="57">
      <c r="A57" s="111" t="inlineStr">
        <is>
          <t>W1CUTA</t>
        </is>
      </c>
      <c r="B57" s="201" t="n"/>
      <c r="C57" s="112" t="inlineStr">
        <is>
          <t>Job item</t>
        </is>
      </c>
      <c r="D57" s="113" t="inlineStr">
        <is>
          <t>Job Orders : Item</t>
        </is>
      </c>
      <c r="E57" s="114" t="n"/>
    </row>
    <row r="58">
      <c r="A58" s="111" t="inlineStr">
        <is>
          <t>W1CUTA</t>
        </is>
      </c>
      <c r="B58" s="201" t="n"/>
      <c r="C58" s="112" t="inlineStr">
        <is>
          <t>Overall Width</t>
        </is>
      </c>
      <c r="D58" s="113" t="inlineStr">
        <is>
          <t>Items: ref Job Orders.Item : Width</t>
        </is>
      </c>
      <c r="E58" s="114" t="n"/>
    </row>
    <row r="59">
      <c r="A59" s="111" t="inlineStr">
        <is>
          <t>W1CUTA</t>
        </is>
      </c>
      <c r="B59" s="201" t="n"/>
      <c r="C59" s="112" t="inlineStr">
        <is>
          <t>Overall Height</t>
        </is>
      </c>
      <c r="D59" s="113" t="inlineStr">
        <is>
          <t>Items: ref Job Orders.Item : Height</t>
        </is>
      </c>
      <c r="E59" s="114" t="n"/>
    </row>
    <row r="60">
      <c r="A60" s="111" t="inlineStr">
        <is>
          <t>W1CUTA</t>
        </is>
      </c>
      <c r="B60" s="201" t="n"/>
      <c r="C60" s="112" t="inlineStr">
        <is>
          <t>Wall Depth</t>
        </is>
      </c>
      <c r="D60" s="113" t="inlineStr">
        <is>
          <t>Items: ref Job Orders.Item : Depth</t>
        </is>
      </c>
      <c r="E60" s="114" t="n"/>
    </row>
    <row r="61">
      <c r="A61" s="111" t="inlineStr">
        <is>
          <t>W1CUTA</t>
        </is>
      </c>
      <c r="B61" s="201" t="n"/>
      <c r="C61" s="112" t="inlineStr">
        <is>
          <t>Material</t>
        </is>
      </c>
      <c r="D61" s="112" t="inlineStr">
        <is>
          <t>Job Materials : Material</t>
        </is>
      </c>
      <c r="E61" s="114" t="n"/>
    </row>
    <row r="62">
      <c r="A62" s="111" t="inlineStr">
        <is>
          <t>W1CUTA</t>
        </is>
      </c>
      <c r="B62" s="201" t="n"/>
      <c r="C62" s="112" t="inlineStr">
        <is>
          <t>Cut Length</t>
        </is>
      </c>
      <c r="D62" s="113" t="inlineStr">
        <is>
          <t>Job Materials : Cut Length MM</t>
        </is>
      </c>
      <c r="E62" s="114" t="n"/>
    </row>
    <row r="63">
      <c r="A63" s="111" t="inlineStr">
        <is>
          <t>W1CUTA</t>
        </is>
      </c>
      <c r="B63" s="202" t="n"/>
      <c r="C63" s="112" t="inlineStr">
        <is>
          <t xml:space="preserve">Bin/Slot </t>
        </is>
      </c>
      <c r="D63" s="113" t="inlineStr">
        <is>
          <t>TBD</t>
        </is>
      </c>
      <c r="E63" s="115" t="inlineStr">
        <is>
          <t xml:space="preserve">requires customization </t>
        </is>
      </c>
    </row>
    <row r="64">
      <c r="A64" s="116" t="inlineStr">
        <is>
          <t>W1CUTA</t>
        </is>
      </c>
      <c r="B64" s="200" t="inlineStr">
        <is>
          <t>interlock Mullions</t>
        </is>
      </c>
      <c r="C64" s="100" t="inlineStr">
        <is>
          <t xml:space="preserve">Job Order </t>
        </is>
      </c>
      <c r="D64" s="101" t="inlineStr">
        <is>
          <t>Job Orders : Job+-+Job Orders : Job Suffix</t>
        </is>
      </c>
      <c r="E64" s="102" t="inlineStr">
        <is>
          <t>Job Materials : WTS Part Id = Mullion1</t>
        </is>
      </c>
    </row>
    <row r="65">
      <c r="A65" s="116" t="inlineStr">
        <is>
          <t>W1CUTA</t>
        </is>
      </c>
      <c r="B65" s="201" t="n"/>
      <c r="C65" s="100" t="inlineStr">
        <is>
          <t>Job item</t>
        </is>
      </c>
      <c r="D65" s="101" t="inlineStr">
        <is>
          <t>Job Orders : Item</t>
        </is>
      </c>
      <c r="E65" s="102" t="inlineStr">
        <is>
          <t>Job Materials : WTS Part Id = Mullion2</t>
        </is>
      </c>
    </row>
    <row r="66">
      <c r="A66" s="116" t="inlineStr">
        <is>
          <t>W1CUTA</t>
        </is>
      </c>
      <c r="B66" s="201" t="n"/>
      <c r="C66" s="100" t="inlineStr">
        <is>
          <t>Material</t>
        </is>
      </c>
      <c r="D66" s="100" t="inlineStr">
        <is>
          <t>Job Materials : Material</t>
        </is>
      </c>
      <c r="E66" s="102" t="n"/>
    </row>
    <row r="67">
      <c r="A67" s="116" t="inlineStr">
        <is>
          <t>W1CUTA</t>
        </is>
      </c>
      <c r="B67" s="201" t="n"/>
      <c r="C67" s="100" t="inlineStr">
        <is>
          <t>Unit Location and Venting</t>
        </is>
      </c>
      <c r="D67" s="101" t="inlineStr">
        <is>
          <t>Job Materials : Mfg Cut Info</t>
        </is>
      </c>
      <c r="E67" s="102" t="n"/>
    </row>
    <row r="68">
      <c r="A68" s="116" t="inlineStr">
        <is>
          <t>W1CUTA</t>
        </is>
      </c>
      <c r="B68" s="201" t="n"/>
      <c r="C68" s="100" t="inlineStr">
        <is>
          <t>Unit Width</t>
        </is>
      </c>
      <c r="D68" s="101" t="inlineStr">
        <is>
          <t>Job Materials : Width 1</t>
        </is>
      </c>
      <c r="E68" s="102" t="n"/>
    </row>
    <row r="69">
      <c r="A69" s="116" t="inlineStr">
        <is>
          <t>W1CUTA</t>
        </is>
      </c>
      <c r="B69" s="201" t="n"/>
      <c r="C69" s="100" t="inlineStr">
        <is>
          <t>Unit Height</t>
        </is>
      </c>
      <c r="D69" s="101" t="inlineStr">
        <is>
          <t>Job Materials : Height 1</t>
        </is>
      </c>
      <c r="E69" s="102" t="n"/>
    </row>
    <row r="70">
      <c r="A70" s="116" t="inlineStr">
        <is>
          <t>W1CUTA</t>
        </is>
      </c>
      <c r="B70" s="201" t="n"/>
      <c r="C70" s="100" t="inlineStr">
        <is>
          <t>Cut length</t>
        </is>
      </c>
      <c r="D70" s="101" t="inlineStr">
        <is>
          <t>Job Materials : Cut Length MM</t>
        </is>
      </c>
      <c r="E70" s="102" t="n"/>
    </row>
    <row r="71">
      <c r="A71" s="117" t="inlineStr">
        <is>
          <t>W1CUTA</t>
        </is>
      </c>
      <c r="B71" s="202" t="n"/>
      <c r="C71" s="104" t="inlineStr">
        <is>
          <t xml:space="preserve">Bin/Slot   </t>
        </is>
      </c>
      <c r="D71" s="105" t="inlineStr">
        <is>
          <t>TBD</t>
        </is>
      </c>
      <c r="E71" s="106" t="inlineStr">
        <is>
          <t xml:space="preserve">requires customization </t>
        </is>
      </c>
    </row>
    <row r="72">
      <c r="A72" s="118" t="inlineStr">
        <is>
          <t>W1CUTA</t>
        </is>
      </c>
      <c r="B72" s="209" t="inlineStr">
        <is>
          <t>Mullions</t>
        </is>
      </c>
      <c r="C72" s="113" t="inlineStr">
        <is>
          <t xml:space="preserve">Job Order </t>
        </is>
      </c>
      <c r="D72" s="113" t="inlineStr">
        <is>
          <t>Job Orders : Job+-+Job Orders : Job Suffix</t>
        </is>
      </c>
      <c r="E72" s="115" t="inlineStr">
        <is>
          <t>Job Materials : WTS Part Id = ExtMullCvr H</t>
        </is>
      </c>
    </row>
    <row r="73">
      <c r="A73" s="118" t="inlineStr">
        <is>
          <t>W1CUTA</t>
        </is>
      </c>
      <c r="B73" s="201" t="n"/>
      <c r="C73" s="113" t="inlineStr">
        <is>
          <t>Job item</t>
        </is>
      </c>
      <c r="D73" s="113" t="inlineStr">
        <is>
          <t>Job Orders : Item</t>
        </is>
      </c>
      <c r="E73" s="115" t="inlineStr">
        <is>
          <t>Job Materials : WTS Part Id = ExtMullCvr V</t>
        </is>
      </c>
    </row>
    <row r="74">
      <c r="A74" s="118" t="inlineStr">
        <is>
          <t>W1CUTA</t>
        </is>
      </c>
      <c r="B74" s="201" t="n"/>
      <c r="C74" s="113" t="inlineStr">
        <is>
          <t>Material</t>
        </is>
      </c>
      <c r="D74" s="113" t="inlineStr">
        <is>
          <t>Job Materials : Material</t>
        </is>
      </c>
      <c r="E74" s="115" t="n"/>
    </row>
    <row r="75">
      <c r="A75" s="118" t="inlineStr">
        <is>
          <t>W1CUTA</t>
        </is>
      </c>
      <c r="B75" s="201" t="n"/>
      <c r="C75" s="113" t="inlineStr">
        <is>
          <t>Unit Location and Venting</t>
        </is>
      </c>
      <c r="D75" s="113" t="inlineStr">
        <is>
          <t>Job Materials : Mfg Cut Info</t>
        </is>
      </c>
      <c r="E75" s="115" t="n"/>
    </row>
    <row r="76">
      <c r="A76" s="118" t="inlineStr">
        <is>
          <t>W1CUTA</t>
        </is>
      </c>
      <c r="B76" s="201" t="n"/>
      <c r="C76" s="113" t="inlineStr">
        <is>
          <t>Overall Width</t>
        </is>
      </c>
      <c r="D76" s="113" t="inlineStr">
        <is>
          <t>Items: ref Job Orders.Item : Width</t>
        </is>
      </c>
      <c r="E76" s="115" t="n"/>
    </row>
    <row r="77">
      <c r="A77" s="118" t="inlineStr">
        <is>
          <t>W1CUTA</t>
        </is>
      </c>
      <c r="B77" s="201" t="n"/>
      <c r="C77" s="113" t="inlineStr">
        <is>
          <t>Overall Height</t>
        </is>
      </c>
      <c r="D77" s="113" t="inlineStr">
        <is>
          <t>Items: ref Job Orders.Item : Height</t>
        </is>
      </c>
      <c r="E77" s="115" t="n"/>
    </row>
    <row r="78">
      <c r="A78" s="118" t="inlineStr">
        <is>
          <t>W1CUTA</t>
        </is>
      </c>
      <c r="B78" s="201" t="n"/>
      <c r="C78" s="113" t="inlineStr">
        <is>
          <t>Cut length</t>
        </is>
      </c>
      <c r="D78" s="113" t="inlineStr">
        <is>
          <t>Job Materials : Cut Length MM</t>
        </is>
      </c>
      <c r="E78" s="115" t="n"/>
    </row>
    <row r="79" ht="15.75" customHeight="1" s="172" thickBot="1">
      <c r="A79" s="119" t="inlineStr">
        <is>
          <t>W1CUTA</t>
        </is>
      </c>
      <c r="B79" s="202" t="n"/>
      <c r="C79" s="120" t="inlineStr">
        <is>
          <t xml:space="preserve">Bin/Slot   </t>
        </is>
      </c>
      <c r="D79" s="120" t="inlineStr">
        <is>
          <t>TBD</t>
        </is>
      </c>
      <c r="E79" s="121" t="inlineStr">
        <is>
          <t xml:space="preserve">requires customization </t>
        </is>
      </c>
    </row>
    <row r="80">
      <c r="A80" s="122" t="inlineStr">
        <is>
          <t>W1CUTR</t>
        </is>
      </c>
      <c r="B80" s="211" t="inlineStr">
        <is>
          <t>Reinforcing</t>
        </is>
      </c>
      <c r="C80" s="205" t="inlineStr">
        <is>
          <t xml:space="preserve">Job Order </t>
        </is>
      </c>
      <c r="D80" s="124" t="inlineStr">
        <is>
          <t>Job Orders : Job+-+Job Orders : Job Suffix</t>
        </is>
      </c>
      <c r="E80" s="125" t="inlineStr">
        <is>
          <t>Job Materials : WTS Part Id = ExtReinf1</t>
        </is>
      </c>
    </row>
    <row r="81">
      <c r="A81" s="126" t="inlineStr">
        <is>
          <t>W1CUTR</t>
        </is>
      </c>
      <c r="B81" s="204" t="n"/>
      <c r="C81" s="100" t="inlineStr">
        <is>
          <t>Job item</t>
        </is>
      </c>
      <c r="D81" s="101" t="inlineStr">
        <is>
          <t>Job Orders : Item</t>
        </is>
      </c>
      <c r="E81" s="102" t="inlineStr">
        <is>
          <t>Job Materials : WTS Part Id = IntReinf1</t>
        </is>
      </c>
    </row>
    <row r="82">
      <c r="A82" s="126" t="inlineStr">
        <is>
          <t>W1CUTR</t>
        </is>
      </c>
      <c r="B82" s="204" t="n"/>
      <c r="C82" s="100" t="inlineStr">
        <is>
          <t>Overall Width</t>
        </is>
      </c>
      <c r="D82" s="101" t="inlineStr">
        <is>
          <t>Items: ref Job Orders.Item : Width</t>
        </is>
      </c>
      <c r="E82" s="102" t="n"/>
    </row>
    <row r="83">
      <c r="A83" s="126" t="inlineStr">
        <is>
          <t>W1CUTR</t>
        </is>
      </c>
      <c r="B83" s="204" t="n"/>
      <c r="C83" s="100" t="inlineStr">
        <is>
          <t>Overall Height</t>
        </is>
      </c>
      <c r="D83" s="101" t="inlineStr">
        <is>
          <t>Items: ref Job Orders.Item : Height</t>
        </is>
      </c>
      <c r="E83" s="102" t="n"/>
    </row>
    <row r="84">
      <c r="A84" s="126" t="inlineStr">
        <is>
          <t>W1CUTR</t>
        </is>
      </c>
      <c r="B84" s="204" t="n"/>
      <c r="C84" s="100" t="inlineStr">
        <is>
          <t>Material</t>
        </is>
      </c>
      <c r="D84" s="100" t="inlineStr">
        <is>
          <t>Job Materials : Material</t>
        </is>
      </c>
      <c r="E84" s="102" t="n"/>
    </row>
    <row r="85">
      <c r="A85" s="126" t="inlineStr">
        <is>
          <t>W1CUTR</t>
        </is>
      </c>
      <c r="B85" s="204" t="n"/>
      <c r="C85" s="100" t="inlineStr">
        <is>
          <t>Unit Width</t>
        </is>
      </c>
      <c r="D85" s="101" t="inlineStr">
        <is>
          <t>Job Materials : Width 1</t>
        </is>
      </c>
      <c r="E85" s="102" t="n"/>
    </row>
    <row r="86">
      <c r="A86" s="126" t="inlineStr">
        <is>
          <t>W1CUTR</t>
        </is>
      </c>
      <c r="B86" s="204" t="n"/>
      <c r="C86" s="100" t="inlineStr">
        <is>
          <t>Unit Height</t>
        </is>
      </c>
      <c r="D86" s="101" t="inlineStr">
        <is>
          <t>Job Materials : Height 1</t>
        </is>
      </c>
      <c r="E86" s="102" t="n"/>
    </row>
    <row r="87">
      <c r="A87" s="126" t="inlineStr">
        <is>
          <t>W1CUTR</t>
        </is>
      </c>
      <c r="B87" s="204" t="n"/>
      <c r="C87" s="100" t="inlineStr">
        <is>
          <t>Cut length</t>
        </is>
      </c>
      <c r="D87" s="101" t="inlineStr">
        <is>
          <t>Job Materials : Cut Length MM</t>
        </is>
      </c>
      <c r="E87" s="102" t="n"/>
    </row>
    <row r="88">
      <c r="A88" s="126" t="inlineStr">
        <is>
          <t>W1CUTR</t>
        </is>
      </c>
      <c r="B88" s="204" t="n"/>
      <c r="C88" s="100" t="inlineStr">
        <is>
          <t>Material Location</t>
        </is>
      </c>
      <c r="D88" s="215" t="inlineStr">
        <is>
          <t>Job Materials : Mfg Cut Info</t>
        </is>
      </c>
      <c r="E88" s="102" t="inlineStr">
        <is>
          <t>saw string?</t>
        </is>
      </c>
    </row>
    <row r="89">
      <c r="A89" s="126" t="inlineStr">
        <is>
          <t>W1CUTR</t>
        </is>
      </c>
      <c r="B89" s="204" t="n"/>
      <c r="C89" s="100" t="inlineStr">
        <is>
          <t>Unit Location and Venting</t>
        </is>
      </c>
      <c r="D89" s="205" t="n"/>
      <c r="E89" s="102" t="n"/>
    </row>
    <row r="90" ht="15.75" customHeight="1" s="172" thickBot="1">
      <c r="A90" s="127" t="inlineStr">
        <is>
          <t>W1CUTR</t>
        </is>
      </c>
      <c r="B90" s="205" t="n"/>
      <c r="C90" s="104" t="inlineStr">
        <is>
          <t xml:space="preserve">Bin/Slot   </t>
        </is>
      </c>
      <c r="D90" s="105" t="inlineStr">
        <is>
          <t>TBD</t>
        </is>
      </c>
      <c r="E90" s="106" t="inlineStr">
        <is>
          <t xml:space="preserve">requires customization </t>
        </is>
      </c>
    </row>
    <row r="91">
      <c r="A91" s="128" t="inlineStr">
        <is>
          <t>W7GLZ</t>
        </is>
      </c>
      <c r="B91" s="203" t="inlineStr">
        <is>
          <t>Glazing Stops</t>
        </is>
      </c>
      <c r="C91" s="129" t="inlineStr">
        <is>
          <t xml:space="preserve">Job Order </t>
        </is>
      </c>
      <c r="D91" s="130" t="inlineStr">
        <is>
          <t>Job Orders : Job+-+Job Orders : Job Suffix</t>
        </is>
      </c>
      <c r="E91" s="131" t="inlineStr">
        <is>
          <t>Job Materials : WTS Part ID = GlazingStop1[x]</t>
        </is>
      </c>
    </row>
    <row r="92">
      <c r="A92" s="132" t="inlineStr">
        <is>
          <t>W7GLZ</t>
        </is>
      </c>
      <c r="B92" s="204" t="n"/>
      <c r="C92" s="133" t="inlineStr">
        <is>
          <t>Job item</t>
        </is>
      </c>
      <c r="D92" s="134" t="inlineStr">
        <is>
          <t>Job Orders : Item</t>
        </is>
      </c>
      <c r="E92" s="135" t="n"/>
    </row>
    <row r="93">
      <c r="A93" s="132" t="inlineStr">
        <is>
          <t>W7GLZ</t>
        </is>
      </c>
      <c r="B93" s="204" t="n"/>
      <c r="C93" s="133" t="inlineStr">
        <is>
          <t>Material</t>
        </is>
      </c>
      <c r="D93" s="133" t="inlineStr">
        <is>
          <t>Job Materials : Material</t>
        </is>
      </c>
      <c r="E93" s="135" t="n"/>
    </row>
    <row r="94">
      <c r="A94" s="132" t="inlineStr">
        <is>
          <t>W7GLZ</t>
        </is>
      </c>
      <c r="B94" s="204" t="n"/>
      <c r="C94" s="133" t="inlineStr">
        <is>
          <t>Unit Location, Venting and Position</t>
        </is>
      </c>
      <c r="D94" s="134" t="inlineStr">
        <is>
          <t>Job Materials : Mfg Cut Info</t>
        </is>
      </c>
      <c r="E94" s="135" t="n"/>
    </row>
    <row r="95">
      <c r="A95" s="132" t="inlineStr">
        <is>
          <t>W7GLZ</t>
        </is>
      </c>
      <c r="B95" s="204" t="n"/>
      <c r="C95" s="133" t="inlineStr">
        <is>
          <t>Unit Width</t>
        </is>
      </c>
      <c r="D95" s="134" t="inlineStr">
        <is>
          <t>Job Materials : Width 1</t>
        </is>
      </c>
      <c r="E95" s="135" t="n"/>
    </row>
    <row r="96">
      <c r="A96" s="132" t="inlineStr">
        <is>
          <t>W7GLZ</t>
        </is>
      </c>
      <c r="B96" s="204" t="n"/>
      <c r="C96" s="133" t="inlineStr">
        <is>
          <t>Unit Height</t>
        </is>
      </c>
      <c r="D96" s="134" t="inlineStr">
        <is>
          <t>Job Materials : Height 1</t>
        </is>
      </c>
      <c r="E96" s="135" t="n"/>
    </row>
    <row r="97">
      <c r="A97" s="132" t="inlineStr">
        <is>
          <t>W7GLZ</t>
        </is>
      </c>
      <c r="B97" s="204" t="n"/>
      <c r="C97" s="133" t="inlineStr">
        <is>
          <t>Cut length</t>
        </is>
      </c>
      <c r="D97" s="134" t="inlineStr">
        <is>
          <t>Job Materials : Cut Length MM</t>
        </is>
      </c>
      <c r="E97" s="135" t="n"/>
    </row>
    <row r="98" ht="15.75" customHeight="1" s="172" thickBot="1">
      <c r="A98" s="136" t="inlineStr">
        <is>
          <t>W7GLZ</t>
        </is>
      </c>
      <c r="B98" s="205" t="n"/>
      <c r="C98" s="137" t="inlineStr">
        <is>
          <t xml:space="preserve">Bin/Slot   </t>
        </is>
      </c>
      <c r="D98" s="138" t="inlineStr">
        <is>
          <t>TBD</t>
        </is>
      </c>
      <c r="E98" s="139" t="inlineStr">
        <is>
          <t xml:space="preserve">requires customization </t>
        </is>
      </c>
    </row>
    <row r="99">
      <c r="A99" s="140" t="inlineStr">
        <is>
          <t>SC1CUT</t>
        </is>
      </c>
      <c r="B99" s="216" t="inlineStr">
        <is>
          <t>Screen Bar</t>
        </is>
      </c>
      <c r="C99" s="141" t="inlineStr">
        <is>
          <t xml:space="preserve">Job Order </t>
        </is>
      </c>
      <c r="D99" s="34" t="inlineStr">
        <is>
          <t>Job Orders : Job+-+Job Orders : Job Suffix</t>
        </is>
      </c>
      <c r="E99" s="142" t="inlineStr">
        <is>
          <t>Job Materials : WTS Part ID in ( 'ScreenBar H' , 'ScreenBar V')</t>
        </is>
      </c>
    </row>
    <row r="100">
      <c r="A100" s="143" t="inlineStr">
        <is>
          <t>SC1CUT</t>
        </is>
      </c>
      <c r="C100" t="inlineStr">
        <is>
          <t>Job item</t>
        </is>
      </c>
      <c r="D100" s="195" t="inlineStr">
        <is>
          <t>Job Orders : Item</t>
        </is>
      </c>
      <c r="E100" s="144" t="n"/>
    </row>
    <row r="101">
      <c r="A101" s="143" t="inlineStr">
        <is>
          <t>SC1CUT</t>
        </is>
      </c>
      <c r="C101" t="inlineStr">
        <is>
          <t>Material</t>
        </is>
      </c>
      <c r="D101" t="inlineStr">
        <is>
          <t>Job Materials : Material</t>
        </is>
      </c>
      <c r="E101" s="144" t="n"/>
    </row>
    <row r="102">
      <c r="A102" s="143" t="inlineStr">
        <is>
          <t>SC1CUT</t>
        </is>
      </c>
      <c r="C102" t="inlineStr">
        <is>
          <t>Unit Location, Venting and Position</t>
        </is>
      </c>
      <c r="D102" s="195" t="inlineStr">
        <is>
          <t>Job Materials : Mfg Cut Info</t>
        </is>
      </c>
      <c r="E102" s="144" t="n"/>
    </row>
    <row r="103">
      <c r="A103" s="143" t="inlineStr">
        <is>
          <t>SC1CUT</t>
        </is>
      </c>
      <c r="C103" t="inlineStr">
        <is>
          <t>Unit Width</t>
        </is>
      </c>
      <c r="D103" s="195" t="inlineStr">
        <is>
          <t>Job Materials : Width 1</t>
        </is>
      </c>
      <c r="E103" s="144" t="n"/>
    </row>
    <row r="104">
      <c r="A104" s="143" t="inlineStr">
        <is>
          <t>SC1CUT</t>
        </is>
      </c>
      <c r="C104" t="inlineStr">
        <is>
          <t>Unit Height</t>
        </is>
      </c>
      <c r="D104" s="195" t="inlineStr">
        <is>
          <t>Job Materials : Height 1</t>
        </is>
      </c>
      <c r="E104" s="144" t="n"/>
    </row>
    <row r="105">
      <c r="A105" s="143" t="inlineStr">
        <is>
          <t>SC1CUT</t>
        </is>
      </c>
      <c r="C105" t="inlineStr">
        <is>
          <t>Cut length</t>
        </is>
      </c>
      <c r="D105" s="195" t="inlineStr">
        <is>
          <t>Job Materials : Cut Length MM</t>
        </is>
      </c>
      <c r="E105" s="144" t="n"/>
    </row>
    <row r="106" ht="15.75" customHeight="1" s="172" thickBot="1">
      <c r="A106" s="145" t="inlineStr">
        <is>
          <t>SC1CUT</t>
        </is>
      </c>
      <c r="B106" s="186" t="n"/>
      <c r="C106" s="186" t="inlineStr">
        <is>
          <t xml:space="preserve">Bin/Slot   </t>
        </is>
      </c>
      <c r="D106" s="55" t="inlineStr">
        <is>
          <t>TBD</t>
        </is>
      </c>
      <c r="E106" s="147" t="inlineStr">
        <is>
          <t xml:space="preserve">requires customization </t>
        </is>
      </c>
    </row>
    <row r="107">
      <c r="A107" s="148" t="n"/>
      <c r="B107" s="32" t="inlineStr">
        <is>
          <t xml:space="preserve">Job Material Pick list </t>
        </is>
      </c>
      <c r="C107" s="34" t="inlineStr">
        <is>
          <t>Material</t>
        </is>
      </c>
      <c r="D107" s="34" t="n"/>
      <c r="E107" s="142" t="n"/>
    </row>
    <row r="108">
      <c r="A108" s="149" t="n"/>
      <c r="C108" s="195" t="inlineStr">
        <is>
          <t>Start Location</t>
        </is>
      </c>
      <c r="E108" s="150" t="n"/>
    </row>
    <row r="109">
      <c r="A109" s="149" t="n"/>
      <c r="C109" s="195" t="inlineStr">
        <is>
          <t>End location</t>
        </is>
      </c>
      <c r="E109" s="150" t="n"/>
    </row>
    <row r="110" ht="15.75" customHeight="1" s="172" thickBot="1">
      <c r="A110" s="151" t="n"/>
      <c r="B110" s="53" t="n"/>
      <c r="C110" s="55" t="inlineStr">
        <is>
          <t>Quantity</t>
        </is>
      </c>
      <c r="D110" s="55" t="n"/>
      <c r="E110" s="147" t="n"/>
    </row>
    <row r="111">
      <c r="B111" s="178" t="inlineStr">
        <is>
          <t>Job operations</t>
        </is>
      </c>
      <c r="C111" s="193" t="inlineStr">
        <is>
          <t>Enough information to complete the Start and End for all Operations</t>
        </is>
      </c>
    </row>
    <row r="112">
      <c r="B112" s="193" t="inlineStr">
        <is>
          <t>Start</t>
        </is>
      </c>
      <c r="C112" s="195" t="inlineStr">
        <is>
          <t>Job</t>
        </is>
      </c>
    </row>
    <row r="113">
      <c r="C113" s="195" t="inlineStr">
        <is>
          <t>Suffix</t>
        </is>
      </c>
    </row>
    <row r="114">
      <c r="C114" s="195" t="inlineStr">
        <is>
          <t>Operation</t>
        </is>
      </c>
    </row>
    <row r="115">
      <c r="C115" s="195" t="inlineStr">
        <is>
          <t>FG Location</t>
        </is>
      </c>
    </row>
  </sheetData>
  <mergeCells count="23">
    <mergeCell ref="B64:B71"/>
    <mergeCell ref="B91:B98"/>
    <mergeCell ref="E34:E44"/>
    <mergeCell ref="D42:D44"/>
    <mergeCell ref="B23:B33"/>
    <mergeCell ref="B4:E4"/>
    <mergeCell ref="D17:D20"/>
    <mergeCell ref="B56:B63"/>
    <mergeCell ref="B72:B79"/>
    <mergeCell ref="B34:B44"/>
    <mergeCell ref="A46:E46"/>
    <mergeCell ref="B3:E3"/>
    <mergeCell ref="B80:B90"/>
    <mergeCell ref="B6:B20"/>
    <mergeCell ref="D31:D33"/>
    <mergeCell ref="C111:E111"/>
    <mergeCell ref="B2:E2"/>
    <mergeCell ref="B1:E1"/>
    <mergeCell ref="B47:B55"/>
    <mergeCell ref="D88:D89"/>
    <mergeCell ref="B99:B106"/>
    <mergeCell ref="B112:B114"/>
    <mergeCell ref="E23:E33"/>
  </mergeCells>
  <pageMargins left="0.7" right="0.7" top="0.75" bottom="0.75" header="0.3" footer="0.3"/>
</worksheet>
</file>

<file path=xl/worksheets/sheet17.xml><?xml version="1.0" encoding="utf-8"?>
<worksheet xmlns="http://schemas.openxmlformats.org/spreadsheetml/2006/main">
  <sheetPr>
    <tabColor theme="8" tint="0.5999938962981048"/>
    <outlinePr summaryBelow="1" summaryRight="1"/>
    <pageSetUpPr/>
  </sheetPr>
  <dimension ref="B1:N115"/>
  <sheetViews>
    <sheetView showGridLines="0" zoomScaleNormal="100" workbookViewId="0">
      <pane xSplit="1" ySplit="2" topLeftCell="B78" activePane="bottomRight" state="frozen"/>
      <selection pane="topRight" activeCell="B1" sqref="B1"/>
      <selection pane="bottomLeft" activeCell="A3" sqref="A3"/>
      <selection pane="bottomRight" activeCell="F113" sqref="F113"/>
    </sheetView>
  </sheetViews>
  <sheetFormatPr baseColWidth="8" defaultRowHeight="15"/>
  <cols>
    <col width="1.7109375" customWidth="1" style="172" min="1" max="1"/>
    <col width="14.42578125" customWidth="1" style="172" min="2" max="2"/>
    <col width="40.42578125" bestFit="1" customWidth="1" style="172" min="3" max="3"/>
    <col width="16.28515625" customWidth="1" style="172" min="4" max="4"/>
    <col width="19.7109375" customWidth="1" style="172" min="5" max="9"/>
    <col width="10.5703125" bestFit="1" customWidth="1" style="172" min="14" max="14"/>
  </cols>
  <sheetData>
    <row r="1">
      <c r="L1" t="inlineStr">
        <is>
          <t>Site</t>
        </is>
      </c>
      <c r="M1" t="inlineStr">
        <is>
          <t>Period</t>
        </is>
      </c>
      <c r="N1" t="inlineStr">
        <is>
          <t>Fiscal Year</t>
        </is>
      </c>
    </row>
    <row r="2" ht="30" customHeight="1" s="172">
      <c r="B2" s="2" t="inlineStr">
        <is>
          <t>GL Account</t>
        </is>
      </c>
      <c r="C2" s="2" t="inlineStr">
        <is>
          <t>SL DESC</t>
        </is>
      </c>
      <c r="D2" s="2" t="inlineStr">
        <is>
          <t>SL GL BAL</t>
        </is>
      </c>
      <c r="E2" s="2" t="inlineStr">
        <is>
          <t>SL GL YTD BAL - 2021</t>
        </is>
      </c>
      <c r="F2" s="2" t="inlineStr">
        <is>
          <t>SL GL YTD BAL - 2022</t>
        </is>
      </c>
      <c r="G2" s="2" t="inlineStr">
        <is>
          <t>SL GL YTD BAL - 2023</t>
        </is>
      </c>
      <c r="H2" s="2" t="inlineStr">
        <is>
          <t>SL GL YTD BAL - 2024</t>
        </is>
      </c>
      <c r="I2" s="2" t="inlineStr">
        <is>
          <t>SLNGL</t>
        </is>
      </c>
      <c r="L2" s="2" t="inlineStr">
        <is>
          <t>DALS</t>
        </is>
      </c>
      <c r="M2" t="n">
        <v>8</v>
      </c>
      <c r="N2" t="n">
        <v>2023</v>
      </c>
    </row>
    <row r="3">
      <c r="B3" s="1" t="n">
        <v>80100</v>
      </c>
      <c r="C3">
        <f t="array" ref="C3">_xll.SyteLineGL.GLExtractor.SLDESC(B3)</f>
        <v/>
      </c>
      <c r="D3" s="1">
        <f t="array" ref="D3">_xll.SyteLineGL.GLExtractor.SLGLBAL(B3)</f>
        <v/>
      </c>
      <c r="E3" s="1">
        <f t="array" ref="E3">_xll.SyteLineGL.GLExtractor.SLGLYTDBAL(B3)</f>
        <v/>
      </c>
      <c r="F3" s="1">
        <f t="array" ref="F3">_xll.SyteLineGL.GLExtractor.SLGLYTDBAL(B3)</f>
        <v/>
      </c>
      <c r="G3" s="1">
        <f t="array" ref="G3">_xll.SyteLineGL.GLExtractor.SLGLYTDBAL(B3)</f>
        <v/>
      </c>
      <c r="H3" s="1">
        <f t="array" ref="H3">_xll.SyteLineGL.GLExtractor.SLGLYTDBAL(B3)</f>
        <v/>
      </c>
      <c r="I3">
        <f t="array" ref="I3">_xll.SyteLineGL.GLExtractor.SLNGL(B3,FunctionArguments!B10,FunctionArguments!C12)</f>
        <v/>
      </c>
    </row>
    <row r="4">
      <c r="B4" s="1" t="n">
        <v>80200</v>
      </c>
      <c r="C4">
        <f t="array" ref="C4">_xll.SyteLineGL.GLExtractor.SLDESC(B4)</f>
        <v/>
      </c>
      <c r="D4" s="1">
        <f t="array" ref="D4">_xll.SyteLineGL.GLExtractor.SLGLBAL(B4)</f>
        <v/>
      </c>
      <c r="E4" s="1">
        <f t="array" ref="E4">_xll.SyteLineGL.GLExtractor.SLGLYTDBAL(B4)</f>
        <v/>
      </c>
      <c r="F4" s="1">
        <f t="array" ref="F4">_xll.SyteLineGL.GLExtractor.SLGLYTDBAL(B4)</f>
        <v/>
      </c>
      <c r="G4" s="1">
        <f t="array" ref="G4">_xll.SyteLineGL.GLExtractor.SLGLYTDBAL(B4)</f>
        <v/>
      </c>
      <c r="H4" s="1">
        <f t="array" ref="H4">_xll.SyteLineGL.GLExtractor.SLGLYTDBAL(B4)</f>
        <v/>
      </c>
      <c r="I4">
        <f t="array" ref="I4">_xll.SyteLineGL.GLExtractor.SLNGL(B4,FunctionArguments!B11,FunctionArguments!C13)</f>
        <v/>
      </c>
    </row>
    <row r="5">
      <c r="B5" s="1" t="n">
        <v>81100</v>
      </c>
      <c r="C5">
        <f t="array" ref="C5">_xll.SyteLineGL.GLExtractor.SLDESC(B5)</f>
        <v/>
      </c>
      <c r="D5" s="1">
        <f t="array" ref="D5">_xll.SyteLineGL.GLExtractor.SLGLBAL(B5)</f>
        <v/>
      </c>
      <c r="E5" s="1">
        <f t="array" ref="E5">_xll.SyteLineGL.GLExtractor.SLGLYTDBAL(B5)</f>
        <v/>
      </c>
      <c r="F5" s="1">
        <f t="array" ref="F5">_xll.SyteLineGL.GLExtractor.SLGLYTDBAL(B5)</f>
        <v/>
      </c>
      <c r="G5" s="1">
        <f t="array" ref="G5">_xll.SyteLineGL.GLExtractor.SLGLYTDBAL(B5)</f>
        <v/>
      </c>
      <c r="H5" s="1">
        <f t="array" ref="H5">_xll.SyteLineGL.GLExtractor.SLGLYTDBAL(B5)</f>
        <v/>
      </c>
      <c r="I5">
        <f t="array" ref="I5">_xll.SyteLineGL.GLExtractor.SLNGL(B5,FunctionArguments!B12,FunctionArguments!C14)</f>
        <v/>
      </c>
    </row>
    <row r="6">
      <c r="B6" s="1" t="n">
        <v>82000</v>
      </c>
      <c r="C6">
        <f t="array" ref="C6">_xll.SyteLineGL.GLExtractor.SLDESC(B6)</f>
        <v/>
      </c>
      <c r="D6" s="1">
        <f t="array" ref="D6">_xll.SyteLineGL.GLExtractor.SLGLBAL(B6)</f>
        <v/>
      </c>
      <c r="E6" s="1">
        <f t="array" ref="E6">_xll.SyteLineGL.GLExtractor.SLGLYTDBAL(B6)</f>
        <v/>
      </c>
      <c r="F6" s="1">
        <f t="array" ref="F6">_xll.SyteLineGL.GLExtractor.SLGLYTDBAL(B6)</f>
        <v/>
      </c>
      <c r="G6" s="1">
        <f t="array" ref="G6">_xll.SyteLineGL.GLExtractor.SLGLYTDBAL(B6)</f>
        <v/>
      </c>
      <c r="H6" s="1">
        <f t="array" ref="H6">_xll.SyteLineGL.GLExtractor.SLGLYTDBAL(B6)</f>
        <v/>
      </c>
      <c r="I6">
        <f t="array" ref="I6">_xll.SyteLineGL.GLExtractor.SLNGL(B6,FunctionArguments!B13,FunctionArguments!C15)</f>
        <v/>
      </c>
    </row>
    <row r="7">
      <c r="B7" s="1" t="n">
        <v>83100</v>
      </c>
      <c r="C7">
        <f t="array" ref="C7">_xll.SyteLineGL.GLExtractor.SLDESC(B7)</f>
        <v/>
      </c>
      <c r="D7" s="1">
        <f t="array" ref="D7">_xll.SyteLineGL.GLExtractor.SLGLBAL(B7)</f>
        <v/>
      </c>
      <c r="E7" s="1">
        <f t="array" ref="E7">_xll.SyteLineGL.GLExtractor.SLGLYTDBAL(B7)</f>
        <v/>
      </c>
      <c r="F7" s="1">
        <f t="array" ref="F7">_xll.SyteLineGL.GLExtractor.SLGLYTDBAL(B7)</f>
        <v/>
      </c>
      <c r="G7" s="1">
        <f t="array" ref="G7">_xll.SyteLineGL.GLExtractor.SLGLYTDBAL(B7)</f>
        <v/>
      </c>
      <c r="H7" s="1">
        <f t="array" ref="H7">_xll.SyteLineGL.GLExtractor.SLGLYTDBAL(B7)</f>
        <v/>
      </c>
      <c r="I7">
        <f t="array" ref="I7">_xll.SyteLineGL.GLExtractor.SLNGL(B7,FunctionArguments!B14,FunctionArguments!C16)</f>
        <v/>
      </c>
    </row>
    <row r="8">
      <c r="B8" s="1" t="n">
        <v>83200</v>
      </c>
      <c r="C8">
        <f t="array" ref="C8">_xll.SyteLineGL.GLExtractor.SLDESC(B8)</f>
        <v/>
      </c>
      <c r="D8" s="1">
        <f t="array" ref="D8">_xll.SyteLineGL.GLExtractor.SLGLBAL(B8)</f>
        <v/>
      </c>
      <c r="E8" s="1">
        <f t="array" ref="E8">_xll.SyteLineGL.GLExtractor.SLGLYTDBAL(B8)</f>
        <v/>
      </c>
      <c r="F8" s="1">
        <f t="array" ref="F8">_xll.SyteLineGL.GLExtractor.SLGLYTDBAL(B8)</f>
        <v/>
      </c>
      <c r="G8" s="1">
        <f t="array" ref="G8">_xll.SyteLineGL.GLExtractor.SLGLYTDBAL(B8)</f>
        <v/>
      </c>
      <c r="H8" s="1">
        <f t="array" ref="H8">_xll.SyteLineGL.GLExtractor.SLGLYTDBAL(B8)</f>
        <v/>
      </c>
      <c r="I8">
        <f t="array" ref="I8">_xll.SyteLineGL.GLExtractor.SLNGL(B8,FunctionArguments!B15,FunctionArguments!C17)</f>
        <v/>
      </c>
    </row>
    <row r="9">
      <c r="B9" s="1" t="n">
        <v>84000</v>
      </c>
      <c r="C9">
        <f t="array" ref="C9">_xll.SyteLineGL.GLExtractor.SLDESC(B9)</f>
        <v/>
      </c>
      <c r="D9" s="1">
        <f t="array" ref="D9">_xll.SyteLineGL.GLExtractor.SLGLBAL(B9)</f>
        <v/>
      </c>
      <c r="E9" s="1">
        <f t="array" ref="E9">_xll.SyteLineGL.GLExtractor.SLGLYTDBAL(B9)</f>
        <v/>
      </c>
      <c r="F9" s="1">
        <f t="array" ref="F9">_xll.SyteLineGL.GLExtractor.SLGLYTDBAL(B9)</f>
        <v/>
      </c>
      <c r="G9" s="1">
        <f t="array" ref="G9">_xll.SyteLineGL.GLExtractor.SLGLYTDBAL(B9)</f>
        <v/>
      </c>
      <c r="H9" s="1">
        <f t="array" ref="H9">_xll.SyteLineGL.GLExtractor.SLGLYTDBAL(B9)</f>
        <v/>
      </c>
      <c r="I9">
        <f t="array" ref="I9">_xll.SyteLineGL.GLExtractor.SLNGL(B9,FunctionArguments!B16,FunctionArguments!C18)</f>
        <v/>
      </c>
    </row>
    <row r="10">
      <c r="B10" s="1" t="n">
        <v>88888</v>
      </c>
      <c r="C10">
        <f t="array" ref="C10">_xll.SyteLineGL.GLExtractor.SLDESC(B10)</f>
        <v/>
      </c>
      <c r="D10" s="1">
        <f t="array" ref="D10">_xll.SyteLineGL.GLExtractor.SLGLBAL(B10)</f>
        <v/>
      </c>
      <c r="E10" s="1">
        <f t="array" ref="E10">_xll.SyteLineGL.GLExtractor.SLGLYTDBAL(B10)</f>
        <v/>
      </c>
      <c r="F10" s="1">
        <f t="array" ref="F10">_xll.SyteLineGL.GLExtractor.SLGLYTDBAL(B10)</f>
        <v/>
      </c>
      <c r="G10" s="1">
        <f t="array" ref="G10">_xll.SyteLineGL.GLExtractor.SLGLYTDBAL(B10)</f>
        <v/>
      </c>
      <c r="H10" s="1">
        <f t="array" ref="H10">_xll.SyteLineGL.GLExtractor.SLGLYTDBAL(B10)</f>
        <v/>
      </c>
      <c r="I10">
        <f t="array" ref="I10">_xll.SyteLineGL.GLExtractor.SLNGL(B10,FunctionArguments!B17,FunctionArguments!C19)</f>
        <v/>
      </c>
    </row>
    <row r="11">
      <c r="B11" s="1" t="n">
        <v>52000</v>
      </c>
      <c r="C11">
        <f t="array" ref="C11">_xll.SyteLineGL.GLExtractor.SLDESC(B11)</f>
        <v/>
      </c>
      <c r="D11" s="1">
        <f t="array" ref="D11">_xll.SyteLineGL.GLExtractor.SLGLBAL(B11)</f>
        <v/>
      </c>
      <c r="E11" s="1">
        <f t="array" ref="E11">_xll.SyteLineGL.GLExtractor.SLGLYTDBAL(B11)</f>
        <v/>
      </c>
      <c r="F11" s="1">
        <f t="array" ref="F11">_xll.SyteLineGL.GLExtractor.SLGLYTDBAL(B11)</f>
        <v/>
      </c>
      <c r="G11" s="1">
        <f t="array" ref="G11">_xll.SyteLineGL.GLExtractor.SLGLYTDBAL(B11)</f>
        <v/>
      </c>
      <c r="H11" s="1">
        <f t="array" ref="H11">_xll.SyteLineGL.GLExtractor.SLGLYTDBAL(B11)</f>
        <v/>
      </c>
      <c r="I11">
        <f t="array" ref="I11">_xll.SyteLineGL.GLExtractor.SLNGL(B11,FunctionArguments!B18,FunctionArguments!C20)</f>
        <v/>
      </c>
    </row>
    <row r="12">
      <c r="B12" s="1" t="n">
        <v>52100</v>
      </c>
      <c r="C12">
        <f t="array" ref="C12">_xll.SyteLineGL.GLExtractor.SLDESC(B12)</f>
        <v/>
      </c>
      <c r="D12" s="1">
        <f t="array" ref="D12">_xll.SyteLineGL.GLExtractor.SLGLBAL(B12)</f>
        <v/>
      </c>
      <c r="E12" s="1">
        <f t="array" ref="E12">_xll.SyteLineGL.GLExtractor.SLGLYTDBAL(B12)</f>
        <v/>
      </c>
      <c r="F12" s="1">
        <f t="array" ref="F12">_xll.SyteLineGL.GLExtractor.SLGLYTDBAL(B12)</f>
        <v/>
      </c>
      <c r="G12" s="1">
        <f t="array" ref="G12">_xll.SyteLineGL.GLExtractor.SLGLYTDBAL(B12)</f>
        <v/>
      </c>
      <c r="H12" s="1">
        <f t="array" ref="H12">_xll.SyteLineGL.GLExtractor.SLGLYTDBAL(B12)</f>
        <v/>
      </c>
      <c r="I12">
        <f t="array" ref="I12">_xll.SyteLineGL.GLExtractor.SLNGL(B12,FunctionArguments!B19,FunctionArguments!C21)</f>
        <v/>
      </c>
    </row>
    <row r="13">
      <c r="B13" s="1" t="n">
        <v>52200</v>
      </c>
      <c r="C13">
        <f t="array" ref="C13">_xll.SyteLineGL.GLExtractor.SLDESC(B13)</f>
        <v/>
      </c>
      <c r="D13" s="1">
        <f t="array" ref="D13">_xll.SyteLineGL.GLExtractor.SLGLBAL(B13)</f>
        <v/>
      </c>
      <c r="E13" s="1">
        <f t="array" ref="E13">_xll.SyteLineGL.GLExtractor.SLGLYTDBAL(B13)</f>
        <v/>
      </c>
      <c r="F13" s="1">
        <f t="array" ref="F13">_xll.SyteLineGL.GLExtractor.SLGLYTDBAL(B13)</f>
        <v/>
      </c>
      <c r="G13" s="1">
        <f t="array" ref="G13">_xll.SyteLineGL.GLExtractor.SLGLYTDBAL(B13)</f>
        <v/>
      </c>
      <c r="H13" s="1">
        <f t="array" ref="H13">_xll.SyteLineGL.GLExtractor.SLGLYTDBAL(B13)</f>
        <v/>
      </c>
      <c r="I13">
        <f t="array" ref="I13">_xll.SyteLineGL.GLExtractor.SLNGL(B13,FunctionArguments!B20,FunctionArguments!C22)</f>
        <v/>
      </c>
    </row>
    <row r="14">
      <c r="B14" s="1" t="n">
        <v>52300</v>
      </c>
      <c r="C14">
        <f t="array" ref="C14">_xll.SyteLineGL.GLExtractor.SLDESC(B14)</f>
        <v/>
      </c>
      <c r="D14" s="1">
        <f t="array" ref="D14">_xll.SyteLineGL.GLExtractor.SLGLBAL(B14)</f>
        <v/>
      </c>
      <c r="E14" s="1">
        <f t="array" ref="E14">_xll.SyteLineGL.GLExtractor.SLGLYTDBAL(B14)</f>
        <v/>
      </c>
      <c r="F14" s="1">
        <f t="array" ref="F14">_xll.SyteLineGL.GLExtractor.SLGLYTDBAL(B14)</f>
        <v/>
      </c>
      <c r="G14" s="1">
        <f t="array" ref="G14">_xll.SyteLineGL.GLExtractor.SLGLYTDBAL(B14)</f>
        <v/>
      </c>
      <c r="H14" s="1">
        <f t="array" ref="H14">_xll.SyteLineGL.GLExtractor.SLGLYTDBAL(B14)</f>
        <v/>
      </c>
      <c r="I14">
        <f t="array" ref="I14">_xll.SyteLineGL.GLExtractor.SLNGL(B14,FunctionArguments!B21,FunctionArguments!C23)</f>
        <v/>
      </c>
    </row>
    <row r="15">
      <c r="B15" s="1" t="n">
        <v>52400</v>
      </c>
      <c r="C15">
        <f t="array" ref="C15">_xll.SyteLineGL.GLExtractor.SLDESC(B15)</f>
        <v/>
      </c>
      <c r="D15" s="1">
        <f t="array" ref="D15">_xll.SyteLineGL.GLExtractor.SLGLBAL(B15)</f>
        <v/>
      </c>
      <c r="E15" s="1">
        <f t="array" ref="E15">_xll.SyteLineGL.GLExtractor.SLGLYTDBAL(B15)</f>
        <v/>
      </c>
      <c r="F15" s="1">
        <f t="array" ref="F15">_xll.SyteLineGL.GLExtractor.SLGLYTDBAL(B15)</f>
        <v/>
      </c>
      <c r="G15" s="1">
        <f t="array" ref="G15">_xll.SyteLineGL.GLExtractor.SLGLYTDBAL(B15)</f>
        <v/>
      </c>
      <c r="H15" s="1">
        <f t="array" ref="H15">_xll.SyteLineGL.GLExtractor.SLGLYTDBAL(B15)</f>
        <v/>
      </c>
      <c r="I15">
        <f t="array" ref="I15">_xll.SyteLineGL.GLExtractor.SLNGL(B15,FunctionArguments!B22,FunctionArguments!C24)</f>
        <v/>
      </c>
    </row>
    <row r="16">
      <c r="B16" s="1" t="n">
        <v>52500</v>
      </c>
      <c r="C16">
        <f t="array" ref="C16">_xll.SyteLineGL.GLExtractor.SLDESC(B16)</f>
        <v/>
      </c>
      <c r="D16" s="1">
        <f t="array" ref="D16">_xll.SyteLineGL.GLExtractor.SLGLBAL(B16)</f>
        <v/>
      </c>
      <c r="E16" s="1">
        <f t="array" ref="E16">_xll.SyteLineGL.GLExtractor.SLGLYTDBAL(B16)</f>
        <v/>
      </c>
      <c r="F16" s="1">
        <f t="array" ref="F16">_xll.SyteLineGL.GLExtractor.SLGLYTDBAL(B16)</f>
        <v/>
      </c>
      <c r="G16" s="1">
        <f t="array" ref="G16">_xll.SyteLineGL.GLExtractor.SLGLYTDBAL(B16)</f>
        <v/>
      </c>
      <c r="H16" s="1">
        <f t="array" ref="H16">_xll.SyteLineGL.GLExtractor.SLGLYTDBAL(B16)</f>
        <v/>
      </c>
      <c r="I16">
        <f t="array" ref="I16">_xll.SyteLineGL.GLExtractor.SLNGL(B16,FunctionArguments!B23,FunctionArguments!C25)</f>
        <v/>
      </c>
    </row>
    <row r="17">
      <c r="B17" s="1" t="n">
        <v>52510</v>
      </c>
      <c r="C17">
        <f t="array" ref="C17">_xll.SyteLineGL.GLExtractor.SLDESC(B17)</f>
        <v/>
      </c>
      <c r="D17" s="1">
        <f t="array" ref="D17">_xll.SyteLineGL.GLExtractor.SLGLBAL(B17)</f>
        <v/>
      </c>
      <c r="E17" s="1">
        <f t="array" ref="E17">_xll.SyteLineGL.GLExtractor.SLGLYTDBAL(B17)</f>
        <v/>
      </c>
      <c r="F17" s="1">
        <f t="array" ref="F17">_xll.SyteLineGL.GLExtractor.SLGLYTDBAL(B17)</f>
        <v/>
      </c>
      <c r="G17" s="1">
        <f t="array" ref="G17">_xll.SyteLineGL.GLExtractor.SLGLYTDBAL(B17)</f>
        <v/>
      </c>
      <c r="H17" s="1">
        <f t="array" ref="H17">_xll.SyteLineGL.GLExtractor.SLGLYTDBAL(B17)</f>
        <v/>
      </c>
      <c r="I17">
        <f t="array" ref="I17">_xll.SyteLineGL.GLExtractor.SLNGL(B17,FunctionArguments!B24,FunctionArguments!C26)</f>
        <v/>
      </c>
    </row>
    <row r="18">
      <c r="B18" s="1" t="n">
        <v>52600</v>
      </c>
      <c r="C18">
        <f t="array" ref="C18">_xll.SyteLineGL.GLExtractor.SLDESC(B18)</f>
        <v/>
      </c>
      <c r="D18" s="1">
        <f t="array" ref="D18">_xll.SyteLineGL.GLExtractor.SLGLBAL(B18)</f>
        <v/>
      </c>
      <c r="E18" s="1">
        <f t="array" ref="E18">_xll.SyteLineGL.GLExtractor.SLGLYTDBAL(B18)</f>
        <v/>
      </c>
      <c r="F18" s="1">
        <f t="array" ref="F18">_xll.SyteLineGL.GLExtractor.SLGLYTDBAL(B18)</f>
        <v/>
      </c>
      <c r="G18" s="1">
        <f t="array" ref="G18">_xll.SyteLineGL.GLExtractor.SLGLYTDBAL(B18)</f>
        <v/>
      </c>
      <c r="H18" s="1">
        <f t="array" ref="H18">_xll.SyteLineGL.GLExtractor.SLGLYTDBAL(B18)</f>
        <v/>
      </c>
      <c r="I18">
        <f t="array" ref="I18">_xll.SyteLineGL.GLExtractor.SLNGL(B18,FunctionArguments!B25,FunctionArguments!C27)</f>
        <v/>
      </c>
    </row>
    <row r="19">
      <c r="B19" s="1" t="n">
        <v>50000</v>
      </c>
      <c r="C19">
        <f t="array" ref="C19">_xll.SyteLineGL.GLExtractor.SLDESC(B19)</f>
        <v/>
      </c>
      <c r="D19" s="1">
        <f t="array" ref="D19">_xll.SyteLineGL.GLExtractor.SLGLBAL(B19)</f>
        <v/>
      </c>
      <c r="E19" s="1">
        <f t="array" ref="E19">_xll.SyteLineGL.GLExtractor.SLGLYTDBAL(B19)</f>
        <v/>
      </c>
      <c r="F19" s="1">
        <f t="array" ref="F19">_xll.SyteLineGL.GLExtractor.SLGLYTDBAL(B19)</f>
        <v/>
      </c>
      <c r="G19" s="1">
        <f t="array" ref="G19">_xll.SyteLineGL.GLExtractor.SLGLYTDBAL(B19)</f>
        <v/>
      </c>
      <c r="H19" s="1">
        <f t="array" ref="H19">_xll.SyteLineGL.GLExtractor.SLGLYTDBAL(B19)</f>
        <v/>
      </c>
      <c r="I19">
        <f t="array" ref="I19">_xll.SyteLineGL.GLExtractor.SLNGL(B19,FunctionArguments!B26,FunctionArguments!C28)</f>
        <v/>
      </c>
    </row>
    <row r="20">
      <c r="B20" s="1" t="n">
        <v>50050</v>
      </c>
      <c r="C20">
        <f t="array" ref="C20">_xll.SyteLineGL.GLExtractor.SLDESC(B20)</f>
        <v/>
      </c>
      <c r="D20" s="1">
        <f t="array" ref="D20">_xll.SyteLineGL.GLExtractor.SLGLBAL(B20)</f>
        <v/>
      </c>
      <c r="E20" s="1">
        <f t="array" ref="E20">_xll.SyteLineGL.GLExtractor.SLGLYTDBAL(B20)</f>
        <v/>
      </c>
      <c r="F20" s="1">
        <f t="array" ref="F20">_xll.SyteLineGL.GLExtractor.SLGLYTDBAL(B20)</f>
        <v/>
      </c>
      <c r="G20" s="1">
        <f t="array" ref="G20">_xll.SyteLineGL.GLExtractor.SLGLYTDBAL(B20)</f>
        <v/>
      </c>
      <c r="H20" s="1">
        <f t="array" ref="H20">_xll.SyteLineGL.GLExtractor.SLGLYTDBAL(B20)</f>
        <v/>
      </c>
      <c r="I20">
        <f t="array" ref="I20">_xll.SyteLineGL.GLExtractor.SLNGL(B20,FunctionArguments!B27,FunctionArguments!C29)</f>
        <v/>
      </c>
    </row>
    <row r="21">
      <c r="B21" s="1" t="n">
        <v>50200</v>
      </c>
      <c r="C21">
        <f t="array" ref="C21">_xll.SyteLineGL.GLExtractor.SLDESC(B21)</f>
        <v/>
      </c>
      <c r="D21" s="1">
        <f t="array" ref="D21">_xll.SyteLineGL.GLExtractor.SLGLBAL(B21)</f>
        <v/>
      </c>
      <c r="E21" s="1">
        <f t="array" ref="E21">_xll.SyteLineGL.GLExtractor.SLGLYTDBAL(B21)</f>
        <v/>
      </c>
      <c r="F21" s="1">
        <f t="array" ref="F21">_xll.SyteLineGL.GLExtractor.SLGLYTDBAL(B21)</f>
        <v/>
      </c>
      <c r="G21" s="1">
        <f t="array" ref="G21">_xll.SyteLineGL.GLExtractor.SLGLYTDBAL(B21)</f>
        <v/>
      </c>
      <c r="H21" s="1">
        <f t="array" ref="H21">_xll.SyteLineGL.GLExtractor.SLGLYTDBAL(B21)</f>
        <v/>
      </c>
      <c r="I21">
        <f t="array" ref="I21">_xll.SyteLineGL.GLExtractor.SLNGL(B21,FunctionArguments!B28,FunctionArguments!C30)</f>
        <v/>
      </c>
    </row>
    <row r="22">
      <c r="B22" s="1" t="n">
        <v>50300</v>
      </c>
      <c r="C22">
        <f t="array" ref="C22">_xll.SyteLineGL.GLExtractor.SLDESC(B22)</f>
        <v/>
      </c>
      <c r="D22" s="1">
        <f t="array" ref="D22">_xll.SyteLineGL.GLExtractor.SLGLBAL(B22)</f>
        <v/>
      </c>
      <c r="E22" s="1">
        <f t="array" ref="E22">_xll.SyteLineGL.GLExtractor.SLGLYTDBAL(B22)</f>
        <v/>
      </c>
      <c r="F22" s="1">
        <f t="array" ref="F22">_xll.SyteLineGL.GLExtractor.SLGLYTDBAL(B22)</f>
        <v/>
      </c>
      <c r="G22" s="1">
        <f t="array" ref="G22">_xll.SyteLineGL.GLExtractor.SLGLYTDBAL(B22)</f>
        <v/>
      </c>
      <c r="H22" s="1">
        <f t="array" ref="H22">_xll.SyteLineGL.GLExtractor.SLGLYTDBAL(B22)</f>
        <v/>
      </c>
      <c r="I22">
        <f t="array" ref="I22">_xll.SyteLineGL.GLExtractor.SLNGL(B22,FunctionArguments!B29,FunctionArguments!C31)</f>
        <v/>
      </c>
    </row>
    <row r="23">
      <c r="B23" s="1" t="n">
        <v>50301</v>
      </c>
      <c r="C23">
        <f t="array" ref="C23">_xll.SyteLineGL.GLExtractor.SLDESC(B23)</f>
        <v/>
      </c>
      <c r="D23" s="1">
        <f t="array" ref="D23">_xll.SyteLineGL.GLExtractor.SLGLBAL(B23)</f>
        <v/>
      </c>
      <c r="E23" s="1">
        <f t="array" ref="E23">_xll.SyteLineGL.GLExtractor.SLGLYTDBAL(B23)</f>
        <v/>
      </c>
      <c r="F23" s="1">
        <f t="array" ref="F23">_xll.SyteLineGL.GLExtractor.SLGLYTDBAL(B23)</f>
        <v/>
      </c>
      <c r="G23" s="1">
        <f t="array" ref="G23">_xll.SyteLineGL.GLExtractor.SLGLYTDBAL(B23)</f>
        <v/>
      </c>
      <c r="H23" s="1">
        <f t="array" ref="H23">_xll.SyteLineGL.GLExtractor.SLGLYTDBAL(B23)</f>
        <v/>
      </c>
      <c r="I23">
        <f t="array" ref="I23">_xll.SyteLineGL.GLExtractor.SLNGL(B23,FunctionArguments!B30,FunctionArguments!C32)</f>
        <v/>
      </c>
    </row>
    <row r="24">
      <c r="B24" s="1" t="n">
        <v>50310</v>
      </c>
      <c r="C24">
        <f t="array" ref="C24">_xll.SyteLineGL.GLExtractor.SLDESC(B24)</f>
        <v/>
      </c>
      <c r="D24" s="1">
        <f t="array" ref="D24">_xll.SyteLineGL.GLExtractor.SLGLBAL(B24)</f>
        <v/>
      </c>
      <c r="E24" s="1">
        <f t="array" ref="E24">_xll.SyteLineGL.GLExtractor.SLGLYTDBAL(B24)</f>
        <v/>
      </c>
      <c r="F24" s="1">
        <f t="array" ref="F24">_xll.SyteLineGL.GLExtractor.SLGLYTDBAL(B24)</f>
        <v/>
      </c>
      <c r="G24" s="1">
        <f t="array" ref="G24">_xll.SyteLineGL.GLExtractor.SLGLYTDBAL(B24)</f>
        <v/>
      </c>
      <c r="H24" s="1">
        <f t="array" ref="H24">_xll.SyteLineGL.GLExtractor.SLGLYTDBAL(B24)</f>
        <v/>
      </c>
      <c r="I24">
        <f t="array" ref="I24">_xll.SyteLineGL.GLExtractor.SLNGL(B24,FunctionArguments!B31,FunctionArguments!C33)</f>
        <v/>
      </c>
    </row>
    <row r="25">
      <c r="B25" s="1" t="n">
        <v>50400</v>
      </c>
      <c r="C25">
        <f t="array" ref="C25">_xll.SyteLineGL.GLExtractor.SLDESC(B25)</f>
        <v/>
      </c>
      <c r="D25" s="1">
        <f t="array" ref="D25">_xll.SyteLineGL.GLExtractor.SLGLBAL(B25)</f>
        <v/>
      </c>
      <c r="E25" s="1">
        <f t="array" ref="E25">_xll.SyteLineGL.GLExtractor.SLGLYTDBAL(B25)</f>
        <v/>
      </c>
      <c r="F25" s="1">
        <f t="array" ref="F25">_xll.SyteLineGL.GLExtractor.SLGLYTDBAL(B25)</f>
        <v/>
      </c>
      <c r="G25" s="1">
        <f t="array" ref="G25">_xll.SyteLineGL.GLExtractor.SLGLYTDBAL(B25)</f>
        <v/>
      </c>
      <c r="H25" s="1">
        <f t="array" ref="H25">_xll.SyteLineGL.GLExtractor.SLGLYTDBAL(B25)</f>
        <v/>
      </c>
      <c r="I25">
        <f t="array" ref="I25">_xll.SyteLineGL.GLExtractor.SLNGL(B25,FunctionArguments!B32,FunctionArguments!C34)</f>
        <v/>
      </c>
    </row>
    <row r="26">
      <c r="B26" s="1" t="n">
        <v>50500</v>
      </c>
      <c r="C26">
        <f t="array" ref="C26">_xll.SyteLineGL.GLExtractor.SLDESC(B26)</f>
        <v/>
      </c>
      <c r="D26" s="1">
        <f t="array" ref="D26">_xll.SyteLineGL.GLExtractor.SLGLBAL(B26)</f>
        <v/>
      </c>
      <c r="E26" s="1">
        <f t="array" ref="E26">_xll.SyteLineGL.GLExtractor.SLGLYTDBAL(B26)</f>
        <v/>
      </c>
      <c r="F26" s="1">
        <f t="array" ref="F26">_xll.SyteLineGL.GLExtractor.SLGLYTDBAL(B26)</f>
        <v/>
      </c>
      <c r="G26" s="1">
        <f t="array" ref="G26">_xll.SyteLineGL.GLExtractor.SLGLYTDBAL(B26)</f>
        <v/>
      </c>
      <c r="H26" s="1">
        <f t="array" ref="H26">_xll.SyteLineGL.GLExtractor.SLGLYTDBAL(B26)</f>
        <v/>
      </c>
      <c r="I26">
        <f t="array" ref="I26">_xll.SyteLineGL.GLExtractor.SLNGL(B26,FunctionArguments!B33,FunctionArguments!C35)</f>
        <v/>
      </c>
    </row>
    <row r="27">
      <c r="B27" s="1" t="n">
        <v>50600</v>
      </c>
      <c r="C27">
        <f t="array" ref="C27">_xll.SyteLineGL.GLExtractor.SLDESC(B27)</f>
        <v/>
      </c>
      <c r="D27" s="1">
        <f t="array" ref="D27">_xll.SyteLineGL.GLExtractor.SLGLBAL(B27)</f>
        <v/>
      </c>
      <c r="E27" s="1">
        <f t="array" ref="E27">_xll.SyteLineGL.GLExtractor.SLGLYTDBAL(B27)</f>
        <v/>
      </c>
      <c r="F27" s="1">
        <f t="array" ref="F27">_xll.SyteLineGL.GLExtractor.SLGLYTDBAL(B27)</f>
        <v/>
      </c>
      <c r="G27" s="1">
        <f t="array" ref="G27">_xll.SyteLineGL.GLExtractor.SLGLYTDBAL(B27)</f>
        <v/>
      </c>
      <c r="H27" s="1">
        <f t="array" ref="H27">_xll.SyteLineGL.GLExtractor.SLGLYTDBAL(B27)</f>
        <v/>
      </c>
      <c r="I27">
        <f t="array" ref="I27">_xll.SyteLineGL.GLExtractor.SLNGL(B27,FunctionArguments!B34,FunctionArguments!C36)</f>
        <v/>
      </c>
    </row>
    <row r="28">
      <c r="B28" s="1" t="n">
        <v>50700</v>
      </c>
      <c r="C28">
        <f t="array" ref="C28">_xll.SyteLineGL.GLExtractor.SLDESC(B28)</f>
        <v/>
      </c>
      <c r="D28" s="1">
        <f t="array" ref="D28">_xll.SyteLineGL.GLExtractor.SLGLBAL(B28)</f>
        <v/>
      </c>
      <c r="E28" s="1">
        <f t="array" ref="E28">_xll.SyteLineGL.GLExtractor.SLGLYTDBAL(B28)</f>
        <v/>
      </c>
      <c r="F28" s="1">
        <f t="array" ref="F28">_xll.SyteLineGL.GLExtractor.SLGLYTDBAL(B28)</f>
        <v/>
      </c>
      <c r="G28" s="1">
        <f t="array" ref="G28">_xll.SyteLineGL.GLExtractor.SLGLYTDBAL(B28)</f>
        <v/>
      </c>
      <c r="H28" s="1">
        <f t="array" ref="H28">_xll.SyteLineGL.GLExtractor.SLGLYTDBAL(B28)</f>
        <v/>
      </c>
      <c r="I28">
        <f t="array" ref="I28">_xll.SyteLineGL.GLExtractor.SLNGL(B28,FunctionArguments!B35,FunctionArguments!C37)</f>
        <v/>
      </c>
    </row>
    <row r="29">
      <c r="B29" s="1" t="n">
        <v>50710</v>
      </c>
      <c r="C29">
        <f t="array" ref="C29">_xll.SyteLineGL.GLExtractor.SLDESC(B29)</f>
        <v/>
      </c>
      <c r="D29" s="1">
        <f t="array" ref="D29">_xll.SyteLineGL.GLExtractor.SLGLBAL(B29)</f>
        <v/>
      </c>
      <c r="E29" s="1">
        <f t="array" ref="E29">_xll.SyteLineGL.GLExtractor.SLGLYTDBAL(B29)</f>
        <v/>
      </c>
      <c r="F29" s="1">
        <f t="array" ref="F29">_xll.SyteLineGL.GLExtractor.SLGLYTDBAL(B29)</f>
        <v/>
      </c>
      <c r="G29" s="1">
        <f t="array" ref="G29">_xll.SyteLineGL.GLExtractor.SLGLYTDBAL(B29)</f>
        <v/>
      </c>
      <c r="H29" s="1">
        <f t="array" ref="H29">_xll.SyteLineGL.GLExtractor.SLGLYTDBAL(B29)</f>
        <v/>
      </c>
      <c r="I29">
        <f t="array" ref="I29">_xll.SyteLineGL.GLExtractor.SLNGL(B29,FunctionArguments!B36,FunctionArguments!C38)</f>
        <v/>
      </c>
    </row>
    <row r="30">
      <c r="B30" s="1" t="n">
        <v>50720</v>
      </c>
      <c r="C30">
        <f t="array" ref="C30">_xll.SyteLineGL.GLExtractor.SLDESC(B30)</f>
        <v/>
      </c>
      <c r="D30" s="1">
        <f t="array" ref="D30">_xll.SyteLineGL.GLExtractor.SLGLBAL(B30)</f>
        <v/>
      </c>
      <c r="E30" s="1">
        <f t="array" ref="E30">_xll.SyteLineGL.GLExtractor.SLGLYTDBAL(B30)</f>
        <v/>
      </c>
      <c r="F30" s="1">
        <f t="array" ref="F30">_xll.SyteLineGL.GLExtractor.SLGLYTDBAL(B30)</f>
        <v/>
      </c>
      <c r="G30" s="1">
        <f t="array" ref="G30">_xll.SyteLineGL.GLExtractor.SLGLYTDBAL(B30)</f>
        <v/>
      </c>
      <c r="H30" s="1">
        <f t="array" ref="H30">_xll.SyteLineGL.GLExtractor.SLGLYTDBAL(B30)</f>
        <v/>
      </c>
      <c r="I30">
        <f t="array" ref="I30">_xll.SyteLineGL.GLExtractor.SLNGL(B30,FunctionArguments!B37,FunctionArguments!C39)</f>
        <v/>
      </c>
    </row>
    <row r="31">
      <c r="B31" s="1" t="n">
        <v>50800</v>
      </c>
      <c r="C31">
        <f t="array" ref="C31">_xll.SyteLineGL.GLExtractor.SLDESC(B31)</f>
        <v/>
      </c>
      <c r="D31" s="1">
        <f t="array" ref="D31">_xll.SyteLineGL.GLExtractor.SLGLBAL(B31)</f>
        <v/>
      </c>
      <c r="E31" s="1">
        <f t="array" ref="E31">_xll.SyteLineGL.GLExtractor.SLGLYTDBAL(B31)</f>
        <v/>
      </c>
      <c r="F31" s="1">
        <f t="array" ref="F31">_xll.SyteLineGL.GLExtractor.SLGLYTDBAL(B31)</f>
        <v/>
      </c>
      <c r="G31" s="1">
        <f t="array" ref="G31">_xll.SyteLineGL.GLExtractor.SLGLYTDBAL(B31)</f>
        <v/>
      </c>
      <c r="H31" s="1">
        <f t="array" ref="H31">_xll.SyteLineGL.GLExtractor.SLGLYTDBAL(B31)</f>
        <v/>
      </c>
      <c r="I31">
        <f t="array" ref="I31">_xll.SyteLineGL.GLExtractor.SLNGL(B31,FunctionArguments!B38,FunctionArguments!C40)</f>
        <v/>
      </c>
    </row>
    <row r="32">
      <c r="B32" s="1" t="n">
        <v>50900</v>
      </c>
      <c r="C32">
        <f t="array" ref="C32">_xll.SyteLineGL.GLExtractor.SLDESC(B32)</f>
        <v/>
      </c>
      <c r="D32" s="1">
        <f t="array" ref="D32">_xll.SyteLineGL.GLExtractor.SLGLBAL(B32)</f>
        <v/>
      </c>
      <c r="E32" s="1">
        <f t="array" ref="E32">_xll.SyteLineGL.GLExtractor.SLGLYTDBAL(B32)</f>
        <v/>
      </c>
      <c r="F32" s="1">
        <f t="array" ref="F32">_xll.SyteLineGL.GLExtractor.SLGLYTDBAL(B32)</f>
        <v/>
      </c>
      <c r="G32" s="1">
        <f t="array" ref="G32">_xll.SyteLineGL.GLExtractor.SLGLYTDBAL(B32)</f>
        <v/>
      </c>
      <c r="H32" s="1">
        <f t="array" ref="H32">_xll.SyteLineGL.GLExtractor.SLGLYTDBAL(B32)</f>
        <v/>
      </c>
      <c r="I32">
        <f t="array" ref="I32">_xll.SyteLineGL.GLExtractor.SLNGL(B32,FunctionArguments!B39,FunctionArguments!C41)</f>
        <v/>
      </c>
    </row>
    <row r="33">
      <c r="B33" s="1" t="n">
        <v>50910</v>
      </c>
      <c r="C33">
        <f t="array" ref="C33">_xll.SyteLineGL.GLExtractor.SLDESC(B33)</f>
        <v/>
      </c>
      <c r="D33" s="1">
        <f t="array" ref="D33">_xll.SyteLineGL.GLExtractor.SLGLBAL(B33)</f>
        <v/>
      </c>
      <c r="E33" s="1">
        <f t="array" ref="E33">_xll.SyteLineGL.GLExtractor.SLGLYTDBAL(B33)</f>
        <v/>
      </c>
      <c r="F33" s="1">
        <f t="array" ref="F33">_xll.SyteLineGL.GLExtractor.SLGLYTDBAL(B33)</f>
        <v/>
      </c>
      <c r="G33" s="1">
        <f t="array" ref="G33">_xll.SyteLineGL.GLExtractor.SLGLYTDBAL(B33)</f>
        <v/>
      </c>
      <c r="H33" s="1">
        <f t="array" ref="H33">_xll.SyteLineGL.GLExtractor.SLGLYTDBAL(B33)</f>
        <v/>
      </c>
      <c r="I33">
        <f t="array" ref="I33">_xll.SyteLineGL.GLExtractor.SLNGL(B33,FunctionArguments!B40,FunctionArguments!C42)</f>
        <v/>
      </c>
    </row>
    <row r="34">
      <c r="B34" s="1" t="n">
        <v>50920</v>
      </c>
      <c r="C34">
        <f t="array" ref="C34">_xll.SyteLineGL.GLExtractor.SLDESC(B34)</f>
        <v/>
      </c>
      <c r="D34" s="1">
        <f t="array" ref="D34">_xll.SyteLineGL.GLExtractor.SLGLBAL(B34)</f>
        <v/>
      </c>
      <c r="E34" s="1">
        <f t="array" ref="E34">_xll.SyteLineGL.GLExtractor.SLGLYTDBAL(B34)</f>
        <v/>
      </c>
      <c r="F34" s="1">
        <f t="array" ref="F34">_xll.SyteLineGL.GLExtractor.SLGLYTDBAL(B34)</f>
        <v/>
      </c>
      <c r="G34" s="1">
        <f t="array" ref="G34">_xll.SyteLineGL.GLExtractor.SLGLYTDBAL(B34)</f>
        <v/>
      </c>
      <c r="H34" s="1">
        <f t="array" ref="H34">_xll.SyteLineGL.GLExtractor.SLGLYTDBAL(B34)</f>
        <v/>
      </c>
      <c r="I34">
        <f t="array" ref="I34">_xll.SyteLineGL.GLExtractor.SLNGL(B34,FunctionArguments!B41,FunctionArguments!C43)</f>
        <v/>
      </c>
    </row>
    <row r="35">
      <c r="B35" s="1" t="n">
        <v>51000</v>
      </c>
      <c r="C35">
        <f t="array" ref="C35">_xll.SyteLineGL.GLExtractor.SLDESC(B35)</f>
        <v/>
      </c>
      <c r="D35" s="1">
        <f t="array" ref="D35">_xll.SyteLineGL.GLExtractor.SLGLBAL(B35)</f>
        <v/>
      </c>
      <c r="E35" s="1">
        <f t="array" ref="E35">_xll.SyteLineGL.GLExtractor.SLGLYTDBAL(B35)</f>
        <v/>
      </c>
      <c r="F35" s="1">
        <f t="array" ref="F35">_xll.SyteLineGL.GLExtractor.SLGLYTDBAL(B35)</f>
        <v/>
      </c>
      <c r="G35" s="1">
        <f t="array" ref="G35">_xll.SyteLineGL.GLExtractor.SLGLYTDBAL(B35)</f>
        <v/>
      </c>
      <c r="H35" s="1">
        <f t="array" ref="H35">_xll.SyteLineGL.GLExtractor.SLGLYTDBAL(B35)</f>
        <v/>
      </c>
      <c r="I35">
        <f t="array" ref="I35">_xll.SyteLineGL.GLExtractor.SLNGL(B35,FunctionArguments!B42,FunctionArguments!C44)</f>
        <v/>
      </c>
    </row>
    <row r="36">
      <c r="B36" s="1" t="n">
        <v>51001</v>
      </c>
      <c r="C36">
        <f t="array" ref="C36">_xll.SyteLineGL.GLExtractor.SLDESC(B36)</f>
        <v/>
      </c>
      <c r="D36" s="1">
        <f t="array" ref="D36">_xll.SyteLineGL.GLExtractor.SLGLBAL(B36)</f>
        <v/>
      </c>
      <c r="E36" s="1">
        <f t="array" ref="E36">_xll.SyteLineGL.GLExtractor.SLGLYTDBAL(B36)</f>
        <v/>
      </c>
      <c r="F36" s="1">
        <f t="array" ref="F36">_xll.SyteLineGL.GLExtractor.SLGLYTDBAL(B36)</f>
        <v/>
      </c>
      <c r="G36" s="1">
        <f t="array" ref="G36">_xll.SyteLineGL.GLExtractor.SLGLYTDBAL(B36)</f>
        <v/>
      </c>
      <c r="H36" s="1">
        <f t="array" ref="H36">_xll.SyteLineGL.GLExtractor.SLGLYTDBAL(B36)</f>
        <v/>
      </c>
      <c r="I36">
        <f t="array" ref="I36">_xll.SyteLineGL.GLExtractor.SLNGL(B36,FunctionArguments!B43,FunctionArguments!C45)</f>
        <v/>
      </c>
    </row>
    <row r="37">
      <c r="B37" s="1" t="n">
        <v>51100</v>
      </c>
      <c r="C37">
        <f t="array" ref="C37">_xll.SyteLineGL.GLExtractor.SLDESC(B37)</f>
        <v/>
      </c>
      <c r="D37" s="1">
        <f t="array" ref="D37">_xll.SyteLineGL.GLExtractor.SLGLBAL(B37)</f>
        <v/>
      </c>
      <c r="E37" s="1">
        <f t="array" ref="E37">_xll.SyteLineGL.GLExtractor.SLGLYTDBAL(B37)</f>
        <v/>
      </c>
      <c r="F37" s="1">
        <f t="array" ref="F37">_xll.SyteLineGL.GLExtractor.SLGLYTDBAL(B37)</f>
        <v/>
      </c>
      <c r="G37" s="1">
        <f t="array" ref="G37">_xll.SyteLineGL.GLExtractor.SLGLYTDBAL(B37)</f>
        <v/>
      </c>
      <c r="H37" s="1">
        <f t="array" ref="H37">_xll.SyteLineGL.GLExtractor.SLGLYTDBAL(B37)</f>
        <v/>
      </c>
      <c r="I37">
        <f t="array" ref="I37">_xll.SyteLineGL.GLExtractor.SLNGL(B37,FunctionArguments!B44,FunctionArguments!C46)</f>
        <v/>
      </c>
    </row>
    <row r="38">
      <c r="B38" s="1" t="n">
        <v>51101</v>
      </c>
      <c r="C38">
        <f t="array" ref="C38">_xll.SyteLineGL.GLExtractor.SLDESC(B38)</f>
        <v/>
      </c>
      <c r="D38" s="1">
        <f t="array" ref="D38">_xll.SyteLineGL.GLExtractor.SLGLBAL(B38)</f>
        <v/>
      </c>
      <c r="E38" s="1">
        <f t="array" ref="E38">_xll.SyteLineGL.GLExtractor.SLGLYTDBAL(B38)</f>
        <v/>
      </c>
      <c r="F38" s="1">
        <f t="array" ref="F38">_xll.SyteLineGL.GLExtractor.SLGLYTDBAL(B38)</f>
        <v/>
      </c>
      <c r="G38" s="1">
        <f t="array" ref="G38">_xll.SyteLineGL.GLExtractor.SLGLYTDBAL(B38)</f>
        <v/>
      </c>
      <c r="H38" s="1">
        <f t="array" ref="H38">_xll.SyteLineGL.GLExtractor.SLGLYTDBAL(B38)</f>
        <v/>
      </c>
      <c r="I38">
        <f t="array" ref="I38">_xll.SyteLineGL.GLExtractor.SLNGL(B38,FunctionArguments!B45,FunctionArguments!C47)</f>
        <v/>
      </c>
    </row>
    <row r="39">
      <c r="B39" s="1" t="n">
        <v>51150</v>
      </c>
      <c r="C39">
        <f t="array" ref="C39">_xll.SyteLineGL.GLExtractor.SLDESC(B39)</f>
        <v/>
      </c>
      <c r="D39" s="1">
        <f t="array" ref="D39">_xll.SyteLineGL.GLExtractor.SLGLBAL(B39)</f>
        <v/>
      </c>
      <c r="E39" s="1">
        <f t="array" ref="E39">_xll.SyteLineGL.GLExtractor.SLGLYTDBAL(B39)</f>
        <v/>
      </c>
      <c r="F39" s="1">
        <f t="array" ref="F39">_xll.SyteLineGL.GLExtractor.SLGLYTDBAL(B39)</f>
        <v/>
      </c>
      <c r="G39" s="1">
        <f t="array" ref="G39">_xll.SyteLineGL.GLExtractor.SLGLYTDBAL(B39)</f>
        <v/>
      </c>
      <c r="H39" s="1">
        <f t="array" ref="H39">_xll.SyteLineGL.GLExtractor.SLGLYTDBAL(B39)</f>
        <v/>
      </c>
      <c r="I39">
        <f t="array" ref="I39">_xll.SyteLineGL.GLExtractor.SLNGL(B39,FunctionArguments!B46,FunctionArguments!C48)</f>
        <v/>
      </c>
    </row>
    <row r="40">
      <c r="B40" s="1" t="n">
        <v>51200</v>
      </c>
      <c r="C40">
        <f t="array" ref="C40">_xll.SyteLineGL.GLExtractor.SLDESC(B40)</f>
        <v/>
      </c>
      <c r="D40" s="1">
        <f t="array" ref="D40">_xll.SyteLineGL.GLExtractor.SLGLBAL(B40)</f>
        <v/>
      </c>
      <c r="E40" s="1">
        <f t="array" ref="E40">_xll.SyteLineGL.GLExtractor.SLGLYTDBAL(B40)</f>
        <v/>
      </c>
      <c r="F40" s="1">
        <f t="array" ref="F40">_xll.SyteLineGL.GLExtractor.SLGLYTDBAL(B40)</f>
        <v/>
      </c>
      <c r="G40" s="1">
        <f t="array" ref="G40">_xll.SyteLineGL.GLExtractor.SLGLYTDBAL(B40)</f>
        <v/>
      </c>
      <c r="H40" s="1">
        <f t="array" ref="H40">_xll.SyteLineGL.GLExtractor.SLGLYTDBAL(B40)</f>
        <v/>
      </c>
      <c r="I40">
        <f t="array" ref="I40">_xll.SyteLineGL.GLExtractor.SLNGL(B40,FunctionArguments!B47,FunctionArguments!C49)</f>
        <v/>
      </c>
    </row>
    <row r="41">
      <c r="B41" s="1" t="n">
        <v>51300</v>
      </c>
      <c r="C41">
        <f t="array" ref="C41">_xll.SyteLineGL.GLExtractor.SLDESC(B41)</f>
        <v/>
      </c>
      <c r="D41" s="1">
        <f t="array" ref="D41">_xll.SyteLineGL.GLExtractor.SLGLBAL(B41)</f>
        <v/>
      </c>
      <c r="E41" s="1">
        <f t="array" ref="E41">_xll.SyteLineGL.GLExtractor.SLGLYTDBAL(B41)</f>
        <v/>
      </c>
      <c r="F41" s="1">
        <f t="array" ref="F41">_xll.SyteLineGL.GLExtractor.SLGLYTDBAL(B41)</f>
        <v/>
      </c>
      <c r="G41" s="1">
        <f t="array" ref="G41">_xll.SyteLineGL.GLExtractor.SLGLYTDBAL(B41)</f>
        <v/>
      </c>
      <c r="H41" s="1">
        <f t="array" ref="H41">_xll.SyteLineGL.GLExtractor.SLGLYTDBAL(B41)</f>
        <v/>
      </c>
      <c r="I41">
        <f t="array" ref="I41">_xll.SyteLineGL.GLExtractor.SLNGL(B41,FunctionArguments!B48,FunctionArguments!C50)</f>
        <v/>
      </c>
    </row>
    <row r="42">
      <c r="B42" s="1" t="n">
        <v>51400</v>
      </c>
      <c r="C42">
        <f t="array" ref="C42">_xll.SyteLineGL.GLExtractor.SLDESC(B42)</f>
        <v/>
      </c>
      <c r="D42" s="1">
        <f t="array" ref="D42">_xll.SyteLineGL.GLExtractor.SLGLBAL(B42)</f>
        <v/>
      </c>
      <c r="E42" s="1">
        <f t="array" ref="E42">_xll.SyteLineGL.GLExtractor.SLGLYTDBAL(B42)</f>
        <v/>
      </c>
      <c r="F42" s="1">
        <f t="array" ref="F42">_xll.SyteLineGL.GLExtractor.SLGLYTDBAL(B42)</f>
        <v/>
      </c>
      <c r="G42" s="1">
        <f t="array" ref="G42">_xll.SyteLineGL.GLExtractor.SLGLYTDBAL(B42)</f>
        <v/>
      </c>
      <c r="H42" s="1">
        <f t="array" ref="H42">_xll.SyteLineGL.GLExtractor.SLGLYTDBAL(B42)</f>
        <v/>
      </c>
      <c r="I42">
        <f t="array" ref="I42">_xll.SyteLineGL.GLExtractor.SLNGL(B42,FunctionArguments!B49,FunctionArguments!C51)</f>
        <v/>
      </c>
    </row>
    <row r="43">
      <c r="B43" s="1" t="n">
        <v>51406</v>
      </c>
      <c r="C43">
        <f t="array" ref="C43">_xll.SyteLineGL.GLExtractor.SLDESC(B43)</f>
        <v/>
      </c>
      <c r="D43" s="1">
        <f t="array" ref="D43">_xll.SyteLineGL.GLExtractor.SLGLBAL(B43)</f>
        <v/>
      </c>
      <c r="E43" s="1">
        <f t="array" ref="E43">_xll.SyteLineGL.GLExtractor.SLGLYTDBAL(B43)</f>
        <v/>
      </c>
      <c r="F43" s="1">
        <f t="array" ref="F43">_xll.SyteLineGL.GLExtractor.SLGLYTDBAL(B43)</f>
        <v/>
      </c>
      <c r="G43" s="1">
        <f t="array" ref="G43">_xll.SyteLineGL.GLExtractor.SLGLYTDBAL(B43)</f>
        <v/>
      </c>
      <c r="H43" s="1">
        <f t="array" ref="H43">_xll.SyteLineGL.GLExtractor.SLGLYTDBAL(B43)</f>
        <v/>
      </c>
      <c r="I43">
        <f t="array" ref="I43">_xll.SyteLineGL.GLExtractor.SLNGL(B43,FunctionArguments!B50,FunctionArguments!C52)</f>
        <v/>
      </c>
    </row>
    <row r="44">
      <c r="B44" s="1" t="n">
        <v>51450</v>
      </c>
      <c r="C44">
        <f t="array" ref="C44">_xll.SyteLineGL.GLExtractor.SLDESC(B44)</f>
        <v/>
      </c>
      <c r="D44" s="1">
        <f t="array" ref="D44">_xll.SyteLineGL.GLExtractor.SLGLBAL(B44)</f>
        <v/>
      </c>
      <c r="E44" s="1">
        <f t="array" ref="E44">_xll.SyteLineGL.GLExtractor.SLGLYTDBAL(B44)</f>
        <v/>
      </c>
      <c r="F44" s="1">
        <f t="array" ref="F44">_xll.SyteLineGL.GLExtractor.SLGLYTDBAL(B44)</f>
        <v/>
      </c>
      <c r="G44" s="1">
        <f t="array" ref="G44">_xll.SyteLineGL.GLExtractor.SLGLYTDBAL(B44)</f>
        <v/>
      </c>
      <c r="H44" s="1">
        <f t="array" ref="H44">_xll.SyteLineGL.GLExtractor.SLGLYTDBAL(B44)</f>
        <v/>
      </c>
      <c r="I44">
        <f t="array" ref="I44">_xll.SyteLineGL.GLExtractor.SLNGL(B44,FunctionArguments!B51,FunctionArguments!C53)</f>
        <v/>
      </c>
    </row>
    <row r="45">
      <c r="B45" s="1" t="n">
        <v>51460</v>
      </c>
      <c r="C45">
        <f t="array" ref="C45">_xll.SyteLineGL.GLExtractor.SLDESC(B45)</f>
        <v/>
      </c>
      <c r="D45" s="1">
        <f t="array" ref="D45">_xll.SyteLineGL.GLExtractor.SLGLBAL(B45)</f>
        <v/>
      </c>
      <c r="E45" s="1">
        <f t="array" ref="E45">_xll.SyteLineGL.GLExtractor.SLGLYTDBAL(B45)</f>
        <v/>
      </c>
      <c r="F45" s="1">
        <f t="array" ref="F45">_xll.SyteLineGL.GLExtractor.SLGLYTDBAL(B45)</f>
        <v/>
      </c>
      <c r="G45" s="1">
        <f t="array" ref="G45">_xll.SyteLineGL.GLExtractor.SLGLYTDBAL(B45)</f>
        <v/>
      </c>
      <c r="H45" s="1">
        <f t="array" ref="H45">_xll.SyteLineGL.GLExtractor.SLGLYTDBAL(B45)</f>
        <v/>
      </c>
      <c r="I45">
        <f t="array" ref="I45">_xll.SyteLineGL.GLExtractor.SLNGL(B45,FunctionArguments!B52,FunctionArguments!C54)</f>
        <v/>
      </c>
    </row>
    <row r="46">
      <c r="B46" s="1" t="n">
        <v>51470</v>
      </c>
      <c r="C46">
        <f t="array" ref="C46">_xll.SyteLineGL.GLExtractor.SLDESC(B46)</f>
        <v/>
      </c>
      <c r="D46" s="1">
        <f t="array" ref="D46">_xll.SyteLineGL.GLExtractor.SLGLBAL(B46)</f>
        <v/>
      </c>
      <c r="E46" s="1">
        <f t="array" ref="E46">_xll.SyteLineGL.GLExtractor.SLGLYTDBAL(B46)</f>
        <v/>
      </c>
      <c r="F46" s="1">
        <f t="array" ref="F46">_xll.SyteLineGL.GLExtractor.SLGLYTDBAL(B46)</f>
        <v/>
      </c>
      <c r="G46" s="1">
        <f t="array" ref="G46">_xll.SyteLineGL.GLExtractor.SLGLYTDBAL(B46)</f>
        <v/>
      </c>
      <c r="H46" s="1">
        <f t="array" ref="H46">_xll.SyteLineGL.GLExtractor.SLGLYTDBAL(B46)</f>
        <v/>
      </c>
      <c r="I46">
        <f t="array" ref="I46">_xll.SyteLineGL.GLExtractor.SLNGL(B46,FunctionArguments!B53,FunctionArguments!C55)</f>
        <v/>
      </c>
    </row>
    <row r="47">
      <c r="B47" s="1" t="n">
        <v>51480</v>
      </c>
      <c r="C47">
        <f t="array" ref="C47">_xll.SyteLineGL.GLExtractor.SLDESC(B47)</f>
        <v/>
      </c>
      <c r="D47" s="1">
        <f t="array" ref="D47">_xll.SyteLineGL.GLExtractor.SLGLBAL(B47)</f>
        <v/>
      </c>
      <c r="E47" s="1">
        <f t="array" ref="E47">_xll.SyteLineGL.GLExtractor.SLGLYTDBAL(B47)</f>
        <v/>
      </c>
      <c r="F47" s="1">
        <f t="array" ref="F47">_xll.SyteLineGL.GLExtractor.SLGLYTDBAL(B47)</f>
        <v/>
      </c>
      <c r="G47" s="1">
        <f t="array" ref="G47">_xll.SyteLineGL.GLExtractor.SLGLYTDBAL(B47)</f>
        <v/>
      </c>
      <c r="H47" s="1">
        <f t="array" ref="H47">_xll.SyteLineGL.GLExtractor.SLGLYTDBAL(B47)</f>
        <v/>
      </c>
      <c r="I47">
        <f t="array" ref="I47">_xll.SyteLineGL.GLExtractor.SLNGL(B47,FunctionArguments!B54,FunctionArguments!C56)</f>
        <v/>
      </c>
    </row>
    <row r="48">
      <c r="B48" s="1" t="n">
        <v>51490</v>
      </c>
      <c r="C48">
        <f t="array" ref="C48">_xll.SyteLineGL.GLExtractor.SLDESC(B48)</f>
        <v/>
      </c>
      <c r="D48" s="1">
        <f t="array" ref="D48">_xll.SyteLineGL.GLExtractor.SLGLBAL(B48)</f>
        <v/>
      </c>
      <c r="E48" s="1">
        <f t="array" ref="E48">_xll.SyteLineGL.GLExtractor.SLGLYTDBAL(B48)</f>
        <v/>
      </c>
      <c r="F48" s="1">
        <f t="array" ref="F48">_xll.SyteLineGL.GLExtractor.SLGLYTDBAL(B48)</f>
        <v/>
      </c>
      <c r="G48" s="1">
        <f t="array" ref="G48">_xll.SyteLineGL.GLExtractor.SLGLYTDBAL(B48)</f>
        <v/>
      </c>
      <c r="H48" s="1">
        <f t="array" ref="H48">_xll.SyteLineGL.GLExtractor.SLGLYTDBAL(B48)</f>
        <v/>
      </c>
      <c r="I48">
        <f t="array" ref="I48">_xll.SyteLineGL.GLExtractor.SLNGL(B48,FunctionArguments!B55,FunctionArguments!C57)</f>
        <v/>
      </c>
    </row>
    <row r="49">
      <c r="B49" s="1" t="n">
        <v>51500</v>
      </c>
      <c r="C49">
        <f t="array" ref="C49">_xll.SyteLineGL.GLExtractor.SLDESC(B49)</f>
        <v/>
      </c>
      <c r="D49" s="1">
        <f t="array" ref="D49">_xll.SyteLineGL.GLExtractor.SLGLBAL(B49)</f>
        <v/>
      </c>
      <c r="E49" s="1">
        <f t="array" ref="E49">_xll.SyteLineGL.GLExtractor.SLGLYTDBAL(B49)</f>
        <v/>
      </c>
      <c r="F49" s="1">
        <f t="array" ref="F49">_xll.SyteLineGL.GLExtractor.SLGLYTDBAL(B49)</f>
        <v/>
      </c>
      <c r="G49" s="1">
        <f t="array" ref="G49">_xll.SyteLineGL.GLExtractor.SLGLYTDBAL(B49)</f>
        <v/>
      </c>
      <c r="H49" s="1">
        <f t="array" ref="H49">_xll.SyteLineGL.GLExtractor.SLGLYTDBAL(B49)</f>
        <v/>
      </c>
      <c r="I49">
        <f t="array" ref="I49">_xll.SyteLineGL.GLExtractor.SLNGL(B49,FunctionArguments!B56,FunctionArguments!C58)</f>
        <v/>
      </c>
    </row>
    <row r="50">
      <c r="B50" s="1" t="n">
        <v>51550</v>
      </c>
      <c r="C50">
        <f t="array" ref="C50">_xll.SyteLineGL.GLExtractor.SLDESC(B50)</f>
        <v/>
      </c>
      <c r="D50" s="1">
        <f t="array" ref="D50">_xll.SyteLineGL.GLExtractor.SLGLBAL(B50)</f>
        <v/>
      </c>
      <c r="E50" s="1">
        <f t="array" ref="E50">_xll.SyteLineGL.GLExtractor.SLGLYTDBAL(B50)</f>
        <v/>
      </c>
      <c r="F50" s="1">
        <f t="array" ref="F50">_xll.SyteLineGL.GLExtractor.SLGLYTDBAL(B50)</f>
        <v/>
      </c>
      <c r="G50" s="1">
        <f t="array" ref="G50">_xll.SyteLineGL.GLExtractor.SLGLYTDBAL(B50)</f>
        <v/>
      </c>
      <c r="H50" s="1">
        <f t="array" ref="H50">_xll.SyteLineGL.GLExtractor.SLGLYTDBAL(B50)</f>
        <v/>
      </c>
      <c r="I50">
        <f t="array" ref="I50">_xll.SyteLineGL.GLExtractor.SLNGL(B50,FunctionArguments!B57,FunctionArguments!C59)</f>
        <v/>
      </c>
    </row>
    <row r="51">
      <c r="B51" s="1" t="n">
        <v>51600</v>
      </c>
      <c r="C51">
        <f t="array" ref="C51">_xll.SyteLineGL.GLExtractor.SLDESC(B51)</f>
        <v/>
      </c>
      <c r="D51" s="1">
        <f t="array" ref="D51">_xll.SyteLineGL.GLExtractor.SLGLBAL(B51)</f>
        <v/>
      </c>
      <c r="E51" s="1">
        <f t="array" ref="E51">_xll.SyteLineGL.GLExtractor.SLGLYTDBAL(B51)</f>
        <v/>
      </c>
      <c r="F51" s="1">
        <f t="array" ref="F51">_xll.SyteLineGL.GLExtractor.SLGLYTDBAL(B51)</f>
        <v/>
      </c>
      <c r="G51" s="1">
        <f t="array" ref="G51">_xll.SyteLineGL.GLExtractor.SLGLYTDBAL(B51)</f>
        <v/>
      </c>
      <c r="H51" s="1">
        <f t="array" ref="H51">_xll.SyteLineGL.GLExtractor.SLGLYTDBAL(B51)</f>
        <v/>
      </c>
      <c r="I51">
        <f t="array" ref="I51">_xll.SyteLineGL.GLExtractor.SLNGL(B51,FunctionArguments!B58,FunctionArguments!C60)</f>
        <v/>
      </c>
    </row>
    <row r="52">
      <c r="B52" s="1" t="n">
        <v>51700</v>
      </c>
      <c r="C52">
        <f t="array" ref="C52">_xll.SyteLineGL.GLExtractor.SLDESC(B52)</f>
        <v/>
      </c>
      <c r="D52" s="1">
        <f t="array" ref="D52">_xll.SyteLineGL.GLExtractor.SLGLBAL(B52)</f>
        <v/>
      </c>
      <c r="E52" s="1">
        <f t="array" ref="E52">_xll.SyteLineGL.GLExtractor.SLGLYTDBAL(B52)</f>
        <v/>
      </c>
      <c r="F52" s="1">
        <f t="array" ref="F52">_xll.SyteLineGL.GLExtractor.SLGLYTDBAL(B52)</f>
        <v/>
      </c>
      <c r="G52" s="1">
        <f t="array" ref="G52">_xll.SyteLineGL.GLExtractor.SLGLYTDBAL(B52)</f>
        <v/>
      </c>
      <c r="H52" s="1">
        <f t="array" ref="H52">_xll.SyteLineGL.GLExtractor.SLGLYTDBAL(B52)</f>
        <v/>
      </c>
      <c r="I52">
        <f t="array" ref="I52">_xll.SyteLineGL.GLExtractor.SLNGL(B52,FunctionArguments!B59,FunctionArguments!C61)</f>
        <v/>
      </c>
    </row>
    <row r="53">
      <c r="B53" s="1" t="n">
        <v>51810</v>
      </c>
      <c r="C53">
        <f t="array" ref="C53">_xll.SyteLineGL.GLExtractor.SLDESC(B53)</f>
        <v/>
      </c>
      <c r="D53" s="1">
        <f t="array" ref="D53">_xll.SyteLineGL.GLExtractor.SLGLBAL(B53)</f>
        <v/>
      </c>
      <c r="E53" s="1">
        <f t="array" ref="E53">_xll.SyteLineGL.GLExtractor.SLGLYTDBAL(B53)</f>
        <v/>
      </c>
      <c r="F53" s="1">
        <f t="array" ref="F53">_xll.SyteLineGL.GLExtractor.SLGLYTDBAL(B53)</f>
        <v/>
      </c>
      <c r="G53" s="1">
        <f t="array" ref="G53">_xll.SyteLineGL.GLExtractor.SLGLYTDBAL(B53)</f>
        <v/>
      </c>
      <c r="H53" s="1">
        <f t="array" ref="H53">_xll.SyteLineGL.GLExtractor.SLGLYTDBAL(B53)</f>
        <v/>
      </c>
      <c r="I53">
        <f t="array" ref="I53">_xll.SyteLineGL.GLExtractor.SLNGL(B53,FunctionArguments!B60,FunctionArguments!C62)</f>
        <v/>
      </c>
    </row>
    <row r="54">
      <c r="B54" s="1" t="n">
        <v>51820</v>
      </c>
      <c r="C54">
        <f t="array" ref="C54">_xll.SyteLineGL.GLExtractor.SLDESC(B54)</f>
        <v/>
      </c>
      <c r="D54" s="1">
        <f t="array" ref="D54">_xll.SyteLineGL.GLExtractor.SLGLBAL(B54)</f>
        <v/>
      </c>
      <c r="E54" s="1">
        <f t="array" ref="E54">_xll.SyteLineGL.GLExtractor.SLGLYTDBAL(B54)</f>
        <v/>
      </c>
      <c r="F54" s="1">
        <f t="array" ref="F54">_xll.SyteLineGL.GLExtractor.SLGLYTDBAL(B54)</f>
        <v/>
      </c>
      <c r="G54" s="1">
        <f t="array" ref="G54">_xll.SyteLineGL.GLExtractor.SLGLYTDBAL(B54)</f>
        <v/>
      </c>
      <c r="H54" s="1">
        <f t="array" ref="H54">_xll.SyteLineGL.GLExtractor.SLGLYTDBAL(B54)</f>
        <v/>
      </c>
      <c r="I54">
        <f t="array" ref="I54">_xll.SyteLineGL.GLExtractor.SLNGL(B54,FunctionArguments!B61,FunctionArguments!C63)</f>
        <v/>
      </c>
    </row>
    <row r="55">
      <c r="B55" s="1" t="n">
        <v>51830</v>
      </c>
      <c r="C55">
        <f t="array" ref="C55">_xll.SyteLineGL.GLExtractor.SLDESC(B55)</f>
        <v/>
      </c>
      <c r="D55" s="1">
        <f t="array" ref="D55">_xll.SyteLineGL.GLExtractor.SLGLBAL(B55)</f>
        <v/>
      </c>
      <c r="E55" s="1">
        <f t="array" ref="E55">_xll.SyteLineGL.GLExtractor.SLGLYTDBAL(B55)</f>
        <v/>
      </c>
      <c r="F55" s="1">
        <f t="array" ref="F55">_xll.SyteLineGL.GLExtractor.SLGLYTDBAL(B55)</f>
        <v/>
      </c>
      <c r="G55" s="1">
        <f t="array" ref="G55">_xll.SyteLineGL.GLExtractor.SLGLYTDBAL(B55)</f>
        <v/>
      </c>
      <c r="H55" s="1">
        <f t="array" ref="H55">_xll.SyteLineGL.GLExtractor.SLGLYTDBAL(B55)</f>
        <v/>
      </c>
      <c r="I55">
        <f t="array" ref="I55">_xll.SyteLineGL.GLExtractor.SLNGL(B55,FunctionArguments!B62,FunctionArguments!C64)</f>
        <v/>
      </c>
    </row>
    <row r="56">
      <c r="B56" s="1" t="n">
        <v>51860</v>
      </c>
      <c r="C56">
        <f t="array" ref="C56">_xll.SyteLineGL.GLExtractor.SLDESC(B56)</f>
        <v/>
      </c>
      <c r="D56" s="1">
        <f t="array" ref="D56">_xll.SyteLineGL.GLExtractor.SLGLBAL(B56)</f>
        <v/>
      </c>
      <c r="E56" s="1">
        <f t="array" ref="E56">_xll.SyteLineGL.GLExtractor.SLGLYTDBAL(B56)</f>
        <v/>
      </c>
      <c r="F56" s="1">
        <f t="array" ref="F56">_xll.SyteLineGL.GLExtractor.SLGLYTDBAL(B56)</f>
        <v/>
      </c>
      <c r="G56" s="1">
        <f t="array" ref="G56">_xll.SyteLineGL.GLExtractor.SLGLYTDBAL(B56)</f>
        <v/>
      </c>
      <c r="H56" s="1">
        <f t="array" ref="H56">_xll.SyteLineGL.GLExtractor.SLGLYTDBAL(B56)</f>
        <v/>
      </c>
      <c r="I56">
        <f t="array" ref="I56">_xll.SyteLineGL.GLExtractor.SLNGL(B56,FunctionArguments!B63,FunctionArguments!C65)</f>
        <v/>
      </c>
    </row>
    <row r="57">
      <c r="B57" s="1" t="n">
        <v>51870</v>
      </c>
      <c r="C57">
        <f t="array" ref="C57">_xll.SyteLineGL.GLExtractor.SLDESC(B57)</f>
        <v/>
      </c>
      <c r="D57" s="1">
        <f t="array" ref="D57">_xll.SyteLineGL.GLExtractor.SLGLBAL(B57)</f>
        <v/>
      </c>
      <c r="E57" s="1">
        <f t="array" ref="E57">_xll.SyteLineGL.GLExtractor.SLGLYTDBAL(B57)</f>
        <v/>
      </c>
      <c r="F57" s="1">
        <f t="array" ref="F57">_xll.SyteLineGL.GLExtractor.SLGLYTDBAL(B57)</f>
        <v/>
      </c>
      <c r="G57" s="1">
        <f t="array" ref="G57">_xll.SyteLineGL.GLExtractor.SLGLYTDBAL(B57)</f>
        <v/>
      </c>
      <c r="H57" s="1">
        <f t="array" ref="H57">_xll.SyteLineGL.GLExtractor.SLGLYTDBAL(B57)</f>
        <v/>
      </c>
      <c r="I57">
        <f t="array" ref="I57">_xll.SyteLineGL.GLExtractor.SLNGL(B57,FunctionArguments!B64,FunctionArguments!C66)</f>
        <v/>
      </c>
    </row>
    <row r="58">
      <c r="B58" s="1" t="n">
        <v>51880</v>
      </c>
      <c r="C58">
        <f t="array" ref="C58">_xll.SyteLineGL.GLExtractor.SLDESC(B58)</f>
        <v/>
      </c>
      <c r="D58" s="1">
        <f t="array" ref="D58">_xll.SyteLineGL.GLExtractor.SLGLBAL(B58)</f>
        <v/>
      </c>
      <c r="E58" s="1">
        <f t="array" ref="E58">_xll.SyteLineGL.GLExtractor.SLGLYTDBAL(B58)</f>
        <v/>
      </c>
      <c r="F58" s="1">
        <f t="array" ref="F58">_xll.SyteLineGL.GLExtractor.SLGLYTDBAL(B58)</f>
        <v/>
      </c>
      <c r="G58" s="1">
        <f t="array" ref="G58">_xll.SyteLineGL.GLExtractor.SLGLYTDBAL(B58)</f>
        <v/>
      </c>
      <c r="H58" s="1">
        <f t="array" ref="H58">_xll.SyteLineGL.GLExtractor.SLGLYTDBAL(B58)</f>
        <v/>
      </c>
      <c r="I58">
        <f t="array" ref="I58">_xll.SyteLineGL.GLExtractor.SLNGL(B58,FunctionArguments!B65,FunctionArguments!C67)</f>
        <v/>
      </c>
    </row>
    <row r="59">
      <c r="B59" s="1" t="n">
        <v>51900</v>
      </c>
      <c r="C59">
        <f t="array" ref="C59">_xll.SyteLineGL.GLExtractor.SLDESC(B59)</f>
        <v/>
      </c>
      <c r="D59" s="1">
        <f t="array" ref="D59">_xll.SyteLineGL.GLExtractor.SLGLBAL(B59)</f>
        <v/>
      </c>
      <c r="E59" s="1">
        <f t="array" ref="E59">_xll.SyteLineGL.GLExtractor.SLGLYTDBAL(B59)</f>
        <v/>
      </c>
      <c r="F59" s="1">
        <f t="array" ref="F59">_xll.SyteLineGL.GLExtractor.SLGLYTDBAL(B59)</f>
        <v/>
      </c>
      <c r="G59" s="1">
        <f t="array" ref="G59">_xll.SyteLineGL.GLExtractor.SLGLYTDBAL(B59)</f>
        <v/>
      </c>
      <c r="H59" s="1">
        <f t="array" ref="H59">_xll.SyteLineGL.GLExtractor.SLGLYTDBAL(B59)</f>
        <v/>
      </c>
      <c r="I59">
        <f t="array" ref="I59">_xll.SyteLineGL.GLExtractor.SLNGL(B59,FunctionArguments!B66,FunctionArguments!C68)</f>
        <v/>
      </c>
    </row>
    <row r="60">
      <c r="B60" s="1" t="n">
        <v>51950</v>
      </c>
      <c r="C60">
        <f t="array" ref="C60">_xll.SyteLineGL.GLExtractor.SLDESC(B60)</f>
        <v/>
      </c>
      <c r="D60" s="1">
        <f t="array" ref="D60">_xll.SyteLineGL.GLExtractor.SLGLBAL(B60)</f>
        <v/>
      </c>
      <c r="E60" s="1">
        <f t="array" ref="E60">_xll.SyteLineGL.GLExtractor.SLGLYTDBAL(B60)</f>
        <v/>
      </c>
      <c r="F60" s="1">
        <f t="array" ref="F60">_xll.SyteLineGL.GLExtractor.SLGLYTDBAL(B60)</f>
        <v/>
      </c>
      <c r="G60" s="1">
        <f t="array" ref="G60">_xll.SyteLineGL.GLExtractor.SLGLYTDBAL(B60)</f>
        <v/>
      </c>
      <c r="H60" s="1">
        <f t="array" ref="H60">_xll.SyteLineGL.GLExtractor.SLGLYTDBAL(B60)</f>
        <v/>
      </c>
      <c r="I60">
        <f t="array" ref="I60">_xll.SyteLineGL.GLExtractor.SLNGL(B60,FunctionArguments!B67,FunctionArguments!C69)</f>
        <v/>
      </c>
    </row>
    <row r="61">
      <c r="B61" s="1" t="n">
        <v>52700</v>
      </c>
      <c r="C61">
        <f t="array" ref="C61">_xll.SyteLineGL.GLExtractor.SLDESC(B61)</f>
        <v/>
      </c>
      <c r="D61" s="1">
        <f t="array" ref="D61">_xll.SyteLineGL.GLExtractor.SLGLBAL(B61)</f>
        <v/>
      </c>
      <c r="E61" s="1">
        <f t="array" ref="E61">_xll.SyteLineGL.GLExtractor.SLGLYTDBAL(B61)</f>
        <v/>
      </c>
      <c r="F61" s="1">
        <f t="array" ref="F61">_xll.SyteLineGL.GLExtractor.SLGLYTDBAL(B61)</f>
        <v/>
      </c>
      <c r="G61" s="1">
        <f t="array" ref="G61">_xll.SyteLineGL.GLExtractor.SLGLYTDBAL(B61)</f>
        <v/>
      </c>
      <c r="H61" s="1">
        <f t="array" ref="H61">_xll.SyteLineGL.GLExtractor.SLGLYTDBAL(B61)</f>
        <v/>
      </c>
      <c r="I61">
        <f t="array" ref="I61">_xll.SyteLineGL.GLExtractor.SLNGL(B61,FunctionArguments!B68,FunctionArguments!C70)</f>
        <v/>
      </c>
    </row>
    <row r="62">
      <c r="B62" s="1" t="n">
        <v>53000</v>
      </c>
      <c r="C62">
        <f t="array" ref="C62">_xll.SyteLineGL.GLExtractor.SLDESC(B62)</f>
        <v/>
      </c>
      <c r="D62" s="1">
        <f t="array" ref="D62">_xll.SyteLineGL.GLExtractor.SLGLBAL(B62)</f>
        <v/>
      </c>
      <c r="E62" s="1">
        <f t="array" ref="E62">_xll.SyteLineGL.GLExtractor.SLGLYTDBAL(B62)</f>
        <v/>
      </c>
      <c r="F62" s="1">
        <f t="array" ref="F62">_xll.SyteLineGL.GLExtractor.SLGLYTDBAL(B62)</f>
        <v/>
      </c>
      <c r="G62" s="1">
        <f t="array" ref="G62">_xll.SyteLineGL.GLExtractor.SLGLYTDBAL(B62)</f>
        <v/>
      </c>
      <c r="H62" s="1">
        <f t="array" ref="H62">_xll.SyteLineGL.GLExtractor.SLGLYTDBAL(B62)</f>
        <v/>
      </c>
      <c r="I62">
        <f t="array" ref="I62">_xll.SyteLineGL.GLExtractor.SLNGL(B62,FunctionArguments!B69,FunctionArguments!C71)</f>
        <v/>
      </c>
    </row>
    <row r="63">
      <c r="B63" s="1" t="n">
        <v>53100</v>
      </c>
      <c r="C63">
        <f t="array" ref="C63">_xll.SyteLineGL.GLExtractor.SLDESC(B63)</f>
        <v/>
      </c>
      <c r="D63" s="1">
        <f t="array" ref="D63">_xll.SyteLineGL.GLExtractor.SLGLBAL(B63)</f>
        <v/>
      </c>
      <c r="E63" s="1">
        <f t="array" ref="E63">_xll.SyteLineGL.GLExtractor.SLGLYTDBAL(B63)</f>
        <v/>
      </c>
      <c r="F63" s="1">
        <f t="array" ref="F63">_xll.SyteLineGL.GLExtractor.SLGLYTDBAL(B63)</f>
        <v/>
      </c>
      <c r="G63" s="1">
        <f t="array" ref="G63">_xll.SyteLineGL.GLExtractor.SLGLYTDBAL(B63)</f>
        <v/>
      </c>
      <c r="H63" s="1">
        <f t="array" ref="H63">_xll.SyteLineGL.GLExtractor.SLGLYTDBAL(B63)</f>
        <v/>
      </c>
      <c r="I63">
        <f t="array" ref="I63">_xll.SyteLineGL.GLExtractor.SLNGL(B63,FunctionArguments!B70,FunctionArguments!C72)</f>
        <v/>
      </c>
    </row>
    <row r="64">
      <c r="B64" s="1" t="n">
        <v>53150</v>
      </c>
      <c r="C64">
        <f t="array" ref="C64">_xll.SyteLineGL.GLExtractor.SLDESC(B64)</f>
        <v/>
      </c>
      <c r="D64" s="1">
        <f t="array" ref="D64">_xll.SyteLineGL.GLExtractor.SLGLBAL(B64)</f>
        <v/>
      </c>
      <c r="E64" s="1">
        <f t="array" ref="E64">_xll.SyteLineGL.GLExtractor.SLGLYTDBAL(B64)</f>
        <v/>
      </c>
      <c r="F64" s="1">
        <f t="array" ref="F64">_xll.SyteLineGL.GLExtractor.SLGLYTDBAL(B64)</f>
        <v/>
      </c>
      <c r="G64" s="1">
        <f t="array" ref="G64">_xll.SyteLineGL.GLExtractor.SLGLYTDBAL(B64)</f>
        <v/>
      </c>
      <c r="H64" s="1">
        <f t="array" ref="H64">_xll.SyteLineGL.GLExtractor.SLGLYTDBAL(B64)</f>
        <v/>
      </c>
      <c r="I64">
        <f t="array" ref="I64">_xll.SyteLineGL.GLExtractor.SLNGL(B64,FunctionArguments!B71,FunctionArguments!C73)</f>
        <v/>
      </c>
    </row>
    <row r="65">
      <c r="B65" s="1" t="n">
        <v>53200</v>
      </c>
      <c r="C65">
        <f t="array" ref="C65">_xll.SyteLineGL.GLExtractor.SLDESC(B65)</f>
        <v/>
      </c>
      <c r="D65" s="1">
        <f t="array" ref="D65">_xll.SyteLineGL.GLExtractor.SLGLBAL(B65)</f>
        <v/>
      </c>
      <c r="E65" s="1">
        <f t="array" ref="E65">_xll.SyteLineGL.GLExtractor.SLGLYTDBAL(B65)</f>
        <v/>
      </c>
      <c r="F65" s="1">
        <f t="array" ref="F65">_xll.SyteLineGL.GLExtractor.SLGLYTDBAL(B65)</f>
        <v/>
      </c>
      <c r="G65" s="1">
        <f t="array" ref="G65">_xll.SyteLineGL.GLExtractor.SLGLYTDBAL(B65)</f>
        <v/>
      </c>
      <c r="H65" s="1">
        <f t="array" ref="H65">_xll.SyteLineGL.GLExtractor.SLGLYTDBAL(B65)</f>
        <v/>
      </c>
      <c r="I65">
        <f t="array" ref="I65">_xll.SyteLineGL.GLExtractor.SLNGL(B65,FunctionArguments!B72,FunctionArguments!C74)</f>
        <v/>
      </c>
    </row>
    <row r="66">
      <c r="B66" s="1" t="n">
        <v>53300</v>
      </c>
      <c r="C66">
        <f t="array" ref="C66">_xll.SyteLineGL.GLExtractor.SLDESC(B66)</f>
        <v/>
      </c>
      <c r="D66" s="1">
        <f t="array" ref="D66">_xll.SyteLineGL.GLExtractor.SLGLBAL(B66)</f>
        <v/>
      </c>
      <c r="E66" s="1">
        <f t="array" ref="E66">_xll.SyteLineGL.GLExtractor.SLGLYTDBAL(B66)</f>
        <v/>
      </c>
      <c r="F66" s="1">
        <f t="array" ref="F66">_xll.SyteLineGL.GLExtractor.SLGLYTDBAL(B66)</f>
        <v/>
      </c>
      <c r="G66" s="1">
        <f t="array" ref="G66">_xll.SyteLineGL.GLExtractor.SLGLYTDBAL(B66)</f>
        <v/>
      </c>
      <c r="H66" s="1">
        <f t="array" ref="H66">_xll.SyteLineGL.GLExtractor.SLGLYTDBAL(B66)</f>
        <v/>
      </c>
      <c r="I66">
        <f t="array" ref="I66">_xll.SyteLineGL.GLExtractor.SLNGL(B66,FunctionArguments!B73,FunctionArguments!C75)</f>
        <v/>
      </c>
    </row>
    <row r="67">
      <c r="B67" s="1" t="n">
        <v>53400</v>
      </c>
      <c r="C67">
        <f t="array" ref="C67">_xll.SyteLineGL.GLExtractor.SLDESC(B67)</f>
        <v/>
      </c>
      <c r="D67" s="1">
        <f t="array" ref="D67">_xll.SyteLineGL.GLExtractor.SLGLBAL(B67)</f>
        <v/>
      </c>
      <c r="E67" s="1">
        <f t="array" ref="E67">_xll.SyteLineGL.GLExtractor.SLGLYTDBAL(B67)</f>
        <v/>
      </c>
      <c r="F67" s="1">
        <f t="array" ref="F67">_xll.SyteLineGL.GLExtractor.SLGLYTDBAL(B67)</f>
        <v/>
      </c>
      <c r="G67" s="1">
        <f t="array" ref="G67">_xll.SyteLineGL.GLExtractor.SLGLYTDBAL(B67)</f>
        <v/>
      </c>
      <c r="H67" s="1">
        <f t="array" ref="H67">_xll.SyteLineGL.GLExtractor.SLGLYTDBAL(B67)</f>
        <v/>
      </c>
      <c r="I67">
        <f t="array" ref="I67">_xll.SyteLineGL.GLExtractor.SLNGL(B67,FunctionArguments!B74,FunctionArguments!C76)</f>
        <v/>
      </c>
    </row>
    <row r="68">
      <c r="B68" s="1" t="n">
        <v>54400</v>
      </c>
      <c r="C68">
        <f t="array" ref="C68">_xll.SyteLineGL.GLExtractor.SLDESC(B68)</f>
        <v/>
      </c>
      <c r="D68" s="1">
        <f t="array" ref="D68">_xll.SyteLineGL.GLExtractor.SLGLBAL(B68)</f>
        <v/>
      </c>
      <c r="E68" s="1">
        <f t="array" ref="E68">_xll.SyteLineGL.GLExtractor.SLGLYTDBAL(B68)</f>
        <v/>
      </c>
      <c r="F68" s="1">
        <f t="array" ref="F68">_xll.SyteLineGL.GLExtractor.SLGLYTDBAL(B68)</f>
        <v/>
      </c>
      <c r="G68" s="1">
        <f t="array" ref="G68">_xll.SyteLineGL.GLExtractor.SLGLYTDBAL(B68)</f>
        <v/>
      </c>
      <c r="H68" s="1">
        <f t="array" ref="H68">_xll.SyteLineGL.GLExtractor.SLGLYTDBAL(B68)</f>
        <v/>
      </c>
      <c r="I68">
        <f t="array" ref="I68">_xll.SyteLineGL.GLExtractor.SLNGL(B68,FunctionArguments!B75,FunctionArguments!C77)</f>
        <v/>
      </c>
    </row>
    <row r="69">
      <c r="B69" s="1" t="n">
        <v>54600</v>
      </c>
      <c r="C69">
        <f t="array" ref="C69">_xll.SyteLineGL.GLExtractor.SLDESC(B69)</f>
        <v/>
      </c>
      <c r="D69" s="1">
        <f t="array" ref="D69">_xll.SyteLineGL.GLExtractor.SLGLBAL(B69)</f>
        <v/>
      </c>
      <c r="E69" s="1">
        <f t="array" ref="E69">_xll.SyteLineGL.GLExtractor.SLGLYTDBAL(B69)</f>
        <v/>
      </c>
      <c r="F69" s="1">
        <f t="array" ref="F69">_xll.SyteLineGL.GLExtractor.SLGLYTDBAL(B69)</f>
        <v/>
      </c>
      <c r="G69" s="1">
        <f t="array" ref="G69">_xll.SyteLineGL.GLExtractor.SLGLYTDBAL(B69)</f>
        <v/>
      </c>
      <c r="H69" s="1">
        <f t="array" ref="H69">_xll.SyteLineGL.GLExtractor.SLGLYTDBAL(B69)</f>
        <v/>
      </c>
      <c r="I69">
        <f t="array" ref="I69">_xll.SyteLineGL.GLExtractor.SLNGL(B69,FunctionArguments!B76,FunctionArguments!C78)</f>
        <v/>
      </c>
    </row>
    <row r="70">
      <c r="B70" s="1" t="n">
        <v>54700</v>
      </c>
      <c r="C70">
        <f t="array" ref="C70">_xll.SyteLineGL.GLExtractor.SLDESC(B70)</f>
        <v/>
      </c>
      <c r="D70" s="1">
        <f t="array" ref="D70">_xll.SyteLineGL.GLExtractor.SLGLBAL(B70)</f>
        <v/>
      </c>
      <c r="E70" s="1">
        <f t="array" ref="E70">_xll.SyteLineGL.GLExtractor.SLGLYTDBAL(B70)</f>
        <v/>
      </c>
      <c r="F70" s="1">
        <f t="array" ref="F70">_xll.SyteLineGL.GLExtractor.SLGLYTDBAL(B70)</f>
        <v/>
      </c>
      <c r="G70" s="1">
        <f t="array" ref="G70">_xll.SyteLineGL.GLExtractor.SLGLYTDBAL(B70)</f>
        <v/>
      </c>
      <c r="H70" s="1">
        <f t="array" ref="H70">_xll.SyteLineGL.GLExtractor.SLGLYTDBAL(B70)</f>
        <v/>
      </c>
      <c r="I70">
        <f t="array" ref="I70">_xll.SyteLineGL.GLExtractor.SLNGL(B70,FunctionArguments!B77,FunctionArguments!C79)</f>
        <v/>
      </c>
    </row>
    <row r="71">
      <c r="B71" s="1" t="n">
        <v>54800</v>
      </c>
      <c r="C71">
        <f t="array" ref="C71">_xll.SyteLineGL.GLExtractor.SLDESC(B71)</f>
        <v/>
      </c>
      <c r="D71" s="1">
        <f t="array" ref="D71">_xll.SyteLineGL.GLExtractor.SLGLBAL(B71)</f>
        <v/>
      </c>
      <c r="E71" s="1">
        <f t="array" ref="E71">_xll.SyteLineGL.GLExtractor.SLGLYTDBAL(B71)</f>
        <v/>
      </c>
      <c r="F71" s="1">
        <f t="array" ref="F71">_xll.SyteLineGL.GLExtractor.SLGLYTDBAL(B71)</f>
        <v/>
      </c>
      <c r="G71" s="1">
        <f t="array" ref="G71">_xll.SyteLineGL.GLExtractor.SLGLYTDBAL(B71)</f>
        <v/>
      </c>
      <c r="H71" s="1">
        <f t="array" ref="H71">_xll.SyteLineGL.GLExtractor.SLGLYTDBAL(B71)</f>
        <v/>
      </c>
      <c r="I71">
        <f t="array" ref="I71">_xll.SyteLineGL.GLExtractor.SLNGL(B71,FunctionArguments!B78,FunctionArguments!C80)</f>
        <v/>
      </c>
    </row>
    <row r="72">
      <c r="B72" s="1" t="n">
        <v>54900</v>
      </c>
      <c r="C72">
        <f t="array" ref="C72">_xll.SyteLineGL.GLExtractor.SLDESC(B72)</f>
        <v/>
      </c>
      <c r="D72" s="1">
        <f t="array" ref="D72">_xll.SyteLineGL.GLExtractor.SLGLBAL(B72)</f>
        <v/>
      </c>
      <c r="E72" s="1">
        <f t="array" ref="E72">_xll.SyteLineGL.GLExtractor.SLGLYTDBAL(B72)</f>
        <v/>
      </c>
      <c r="F72" s="1">
        <f t="array" ref="F72">_xll.SyteLineGL.GLExtractor.SLGLYTDBAL(B72)</f>
        <v/>
      </c>
      <c r="G72" s="1">
        <f t="array" ref="G72">_xll.SyteLineGL.GLExtractor.SLGLYTDBAL(B72)</f>
        <v/>
      </c>
      <c r="H72" s="1">
        <f t="array" ref="H72">_xll.SyteLineGL.GLExtractor.SLGLYTDBAL(B72)</f>
        <v/>
      </c>
      <c r="I72">
        <f t="array" ref="I72">_xll.SyteLineGL.GLExtractor.SLNGL(B72,FunctionArguments!B79,FunctionArguments!C81)</f>
        <v/>
      </c>
    </row>
    <row r="73">
      <c r="B73" s="1" t="n">
        <v>55000</v>
      </c>
      <c r="C73">
        <f t="array" ref="C73">_xll.SyteLineGL.GLExtractor.SLDESC(B73)</f>
        <v/>
      </c>
      <c r="D73" s="1">
        <f t="array" ref="D73">_xll.SyteLineGL.GLExtractor.SLGLBAL(B73)</f>
        <v/>
      </c>
      <c r="E73" s="1">
        <f t="array" ref="E73">_xll.SyteLineGL.GLExtractor.SLGLYTDBAL(B73)</f>
        <v/>
      </c>
      <c r="F73" s="1">
        <f t="array" ref="F73">_xll.SyteLineGL.GLExtractor.SLGLYTDBAL(B73)</f>
        <v/>
      </c>
      <c r="G73" s="1">
        <f t="array" ref="G73">_xll.SyteLineGL.GLExtractor.SLGLYTDBAL(B73)</f>
        <v/>
      </c>
      <c r="H73" s="1">
        <f t="array" ref="H73">_xll.SyteLineGL.GLExtractor.SLGLYTDBAL(B73)</f>
        <v/>
      </c>
      <c r="I73">
        <f t="array" ref="I73">_xll.SyteLineGL.GLExtractor.SLNGL(B73,FunctionArguments!B80,FunctionArguments!C82)</f>
        <v/>
      </c>
    </row>
    <row r="74">
      <c r="B74" s="1" t="n">
        <v>55100</v>
      </c>
      <c r="C74">
        <f t="array" ref="C74">_xll.SyteLineGL.GLExtractor.SLDESC(B74)</f>
        <v/>
      </c>
      <c r="D74" s="1">
        <f t="array" ref="D74">_xll.SyteLineGL.GLExtractor.SLGLBAL(B74)</f>
        <v/>
      </c>
      <c r="E74" s="1">
        <f t="array" ref="E74">_xll.SyteLineGL.GLExtractor.SLGLYTDBAL(B74)</f>
        <v/>
      </c>
      <c r="F74" s="1">
        <f t="array" ref="F74">_xll.SyteLineGL.GLExtractor.SLGLYTDBAL(B74)</f>
        <v/>
      </c>
      <c r="G74" s="1">
        <f t="array" ref="G74">_xll.SyteLineGL.GLExtractor.SLGLYTDBAL(B74)</f>
        <v/>
      </c>
      <c r="H74" s="1">
        <f t="array" ref="H74">_xll.SyteLineGL.GLExtractor.SLGLYTDBAL(B74)</f>
        <v/>
      </c>
      <c r="I74">
        <f t="array" ref="I74">_xll.SyteLineGL.GLExtractor.SLNGL(B74,FunctionArguments!B81,FunctionArguments!C83)</f>
        <v/>
      </c>
    </row>
    <row r="75">
      <c r="B75" s="1" t="n">
        <v>55200</v>
      </c>
      <c r="C75">
        <f t="array" ref="C75">_xll.SyteLineGL.GLExtractor.SLDESC(B75)</f>
        <v/>
      </c>
      <c r="D75" s="1">
        <f t="array" ref="D75">_xll.SyteLineGL.GLExtractor.SLGLBAL(B75)</f>
        <v/>
      </c>
      <c r="E75" s="1">
        <f t="array" ref="E75">_xll.SyteLineGL.GLExtractor.SLGLYTDBAL(B75)</f>
        <v/>
      </c>
      <c r="F75" s="1">
        <f t="array" ref="F75">_xll.SyteLineGL.GLExtractor.SLGLYTDBAL(B75)</f>
        <v/>
      </c>
      <c r="G75" s="1">
        <f t="array" ref="G75">_xll.SyteLineGL.GLExtractor.SLGLYTDBAL(B75)</f>
        <v/>
      </c>
      <c r="H75" s="1">
        <f t="array" ref="H75">_xll.SyteLineGL.GLExtractor.SLGLYTDBAL(B75)</f>
        <v/>
      </c>
      <c r="I75">
        <f t="array" ref="I75">_xll.SyteLineGL.GLExtractor.SLNGL(B75,FunctionArguments!B82,FunctionArguments!C84)</f>
        <v/>
      </c>
    </row>
    <row r="76">
      <c r="B76" s="1" t="n">
        <v>56010</v>
      </c>
      <c r="C76">
        <f t="array" ref="C76">_xll.SyteLineGL.GLExtractor.SLDESC(B76)</f>
        <v/>
      </c>
      <c r="D76" s="1">
        <f t="array" ref="D76">_xll.SyteLineGL.GLExtractor.SLGLBAL(B76)</f>
        <v/>
      </c>
      <c r="E76" s="1">
        <f t="array" ref="E76">_xll.SyteLineGL.GLExtractor.SLGLYTDBAL(B76)</f>
        <v/>
      </c>
      <c r="F76" s="1">
        <f t="array" ref="F76">_xll.SyteLineGL.GLExtractor.SLGLYTDBAL(B76)</f>
        <v/>
      </c>
      <c r="G76" s="1">
        <f t="array" ref="G76">_xll.SyteLineGL.GLExtractor.SLGLYTDBAL(B76)</f>
        <v/>
      </c>
      <c r="H76" s="1">
        <f t="array" ref="H76">_xll.SyteLineGL.GLExtractor.SLGLYTDBAL(B76)</f>
        <v/>
      </c>
      <c r="I76">
        <f t="array" ref="I76">_xll.SyteLineGL.GLExtractor.SLNGL(B76,FunctionArguments!B83,FunctionArguments!C85)</f>
        <v/>
      </c>
    </row>
    <row r="77">
      <c r="B77" s="1" t="n">
        <v>56020</v>
      </c>
      <c r="C77">
        <f t="array" ref="C77">_xll.SyteLineGL.GLExtractor.SLDESC(B77)</f>
        <v/>
      </c>
      <c r="D77" s="1">
        <f t="array" ref="D77">_xll.SyteLineGL.GLExtractor.SLGLBAL(B77)</f>
        <v/>
      </c>
      <c r="E77" s="1">
        <f t="array" ref="E77">_xll.SyteLineGL.GLExtractor.SLGLYTDBAL(B77)</f>
        <v/>
      </c>
      <c r="F77" s="1">
        <f t="array" ref="F77">_xll.SyteLineGL.GLExtractor.SLGLYTDBAL(B77)</f>
        <v/>
      </c>
      <c r="G77" s="1">
        <f t="array" ref="G77">_xll.SyteLineGL.GLExtractor.SLGLYTDBAL(B77)</f>
        <v/>
      </c>
      <c r="H77" s="1">
        <f t="array" ref="H77">_xll.SyteLineGL.GLExtractor.SLGLYTDBAL(B77)</f>
        <v/>
      </c>
      <c r="I77">
        <f t="array" ref="I77">_xll.SyteLineGL.GLExtractor.SLNGL(B77,FunctionArguments!B84,FunctionArguments!C86)</f>
        <v/>
      </c>
    </row>
    <row r="78">
      <c r="B78" s="1" t="n">
        <v>56030</v>
      </c>
      <c r="C78">
        <f t="array" ref="C78">_xll.SyteLineGL.GLExtractor.SLDESC(B78)</f>
        <v/>
      </c>
      <c r="D78" s="1">
        <f t="array" ref="D78">_xll.SyteLineGL.GLExtractor.SLGLBAL(B78)</f>
        <v/>
      </c>
      <c r="E78" s="1">
        <f t="array" ref="E78">_xll.SyteLineGL.GLExtractor.SLGLYTDBAL(B78)</f>
        <v/>
      </c>
      <c r="F78" s="1">
        <f t="array" ref="F78">_xll.SyteLineGL.GLExtractor.SLGLYTDBAL(B78)</f>
        <v/>
      </c>
      <c r="G78" s="1">
        <f t="array" ref="G78">_xll.SyteLineGL.GLExtractor.SLGLYTDBAL(B78)</f>
        <v/>
      </c>
      <c r="H78" s="1">
        <f t="array" ref="H78">_xll.SyteLineGL.GLExtractor.SLGLYTDBAL(B78)</f>
        <v/>
      </c>
      <c r="I78">
        <f t="array" ref="I78">_xll.SyteLineGL.GLExtractor.SLNGL(B78,FunctionArguments!B85,FunctionArguments!C87)</f>
        <v/>
      </c>
    </row>
    <row r="79">
      <c r="B79" s="1" t="n">
        <v>56040</v>
      </c>
      <c r="C79">
        <f t="array" ref="C79">_xll.SyteLineGL.GLExtractor.SLDESC(B79)</f>
        <v/>
      </c>
      <c r="D79" s="1">
        <f t="array" ref="D79">_xll.SyteLineGL.GLExtractor.SLGLBAL(B79)</f>
        <v/>
      </c>
      <c r="E79" s="1">
        <f t="array" ref="E79">_xll.SyteLineGL.GLExtractor.SLGLYTDBAL(B79)</f>
        <v/>
      </c>
      <c r="F79" s="1">
        <f t="array" ref="F79">_xll.SyteLineGL.GLExtractor.SLGLYTDBAL(B79)</f>
        <v/>
      </c>
      <c r="G79" s="1">
        <f t="array" ref="G79">_xll.SyteLineGL.GLExtractor.SLGLYTDBAL(B79)</f>
        <v/>
      </c>
      <c r="H79" s="1">
        <f t="array" ref="H79">_xll.SyteLineGL.GLExtractor.SLGLYTDBAL(B79)</f>
        <v/>
      </c>
      <c r="I79">
        <f t="array" ref="I79">_xll.SyteLineGL.GLExtractor.SLNGL(B79,FunctionArguments!B86,FunctionArguments!C88)</f>
        <v/>
      </c>
    </row>
    <row r="80">
      <c r="B80" s="1" t="n">
        <v>56050</v>
      </c>
      <c r="C80">
        <f t="array" ref="C80">_xll.SyteLineGL.GLExtractor.SLDESC(B80)</f>
        <v/>
      </c>
      <c r="D80" s="1">
        <f t="array" ref="D80">_xll.SyteLineGL.GLExtractor.SLGLBAL(B80)</f>
        <v/>
      </c>
      <c r="E80" s="1">
        <f t="array" ref="E80">_xll.SyteLineGL.GLExtractor.SLGLYTDBAL(B80)</f>
        <v/>
      </c>
      <c r="F80" s="1">
        <f t="array" ref="F80">_xll.SyteLineGL.GLExtractor.SLGLYTDBAL(B80)</f>
        <v/>
      </c>
      <c r="G80" s="1">
        <f t="array" ref="G80">_xll.SyteLineGL.GLExtractor.SLGLYTDBAL(B80)</f>
        <v/>
      </c>
      <c r="H80" s="1">
        <f t="array" ref="H80">_xll.SyteLineGL.GLExtractor.SLGLYTDBAL(B80)</f>
        <v/>
      </c>
      <c r="I80">
        <f t="array" ref="I80">_xll.SyteLineGL.GLExtractor.SLNGL(B80,FunctionArguments!B87,FunctionArguments!C89)</f>
        <v/>
      </c>
    </row>
    <row r="81">
      <c r="B81" s="1" t="n">
        <v>57000</v>
      </c>
      <c r="C81">
        <f t="array" ref="C81">_xll.SyteLineGL.GLExtractor.SLDESC(B81)</f>
        <v/>
      </c>
      <c r="D81" s="1">
        <f t="array" ref="D81">_xll.SyteLineGL.GLExtractor.SLGLBAL(B81)</f>
        <v/>
      </c>
      <c r="E81" s="1">
        <f t="array" ref="E81">_xll.SyteLineGL.GLExtractor.SLGLYTDBAL(B81)</f>
        <v/>
      </c>
      <c r="F81" s="1">
        <f t="array" ref="F81">_xll.SyteLineGL.GLExtractor.SLGLYTDBAL(B81)</f>
        <v/>
      </c>
      <c r="G81" s="1">
        <f t="array" ref="G81">_xll.SyteLineGL.GLExtractor.SLGLYTDBAL(B81)</f>
        <v/>
      </c>
      <c r="H81" s="1">
        <f t="array" ref="H81">_xll.SyteLineGL.GLExtractor.SLGLYTDBAL(B81)</f>
        <v/>
      </c>
      <c r="I81">
        <f t="array" ref="I81">_xll.SyteLineGL.GLExtractor.SLNGL(B81,FunctionArguments!B88,FunctionArguments!C90)</f>
        <v/>
      </c>
    </row>
    <row r="82">
      <c r="B82" s="1" t="n">
        <v>57100</v>
      </c>
      <c r="C82">
        <f t="array" ref="C82">_xll.SyteLineGL.GLExtractor.SLDESC(B82)</f>
        <v/>
      </c>
      <c r="D82" s="1">
        <f t="array" ref="D82">_xll.SyteLineGL.GLExtractor.SLGLBAL(B82)</f>
        <v/>
      </c>
      <c r="E82" s="1">
        <f t="array" ref="E82">_xll.SyteLineGL.GLExtractor.SLGLYTDBAL(B82)</f>
        <v/>
      </c>
      <c r="F82" s="1">
        <f t="array" ref="F82">_xll.SyteLineGL.GLExtractor.SLGLYTDBAL(B82)</f>
        <v/>
      </c>
      <c r="G82" s="1">
        <f t="array" ref="G82">_xll.SyteLineGL.GLExtractor.SLGLYTDBAL(B82)</f>
        <v/>
      </c>
      <c r="H82" s="1">
        <f t="array" ref="H82">_xll.SyteLineGL.GLExtractor.SLGLYTDBAL(B82)</f>
        <v/>
      </c>
      <c r="I82">
        <f t="array" ref="I82">_xll.SyteLineGL.GLExtractor.SLNGL(B82,FunctionArguments!B89,FunctionArguments!C91)</f>
        <v/>
      </c>
    </row>
    <row r="83">
      <c r="B83" s="1" t="n">
        <v>58000</v>
      </c>
      <c r="C83">
        <f t="array" ref="C83">_xll.SyteLineGL.GLExtractor.SLDESC(B83)</f>
        <v/>
      </c>
      <c r="D83" s="1">
        <f t="array" ref="D83">_xll.SyteLineGL.GLExtractor.SLGLBAL(B83)</f>
        <v/>
      </c>
      <c r="E83" s="1">
        <f t="array" ref="E83">_xll.SyteLineGL.GLExtractor.SLGLYTDBAL(B83)</f>
        <v/>
      </c>
      <c r="F83" s="1">
        <f t="array" ref="F83">_xll.SyteLineGL.GLExtractor.SLGLYTDBAL(B83)</f>
        <v/>
      </c>
      <c r="G83" s="1">
        <f t="array" ref="G83">_xll.SyteLineGL.GLExtractor.SLGLYTDBAL(B83)</f>
        <v/>
      </c>
      <c r="H83" s="1">
        <f t="array" ref="H83">_xll.SyteLineGL.GLExtractor.SLGLYTDBAL(B83)</f>
        <v/>
      </c>
      <c r="I83">
        <f t="array" ref="I83">_xll.SyteLineGL.GLExtractor.SLNGL(B83,FunctionArguments!B90,FunctionArguments!C92)</f>
        <v/>
      </c>
    </row>
    <row r="84">
      <c r="B84" s="1" t="n">
        <v>58050</v>
      </c>
      <c r="C84">
        <f t="array" ref="C84">_xll.SyteLineGL.GLExtractor.SLDESC(B84)</f>
        <v/>
      </c>
      <c r="D84" s="1">
        <f t="array" ref="D84">_xll.SyteLineGL.GLExtractor.SLGLBAL(B84)</f>
        <v/>
      </c>
      <c r="E84" s="1">
        <f t="array" ref="E84">_xll.SyteLineGL.GLExtractor.SLGLYTDBAL(B84)</f>
        <v/>
      </c>
      <c r="F84" s="1">
        <f t="array" ref="F84">_xll.SyteLineGL.GLExtractor.SLGLYTDBAL(B84)</f>
        <v/>
      </c>
      <c r="G84" s="1">
        <f t="array" ref="G84">_xll.SyteLineGL.GLExtractor.SLGLYTDBAL(B84)</f>
        <v/>
      </c>
      <c r="H84" s="1">
        <f t="array" ref="H84">_xll.SyteLineGL.GLExtractor.SLGLYTDBAL(B84)</f>
        <v/>
      </c>
      <c r="I84">
        <f t="array" ref="I84">_xll.SyteLineGL.GLExtractor.SLNGL(B84,FunctionArguments!B91,FunctionArguments!C93)</f>
        <v/>
      </c>
    </row>
    <row r="85">
      <c r="B85" s="1" t="n">
        <v>58100</v>
      </c>
      <c r="C85">
        <f t="array" ref="C85">_xll.SyteLineGL.GLExtractor.SLDESC(B85)</f>
        <v/>
      </c>
      <c r="D85" s="1">
        <f t="array" ref="D85">_xll.SyteLineGL.GLExtractor.SLGLBAL(B85)</f>
        <v/>
      </c>
      <c r="E85" s="1">
        <f t="array" ref="E85">_xll.SyteLineGL.GLExtractor.SLGLYTDBAL(B85)</f>
        <v/>
      </c>
      <c r="F85" s="1">
        <f t="array" ref="F85">_xll.SyteLineGL.GLExtractor.SLGLYTDBAL(B85)</f>
        <v/>
      </c>
      <c r="G85" s="1">
        <f t="array" ref="G85">_xll.SyteLineGL.GLExtractor.SLGLYTDBAL(B85)</f>
        <v/>
      </c>
      <c r="H85" s="1">
        <f t="array" ref="H85">_xll.SyteLineGL.GLExtractor.SLGLYTDBAL(B85)</f>
        <v/>
      </c>
      <c r="I85">
        <f t="array" ref="I85">_xll.SyteLineGL.GLExtractor.SLNGL(B85,FunctionArguments!B92,FunctionArguments!C94)</f>
        <v/>
      </c>
    </row>
    <row r="86">
      <c r="B86" s="1" t="n">
        <v>58150</v>
      </c>
      <c r="C86">
        <f t="array" ref="C86">_xll.SyteLineGL.GLExtractor.SLDESC(B86)</f>
        <v/>
      </c>
      <c r="D86" s="1">
        <f t="array" ref="D86">_xll.SyteLineGL.GLExtractor.SLGLBAL(B86)</f>
        <v/>
      </c>
      <c r="E86" s="1">
        <f t="array" ref="E86">_xll.SyteLineGL.GLExtractor.SLGLYTDBAL(B86)</f>
        <v/>
      </c>
      <c r="F86" s="1">
        <f t="array" ref="F86">_xll.SyteLineGL.GLExtractor.SLGLYTDBAL(B86)</f>
        <v/>
      </c>
      <c r="G86" s="1">
        <f t="array" ref="G86">_xll.SyteLineGL.GLExtractor.SLGLYTDBAL(B86)</f>
        <v/>
      </c>
      <c r="H86" s="1">
        <f t="array" ref="H86">_xll.SyteLineGL.GLExtractor.SLGLYTDBAL(B86)</f>
        <v/>
      </c>
      <c r="I86">
        <f t="array" ref="I86">_xll.SyteLineGL.GLExtractor.SLNGL(B86,FunctionArguments!B93,FunctionArguments!C95)</f>
        <v/>
      </c>
    </row>
    <row r="87">
      <c r="B87" s="1" t="n">
        <v>58200</v>
      </c>
      <c r="C87">
        <f t="array" ref="C87">_xll.SyteLineGL.GLExtractor.SLDESC(B87)</f>
        <v/>
      </c>
      <c r="D87" s="1">
        <f t="array" ref="D87">_xll.SyteLineGL.GLExtractor.SLGLBAL(B87)</f>
        <v/>
      </c>
      <c r="E87" s="1">
        <f t="array" ref="E87">_xll.SyteLineGL.GLExtractor.SLGLYTDBAL(B87)</f>
        <v/>
      </c>
      <c r="F87" s="1">
        <f t="array" ref="F87">_xll.SyteLineGL.GLExtractor.SLGLYTDBAL(B87)</f>
        <v/>
      </c>
      <c r="G87" s="1">
        <f t="array" ref="G87">_xll.SyteLineGL.GLExtractor.SLGLYTDBAL(B87)</f>
        <v/>
      </c>
      <c r="H87" s="1">
        <f t="array" ref="H87">_xll.SyteLineGL.GLExtractor.SLGLYTDBAL(B87)</f>
        <v/>
      </c>
      <c r="I87">
        <f t="array" ref="I87">_xll.SyteLineGL.GLExtractor.SLNGL(B87,FunctionArguments!B94,FunctionArguments!C96)</f>
        <v/>
      </c>
    </row>
    <row r="88">
      <c r="B88" s="1" t="n">
        <v>58250</v>
      </c>
      <c r="C88">
        <f t="array" ref="C88">_xll.SyteLineGL.GLExtractor.SLDESC(B88)</f>
        <v/>
      </c>
      <c r="D88" s="1">
        <f t="array" ref="D88">_xll.SyteLineGL.GLExtractor.SLGLBAL(B88)</f>
        <v/>
      </c>
      <c r="E88" s="1">
        <f t="array" ref="E88">_xll.SyteLineGL.GLExtractor.SLGLYTDBAL(B88)</f>
        <v/>
      </c>
      <c r="F88" s="1">
        <f t="array" ref="F88">_xll.SyteLineGL.GLExtractor.SLGLYTDBAL(B88)</f>
        <v/>
      </c>
      <c r="G88" s="1">
        <f t="array" ref="G88">_xll.SyteLineGL.GLExtractor.SLGLYTDBAL(B88)</f>
        <v/>
      </c>
      <c r="H88" s="1">
        <f t="array" ref="H88">_xll.SyteLineGL.GLExtractor.SLGLYTDBAL(B88)</f>
        <v/>
      </c>
      <c r="I88">
        <f t="array" ref="I88">_xll.SyteLineGL.GLExtractor.SLNGL(B88,FunctionArguments!B95,FunctionArguments!C97)</f>
        <v/>
      </c>
    </row>
    <row r="89">
      <c r="B89" s="1" t="n">
        <v>58300</v>
      </c>
      <c r="C89">
        <f t="array" ref="C89">_xll.SyteLineGL.GLExtractor.SLDESC(B89)</f>
        <v/>
      </c>
      <c r="D89" s="1">
        <f t="array" ref="D89">_xll.SyteLineGL.GLExtractor.SLGLBAL(B89)</f>
        <v/>
      </c>
      <c r="E89" s="1">
        <f t="array" ref="E89">_xll.SyteLineGL.GLExtractor.SLGLYTDBAL(B89)</f>
        <v/>
      </c>
      <c r="F89" s="1">
        <f t="array" ref="F89">_xll.SyteLineGL.GLExtractor.SLGLYTDBAL(B89)</f>
        <v/>
      </c>
      <c r="G89" s="1">
        <f t="array" ref="G89">_xll.SyteLineGL.GLExtractor.SLGLYTDBAL(B89)</f>
        <v/>
      </c>
      <c r="H89" s="1">
        <f t="array" ref="H89">_xll.SyteLineGL.GLExtractor.SLGLYTDBAL(B89)</f>
        <v/>
      </c>
      <c r="I89">
        <f t="array" ref="I89">_xll.SyteLineGL.GLExtractor.SLNGL(B89,FunctionArguments!B96,FunctionArguments!C98)</f>
        <v/>
      </c>
    </row>
    <row r="90">
      <c r="B90" s="1" t="n">
        <v>58400</v>
      </c>
      <c r="C90">
        <f t="array" ref="C90">_xll.SyteLineGL.GLExtractor.SLDESC(B90)</f>
        <v/>
      </c>
      <c r="D90" s="1">
        <f t="array" ref="D90">_xll.SyteLineGL.GLExtractor.SLGLBAL(B90)</f>
        <v/>
      </c>
      <c r="E90" s="1">
        <f t="array" ref="E90">_xll.SyteLineGL.GLExtractor.SLGLYTDBAL(B90)</f>
        <v/>
      </c>
      <c r="F90" s="1">
        <f t="array" ref="F90">_xll.SyteLineGL.GLExtractor.SLGLYTDBAL(B90)</f>
        <v/>
      </c>
      <c r="G90" s="1">
        <f t="array" ref="G90">_xll.SyteLineGL.GLExtractor.SLGLYTDBAL(B90)</f>
        <v/>
      </c>
      <c r="H90" s="1">
        <f t="array" ref="H90">_xll.SyteLineGL.GLExtractor.SLGLYTDBAL(B90)</f>
        <v/>
      </c>
      <c r="I90">
        <f t="array" ref="I90">_xll.SyteLineGL.GLExtractor.SLNGL(B90,FunctionArguments!B97,FunctionArguments!C99)</f>
        <v/>
      </c>
    </row>
    <row r="91">
      <c r="B91" s="1" t="n">
        <v>58500</v>
      </c>
      <c r="C91">
        <f t="array" ref="C91">_xll.SyteLineGL.GLExtractor.SLDESC(B91)</f>
        <v/>
      </c>
      <c r="D91" s="1">
        <f t="array" ref="D91">_xll.SyteLineGL.GLExtractor.SLGLBAL(B91)</f>
        <v/>
      </c>
      <c r="E91" s="1">
        <f t="array" ref="E91">_xll.SyteLineGL.GLExtractor.SLGLYTDBAL(B91)</f>
        <v/>
      </c>
      <c r="F91" s="1">
        <f t="array" ref="F91">_xll.SyteLineGL.GLExtractor.SLGLYTDBAL(B91)</f>
        <v/>
      </c>
      <c r="G91" s="1">
        <f t="array" ref="G91">_xll.SyteLineGL.GLExtractor.SLGLYTDBAL(B91)</f>
        <v/>
      </c>
      <c r="H91" s="1">
        <f t="array" ref="H91">_xll.SyteLineGL.GLExtractor.SLGLYTDBAL(B91)</f>
        <v/>
      </c>
      <c r="I91">
        <f t="array" ref="I91">_xll.SyteLineGL.GLExtractor.SLNGL(B91,FunctionArguments!B98,FunctionArguments!C100)</f>
        <v/>
      </c>
    </row>
    <row r="92">
      <c r="B92" s="1" t="n">
        <v>58600</v>
      </c>
      <c r="C92">
        <f t="array" ref="C92">_xll.SyteLineGL.GLExtractor.SLDESC(B92)</f>
        <v/>
      </c>
      <c r="D92" s="1">
        <f t="array" ref="D92">_xll.SyteLineGL.GLExtractor.SLGLBAL(B92)</f>
        <v/>
      </c>
      <c r="E92" s="1">
        <f t="array" ref="E92">_xll.SyteLineGL.GLExtractor.SLGLYTDBAL(B92)</f>
        <v/>
      </c>
      <c r="F92" s="1">
        <f t="array" ref="F92">_xll.SyteLineGL.GLExtractor.SLGLYTDBAL(B92)</f>
        <v/>
      </c>
      <c r="G92" s="1">
        <f t="array" ref="G92">_xll.SyteLineGL.GLExtractor.SLGLYTDBAL(B92)</f>
        <v/>
      </c>
      <c r="H92" s="1">
        <f t="array" ref="H92">_xll.SyteLineGL.GLExtractor.SLGLYTDBAL(B92)</f>
        <v/>
      </c>
      <c r="I92">
        <f t="array" ref="I92">_xll.SyteLineGL.GLExtractor.SLNGL(B92,FunctionArguments!B99,FunctionArguments!C101)</f>
        <v/>
      </c>
    </row>
    <row r="93">
      <c r="B93" s="1" t="n">
        <v>58700</v>
      </c>
      <c r="C93">
        <f t="array" ref="C93">_xll.SyteLineGL.GLExtractor.SLDESC(B93)</f>
        <v/>
      </c>
      <c r="D93" s="1">
        <f t="array" ref="D93">_xll.SyteLineGL.GLExtractor.SLGLBAL(B93)</f>
        <v/>
      </c>
      <c r="E93" s="1">
        <f t="array" ref="E93">_xll.SyteLineGL.GLExtractor.SLGLYTDBAL(B93)</f>
        <v/>
      </c>
      <c r="F93" s="1">
        <f t="array" ref="F93">_xll.SyteLineGL.GLExtractor.SLGLYTDBAL(B93)</f>
        <v/>
      </c>
      <c r="G93" s="1">
        <f t="array" ref="G93">_xll.SyteLineGL.GLExtractor.SLGLYTDBAL(B93)</f>
        <v/>
      </c>
      <c r="H93" s="1">
        <f t="array" ref="H93">_xll.SyteLineGL.GLExtractor.SLGLYTDBAL(B93)</f>
        <v/>
      </c>
      <c r="I93">
        <f t="array" ref="I93">_xll.SyteLineGL.GLExtractor.SLNGL(B93,FunctionArguments!B100,FunctionArguments!C102)</f>
        <v/>
      </c>
    </row>
    <row r="94">
      <c r="B94" s="1" t="n">
        <v>58800</v>
      </c>
      <c r="C94">
        <f t="array" ref="C94">_xll.SyteLineGL.GLExtractor.SLDESC(B94)</f>
        <v/>
      </c>
      <c r="D94" s="1">
        <f t="array" ref="D94">_xll.SyteLineGL.GLExtractor.SLGLBAL(B94)</f>
        <v/>
      </c>
      <c r="E94" s="1">
        <f t="array" ref="E94">_xll.SyteLineGL.GLExtractor.SLGLYTDBAL(B94)</f>
        <v/>
      </c>
      <c r="F94" s="1">
        <f t="array" ref="F94">_xll.SyteLineGL.GLExtractor.SLGLYTDBAL(B94)</f>
        <v/>
      </c>
      <c r="G94" s="1">
        <f t="array" ref="G94">_xll.SyteLineGL.GLExtractor.SLGLYTDBAL(B94)</f>
        <v/>
      </c>
      <c r="H94" s="1">
        <f t="array" ref="H94">_xll.SyteLineGL.GLExtractor.SLGLYTDBAL(B94)</f>
        <v/>
      </c>
      <c r="I94">
        <f t="array" ref="I94">_xll.SyteLineGL.GLExtractor.SLNGL(B94,FunctionArguments!B101,FunctionArguments!C103)</f>
        <v/>
      </c>
    </row>
    <row r="95">
      <c r="B95" s="1" t="n">
        <v>59000</v>
      </c>
      <c r="C95">
        <f t="array" ref="C95">_xll.SyteLineGL.GLExtractor.SLDESC(B95)</f>
        <v/>
      </c>
      <c r="D95" s="1">
        <f t="array" ref="D95">_xll.SyteLineGL.GLExtractor.SLGLBAL(B95)</f>
        <v/>
      </c>
      <c r="E95" s="1">
        <f t="array" ref="E95">_xll.SyteLineGL.GLExtractor.SLGLYTDBAL(B95)</f>
        <v/>
      </c>
      <c r="F95" s="1">
        <f t="array" ref="F95">_xll.SyteLineGL.GLExtractor.SLGLYTDBAL(B95)</f>
        <v/>
      </c>
      <c r="G95" s="1">
        <f t="array" ref="G95">_xll.SyteLineGL.GLExtractor.SLGLYTDBAL(B95)</f>
        <v/>
      </c>
      <c r="H95" s="1">
        <f t="array" ref="H95">_xll.SyteLineGL.GLExtractor.SLGLYTDBAL(B95)</f>
        <v/>
      </c>
      <c r="I95">
        <f t="array" ref="I95">_xll.SyteLineGL.GLExtractor.SLNGL(B95,FunctionArguments!B102,FunctionArguments!C104)</f>
        <v/>
      </c>
    </row>
    <row r="96">
      <c r="B96" s="1" t="n">
        <v>59020</v>
      </c>
      <c r="C96">
        <f t="array" ref="C96">_xll.SyteLineGL.GLExtractor.SLDESC(B96)</f>
        <v/>
      </c>
      <c r="D96" s="1">
        <f t="array" ref="D96">_xll.SyteLineGL.GLExtractor.SLGLBAL(B96)</f>
        <v/>
      </c>
      <c r="E96" s="1">
        <f t="array" ref="E96">_xll.SyteLineGL.GLExtractor.SLGLYTDBAL(B96)</f>
        <v/>
      </c>
      <c r="F96" s="1">
        <f t="array" ref="F96">_xll.SyteLineGL.GLExtractor.SLGLYTDBAL(B96)</f>
        <v/>
      </c>
      <c r="G96" s="1">
        <f t="array" ref="G96">_xll.SyteLineGL.GLExtractor.SLGLYTDBAL(B96)</f>
        <v/>
      </c>
      <c r="H96" s="1">
        <f t="array" ref="H96">_xll.SyteLineGL.GLExtractor.SLGLYTDBAL(B96)</f>
        <v/>
      </c>
      <c r="I96">
        <f t="array" ref="I96">_xll.SyteLineGL.GLExtractor.SLNGL(B96,FunctionArguments!B103,FunctionArguments!C105)</f>
        <v/>
      </c>
    </row>
    <row r="97">
      <c r="B97" s="1" t="n">
        <v>59500</v>
      </c>
      <c r="C97">
        <f t="array" ref="C97">_xll.SyteLineGL.GLExtractor.SLDESC(B97)</f>
        <v/>
      </c>
      <c r="D97" s="1">
        <f t="array" ref="D97">_xll.SyteLineGL.GLExtractor.SLGLBAL(B97)</f>
        <v/>
      </c>
      <c r="E97" s="1">
        <f t="array" ref="E97">_xll.SyteLineGL.GLExtractor.SLGLYTDBAL(B97)</f>
        <v/>
      </c>
      <c r="F97" s="1">
        <f t="array" ref="F97">_xll.SyteLineGL.GLExtractor.SLGLYTDBAL(B97)</f>
        <v/>
      </c>
      <c r="G97" s="1">
        <f t="array" ref="G97">_xll.SyteLineGL.GLExtractor.SLGLYTDBAL(B97)</f>
        <v/>
      </c>
      <c r="H97" s="1">
        <f t="array" ref="H97">_xll.SyteLineGL.GLExtractor.SLGLYTDBAL(B97)</f>
        <v/>
      </c>
      <c r="I97">
        <f t="array" ref="I97">_xll.SyteLineGL.GLExtractor.SLNGL(B97,FunctionArguments!B104,FunctionArguments!C106)</f>
        <v/>
      </c>
    </row>
    <row r="98">
      <c r="B98" s="1" t="n">
        <v>59900</v>
      </c>
      <c r="C98">
        <f t="array" ref="C98">_xll.SyteLineGL.GLExtractor.SLDESC(B98)</f>
        <v/>
      </c>
      <c r="D98" s="1">
        <f t="array" ref="D98">_xll.SyteLineGL.GLExtractor.SLGLBAL(B98)</f>
        <v/>
      </c>
      <c r="E98" s="1">
        <f t="array" ref="E98">_xll.SyteLineGL.GLExtractor.SLGLYTDBAL(B98)</f>
        <v/>
      </c>
      <c r="F98" s="1">
        <f t="array" ref="F98">_xll.SyteLineGL.GLExtractor.SLGLYTDBAL(B98)</f>
        <v/>
      </c>
      <c r="G98" s="1">
        <f t="array" ref="G98">_xll.SyteLineGL.GLExtractor.SLGLYTDBAL(B98)</f>
        <v/>
      </c>
      <c r="H98" s="1">
        <f t="array" ref="H98">_xll.SyteLineGL.GLExtractor.SLGLYTDBAL(B98)</f>
        <v/>
      </c>
      <c r="I98">
        <f t="array" ref="I98">_xll.SyteLineGL.GLExtractor.SLNGL(B98,FunctionArguments!B105,FunctionArguments!C107)</f>
        <v/>
      </c>
    </row>
    <row r="99">
      <c r="B99" s="1" t="n">
        <v>50100</v>
      </c>
      <c r="C99">
        <f t="array" ref="C99">_xll.SyteLineGL.GLExtractor.SLDESC(B99)</f>
        <v/>
      </c>
      <c r="D99" s="1">
        <f t="array" ref="D99">_xll.SyteLineGL.GLExtractor.SLGLBAL(B99)</f>
        <v/>
      </c>
      <c r="E99" s="1">
        <f t="array" ref="E99">_xll.SyteLineGL.GLExtractor.SLGLYTDBAL(B99)</f>
        <v/>
      </c>
      <c r="F99" s="1">
        <f t="array" ref="F99">_xll.SyteLineGL.GLExtractor.SLGLYTDBAL(B99)</f>
        <v/>
      </c>
      <c r="G99" s="1">
        <f t="array" ref="G99">_xll.SyteLineGL.GLExtractor.SLGLYTDBAL(B99)</f>
        <v/>
      </c>
      <c r="H99" s="1">
        <f t="array" ref="H99">_xll.SyteLineGL.GLExtractor.SLGLYTDBAL(B99)</f>
        <v/>
      </c>
      <c r="I99">
        <f t="array" ref="I99">_xll.SyteLineGL.GLExtractor.SLNGL(B99,FunctionArguments!B106,FunctionArguments!C108)</f>
        <v/>
      </c>
    </row>
    <row r="100">
      <c r="B100" s="1" t="n">
        <v>54000</v>
      </c>
      <c r="C100">
        <f t="array" ref="C100">_xll.SyteLineGL.GLExtractor.SLDESC(B100)</f>
        <v/>
      </c>
      <c r="D100" s="1">
        <f t="array" ref="D100">_xll.SyteLineGL.GLExtractor.SLGLBAL(B100)</f>
        <v/>
      </c>
      <c r="E100" s="1">
        <f t="array" ref="E100">_xll.SyteLineGL.GLExtractor.SLGLYTDBAL(B100)</f>
        <v/>
      </c>
      <c r="F100" s="1">
        <f t="array" ref="F100">_xll.SyteLineGL.GLExtractor.SLGLYTDBAL(B100)</f>
        <v/>
      </c>
      <c r="G100" s="1">
        <f t="array" ref="G100">_xll.SyteLineGL.GLExtractor.SLGLYTDBAL(B100)</f>
        <v/>
      </c>
      <c r="H100" s="1">
        <f t="array" ref="H100">_xll.SyteLineGL.GLExtractor.SLGLYTDBAL(B100)</f>
        <v/>
      </c>
      <c r="I100">
        <f t="array" ref="I100">_xll.SyteLineGL.GLExtractor.SLNGL(B100,FunctionArguments!B107,FunctionArguments!C109)</f>
        <v/>
      </c>
    </row>
    <row r="101">
      <c r="B101" s="1" t="n">
        <v>54010</v>
      </c>
      <c r="C101">
        <f t="array" ref="C101">_xll.SyteLineGL.GLExtractor.SLDESC(B101)</f>
        <v/>
      </c>
      <c r="D101" s="1">
        <f t="array" ref="D101">_xll.SyteLineGL.GLExtractor.SLGLBAL(B101)</f>
        <v/>
      </c>
      <c r="E101" s="1">
        <f t="array" ref="E101">_xll.SyteLineGL.GLExtractor.SLGLYTDBAL(B101)</f>
        <v/>
      </c>
      <c r="F101" s="1">
        <f t="array" ref="F101">_xll.SyteLineGL.GLExtractor.SLGLYTDBAL(B101)</f>
        <v/>
      </c>
      <c r="G101" s="1">
        <f t="array" ref="G101">_xll.SyteLineGL.GLExtractor.SLGLYTDBAL(B101)</f>
        <v/>
      </c>
      <c r="H101" s="1">
        <f t="array" ref="H101">_xll.SyteLineGL.GLExtractor.SLGLYTDBAL(B101)</f>
        <v/>
      </c>
      <c r="I101">
        <f t="array" ref="I101">_xll.SyteLineGL.GLExtractor.SLNGL(B101,FunctionArguments!B108,FunctionArguments!C110)</f>
        <v/>
      </c>
    </row>
    <row r="102">
      <c r="B102" s="1" t="n">
        <v>54100</v>
      </c>
      <c r="C102">
        <f t="array" ref="C102">_xll.SyteLineGL.GLExtractor.SLDESC(B102)</f>
        <v/>
      </c>
      <c r="D102" s="1">
        <f t="array" ref="D102">_xll.SyteLineGL.GLExtractor.SLGLBAL(B102)</f>
        <v/>
      </c>
      <c r="E102" s="1">
        <f t="array" ref="E102">_xll.SyteLineGL.GLExtractor.SLGLYTDBAL(B102)</f>
        <v/>
      </c>
      <c r="F102" s="1">
        <f t="array" ref="F102">_xll.SyteLineGL.GLExtractor.SLGLYTDBAL(B102)</f>
        <v/>
      </c>
      <c r="G102" s="1">
        <f t="array" ref="G102">_xll.SyteLineGL.GLExtractor.SLGLYTDBAL(B102)</f>
        <v/>
      </c>
      <c r="H102" s="1">
        <f t="array" ref="H102">_xll.SyteLineGL.GLExtractor.SLGLYTDBAL(B102)</f>
        <v/>
      </c>
      <c r="I102">
        <f t="array" ref="I102">_xll.SyteLineGL.GLExtractor.SLNGL(B102,FunctionArguments!B109,FunctionArguments!C111)</f>
        <v/>
      </c>
    </row>
    <row r="103">
      <c r="B103" s="1" t="n">
        <v>54200</v>
      </c>
      <c r="C103">
        <f t="array" ref="C103">_xll.SyteLineGL.GLExtractor.SLDESC(B103)</f>
        <v/>
      </c>
      <c r="D103" s="1">
        <f t="array" ref="D103">_xll.SyteLineGL.GLExtractor.SLGLBAL(B103)</f>
        <v/>
      </c>
      <c r="E103" s="1">
        <f t="array" ref="E103">_xll.SyteLineGL.GLExtractor.SLGLYTDBAL(B103)</f>
        <v/>
      </c>
      <c r="F103" s="1">
        <f t="array" ref="F103">_xll.SyteLineGL.GLExtractor.SLGLYTDBAL(B103)</f>
        <v/>
      </c>
      <c r="G103" s="1">
        <f t="array" ref="G103">_xll.SyteLineGL.GLExtractor.SLGLYTDBAL(B103)</f>
        <v/>
      </c>
      <c r="H103" s="1">
        <f t="array" ref="H103">_xll.SyteLineGL.GLExtractor.SLGLYTDBAL(B103)</f>
        <v/>
      </c>
      <c r="I103">
        <f t="array" ref="I103">_xll.SyteLineGL.GLExtractor.SLNGL(B103,FunctionArguments!B110,FunctionArguments!C112)</f>
        <v/>
      </c>
    </row>
    <row r="104">
      <c r="B104" s="1" t="n">
        <v>54300</v>
      </c>
      <c r="C104">
        <f t="array" ref="C104">_xll.SyteLineGL.GLExtractor.SLDESC(B104)</f>
        <v/>
      </c>
      <c r="D104" s="1">
        <f t="array" ref="D104">_xll.SyteLineGL.GLExtractor.SLGLBAL(B104)</f>
        <v/>
      </c>
      <c r="E104" s="1">
        <f t="array" ref="E104">_xll.SyteLineGL.GLExtractor.SLGLYTDBAL(B104)</f>
        <v/>
      </c>
      <c r="F104" s="1">
        <f t="array" ref="F104">_xll.SyteLineGL.GLExtractor.SLGLYTDBAL(B104)</f>
        <v/>
      </c>
      <c r="G104" s="1">
        <f t="array" ref="G104">_xll.SyteLineGL.GLExtractor.SLGLYTDBAL(B104)</f>
        <v/>
      </c>
      <c r="H104" s="1">
        <f t="array" ref="H104">_xll.SyteLineGL.GLExtractor.SLGLYTDBAL(B104)</f>
        <v/>
      </c>
      <c r="I104">
        <f t="array" ref="I104">_xll.SyteLineGL.GLExtractor.SLNGL(B104,FunctionArguments!B111,FunctionArguments!C113)</f>
        <v/>
      </c>
    </row>
    <row r="106">
      <c r="D106" t="n">
        <v>2</v>
      </c>
    </row>
    <row r="107">
      <c r="B107" s="2" t="inlineStr">
        <is>
          <t>GL Account</t>
        </is>
      </c>
      <c r="C107" s="2" t="inlineStr">
        <is>
          <t>SL DESC</t>
        </is>
      </c>
    </row>
    <row r="108">
      <c r="B108" s="1" t="n">
        <v>80100</v>
      </c>
      <c r="C108">
        <f t="array" ref="C108">_xll.SyteLineGL.GLExtractor.SLDESC(B108)</f>
        <v/>
      </c>
    </row>
    <row r="109">
      <c r="B109" s="1" t="n">
        <v>80200</v>
      </c>
      <c r="C109">
        <f t="array" ref="C109">_xll.SyteLineGL.GLExtractor.SLDESC(B109)</f>
        <v/>
      </c>
    </row>
    <row r="110">
      <c r="B110" s="1" t="n">
        <v>81100</v>
      </c>
      <c r="C110">
        <f t="array" ref="C110">_xll.SyteLineGL.GLExtractor.SLDESC(B110)</f>
        <v/>
      </c>
    </row>
    <row r="111">
      <c r="B111" s="1" t="n">
        <v>82000</v>
      </c>
      <c r="C111">
        <f t="array" ref="C111">_xll.SyteLineGL.GLExtractor.SLDESC(B111)</f>
        <v/>
      </c>
    </row>
    <row r="112">
      <c r="B112" s="1" t="n">
        <v>83100</v>
      </c>
      <c r="C112">
        <f t="array" ref="C112">_xll.SyteLineGL.GLExtractor.SLDESC(B112)</f>
        <v/>
      </c>
    </row>
    <row r="113">
      <c r="B113" s="1" t="n">
        <v>83200</v>
      </c>
      <c r="C113">
        <f t="array" ref="C113">_xll.SyteLineGL.GLExtractor.SLDESC(B113)</f>
        <v/>
      </c>
    </row>
    <row r="114">
      <c r="B114" s="1" t="n">
        <v>84000</v>
      </c>
      <c r="C114">
        <f t="array" ref="C114">_xll.SyteLineGL.GLExtractor.SLDESC(B114)</f>
        <v/>
      </c>
      <c r="D114">
        <f t="array" ref="D114">_xll.SyteLineGL.GLExtractor.SLGL()</f>
        <v/>
      </c>
    </row>
    <row r="115">
      <c r="B115" s="1" t="n">
        <v>88888</v>
      </c>
      <c r="C115">
        <f t="array" ref="C115">_xll.SyteLineGL.GLExtractor.SLDESC(B115)</f>
        <v/>
      </c>
    </row>
  </sheetData>
  <dataValidations count="3">
    <dataValidation sqref="L2" showDropDown="0" showInputMessage="1" showErrorMessage="1" allowBlank="1" type="list">
      <formula1>"DALS,CORP,EMEA,LA,LOND,UK,US,"</formula1>
    </dataValidation>
    <dataValidation sqref="M2" showDropDown="0" showInputMessage="1" showErrorMessage="1" allowBlank="1" type="list">
      <formula1>"1,2,3,4,5,6,7,8,9,10,11,12,13"</formula1>
    </dataValidation>
    <dataValidation sqref="N2" showDropDown="0" showInputMessage="1" showErrorMessage="1" allowBlank="1" type="list">
      <formula1>"2012,2013,2014,2015,2016,2017,2018,2019,2020,2021,2022,2023,2024,2025,2026,2027,2028,2029,2030"</formula1>
    </dataValidation>
  </dataValidations>
  <pageMargins left="0.7" right="0.7" top="0.75" bottom="0.75" header="0.3" footer="0.3"/>
  <pageSetup orientation="portrait" scale="50"/>
</worksheet>
</file>

<file path=xl/worksheets/sheet18.xml><?xml version="1.0" encoding="utf-8"?>
<worksheet xmlns="http://schemas.openxmlformats.org/spreadsheetml/2006/main">
  <sheetPr>
    <outlinePr summaryBelow="1" summaryRight="1"/>
    <pageSetUpPr/>
  </sheetPr>
  <dimension ref="B2:P82"/>
  <sheetViews>
    <sheetView tabSelected="1" zoomScaleNormal="100" workbookViewId="0">
      <selection activeCell="T20" sqref="T20"/>
    </sheetView>
  </sheetViews>
  <sheetFormatPr baseColWidth="8" defaultRowHeight="15"/>
  <cols>
    <col width="0.7109375" customWidth="1" style="4" min="1" max="1"/>
    <col width="9.140625" customWidth="1" style="4" min="2" max="2"/>
    <col width="0.7109375" customWidth="1" style="4" min="3" max="3"/>
    <col width="9.140625" customWidth="1" style="4" min="4" max="4"/>
    <col width="0.7109375" customWidth="1" style="4" min="5" max="5"/>
    <col width="9.140625" customWidth="1" style="4" min="6" max="6"/>
    <col width="0.7109375" customWidth="1" style="4" min="7" max="7"/>
    <col width="9.140625" customWidth="1" style="4" min="8" max="8"/>
    <col width="0.7109375" customWidth="1" style="4" min="9" max="9"/>
    <col width="9.140625" customWidth="1" style="4" min="10" max="10"/>
    <col width="0.7109375" customWidth="1" style="4" min="11" max="11"/>
    <col width="9.140625" customWidth="1" style="4" min="12" max="12"/>
    <col width="0.7109375" customWidth="1" style="4" min="13" max="13"/>
    <col width="9.140625" customWidth="1" style="4" min="14" max="14"/>
    <col width="0.7109375" customWidth="1" style="4" min="15" max="15"/>
    <col width="9.140625" customWidth="1" style="4" min="16" max="16"/>
    <col width="0.7109375" customWidth="1" style="4" min="17" max="17"/>
    <col width="9.140625" customWidth="1" style="4" min="18" max="18"/>
    <col width="0.7109375" customWidth="1" style="4" min="19" max="19"/>
    <col width="9.140625" customWidth="1" style="4" min="20" max="20"/>
    <col width="0.7109375" customWidth="1" style="4" min="21" max="21"/>
    <col width="9.140625" customWidth="1" style="4" min="22" max="22"/>
    <col width="0.7109375" customWidth="1" style="4" min="23" max="23"/>
    <col width="9.140625" customWidth="1" style="4" min="24" max="24"/>
    <col width="0.7109375" customWidth="1" style="4" min="25" max="25"/>
    <col width="9.140625" customWidth="1" style="4" min="26" max="26"/>
    <col width="0.7109375" customWidth="1" style="4" min="27" max="27"/>
    <col width="9.140625" customWidth="1" style="4" min="28" max="28"/>
    <col width="0.7109375" customWidth="1" style="4" min="29" max="29"/>
    <col width="9.140625" customWidth="1" style="4" min="30" max="30"/>
    <col width="0.7109375" customWidth="1" style="4" min="31" max="31"/>
    <col width="9.140625" customWidth="1" style="4" min="32" max="32"/>
    <col width="0.7109375" customWidth="1" style="4" min="33" max="33"/>
    <col width="9.140625" customWidth="1" style="4" min="34" max="34"/>
    <col width="0.7109375" customWidth="1" style="4" min="35" max="35"/>
    <col width="9.140625" customWidth="1" style="4" min="36" max="36"/>
    <col width="0.7109375" customWidth="1" style="4" min="37" max="37"/>
    <col width="9.140625" customWidth="1" style="4" min="38" max="38"/>
    <col width="0.7109375" customWidth="1" style="4" min="39" max="39"/>
    <col width="9.140625" customWidth="1" style="4" min="40" max="40"/>
    <col width="0.7109375" customWidth="1" style="4" min="41" max="41"/>
    <col width="9.140625" customWidth="1" style="4" min="42" max="42"/>
    <col width="0.7109375" customWidth="1" style="4" min="43" max="43"/>
    <col width="9.140625" customWidth="1" style="4" min="44" max="44"/>
    <col width="0.7109375" customWidth="1" style="4" min="45" max="45"/>
    <col width="9.140625" customWidth="1" style="4" min="46" max="46"/>
    <col width="0.7109375" customWidth="1" style="4" min="47" max="47"/>
    <col width="9.140625" customWidth="1" style="4" min="48" max="48"/>
    <col width="0.7109375" customWidth="1" style="4" min="49" max="49"/>
    <col width="9.140625" customWidth="1" style="4" min="50" max="50"/>
    <col width="0.7109375" customWidth="1" style="4" min="51" max="51"/>
    <col width="9.140625" customWidth="1" style="4" min="52" max="52"/>
    <col width="0.7109375" customWidth="1" style="4" min="53" max="53"/>
    <col width="9.140625" customWidth="1" style="4" min="54" max="58"/>
    <col width="9.140625" customWidth="1" style="4" min="59" max="16384"/>
  </cols>
  <sheetData>
    <row r="2">
      <c r="B2" s="4" t="n">
        <v>40000</v>
      </c>
      <c r="D2" s="4" t="n">
        <v>50100</v>
      </c>
      <c r="F2" s="4" t="n">
        <v>52000</v>
      </c>
      <c r="H2" s="4" t="n">
        <v>50000</v>
      </c>
      <c r="J2" s="4">
        <f t="array" ref="J2">_xll.SyteLineGL.GLExtractor.SLPLMTD(H2)</f>
        <v/>
      </c>
      <c r="L2" s="4" t="n">
        <v>42210</v>
      </c>
      <c r="N2" s="4">
        <f t="array" ref="N2">_xll.SyteLineGL.GLExtractor.SLPLMTD(L2)</f>
        <v/>
      </c>
      <c r="P2" s="4">
        <f t="array" ref="P2">_xll.SyteLineGL.GLExtractor.SLSTRING(L2)</f>
        <v/>
      </c>
    </row>
    <row r="3">
      <c r="B3" s="4" t="n">
        <v>40005</v>
      </c>
      <c r="D3" s="4" t="n">
        <v>54000</v>
      </c>
      <c r="F3" s="4" t="n">
        <v>52100</v>
      </c>
      <c r="H3" s="4" t="n">
        <v>50050</v>
      </c>
      <c r="J3" s="4">
        <f t="array" ref="J3">_xll.SyteLineGL.GLExtractor.SLPLMTD(H3)</f>
        <v/>
      </c>
      <c r="L3" s="4" t="n">
        <v>42212</v>
      </c>
      <c r="N3" s="4">
        <f t="array" ref="N3">_xll.SyteLineGL.GLExtractor.SLPLMTD(L3)</f>
        <v/>
      </c>
      <c r="P3" s="4">
        <f t="array" ref="P3">_xll.SyteLineGL.GLExtractor.SLSTRING(L3)</f>
        <v/>
      </c>
    </row>
    <row r="4">
      <c r="B4" s="4" t="n">
        <v>40010</v>
      </c>
      <c r="D4" s="4" t="n">
        <v>54010</v>
      </c>
      <c r="F4" s="4" t="n">
        <v>52200</v>
      </c>
      <c r="H4" s="4" t="n">
        <v>50200</v>
      </c>
      <c r="J4" s="4">
        <f t="array" ref="J4">_xll.SyteLineGL.GLExtractor.SLPLMTD(H4)</f>
        <v/>
      </c>
      <c r="L4" s="4" t="n">
        <v>42214</v>
      </c>
      <c r="N4" s="4">
        <f t="array" ref="N4">_xll.SyteLineGL.GLExtractor.SLPLMTD(L4)</f>
        <v/>
      </c>
      <c r="P4" s="4">
        <f t="array" ref="P4">_xll.SyteLineGL.GLExtractor.SLSTRING(L4)</f>
        <v/>
      </c>
    </row>
    <row r="5">
      <c r="B5" s="4" t="n">
        <v>40015</v>
      </c>
      <c r="D5" s="4" t="n">
        <v>54100</v>
      </c>
      <c r="F5" s="4" t="n">
        <v>52300</v>
      </c>
      <c r="H5" s="4" t="n">
        <v>50300</v>
      </c>
      <c r="J5" s="4">
        <f t="array" ref="J5">_xll.SyteLineGL.GLExtractor.SLPLMTD(H5)</f>
        <v/>
      </c>
      <c r="L5" s="4" t="n">
        <v>42216</v>
      </c>
      <c r="N5" s="4">
        <f t="array" ref="N5">_xll.SyteLineGL.GLExtractor.SLPLMTD(L5)</f>
        <v/>
      </c>
      <c r="P5" s="4">
        <f t="array" ref="P5">_xll.SyteLineGL.GLExtractor.SLSTRING(L5)</f>
        <v/>
      </c>
    </row>
    <row r="6">
      <c r="B6" s="4" t="n">
        <v>40030</v>
      </c>
      <c r="D6" s="4" t="n">
        <v>54200</v>
      </c>
      <c r="F6" s="4" t="n">
        <v>52400</v>
      </c>
      <c r="H6" s="4" t="n">
        <v>50301</v>
      </c>
      <c r="J6" s="4">
        <f t="array" ref="J6">_xll.SyteLineGL.GLExtractor.SLPLMTD(H6)</f>
        <v/>
      </c>
      <c r="L6" s="4" t="n">
        <v>42218</v>
      </c>
      <c r="N6" s="4">
        <f t="array" ref="N6">_xll.SyteLineGL.GLExtractor.SLPLMTD(L6)</f>
        <v/>
      </c>
      <c r="P6" s="4">
        <f t="array" ref="P6">_xll.SyteLineGL.GLExtractor.SLSTRING(L6)</f>
        <v/>
      </c>
    </row>
    <row r="7">
      <c r="B7" s="4" t="n">
        <v>40100</v>
      </c>
      <c r="D7" s="4" t="n">
        <v>54300</v>
      </c>
      <c r="F7" s="4" t="n">
        <v>52500</v>
      </c>
      <c r="H7" s="4" t="n">
        <v>50310</v>
      </c>
      <c r="J7" s="4">
        <f t="array" ref="J7">_xll.SyteLineGL.GLExtractor.SLPLMTD(H7)</f>
        <v/>
      </c>
      <c r="L7" s="4" t="n">
        <v>43210</v>
      </c>
      <c r="N7" s="4">
        <f t="array" ref="N7">_xll.SyteLineGL.GLExtractor.SLPLMTD(L7)</f>
        <v/>
      </c>
      <c r="P7" s="4">
        <f t="array" ref="P7">_xll.SyteLineGL.GLExtractor.SLSTRING(L7)</f>
        <v/>
      </c>
    </row>
    <row r="8">
      <c r="B8" s="4" t="n">
        <v>40200</v>
      </c>
      <c r="F8" s="4" t="n">
        <v>52510</v>
      </c>
      <c r="H8" s="4" t="n">
        <v>50400</v>
      </c>
      <c r="J8" s="4">
        <f t="array" ref="J8">_xll.SyteLineGL.GLExtractor.SLPLMTD(H8)</f>
        <v/>
      </c>
      <c r="L8" s="4" t="n">
        <v>43212</v>
      </c>
      <c r="N8" s="4">
        <f t="array" ref="N8">_xll.SyteLineGL.GLExtractor.SLPLMTD(L8)</f>
        <v/>
      </c>
      <c r="P8" s="4">
        <f t="array" ref="P8">_xll.SyteLineGL.GLExtractor.SLSTRING(L8)</f>
        <v/>
      </c>
    </row>
    <row r="9">
      <c r="B9" s="4" t="n">
        <v>40250</v>
      </c>
      <c r="F9" s="4" t="n">
        <v>52600</v>
      </c>
      <c r="H9" s="4" t="n">
        <v>50500</v>
      </c>
      <c r="J9" s="4">
        <f t="array" ref="J9">_xll.SyteLineGL.GLExtractor.SLPLMTD(H9)</f>
        <v/>
      </c>
      <c r="L9" s="4" t="n">
        <v>43214</v>
      </c>
      <c r="N9" s="4">
        <f t="array" ref="N9">_xll.SyteLineGL.GLExtractor.SLPLMTD(L9)</f>
        <v/>
      </c>
      <c r="P9" s="4">
        <f t="array" ref="P9">_xll.SyteLineGL.GLExtractor.SLSTRING(L9)</f>
        <v/>
      </c>
    </row>
    <row r="10">
      <c r="B10" s="4" t="n">
        <v>40300</v>
      </c>
      <c r="H10" s="4" t="n">
        <v>50600</v>
      </c>
      <c r="J10" s="4">
        <f t="array" ref="J10">_xll.SyteLineGL.GLExtractor.SLPLMTD(H10)</f>
        <v/>
      </c>
      <c r="L10" s="4" t="n">
        <v>43216</v>
      </c>
      <c r="N10" s="4">
        <f t="array" ref="N10">_xll.SyteLineGL.GLExtractor.SLPLMTD(L10)</f>
        <v/>
      </c>
      <c r="P10" s="4">
        <f t="array" ref="P10">_xll.SyteLineGL.GLExtractor.SLSTRING(L10)</f>
        <v/>
      </c>
    </row>
    <row r="11">
      <c r="B11" s="4" t="n">
        <v>40400</v>
      </c>
      <c r="H11" s="4" t="n">
        <v>50700</v>
      </c>
      <c r="J11" s="4">
        <f t="array" ref="J11">_xll.SyteLineGL.GLExtractor.SLPLMTD(H11)</f>
        <v/>
      </c>
      <c r="L11" s="4" t="n">
        <v>43218</v>
      </c>
      <c r="N11" s="4">
        <f t="array" ref="N11">_xll.SyteLineGL.GLExtractor.SLPLMTD(L11)</f>
        <v/>
      </c>
      <c r="P11" s="4">
        <f t="array" ref="P11">_xll.SyteLineGL.GLExtractor.SLSTRING(L11)</f>
        <v/>
      </c>
    </row>
    <row r="12">
      <c r="B12" s="4" t="n">
        <v>40401</v>
      </c>
      <c r="H12" s="4" t="n">
        <v>50710</v>
      </c>
      <c r="J12" s="4">
        <f t="array" ref="J12">_xll.SyteLineGL.GLExtractor.SLPLMTD(H12)</f>
        <v/>
      </c>
      <c r="L12" s="4" t="n">
        <v>44000</v>
      </c>
      <c r="N12" s="4">
        <f t="array" ref="N12">_xll.SyteLineGL.GLExtractor.SLPLMTD(L12)</f>
        <v/>
      </c>
      <c r="P12" s="4">
        <f t="array" ref="P12">_xll.SyteLineGL.GLExtractor.SLSTRING(L12)</f>
        <v/>
      </c>
    </row>
    <row r="13">
      <c r="B13" s="4" t="n">
        <v>40450</v>
      </c>
      <c r="H13" s="4" t="n">
        <v>50720</v>
      </c>
      <c r="J13" s="4">
        <f t="array" ref="J13">_xll.SyteLineGL.GLExtractor.SLPLMTD(H13)</f>
        <v/>
      </c>
      <c r="L13" s="4" t="n">
        <v>44010</v>
      </c>
      <c r="N13" s="4">
        <f t="array" ref="N13">_xll.SyteLineGL.GLExtractor.SLPLMTD(L13)</f>
        <v/>
      </c>
      <c r="P13" s="4">
        <f t="array" ref="P13">_xll.SyteLineGL.GLExtractor.SLSTRING(L13)</f>
        <v/>
      </c>
    </row>
    <row r="14">
      <c r="B14" s="4" t="n">
        <v>40460</v>
      </c>
      <c r="H14" s="4" t="n">
        <v>50800</v>
      </c>
      <c r="J14" s="4">
        <f t="array" ref="J14">_xll.SyteLineGL.GLExtractor.SLPLMTD(H14)</f>
        <v/>
      </c>
      <c r="L14" s="4" t="n">
        <v>44020</v>
      </c>
      <c r="N14" s="4">
        <f t="array" ref="N14">_xll.SyteLineGL.GLExtractor.SLPLMTD(L14)</f>
        <v/>
      </c>
      <c r="P14" s="4">
        <f t="array" ref="P14">_xll.SyteLineGL.GLExtractor.SLSTRING(L14)</f>
        <v/>
      </c>
    </row>
    <row r="15">
      <c r="B15" s="4" t="n">
        <v>40470</v>
      </c>
      <c r="H15" s="4" t="n">
        <v>50900</v>
      </c>
      <c r="J15" s="4">
        <f t="array" ref="J15">_xll.SyteLineGL.GLExtractor.SLPLMTD(H15)</f>
        <v/>
      </c>
      <c r="L15" s="4" t="n">
        <v>44030</v>
      </c>
      <c r="N15" s="4">
        <f t="array" ref="N15">_xll.SyteLineGL.GLExtractor.SLPLMTD(L15)</f>
        <v/>
      </c>
      <c r="P15" s="4">
        <f t="array" ref="P15">_xll.SyteLineGL.GLExtractor.SLSTRING(L15)</f>
        <v/>
      </c>
    </row>
    <row r="16">
      <c r="B16" s="4" t="n">
        <v>40500</v>
      </c>
      <c r="H16" s="4" t="n">
        <v>50910</v>
      </c>
      <c r="J16" s="4">
        <f t="array" ref="J16">_xll.SyteLineGL.GLExtractor.SLPLMTD(H16)</f>
        <v/>
      </c>
      <c r="L16" s="4" t="n">
        <v>44040</v>
      </c>
      <c r="N16" s="4">
        <f t="array" ref="N16">_xll.SyteLineGL.GLExtractor.SLPLMTD(L16)</f>
        <v/>
      </c>
      <c r="P16" s="4">
        <f t="array" ref="P16">_xll.SyteLineGL.GLExtractor.SLSTRING(L16)</f>
        <v/>
      </c>
    </row>
    <row r="17">
      <c r="B17" s="4" t="n">
        <v>40600</v>
      </c>
      <c r="H17" s="4" t="n">
        <v>50920</v>
      </c>
      <c r="J17" s="4">
        <f t="array" ref="J17">_xll.SyteLineGL.GLExtractor.SLPLMTD(H17)</f>
        <v/>
      </c>
      <c r="L17" s="4" t="n">
        <v>44100</v>
      </c>
      <c r="N17" s="4">
        <f t="array" ref="N17">_xll.SyteLineGL.GLExtractor.SLPLMTD(L17)</f>
        <v/>
      </c>
      <c r="P17" s="4">
        <f t="array" ref="P17">_xll.SyteLineGL.GLExtractor.SLSTRING(L17)</f>
        <v/>
      </c>
    </row>
    <row r="18">
      <c r="B18" s="4" t="n">
        <v>40700</v>
      </c>
      <c r="H18" s="4" t="n">
        <v>51000</v>
      </c>
      <c r="J18" s="4">
        <f t="array" ref="J18">_xll.SyteLineGL.GLExtractor.SLPLMTD(H18)</f>
        <v/>
      </c>
      <c r="L18" s="4" t="n">
        <v>44110</v>
      </c>
      <c r="N18" s="4">
        <f t="array" ref="N18">_xll.SyteLineGL.GLExtractor.SLPLMTD(L18)</f>
        <v/>
      </c>
      <c r="P18" s="4">
        <f t="array" ref="P18">_xll.SyteLineGL.GLExtractor.SLSTRING(L18)</f>
        <v/>
      </c>
    </row>
    <row r="19">
      <c r="B19" s="4" t="n">
        <v>40750</v>
      </c>
      <c r="H19" s="4" t="n">
        <v>51001</v>
      </c>
      <c r="J19" s="4">
        <f t="array" ref="J19">_xll.SyteLineGL.GLExtractor.SLPLMTD(H19)</f>
        <v/>
      </c>
      <c r="L19" s="4" t="n">
        <v>44120</v>
      </c>
      <c r="N19" s="4">
        <f t="array" ref="N19">_xll.SyteLineGL.GLExtractor.SLPLMTD(L19)</f>
        <v/>
      </c>
      <c r="P19" s="4">
        <f t="array" ref="P19">_xll.SyteLineGL.GLExtractor.SLSTRING(L19)</f>
        <v/>
      </c>
    </row>
    <row r="20">
      <c r="B20" s="4" t="n">
        <v>40752</v>
      </c>
      <c r="H20" s="4" t="n">
        <v>51100</v>
      </c>
      <c r="J20" s="4">
        <f t="array" ref="J20">_xll.SyteLineGL.GLExtractor.SLPLMTD(H20)</f>
        <v/>
      </c>
      <c r="L20" s="4" t="n">
        <v>44130</v>
      </c>
      <c r="N20" s="4">
        <f t="array" ref="N20">_xll.SyteLineGL.GLExtractor.SLPLMTD(L20)</f>
        <v/>
      </c>
      <c r="P20" s="4">
        <f t="array" ref="P20">_xll.SyteLineGL.GLExtractor.SLSTRING(L20)</f>
        <v/>
      </c>
    </row>
    <row r="21">
      <c r="B21" s="4" t="n">
        <v>40754</v>
      </c>
      <c r="H21" s="4" t="n">
        <v>51101</v>
      </c>
      <c r="J21" s="4">
        <f t="array" ref="J21">_xll.SyteLineGL.GLExtractor.SLPLMTD(H21)</f>
        <v/>
      </c>
      <c r="L21" s="4" t="n">
        <v>44140</v>
      </c>
      <c r="N21" s="4">
        <f t="array" ref="N21">_xll.SyteLineGL.GLExtractor.SLPLMTD(L21)</f>
        <v/>
      </c>
      <c r="P21" s="4">
        <f t="array" ref="P21">_xll.SyteLineGL.GLExtractor.SLSTRING(L21)</f>
        <v/>
      </c>
    </row>
    <row r="22">
      <c r="B22" s="4" t="n">
        <v>40756</v>
      </c>
      <c r="H22" s="4" t="n">
        <v>51150</v>
      </c>
      <c r="J22" s="4">
        <f t="array" ref="J22">_xll.SyteLineGL.GLExtractor.SLPLMTD(H22)</f>
        <v/>
      </c>
      <c r="L22" s="4" t="n">
        <v>49210</v>
      </c>
      <c r="N22" s="4">
        <f t="array" ref="N22">_xll.SyteLineGL.GLExtractor.SLPLMTD(L22)</f>
        <v/>
      </c>
      <c r="P22" s="4">
        <f t="array" ref="P22">_xll.SyteLineGL.GLExtractor.SLSTRING(L22)</f>
        <v/>
      </c>
    </row>
    <row r="23">
      <c r="B23" s="4" t="n">
        <v>40800</v>
      </c>
      <c r="H23" s="4" t="n">
        <v>51200</v>
      </c>
      <c r="J23" s="4">
        <f t="array" ref="J23">_xll.SyteLineGL.GLExtractor.SLPLMTD(H23)</f>
        <v/>
      </c>
      <c r="L23" s="4" t="n">
        <v>49212</v>
      </c>
      <c r="N23" s="4">
        <f t="array" ref="N23">_xll.SyteLineGL.GLExtractor.SLPLMTD(L23)</f>
        <v/>
      </c>
      <c r="P23" s="4">
        <f t="array" ref="P23">_xll.SyteLineGL.GLExtractor.SLSTRING(L23)</f>
        <v/>
      </c>
    </row>
    <row r="24">
      <c r="B24" s="4" t="n">
        <v>41950</v>
      </c>
      <c r="H24" s="4" t="n">
        <v>51300</v>
      </c>
      <c r="J24" s="4">
        <f t="array" ref="J24">_xll.SyteLineGL.GLExtractor.SLPLMTD(H24)</f>
        <v/>
      </c>
      <c r="L24" s="4" t="n">
        <v>49214</v>
      </c>
      <c r="N24" s="4">
        <f t="array" ref="N24">_xll.SyteLineGL.GLExtractor.SLPLMTD(L24)</f>
        <v/>
      </c>
      <c r="P24" s="4">
        <f t="array" ref="P24">_xll.SyteLineGL.GLExtractor.SLSTRING(L24)</f>
        <v/>
      </c>
    </row>
    <row r="25">
      <c r="B25" s="4" t="n">
        <v>42600</v>
      </c>
      <c r="H25" s="4" t="n">
        <v>51400</v>
      </c>
      <c r="J25" s="4">
        <f t="array" ref="J25">_xll.SyteLineGL.GLExtractor.SLPLMTD(H25)</f>
        <v/>
      </c>
      <c r="L25" s="4" t="n">
        <v>49216</v>
      </c>
      <c r="N25" s="4">
        <f t="array" ref="N25">_xll.SyteLineGL.GLExtractor.SLPLMTD(L25)</f>
        <v/>
      </c>
      <c r="P25" s="4">
        <f t="array" ref="P25">_xll.SyteLineGL.GLExtractor.SLSTRING(L25)</f>
        <v/>
      </c>
    </row>
    <row r="26">
      <c r="B26" s="4" t="n">
        <v>84000</v>
      </c>
      <c r="H26" s="4" t="n">
        <v>51406</v>
      </c>
      <c r="J26" s="4">
        <f t="array" ref="J26">_xll.SyteLineGL.GLExtractor.SLPLMTD(H26)</f>
        <v/>
      </c>
      <c r="L26" s="4" t="n">
        <v>49218</v>
      </c>
      <c r="N26" s="4">
        <f t="array" ref="N26">_xll.SyteLineGL.GLExtractor.SLPLMTD(L26)</f>
        <v/>
      </c>
      <c r="P26" s="4">
        <f t="array" ref="P26">_xll.SyteLineGL.GLExtractor.SLSTRING(L26)</f>
        <v/>
      </c>
    </row>
    <row r="27">
      <c r="B27" s="4" t="inlineStr">
        <is>
          <t>en47700</t>
        </is>
      </c>
      <c r="H27" s="4" t="n">
        <v>51450</v>
      </c>
      <c r="J27" s="4">
        <f t="array" ref="J27">_xll.SyteLineGL.GLExtractor.SLPLMTD(H27)</f>
        <v/>
      </c>
      <c r="L27" s="4" t="n">
        <v>83200</v>
      </c>
      <c r="N27" s="4">
        <f t="array" ref="N27">_xll.SyteLineGL.GLExtractor.SLPLMTD(L27)</f>
        <v/>
      </c>
      <c r="P27" s="4">
        <f t="array" ref="P27">_xll.SyteLineGL.GLExtractor.SLSTRING(L27)</f>
        <v/>
      </c>
    </row>
    <row r="28">
      <c r="B28" s="4" t="inlineStr">
        <is>
          <t>G47700</t>
        </is>
      </c>
      <c r="H28" s="4" t="n">
        <v>51460</v>
      </c>
      <c r="J28" s="4">
        <f t="array" ref="J28">_xll.SyteLineGL.GLExtractor.SLPLMTD(H28)</f>
        <v/>
      </c>
    </row>
    <row r="29">
      <c r="B29" s="4" t="inlineStr">
        <is>
          <t>N47700</t>
        </is>
      </c>
      <c r="H29" s="4" t="n">
        <v>51470</v>
      </c>
      <c r="J29" s="4">
        <f t="array" ref="J29">_xll.SyteLineGL.GLExtractor.SLPLMTD(H29)</f>
        <v/>
      </c>
    </row>
    <row r="30">
      <c r="H30" s="4" t="n">
        <v>51480</v>
      </c>
      <c r="J30" s="4">
        <f t="array" ref="J30">_xll.SyteLineGL.GLExtractor.SLPLMTD(H30)</f>
        <v/>
      </c>
    </row>
    <row r="31">
      <c r="H31" s="4" t="n">
        <v>51490</v>
      </c>
      <c r="J31" s="4">
        <f t="array" ref="J31">_xll.SyteLineGL.GLExtractor.SLPLMTD(H31)</f>
        <v/>
      </c>
    </row>
    <row r="32">
      <c r="H32" s="4" t="n">
        <v>51500</v>
      </c>
      <c r="J32" s="4">
        <f t="array" ref="J32">_xll.SyteLineGL.GLExtractor.SLPLMTD(H32)</f>
        <v/>
      </c>
    </row>
    <row r="33">
      <c r="H33" s="4" t="n">
        <v>51550</v>
      </c>
      <c r="J33" s="4">
        <f t="array" ref="J33">_xll.SyteLineGL.GLExtractor.SLPLMTD(H33)</f>
        <v/>
      </c>
    </row>
    <row r="34">
      <c r="H34" s="4" t="n">
        <v>51600</v>
      </c>
      <c r="J34" s="4">
        <f t="array" ref="J34">_xll.SyteLineGL.GLExtractor.SLPLMTD(H34)</f>
        <v/>
      </c>
    </row>
    <row r="35">
      <c r="H35" s="4" t="n">
        <v>51700</v>
      </c>
      <c r="J35" s="4">
        <f t="array" ref="J35">_xll.SyteLineGL.GLExtractor.SLPLMTD(H35)</f>
        <v/>
      </c>
    </row>
    <row r="36">
      <c r="H36" s="4" t="n">
        <v>51810</v>
      </c>
      <c r="J36" s="4">
        <f t="array" ref="J36">_xll.SyteLineGL.GLExtractor.SLPLMTD(H36)</f>
        <v/>
      </c>
    </row>
    <row r="37">
      <c r="H37" s="4" t="n">
        <v>51820</v>
      </c>
      <c r="J37" s="4">
        <f t="array" ref="J37">_xll.SyteLineGL.GLExtractor.SLPLMTD(H37)</f>
        <v/>
      </c>
    </row>
    <row r="38">
      <c r="H38" s="4" t="n">
        <v>51830</v>
      </c>
      <c r="J38" s="4">
        <f t="array" ref="J38">_xll.SyteLineGL.GLExtractor.SLPLMTD(H38)</f>
        <v/>
      </c>
    </row>
    <row r="39">
      <c r="H39" s="4" t="n">
        <v>51860</v>
      </c>
      <c r="J39" s="4">
        <f t="array" ref="J39">_xll.SyteLineGL.GLExtractor.SLPLMTD(H39)</f>
        <v/>
      </c>
    </row>
    <row r="40">
      <c r="H40" s="4" t="n">
        <v>51870</v>
      </c>
      <c r="J40" s="4">
        <f t="array" ref="J40">_xll.SyteLineGL.GLExtractor.SLPLMTD(H40)</f>
        <v/>
      </c>
    </row>
    <row r="41">
      <c r="H41" s="4" t="n">
        <v>51880</v>
      </c>
      <c r="J41" s="4">
        <f t="array" ref="J41">_xll.SyteLineGL.GLExtractor.SLPLMTD(H41)</f>
        <v/>
      </c>
    </row>
    <row r="42">
      <c r="H42" s="4" t="n">
        <v>51900</v>
      </c>
      <c r="J42" s="4">
        <f t="array" ref="J42">_xll.SyteLineGL.GLExtractor.SLPLMTD(H42)</f>
        <v/>
      </c>
    </row>
    <row r="43">
      <c r="H43" s="4" t="n">
        <v>51950</v>
      </c>
      <c r="J43" s="4">
        <f t="array" ref="J43">_xll.SyteLineGL.GLExtractor.SLPLMTD(H43)</f>
        <v/>
      </c>
    </row>
    <row r="44">
      <c r="H44" s="4" t="n">
        <v>52700</v>
      </c>
      <c r="J44" s="4">
        <f t="array" ref="J44">_xll.SyteLineGL.GLExtractor.SLPLMTD(H44)</f>
        <v/>
      </c>
    </row>
    <row r="45">
      <c r="H45" s="4" t="n">
        <v>53000</v>
      </c>
      <c r="J45" s="4">
        <f t="array" ref="J45">_xll.SyteLineGL.GLExtractor.SLPLMTD(H45)</f>
        <v/>
      </c>
    </row>
    <row r="46">
      <c r="H46" s="4" t="n">
        <v>53100</v>
      </c>
      <c r="J46" s="4">
        <f t="array" ref="J46">_xll.SyteLineGL.GLExtractor.SLPLMTD(H46)</f>
        <v/>
      </c>
    </row>
    <row r="47">
      <c r="H47" s="4" t="n">
        <v>53150</v>
      </c>
      <c r="J47" s="4">
        <f t="array" ref="J47">_xll.SyteLineGL.GLExtractor.SLPLMTD(H47)</f>
        <v/>
      </c>
    </row>
    <row r="48">
      <c r="H48" s="4" t="n">
        <v>53200</v>
      </c>
      <c r="J48" s="4">
        <f t="array" ref="J48">_xll.SyteLineGL.GLExtractor.SLPLMTD(H48)</f>
        <v/>
      </c>
    </row>
    <row r="49">
      <c r="H49" s="4" t="n">
        <v>53300</v>
      </c>
      <c r="J49" s="4">
        <f t="array" ref="J49">_xll.SyteLineGL.GLExtractor.SLPLMTD(H49)</f>
        <v/>
      </c>
    </row>
    <row r="50">
      <c r="H50" s="4" t="n">
        <v>53400</v>
      </c>
      <c r="J50" s="4">
        <f t="array" ref="J50">_xll.SyteLineGL.GLExtractor.SLPLMTD(H50)</f>
        <v/>
      </c>
    </row>
    <row r="51">
      <c r="H51" s="4" t="n">
        <v>54400</v>
      </c>
      <c r="J51" s="4">
        <f t="array" ref="J51">_xll.SyteLineGL.GLExtractor.SLPLMTD(H51)</f>
        <v/>
      </c>
    </row>
    <row r="52">
      <c r="H52" s="4" t="n">
        <v>54600</v>
      </c>
      <c r="J52" s="4">
        <f t="array" ref="J52">_xll.SyteLineGL.GLExtractor.SLPLMTD(H52)</f>
        <v/>
      </c>
    </row>
    <row r="53">
      <c r="H53" s="4" t="n">
        <v>54700</v>
      </c>
      <c r="J53" s="4">
        <f t="array" ref="J53">_xll.SyteLineGL.GLExtractor.SLPLMTD(H53)</f>
        <v/>
      </c>
    </row>
    <row r="54">
      <c r="H54" s="4" t="n">
        <v>54800</v>
      </c>
      <c r="J54" s="4">
        <f t="array" ref="J54">_xll.SyteLineGL.GLExtractor.SLPLMTD(H54)</f>
        <v/>
      </c>
    </row>
    <row r="55">
      <c r="H55" s="4" t="n">
        <v>54900</v>
      </c>
      <c r="J55" s="4">
        <f t="array" ref="J55">_xll.SyteLineGL.GLExtractor.SLPLMTD(H55)</f>
        <v/>
      </c>
    </row>
    <row r="56">
      <c r="H56" s="4" t="n">
        <v>55000</v>
      </c>
      <c r="J56" s="4">
        <f t="array" ref="J56">_xll.SyteLineGL.GLExtractor.SLPLMTD(H56)</f>
        <v/>
      </c>
    </row>
    <row r="57">
      <c r="H57" s="4" t="n">
        <v>55100</v>
      </c>
      <c r="J57" s="4">
        <f t="array" ref="J57">_xll.SyteLineGL.GLExtractor.SLPLMTD(H57)</f>
        <v/>
      </c>
    </row>
    <row r="58">
      <c r="H58" s="4" t="n">
        <v>55200</v>
      </c>
      <c r="J58" s="4">
        <f t="array" ref="J58">_xll.SyteLineGL.GLExtractor.SLPLMTD(H58)</f>
        <v/>
      </c>
    </row>
    <row r="59">
      <c r="H59" s="4" t="n">
        <v>56010</v>
      </c>
      <c r="J59" s="4">
        <f t="array" ref="J59">_xll.SyteLineGL.GLExtractor.SLPLMTD(H59)</f>
        <v/>
      </c>
    </row>
    <row r="60">
      <c r="H60" s="4" t="n">
        <v>56020</v>
      </c>
      <c r="J60" s="4">
        <f t="array" ref="J60">_xll.SyteLineGL.GLExtractor.SLPLMTD(H60)</f>
        <v/>
      </c>
    </row>
    <row r="61">
      <c r="H61" s="4" t="n">
        <v>56030</v>
      </c>
      <c r="J61" s="4">
        <f t="array" ref="J61">_xll.SyteLineGL.GLExtractor.SLPLMTD(H61)</f>
        <v/>
      </c>
    </row>
    <row r="62">
      <c r="H62" s="4" t="n">
        <v>56040</v>
      </c>
      <c r="J62" s="4">
        <f t="array" ref="J62">_xll.SyteLineGL.GLExtractor.SLPLMTD(H62)</f>
        <v/>
      </c>
    </row>
    <row r="63">
      <c r="H63" s="4" t="n">
        <v>56050</v>
      </c>
      <c r="J63" s="4">
        <f t="array" ref="J63">_xll.SyteLineGL.GLExtractor.SLPLMTD(H63)</f>
        <v/>
      </c>
    </row>
    <row r="64">
      <c r="H64" s="4" t="n">
        <v>57000</v>
      </c>
      <c r="J64" s="4">
        <f t="array" ref="J64">_xll.SyteLineGL.GLExtractor.SLPLMTD(H64)</f>
        <v/>
      </c>
    </row>
    <row r="65">
      <c r="H65" s="4" t="n">
        <v>57100</v>
      </c>
      <c r="J65" s="4">
        <f t="array" ref="J65">_xll.SyteLineGL.GLExtractor.SLPLMTD(H65)</f>
        <v/>
      </c>
    </row>
    <row r="66">
      <c r="H66" s="4" t="n">
        <v>58000</v>
      </c>
      <c r="J66" s="4">
        <f t="array" ref="J66">_xll.SyteLineGL.GLExtractor.SLPLMTD(H66)</f>
        <v/>
      </c>
    </row>
    <row r="67">
      <c r="H67" s="4" t="n">
        <v>58050</v>
      </c>
      <c r="J67" s="4">
        <f t="array" ref="J67">_xll.SyteLineGL.GLExtractor.SLPLMTD(H67)</f>
        <v/>
      </c>
    </row>
    <row r="68">
      <c r="H68" s="4" t="n">
        <v>58100</v>
      </c>
      <c r="J68" s="4">
        <f t="array" ref="J68">_xll.SyteLineGL.GLExtractor.SLPLMTD(H68)</f>
        <v/>
      </c>
    </row>
    <row r="69">
      <c r="H69" s="4" t="n">
        <v>58150</v>
      </c>
      <c r="J69" s="4">
        <f t="array" ref="J69">_xll.SyteLineGL.GLExtractor.SLPLMTD(H69)</f>
        <v/>
      </c>
    </row>
    <row r="70">
      <c r="H70" s="4" t="n">
        <v>58200</v>
      </c>
      <c r="J70" s="4">
        <f t="array" ref="J70">_xll.SyteLineGL.GLExtractor.SLPLMTD(H70)</f>
        <v/>
      </c>
    </row>
    <row r="71">
      <c r="H71" s="4" t="n">
        <v>58250</v>
      </c>
      <c r="J71" s="4">
        <f t="array" ref="J71">_xll.SyteLineGL.GLExtractor.SLPLMTD(H71)</f>
        <v/>
      </c>
    </row>
    <row r="72">
      <c r="H72" s="4" t="n">
        <v>58300</v>
      </c>
      <c r="J72" s="4">
        <f t="array" ref="J72">_xll.SyteLineGL.GLExtractor.SLPLMTD(H72)</f>
        <v/>
      </c>
    </row>
    <row r="73">
      <c r="H73" s="4" t="n">
        <v>58400</v>
      </c>
      <c r="J73" s="4">
        <f t="array" ref="J73">_xll.SyteLineGL.GLExtractor.SLPLMTD(H73)</f>
        <v/>
      </c>
    </row>
    <row r="74">
      <c r="H74" s="4" t="n">
        <v>58500</v>
      </c>
      <c r="J74" s="4">
        <f t="array" ref="J74">_xll.SyteLineGL.GLExtractor.SLPLMTD(H74)</f>
        <v/>
      </c>
    </row>
    <row r="75">
      <c r="H75" s="4" t="n">
        <v>58600</v>
      </c>
      <c r="J75" s="4">
        <f t="array" ref="J75">_xll.SyteLineGL.GLExtractor.SLPLMTD(H75)</f>
        <v/>
      </c>
    </row>
    <row r="76">
      <c r="H76" s="4" t="n">
        <v>58700</v>
      </c>
      <c r="J76" s="4">
        <f t="array" ref="J76">_xll.SyteLineGL.GLExtractor.SLPLMTD(H76)</f>
        <v/>
      </c>
    </row>
    <row r="77">
      <c r="H77" s="4" t="n">
        <v>58800</v>
      </c>
      <c r="J77" s="4">
        <f t="array" ref="J77">_xll.SyteLineGL.GLExtractor.SLPLMTD(H77)</f>
        <v/>
      </c>
    </row>
    <row r="78">
      <c r="H78" s="4" t="n">
        <v>59000</v>
      </c>
      <c r="J78" s="4">
        <f t="array" ref="J78">_xll.SyteLineGL.GLExtractor.SLPLMTD(H78)</f>
        <v/>
      </c>
    </row>
    <row r="79">
      <c r="H79" s="4" t="n">
        <v>59020</v>
      </c>
      <c r="J79" s="4">
        <f t="array" ref="J79">_xll.SyteLineGL.GLExtractor.SLPLMTD(H79)</f>
        <v/>
      </c>
    </row>
    <row r="80">
      <c r="H80" s="4" t="n">
        <v>59500</v>
      </c>
      <c r="J80" s="4">
        <f t="array" ref="J80">_xll.SyteLineGL.GLExtractor.SLPLMTD(H80)</f>
        <v/>
      </c>
    </row>
    <row r="81">
      <c r="H81" s="4" t="n">
        <v>59900</v>
      </c>
      <c r="J81" s="4">
        <f t="array" ref="J81">_xll.SyteLineGL.GLExtractor.SLPLMTD(H81)</f>
        <v/>
      </c>
    </row>
    <row r="82">
      <c r="H82" s="4" t="n">
        <v>83100</v>
      </c>
      <c r="J82" s="4">
        <f t="array" ref="J82">_xll.SyteLineGL.GLExtractor.SLPLMTD(H82)</f>
        <v/>
      </c>
    </row>
  </sheetData>
  <pageMargins left="0.7" right="0.7" top="0.75" bottom="0.75" header="0.3" footer="0.3"/>
  <pageSetup orientation="portrait"/>
</worksheet>
</file>

<file path=xl/worksheets/sheet19.xml><?xml version="1.0" encoding="utf-8"?>
<worksheet xmlns="http://schemas.openxmlformats.org/spreadsheetml/2006/main">
  <sheetPr>
    <outlinePr summaryBelow="1" summaryRight="1"/>
    <pageSetUpPr/>
  </sheetPr>
  <dimension ref="B2:J325"/>
  <sheetViews>
    <sheetView showGridLines="0" topLeftCell="A27" zoomScaleNormal="100" workbookViewId="0">
      <selection activeCell="E61" sqref="E61"/>
    </sheetView>
  </sheetViews>
  <sheetFormatPr baseColWidth="8" defaultRowHeight="15"/>
  <cols>
    <col width="0.7109375" customWidth="1" style="3" min="1" max="1"/>
    <col width="9.140625" customWidth="1" style="3" min="2" max="3"/>
    <col width="10.7109375" customWidth="1" style="3" min="4" max="4"/>
    <col width="50.7109375" customWidth="1" style="3" min="5" max="5"/>
    <col width="11.7109375" bestFit="1" customWidth="1" style="3" min="6" max="6"/>
    <col width="12.7109375" customWidth="1" style="3" min="7" max="8"/>
    <col width="9.140625" customWidth="1" style="3" min="9" max="13"/>
    <col width="9.140625" customWidth="1" style="3" min="14" max="16384"/>
  </cols>
  <sheetData>
    <row r="2">
      <c r="B2" s="5" t="n"/>
      <c r="C2" s="5" t="n"/>
      <c r="D2" s="5" t="n"/>
      <c r="E2" s="5" t="n"/>
      <c r="F2" s="5" t="n"/>
      <c r="G2" s="5" t="n"/>
      <c r="H2" s="5" t="n"/>
      <c r="I2" s="5" t="n"/>
      <c r="J2" s="5" t="n"/>
    </row>
    <row r="3">
      <c r="B3" s="5" t="n"/>
      <c r="C3" s="5" t="n"/>
      <c r="D3" s="5" t="n"/>
      <c r="E3" s="5" t="n"/>
      <c r="F3" s="5" t="n"/>
      <c r="G3" s="5" t="n"/>
      <c r="H3" s="5" t="n"/>
      <c r="I3" s="5" t="n"/>
      <c r="J3" s="5" t="n"/>
    </row>
    <row r="4">
      <c r="B4" s="5" t="n"/>
      <c r="C4" s="5" t="n"/>
      <c r="D4" s="5" t="n"/>
      <c r="E4" s="5" t="n"/>
      <c r="F4" s="5" t="n"/>
      <c r="G4" s="5" t="n"/>
      <c r="H4" s="5" t="n"/>
      <c r="I4" s="5" t="n"/>
      <c r="J4" s="5" t="n"/>
    </row>
    <row r="5">
      <c r="B5" s="5" t="n"/>
      <c r="C5" s="5" t="n"/>
      <c r="D5" s="5" t="n"/>
      <c r="E5" s="5" t="n"/>
      <c r="F5" s="5" t="n"/>
      <c r="G5" s="5" t="n"/>
      <c r="H5" s="5" t="n"/>
      <c r="I5" s="5" t="n"/>
      <c r="J5" s="5" t="n"/>
    </row>
    <row r="6">
      <c r="B6" s="5" t="n"/>
      <c r="C6" s="5" t="n"/>
      <c r="D6" s="5" t="n"/>
      <c r="E6" s="5" t="n"/>
      <c r="F6" s="5" t="n"/>
      <c r="G6" s="5" t="n"/>
      <c r="H6" s="5" t="n"/>
      <c r="I6" s="5" t="n"/>
      <c r="J6" s="5" t="n"/>
    </row>
    <row r="7">
      <c r="B7" s="5" t="n"/>
      <c r="C7" s="5" t="n"/>
      <c r="D7" s="5" t="n"/>
      <c r="E7" s="5" t="n"/>
      <c r="F7" s="5" t="n"/>
      <c r="G7" s="5" t="n"/>
      <c r="H7" s="5" t="n"/>
      <c r="I7" s="5" t="n"/>
      <c r="J7" s="5" t="n"/>
    </row>
    <row r="8">
      <c r="B8" s="5" t="n"/>
      <c r="C8" s="5" t="n"/>
      <c r="D8" s="5" t="n"/>
      <c r="E8" s="5" t="n"/>
      <c r="F8" s="5" t="n"/>
      <c r="G8" s="5" t="n"/>
      <c r="H8" s="5" t="n"/>
      <c r="I8" s="5" t="n"/>
      <c r="J8" s="5" t="n"/>
    </row>
    <row r="9" ht="18.75" customHeight="1" s="172">
      <c r="B9" s="5" t="n"/>
      <c r="C9" s="5" t="n"/>
      <c r="D9" s="6">
        <f>_xll.SyteLineGL.GLExtractor.SLPARMS("COMPANY",$G$9)</f>
        <v/>
      </c>
      <c r="E9" s="5" t="n"/>
      <c r="F9" s="5" t="n"/>
      <c r="G9" s="7" t="inlineStr">
        <is>
          <t>DALS</t>
        </is>
      </c>
      <c r="H9" s="8" t="inlineStr">
        <is>
          <t>Site</t>
        </is>
      </c>
      <c r="I9" s="5" t="n"/>
      <c r="J9" s="5" t="n"/>
    </row>
    <row r="10">
      <c r="B10" s="5" t="n"/>
      <c r="C10" s="5" t="n"/>
      <c r="D10" s="5" t="n"/>
      <c r="E10" s="5" t="n"/>
      <c r="F10" s="5" t="n"/>
      <c r="G10" s="7" t="n">
        <v>4</v>
      </c>
      <c r="H10" s="8" t="inlineStr">
        <is>
          <t>Period</t>
        </is>
      </c>
      <c r="I10" s="5" t="n"/>
      <c r="J10" s="5" t="n"/>
    </row>
    <row r="11">
      <c r="B11" s="5" t="n"/>
      <c r="C11" s="5" t="n"/>
      <c r="D11" s="5" t="n"/>
      <c r="E11" s="5" t="n"/>
      <c r="F11" s="5" t="n"/>
      <c r="G11" s="7" t="n">
        <v>2023</v>
      </c>
      <c r="H11" s="8" t="inlineStr">
        <is>
          <t>Fiscal Year</t>
        </is>
      </c>
      <c r="I11" s="5" t="n"/>
      <c r="J11" s="5" t="n"/>
    </row>
    <row r="12">
      <c r="B12" s="5" t="n"/>
      <c r="C12" s="5" t="n"/>
      <c r="D12" s="5" t="n"/>
      <c r="E12" s="5" t="n"/>
      <c r="F12" s="5" t="n"/>
      <c r="G12" s="5" t="n"/>
      <c r="H12" s="5" t="n"/>
      <c r="I12" s="5" t="n"/>
      <c r="J12" s="5" t="n"/>
    </row>
    <row r="13">
      <c r="B13" s="5" t="n"/>
      <c r="C13" s="5" t="n"/>
      <c r="D13" s="9" t="inlineStr">
        <is>
          <t>Account</t>
        </is>
      </c>
      <c r="E13" s="9" t="inlineStr">
        <is>
          <t>Description</t>
        </is>
      </c>
      <c r="F13" s="9" t="inlineStr">
        <is>
          <t>Amount</t>
        </is>
      </c>
      <c r="G13" s="9" t="inlineStr">
        <is>
          <t>Debit</t>
        </is>
      </c>
      <c r="H13" s="9" t="inlineStr">
        <is>
          <t>Credit</t>
        </is>
      </c>
      <c r="I13" s="5" t="n"/>
      <c r="J13" s="5" t="n"/>
    </row>
    <row r="14">
      <c r="B14" s="5" t="n"/>
      <c r="C14" s="5" t="n"/>
      <c r="D14" s="10" t="inlineStr">
        <is>
          <t>CURRENT ASSETS</t>
        </is>
      </c>
      <c r="E14" s="5" t="n"/>
      <c r="F14" s="5" t="n"/>
      <c r="G14" s="5" t="n"/>
      <c r="H14" s="5" t="n"/>
      <c r="I14" s="5" t="n"/>
      <c r="J14" s="5" t="n"/>
    </row>
    <row r="15">
      <c r="B15" s="5" t="n"/>
      <c r="C15" s="5" t="n"/>
      <c r="D15" s="5" t="n"/>
      <c r="E15" s="5" t="n"/>
      <c r="F15" s="5" t="n"/>
      <c r="G15" s="5" t="n"/>
      <c r="H15" s="5" t="n"/>
      <c r="I15" s="5" t="n"/>
      <c r="J15" s="5" t="n"/>
    </row>
    <row r="16">
      <c r="B16" s="5" t="n"/>
      <c r="C16" s="5" t="n"/>
      <c r="D16" s="11" t="n">
        <v>10000</v>
      </c>
      <c r="E16" s="5">
        <f>_xll.SyteLineGL.GLExtractor.SLDESC(D16,,$G$9,)</f>
        <v/>
      </c>
      <c r="F16" s="5">
        <f>_xll.SyteLineGL.GLExtractor.SLGLBAL(D16,$G$10,$G$11,,"A",$G$9,,)</f>
        <v/>
      </c>
      <c r="G16" s="12">
        <f>IF(F16&gt;0, F16, "")</f>
        <v/>
      </c>
      <c r="H16" s="12">
        <f>IF(F16&gt;0, "",ABS(F16))</f>
        <v/>
      </c>
      <c r="I16" s="5" t="n"/>
      <c r="J16" s="5" t="n"/>
    </row>
    <row r="17">
      <c r="B17" s="5" t="n"/>
      <c r="C17" s="5" t="n"/>
      <c r="D17" s="11" t="n">
        <v>10100</v>
      </c>
      <c r="E17" s="5">
        <f>_xll.SyteLineGL.GLExtractor.SLDESC(D17,,$G$9,)</f>
        <v/>
      </c>
      <c r="F17" s="5">
        <f>_xll.SyteLineGL.GLExtractor.SLGLBAL(D17,$G$10,$G$11,,"A",$G$9,,)</f>
        <v/>
      </c>
      <c r="G17" s="12">
        <f>IF(F17&gt;0, F17, "")</f>
        <v/>
      </c>
      <c r="H17" s="12">
        <f>IF(F17&gt;0, "",ABS(F17))</f>
        <v/>
      </c>
      <c r="I17" s="5" t="n"/>
      <c r="J17" s="5" t="n"/>
    </row>
    <row r="18">
      <c r="B18" s="5" t="n"/>
      <c r="C18" s="5" t="n"/>
      <c r="D18" s="11" t="n">
        <v>11000</v>
      </c>
      <c r="E18" s="5">
        <f>_xll.SyteLineGL.GLExtractor.SLDESC(D18,,$G$9,)</f>
        <v/>
      </c>
      <c r="F18" s="5">
        <f>_xll.SyteLineGL.GLExtractor.SLGLBAL(D18,$G$10,$G$11,,"A",$G$9,,)</f>
        <v/>
      </c>
      <c r="G18" s="12">
        <f>IF(F18&gt;0, F18, "")</f>
        <v/>
      </c>
      <c r="H18" s="12">
        <f>IF(F18&gt;0, "",ABS(F18))</f>
        <v/>
      </c>
      <c r="I18" s="5" t="n"/>
      <c r="J18" s="5" t="n"/>
    </row>
    <row r="19">
      <c r="B19" s="5" t="n"/>
      <c r="C19" s="5" t="n"/>
      <c r="D19" s="11" t="n">
        <v>11030</v>
      </c>
      <c r="E19" s="5">
        <f>_xll.SyteLineGL.GLExtractor.SLDESC(D19,,$G$9,)</f>
        <v/>
      </c>
      <c r="F19" s="5">
        <f>_xll.SyteLineGL.GLExtractor.SLGLBAL(D19,$G$10,$G$11,,"A",$G$9,,)</f>
        <v/>
      </c>
      <c r="G19" s="12">
        <f>IF(F19&gt;0, F19, "")</f>
        <v/>
      </c>
      <c r="H19" s="12">
        <f>IF(F19&gt;0, "",ABS(F19))</f>
        <v/>
      </c>
      <c r="I19" s="5" t="n"/>
      <c r="J19" s="5" t="n"/>
    </row>
    <row r="20">
      <c r="B20" s="5" t="n"/>
      <c r="C20" s="5" t="n"/>
      <c r="D20" s="11" t="n">
        <v>11032</v>
      </c>
      <c r="E20" s="5">
        <f>_xll.SyteLineGL.GLExtractor.SLDESC(D20,,$G$9,)</f>
        <v/>
      </c>
      <c r="F20" s="5">
        <f>_xll.SyteLineGL.GLExtractor.SLGLBAL(D20,$G$10,$G$11,,"A",$G$9,,)</f>
        <v/>
      </c>
      <c r="G20" s="12">
        <f>IF(F20&gt;0, F20, "")</f>
        <v/>
      </c>
      <c r="H20" s="12">
        <f>IF(F20&gt;0, "",ABS(F20))</f>
        <v/>
      </c>
      <c r="I20" s="5" t="n"/>
      <c r="J20" s="5" t="n"/>
    </row>
    <row r="21">
      <c r="B21" s="5" t="n"/>
      <c r="C21" s="5" t="n"/>
      <c r="D21" s="11" t="n">
        <v>11034</v>
      </c>
      <c r="E21" s="5">
        <f>_xll.SyteLineGL.GLExtractor.SLDESC(D21,,$G$9,)</f>
        <v/>
      </c>
      <c r="F21" s="5">
        <f>_xll.SyteLineGL.GLExtractor.SLGLBAL(D21,$G$10,$G$11,,"A",$G$9,,)</f>
        <v/>
      </c>
      <c r="G21" s="12">
        <f>IF(F21&gt;0, F21, "")</f>
        <v/>
      </c>
      <c r="H21" s="12">
        <f>IF(F21&gt;0, "",ABS(F21))</f>
        <v/>
      </c>
      <c r="I21" s="5" t="n"/>
      <c r="J21" s="5" t="n"/>
    </row>
    <row r="22">
      <c r="B22" s="5" t="n"/>
      <c r="C22" s="5" t="n"/>
      <c r="D22" s="11" t="n">
        <v>11100</v>
      </c>
      <c r="E22" s="5">
        <f>_xll.SyteLineGL.GLExtractor.SLDESC(D22,,$G$9,)</f>
        <v/>
      </c>
      <c r="F22" s="5">
        <f>_xll.SyteLineGL.GLExtractor.SLGLBAL(D22,$G$10,$G$11,,"A",$G$9,,)</f>
        <v/>
      </c>
      <c r="G22" s="12">
        <f>IF(F22&gt;0, F22, "")</f>
        <v/>
      </c>
      <c r="H22" s="12">
        <f>IF(F22&gt;0, "",ABS(F22))</f>
        <v/>
      </c>
      <c r="I22" s="5" t="n"/>
      <c r="J22" s="5" t="n"/>
    </row>
    <row r="23">
      <c r="B23" s="5" t="n"/>
      <c r="C23" s="5" t="n"/>
      <c r="D23" s="11" t="n">
        <v>11200</v>
      </c>
      <c r="E23" s="5">
        <f>_xll.SyteLineGL.GLExtractor.SLDESC(D23,,$G$9,)</f>
        <v/>
      </c>
      <c r="F23" s="5">
        <f>_xll.SyteLineGL.GLExtractor.SLGLBAL(D23,$G$10,$G$11,,"A",$G$9,,)</f>
        <v/>
      </c>
      <c r="G23" s="12">
        <f>IF(F23&gt;0, F23, "")</f>
        <v/>
      </c>
      <c r="H23" s="12">
        <f>IF(F23&gt;0, "",ABS(F23))</f>
        <v/>
      </c>
      <c r="I23" s="5" t="n"/>
      <c r="J23" s="5" t="n"/>
    </row>
    <row r="24">
      <c r="B24" s="5" t="n"/>
      <c r="C24" s="5" t="n"/>
      <c r="D24" s="11" t="n">
        <v>11201</v>
      </c>
      <c r="E24" s="5">
        <f>_xll.SyteLineGL.GLExtractor.SLDESC(D24,,$G$9,)</f>
        <v/>
      </c>
      <c r="F24" s="5">
        <f>_xll.SyteLineGL.GLExtractor.SLGLBAL(D24,$G$10,$G$11,,"A",$G$9,,)</f>
        <v/>
      </c>
      <c r="G24" s="12">
        <f>IF(F24&gt;0, F24, "")</f>
        <v/>
      </c>
      <c r="H24" s="12">
        <f>IF(F24&gt;0, "",ABS(F24))</f>
        <v/>
      </c>
      <c r="I24" s="5" t="n"/>
      <c r="J24" s="5" t="n"/>
    </row>
    <row r="25">
      <c r="B25" s="5" t="n"/>
      <c r="C25" s="5" t="n"/>
      <c r="D25" s="11" t="n">
        <v>11300</v>
      </c>
      <c r="E25" s="5">
        <f>_xll.SyteLineGL.GLExtractor.SLDESC(D25,,$G$9,)</f>
        <v/>
      </c>
      <c r="F25" s="5">
        <f>_xll.SyteLineGL.GLExtractor.SLGLBAL(D25,$G$10,$G$11,,"A",$G$9,,)</f>
        <v/>
      </c>
      <c r="G25" s="12">
        <f>IF(F25&gt;0, F25, "")</f>
        <v/>
      </c>
      <c r="H25" s="12">
        <f>IF(F25&gt;0, "",ABS(F25))</f>
        <v/>
      </c>
      <c r="I25" s="5" t="n"/>
      <c r="J25" s="5" t="n"/>
    </row>
    <row r="26">
      <c r="B26" s="5" t="n"/>
      <c r="C26" s="5" t="n"/>
      <c r="D26" s="11" t="n">
        <v>11500</v>
      </c>
      <c r="E26" s="5">
        <f>_xll.SyteLineGL.GLExtractor.SLDESC(D26,,$G$9,)</f>
        <v/>
      </c>
      <c r="F26" s="5">
        <f>_xll.SyteLineGL.GLExtractor.SLGLBAL(D26,$G$10,$G$11,,"A",$G$9,,)</f>
        <v/>
      </c>
      <c r="G26" s="12">
        <f>IF(F26&gt;0, F26, "")</f>
        <v/>
      </c>
      <c r="H26" s="12">
        <f>IF(F26&gt;0, "",ABS(F26))</f>
        <v/>
      </c>
      <c r="I26" s="5" t="n"/>
      <c r="J26" s="5" t="n"/>
    </row>
    <row r="27">
      <c r="B27" s="5" t="n"/>
      <c r="C27" s="5" t="n"/>
      <c r="D27" s="11" t="n">
        <v>11600</v>
      </c>
      <c r="E27" s="5">
        <f>_xll.SyteLineGL.GLExtractor.SLDESC(D27,,$G$9,)</f>
        <v/>
      </c>
      <c r="F27" s="5">
        <f>_xll.SyteLineGL.GLExtractor.SLGLBAL(D27,$G$10,$G$11,,"A",$G$9,,)</f>
        <v/>
      </c>
      <c r="G27" s="12">
        <f>IF(F27&gt;0, F27, "")</f>
        <v/>
      </c>
      <c r="H27" s="12">
        <f>IF(F27&gt;0, "",ABS(F27))</f>
        <v/>
      </c>
      <c r="I27" s="5" t="n"/>
      <c r="J27" s="5" t="n"/>
    </row>
    <row r="28">
      <c r="B28" s="5" t="n"/>
      <c r="C28" s="5" t="n"/>
      <c r="D28" s="11" t="n">
        <v>11650</v>
      </c>
      <c r="E28" s="5">
        <f>_xll.SyteLineGL.GLExtractor.SLDESC(D28,,$G$9,)</f>
        <v/>
      </c>
      <c r="F28" s="5">
        <f>_xll.SyteLineGL.GLExtractor.SLGLBAL(D28,$G$10,$G$11,,"A",$G$9,,)</f>
        <v/>
      </c>
      <c r="G28" s="12">
        <f>IF(F28&gt;0, F28, "")</f>
        <v/>
      </c>
      <c r="H28" s="12">
        <f>IF(F28&gt;0, "",ABS(F28))</f>
        <v/>
      </c>
      <c r="I28" s="5" t="n"/>
      <c r="J28" s="5" t="n"/>
    </row>
    <row r="29">
      <c r="B29" s="5" t="n"/>
      <c r="C29" s="5" t="n"/>
      <c r="D29" s="11" t="n">
        <v>11700</v>
      </c>
      <c r="E29" s="5">
        <f>_xll.SyteLineGL.GLExtractor.SLDESC(D29,,$G$9,)</f>
        <v/>
      </c>
      <c r="F29" s="5">
        <f>_xll.SyteLineGL.GLExtractor.SLGLBAL(D29,$G$10,$G$11,,"A",$G$9,,)</f>
        <v/>
      </c>
      <c r="G29" s="12">
        <f>IF(F29&gt;0, F29, "")</f>
        <v/>
      </c>
      <c r="H29" s="12">
        <f>IF(F29&gt;0, "",ABS(F29))</f>
        <v/>
      </c>
      <c r="I29" s="5" t="n"/>
      <c r="J29" s="5" t="n"/>
    </row>
    <row r="30">
      <c r="B30" s="5" t="n"/>
      <c r="C30" s="5" t="n"/>
      <c r="D30" s="11" t="n">
        <v>11710</v>
      </c>
      <c r="E30" s="5">
        <f>_xll.SyteLineGL.GLExtractor.SLDESC(D30,,$G$9,)</f>
        <v/>
      </c>
      <c r="F30" s="5">
        <f>_xll.SyteLineGL.GLExtractor.SLGLBAL(D30,$G$10,$G$11,,"A",$G$9,,)</f>
        <v/>
      </c>
      <c r="G30" s="12">
        <f>IF(F30&gt;0, F30, "")</f>
        <v/>
      </c>
      <c r="H30" s="12">
        <f>IF(F30&gt;0, "",ABS(F30))</f>
        <v/>
      </c>
      <c r="I30" s="5" t="n"/>
      <c r="J30" s="5" t="n"/>
    </row>
    <row r="31">
      <c r="B31" s="5" t="n"/>
      <c r="C31" s="5" t="n"/>
      <c r="D31" s="11" t="n">
        <v>11900</v>
      </c>
      <c r="E31" s="5">
        <f>_xll.SyteLineGL.GLExtractor.SLDESC(D31,,$G$9,)</f>
        <v/>
      </c>
      <c r="F31" s="5">
        <f>_xll.SyteLineGL.GLExtractor.SLGLBAL(D31,$G$10,$G$11,,"A",$G$9,,)</f>
        <v/>
      </c>
      <c r="G31" s="12">
        <f>IF(F31&gt;0, F31, "")</f>
        <v/>
      </c>
      <c r="H31" s="12">
        <f>IF(F31&gt;0, "",ABS(F31))</f>
        <v/>
      </c>
      <c r="I31" s="5" t="n"/>
      <c r="J31" s="5" t="n"/>
    </row>
    <row r="32">
      <c r="B32" s="5" t="n"/>
      <c r="C32" s="5" t="n"/>
      <c r="D32" s="11" t="n">
        <v>11950</v>
      </c>
      <c r="E32" s="5">
        <f>_xll.SyteLineGL.GLExtractor.SLDESC(D32,,$G$9,)</f>
        <v/>
      </c>
      <c r="F32" s="5">
        <f>_xll.SyteLineGL.GLExtractor.SLGLBAL(D32,$G$10,$G$11,,"A",$G$9,,)</f>
        <v/>
      </c>
      <c r="G32" s="12">
        <f>IF(F32&gt;0, F32, "")</f>
        <v/>
      </c>
      <c r="H32" s="12">
        <f>IF(F32&gt;0, "",ABS(F32))</f>
        <v/>
      </c>
      <c r="I32" s="5" t="n"/>
      <c r="J32" s="5" t="n"/>
    </row>
    <row r="33">
      <c r="B33" s="5" t="n"/>
      <c r="C33" s="5" t="n"/>
      <c r="D33" s="11" t="n">
        <v>12100</v>
      </c>
      <c r="E33" s="5">
        <f>_xll.SyteLineGL.GLExtractor.SLDESC(D33,,$G$9,)</f>
        <v/>
      </c>
      <c r="F33" s="5">
        <f>_xll.SyteLineGL.GLExtractor.SLGLBAL(D33,$G$10,$G$11,,"A",$G$9,,)</f>
        <v/>
      </c>
      <c r="G33" s="12">
        <f>IF(F33&gt;0, F33, "")</f>
        <v/>
      </c>
      <c r="H33" s="12">
        <f>IF(F33&gt;0, "",ABS(F33))</f>
        <v/>
      </c>
      <c r="I33" s="5" t="n"/>
      <c r="J33" s="5" t="n"/>
    </row>
    <row r="34">
      <c r="B34" s="5" t="n"/>
      <c r="C34" s="5" t="n"/>
      <c r="D34" s="11" t="n">
        <v>12101</v>
      </c>
      <c r="E34" s="5">
        <f>_xll.SyteLineGL.GLExtractor.SLDESC(D34,,$G$9,)</f>
        <v/>
      </c>
      <c r="F34" s="5">
        <f>_xll.SyteLineGL.GLExtractor.SLGLBAL(D34,$G$10,$G$11,,"A",$G$9,,)</f>
        <v/>
      </c>
      <c r="G34" s="12">
        <f>IF(F34&gt;0, F34, "")</f>
        <v/>
      </c>
      <c r="H34" s="12">
        <f>IF(F34&gt;0, "",ABS(F34))</f>
        <v/>
      </c>
      <c r="I34" s="5" t="n"/>
      <c r="J34" s="5" t="n"/>
    </row>
    <row r="35">
      <c r="B35" s="5" t="n"/>
      <c r="C35" s="5" t="n"/>
      <c r="D35" s="11" t="n">
        <v>12110</v>
      </c>
      <c r="E35" s="5">
        <f>_xll.SyteLineGL.GLExtractor.SLDESC(D35,,$G$9,)</f>
        <v/>
      </c>
      <c r="F35" s="5">
        <f>_xll.SyteLineGL.GLExtractor.SLGLBAL(D35,$G$10,$G$11,,"A",$G$9,,)</f>
        <v/>
      </c>
      <c r="G35" s="12">
        <f>IF(F35&gt;0, F35, "")</f>
        <v/>
      </c>
      <c r="H35" s="12">
        <f>IF(F35&gt;0, "",ABS(F35))</f>
        <v/>
      </c>
      <c r="I35" s="5" t="n"/>
      <c r="J35" s="5" t="n"/>
    </row>
    <row r="36">
      <c r="B36" s="5" t="n"/>
      <c r="C36" s="5" t="n"/>
      <c r="D36" s="11" t="n">
        <v>12120</v>
      </c>
      <c r="E36" s="5">
        <f>_xll.SyteLineGL.GLExtractor.SLDESC(D36,,$G$9,)</f>
        <v/>
      </c>
      <c r="F36" s="5">
        <f>_xll.SyteLineGL.GLExtractor.SLGLBAL(D36,$G$10,$G$11,,"A",$G$9,,)</f>
        <v/>
      </c>
      <c r="G36" s="12">
        <f>IF(F36&gt;0, F36, "")</f>
        <v/>
      </c>
      <c r="H36" s="12">
        <f>IF(F36&gt;0, "",ABS(F36))</f>
        <v/>
      </c>
      <c r="I36" s="5" t="n"/>
      <c r="J36" s="5" t="n"/>
    </row>
    <row r="37">
      <c r="B37" s="5" t="n"/>
      <c r="C37" s="5" t="n"/>
      <c r="D37" s="11" t="n">
        <v>12130</v>
      </c>
      <c r="E37" s="5">
        <f>_xll.SyteLineGL.GLExtractor.SLDESC(D37,,$G$9,)</f>
        <v/>
      </c>
      <c r="F37" s="5">
        <f>_xll.SyteLineGL.GLExtractor.SLGLBAL(D37,$G$10,$G$11,,"A",$G$9,,)</f>
        <v/>
      </c>
      <c r="G37" s="12">
        <f>IF(F37&gt;0, F37, "")</f>
        <v/>
      </c>
      <c r="H37" s="12">
        <f>IF(F37&gt;0, "",ABS(F37))</f>
        <v/>
      </c>
      <c r="I37" s="5" t="n"/>
      <c r="J37" s="5" t="n"/>
    </row>
    <row r="38">
      <c r="B38" s="5" t="n"/>
      <c r="C38" s="5" t="n"/>
      <c r="D38" s="11" t="n">
        <v>12140</v>
      </c>
      <c r="E38" s="5">
        <f>_xll.SyteLineGL.GLExtractor.SLDESC(D38,,$G$9,)</f>
        <v/>
      </c>
      <c r="F38" s="5">
        <f>_xll.SyteLineGL.GLExtractor.SLGLBAL(D38,$G$10,$G$11,,"A",$G$9,,)</f>
        <v/>
      </c>
      <c r="G38" s="12">
        <f>IF(F38&gt;0, F38, "")</f>
        <v/>
      </c>
      <c r="H38" s="12">
        <f>IF(F38&gt;0, "",ABS(F38))</f>
        <v/>
      </c>
      <c r="I38" s="5" t="n"/>
      <c r="J38" s="5" t="n"/>
    </row>
    <row r="39">
      <c r="B39" s="5" t="n"/>
      <c r="C39" s="5" t="n"/>
      <c r="D39" s="11" t="n">
        <v>12150</v>
      </c>
      <c r="E39" s="5">
        <f>_xll.SyteLineGL.GLExtractor.SLDESC(D39,,$G$9,)</f>
        <v/>
      </c>
      <c r="F39" s="5">
        <f>_xll.SyteLineGL.GLExtractor.SLGLBAL(D39,$G$10,$G$11,,"A",$G$9,,)</f>
        <v/>
      </c>
      <c r="G39" s="12">
        <f>IF(F39&gt;0, F39, "")</f>
        <v/>
      </c>
      <c r="H39" s="12">
        <f>IF(F39&gt;0, "",ABS(F39))</f>
        <v/>
      </c>
      <c r="I39" s="5" t="n"/>
      <c r="J39" s="5" t="n"/>
    </row>
    <row r="40">
      <c r="B40" s="5" t="n"/>
      <c r="C40" s="5" t="n"/>
      <c r="D40" s="11" t="n">
        <v>12160</v>
      </c>
      <c r="E40" s="5">
        <f>_xll.SyteLineGL.GLExtractor.SLDESC(D40,,$G$9,)</f>
        <v/>
      </c>
      <c r="F40" s="5">
        <f>_xll.SyteLineGL.GLExtractor.SLGLBAL(D40,$G$10,$G$11,,"A",$G$9,,)</f>
        <v/>
      </c>
      <c r="G40" s="12">
        <f>IF(F40&gt;0, F40, "")</f>
        <v/>
      </c>
      <c r="H40" s="12">
        <f>IF(F40&gt;0, "",ABS(F40))</f>
        <v/>
      </c>
      <c r="I40" s="5" t="n"/>
      <c r="J40" s="5" t="n"/>
    </row>
    <row r="41">
      <c r="B41" s="5" t="n"/>
      <c r="C41" s="5" t="n"/>
      <c r="D41" s="11" t="n">
        <v>12201</v>
      </c>
      <c r="E41" s="5">
        <f>_xll.SyteLineGL.GLExtractor.SLDESC(D41,,$G$9,)</f>
        <v/>
      </c>
      <c r="F41" s="5">
        <f>_xll.SyteLineGL.GLExtractor.SLGLBAL(D41,$G$10,$G$11,,"A",$G$9,,)</f>
        <v/>
      </c>
      <c r="G41" s="12">
        <f>IF(F41&gt;0, F41, "")</f>
        <v/>
      </c>
      <c r="H41" s="12">
        <f>IF(F41&gt;0, "",ABS(F41))</f>
        <v/>
      </c>
      <c r="I41" s="5" t="n"/>
      <c r="J41" s="5" t="n"/>
    </row>
    <row r="42">
      <c r="B42" s="5" t="n"/>
      <c r="C42" s="5" t="n"/>
      <c r="D42" s="11" t="n">
        <v>12260</v>
      </c>
      <c r="E42" s="5">
        <f>_xll.SyteLineGL.GLExtractor.SLDESC(D42,,$G$9,)</f>
        <v/>
      </c>
      <c r="F42" s="5">
        <f>_xll.SyteLineGL.GLExtractor.SLGLBAL(D42,$G$10,$G$11,,"A",$G$9,,)</f>
        <v/>
      </c>
      <c r="G42" s="12">
        <f>IF(F42&gt;0, F42, "")</f>
        <v/>
      </c>
      <c r="H42" s="12">
        <f>IF(F42&gt;0, "",ABS(F42))</f>
        <v/>
      </c>
      <c r="I42" s="5" t="n"/>
      <c r="J42" s="5" t="n"/>
    </row>
    <row r="43">
      <c r="B43" s="5" t="n"/>
      <c r="C43" s="5" t="n"/>
      <c r="D43" s="11" t="n">
        <v>12262</v>
      </c>
      <c r="E43" s="5">
        <f>_xll.SyteLineGL.GLExtractor.SLDESC(D43,,$G$9,)</f>
        <v/>
      </c>
      <c r="F43" s="5">
        <f>_xll.SyteLineGL.GLExtractor.SLGLBAL(D43,$G$10,$G$11,,"A",$G$9,,)</f>
        <v/>
      </c>
      <c r="G43" s="12">
        <f>IF(F43&gt;0, F43, "")</f>
        <v/>
      </c>
      <c r="H43" s="12">
        <f>IF(F43&gt;0, "",ABS(F43))</f>
        <v/>
      </c>
      <c r="I43" s="5" t="n"/>
      <c r="J43" s="5" t="n"/>
    </row>
    <row r="44">
      <c r="B44" s="5" t="n"/>
      <c r="C44" s="5" t="n"/>
      <c r="D44" s="11" t="n">
        <v>12264</v>
      </c>
      <c r="E44" s="5">
        <f>_xll.SyteLineGL.GLExtractor.SLDESC(D44,,$G$9,)</f>
        <v/>
      </c>
      <c r="F44" s="5">
        <f>_xll.SyteLineGL.GLExtractor.SLGLBAL(D44,$G$10,$G$11,,"A",$G$9,,)</f>
        <v/>
      </c>
      <c r="G44" s="12">
        <f>IF(F44&gt;0, F44, "")</f>
        <v/>
      </c>
      <c r="H44" s="12">
        <f>IF(F44&gt;0, "",ABS(F44))</f>
        <v/>
      </c>
      <c r="I44" s="5" t="n"/>
      <c r="J44" s="5" t="n"/>
    </row>
    <row r="45">
      <c r="B45" s="5" t="n"/>
      <c r="C45" s="5" t="n"/>
      <c r="D45" s="11" t="n">
        <v>12266</v>
      </c>
      <c r="E45" s="5">
        <f>_xll.SyteLineGL.GLExtractor.SLDESC(D45,,$G$9,)</f>
        <v/>
      </c>
      <c r="F45" s="5">
        <f>_xll.SyteLineGL.GLExtractor.SLGLBAL(D45,$G$10,$G$11,,"A",$G$9,,)</f>
        <v/>
      </c>
      <c r="G45" s="12">
        <f>IF(F45&gt;0, F45, "")</f>
        <v/>
      </c>
      <c r="H45" s="12">
        <f>IF(F45&gt;0, "",ABS(F45))</f>
        <v/>
      </c>
      <c r="I45" s="5" t="n"/>
      <c r="J45" s="5" t="n"/>
    </row>
    <row r="46">
      <c r="B46" s="5" t="n"/>
      <c r="C46" s="5" t="n"/>
      <c r="D46" s="11" t="n">
        <v>12268</v>
      </c>
      <c r="E46" s="5">
        <f>_xll.SyteLineGL.GLExtractor.SLDESC(D46,,$G$9,)</f>
        <v/>
      </c>
      <c r="F46" s="5">
        <f>_xll.SyteLineGL.GLExtractor.SLGLBAL(D46,$G$10,$G$11,,"A",$G$9,,)</f>
        <v/>
      </c>
      <c r="G46" s="12">
        <f>IF(F46&gt;0, F46, "")</f>
        <v/>
      </c>
      <c r="H46" s="12">
        <f>IF(F46&gt;0, "",ABS(F46))</f>
        <v/>
      </c>
      <c r="I46" s="5" t="n"/>
      <c r="J46" s="5" t="n"/>
    </row>
    <row r="47">
      <c r="B47" s="5" t="n"/>
      <c r="C47" s="5" t="n"/>
      <c r="D47" s="11" t="n">
        <v>12270</v>
      </c>
      <c r="E47" s="5">
        <f>_xll.SyteLineGL.GLExtractor.SLDESC(D47,,$G$9,)</f>
        <v/>
      </c>
      <c r="F47" s="5">
        <f>_xll.SyteLineGL.GLExtractor.SLGLBAL(D47,$G$10,$G$11,,"A",$G$9,,)</f>
        <v/>
      </c>
      <c r="G47" s="12">
        <f>IF(F47&gt;0, F47, "")</f>
        <v/>
      </c>
      <c r="H47" s="12">
        <f>IF(F47&gt;0, "",ABS(F47))</f>
        <v/>
      </c>
      <c r="I47" s="5" t="n"/>
      <c r="J47" s="5" t="n"/>
    </row>
    <row r="48">
      <c r="B48" s="5" t="n"/>
      <c r="C48" s="5" t="n"/>
      <c r="D48" s="11" t="n">
        <v>12272</v>
      </c>
      <c r="E48" s="5">
        <f>_xll.SyteLineGL.GLExtractor.SLDESC(D48,,$G$9,)</f>
        <v/>
      </c>
      <c r="F48" s="5">
        <f>_xll.SyteLineGL.GLExtractor.SLGLBAL(D48,$G$10,$G$11,,"A",$G$9,,)</f>
        <v/>
      </c>
      <c r="G48" s="12">
        <f>IF(F48&gt;0, F48, "")</f>
        <v/>
      </c>
      <c r="H48" s="12">
        <f>IF(F48&gt;0, "",ABS(F48))</f>
        <v/>
      </c>
      <c r="I48" s="5" t="n"/>
      <c r="J48" s="5" t="n"/>
    </row>
    <row r="49">
      <c r="B49" s="5" t="n"/>
      <c r="C49" s="5" t="n"/>
      <c r="D49" s="11" t="n">
        <v>12274</v>
      </c>
      <c r="E49" s="5">
        <f>_xll.SyteLineGL.GLExtractor.SLDESC(D49,,$G$9,)</f>
        <v/>
      </c>
      <c r="F49" s="5">
        <f>_xll.SyteLineGL.GLExtractor.SLGLBAL(D49,$G$10,$G$11,,"A",$G$9,,)</f>
        <v/>
      </c>
      <c r="G49" s="12">
        <f>IF(F49&gt;0, F49, "")</f>
        <v/>
      </c>
      <c r="H49" s="12">
        <f>IF(F49&gt;0, "",ABS(F49))</f>
        <v/>
      </c>
      <c r="I49" s="5" t="n"/>
      <c r="J49" s="5" t="n"/>
    </row>
    <row r="50">
      <c r="B50" s="5" t="n"/>
      <c r="C50" s="5" t="n"/>
      <c r="D50" s="11" t="n">
        <v>12276</v>
      </c>
      <c r="E50" s="5">
        <f>_xll.SyteLineGL.GLExtractor.SLDESC(D50,,$G$9,)</f>
        <v/>
      </c>
      <c r="F50" s="5">
        <f>_xll.SyteLineGL.GLExtractor.SLGLBAL(D50,$G$10,$G$11,,"A",$G$9,,)</f>
        <v/>
      </c>
      <c r="G50" s="12">
        <f>IF(F50&gt;0, F50, "")</f>
        <v/>
      </c>
      <c r="H50" s="12">
        <f>IF(F50&gt;0, "",ABS(F50))</f>
        <v/>
      </c>
      <c r="I50" s="5" t="n"/>
      <c r="J50" s="5" t="n"/>
    </row>
    <row r="51">
      <c r="B51" s="5" t="n"/>
      <c r="C51" s="5" t="n"/>
      <c r="D51" s="11" t="n">
        <v>12278</v>
      </c>
      <c r="E51" s="5">
        <f>_xll.SyteLineGL.GLExtractor.SLDESC(D51,,$G$9,)</f>
        <v/>
      </c>
      <c r="F51" s="5">
        <f>_xll.SyteLineGL.GLExtractor.SLGLBAL(D51,$G$10,$G$11,,"A",$G$9,,)</f>
        <v/>
      </c>
      <c r="G51" s="12">
        <f>IF(F51&gt;0, F51, "")</f>
        <v/>
      </c>
      <c r="H51" s="12">
        <f>IF(F51&gt;0, "",ABS(F51))</f>
        <v/>
      </c>
      <c r="I51" s="5" t="n"/>
      <c r="J51" s="5" t="n"/>
    </row>
    <row r="52">
      <c r="B52" s="5" t="n"/>
      <c r="C52" s="5" t="n"/>
      <c r="D52" s="11" t="n">
        <v>12300</v>
      </c>
      <c r="E52" s="5">
        <f>_xll.SyteLineGL.GLExtractor.SLDESC(D52,,$G$9,)</f>
        <v/>
      </c>
      <c r="F52" s="5">
        <f>_xll.SyteLineGL.GLExtractor.SLGLBAL(D52,$G$10,$G$11,,"A",$G$9,,)</f>
        <v/>
      </c>
      <c r="G52" s="12">
        <f>IF(F52&gt;0, F52, "")</f>
        <v/>
      </c>
      <c r="H52" s="12">
        <f>IF(F52&gt;0, "",ABS(F52))</f>
        <v/>
      </c>
      <c r="I52" s="5" t="n"/>
      <c r="J52" s="5" t="n"/>
    </row>
    <row r="53">
      <c r="B53" s="5" t="n"/>
      <c r="C53" s="5" t="n"/>
      <c r="D53" s="11" t="n">
        <v>12400</v>
      </c>
      <c r="E53" s="5">
        <f>_xll.SyteLineGL.GLExtractor.SLDESC(D53,,$G$9,)</f>
        <v/>
      </c>
      <c r="F53" s="5">
        <f>_xll.SyteLineGL.GLExtractor.SLGLBAL(D53,$G$10,$G$11,,"A",$G$9,,)</f>
        <v/>
      </c>
      <c r="G53" s="12">
        <f>IF(F53&gt;0, F53, "")</f>
        <v/>
      </c>
      <c r="H53" s="12">
        <f>IF(F53&gt;0, "",ABS(F53))</f>
        <v/>
      </c>
      <c r="I53" s="5" t="n"/>
      <c r="J53" s="5" t="n"/>
    </row>
    <row r="54">
      <c r="B54" s="5" t="n"/>
      <c r="C54" s="5" t="n"/>
      <c r="D54" s="11" t="n">
        <v>12600</v>
      </c>
      <c r="E54" s="5">
        <f>_xll.SyteLineGL.GLExtractor.SLDESC(D54,,$G$9,)</f>
        <v/>
      </c>
      <c r="F54" s="5">
        <f>_xll.SyteLineGL.GLExtractor.SLGLBAL(D54,$G$10,$G$11,,"A",$G$9,,)</f>
        <v/>
      </c>
      <c r="G54" s="12">
        <f>IF(F54&gt;0, F54, "")</f>
        <v/>
      </c>
      <c r="H54" s="12">
        <f>IF(F54&gt;0, "",ABS(F54))</f>
        <v/>
      </c>
      <c r="I54" s="5" t="n"/>
      <c r="J54" s="5" t="n"/>
    </row>
    <row r="55">
      <c r="B55" s="5" t="n"/>
      <c r="C55" s="5" t="n"/>
      <c r="D55" s="11" t="n">
        <v>12700</v>
      </c>
      <c r="E55" s="5">
        <f>_xll.SyteLineGL.GLExtractor.SLDESC(D55,,$G$9,)</f>
        <v/>
      </c>
      <c r="F55" s="5">
        <f>_xll.SyteLineGL.GLExtractor.SLGLBAL(D55,$G$10,$G$11,,"A",$G$9,,)</f>
        <v/>
      </c>
      <c r="G55" s="12">
        <f>IF(F55&gt;0, F55, "")</f>
        <v/>
      </c>
      <c r="H55" s="12">
        <f>IF(F55&gt;0, "",ABS(F55))</f>
        <v/>
      </c>
      <c r="I55" s="5" t="n"/>
      <c r="J55" s="5" t="n"/>
    </row>
    <row r="56">
      <c r="B56" s="5" t="n"/>
      <c r="C56" s="5" t="n"/>
      <c r="D56" s="11" t="n">
        <v>12702</v>
      </c>
      <c r="E56" s="5">
        <f>_xll.SyteLineGL.GLExtractor.SLDESC(D56,,$G$9,)</f>
        <v/>
      </c>
      <c r="F56" s="5">
        <f>_xll.SyteLineGL.GLExtractor.SLGLBAL(D56,$G$10,$G$11,,"A",$G$9,,)</f>
        <v/>
      </c>
      <c r="G56" s="12">
        <f>IF(F56&gt;0, F56, "")</f>
        <v/>
      </c>
      <c r="H56" s="12">
        <f>IF(F56&gt;0, "",ABS(F56))</f>
        <v/>
      </c>
      <c r="I56" s="5" t="n"/>
      <c r="J56" s="5" t="n"/>
    </row>
    <row r="57">
      <c r="B57" s="5" t="n"/>
      <c r="C57" s="5" t="n"/>
      <c r="D57" s="11" t="n">
        <v>12704</v>
      </c>
      <c r="E57" s="5">
        <f>_xll.SyteLineGL.GLExtractor.SLDESC(D57,,$G$9,)</f>
        <v/>
      </c>
      <c r="F57" s="5">
        <f>_xll.SyteLineGL.GLExtractor.SLGLBAL(D57,$G$10,$G$11,,"A",$G$9,,)</f>
        <v/>
      </c>
      <c r="G57" s="12">
        <f>IF(F57&gt;0, F57, "")</f>
        <v/>
      </c>
      <c r="H57" s="12">
        <f>IF(F57&gt;0, "",ABS(F57))</f>
        <v/>
      </c>
      <c r="I57" s="5" t="n"/>
      <c r="J57" s="5" t="n"/>
    </row>
    <row r="58">
      <c r="B58" s="5" t="n"/>
      <c r="C58" s="5" t="n"/>
      <c r="D58" s="11" t="n">
        <v>12706</v>
      </c>
      <c r="E58" s="5">
        <f>_xll.SyteLineGL.GLExtractor.SLDESC(D58,,$G$9,)</f>
        <v/>
      </c>
      <c r="F58" s="5">
        <f>_xll.SyteLineGL.GLExtractor.SLGLBAL(D58,$G$10,$G$11,,"A",$G$9,,)</f>
        <v/>
      </c>
      <c r="G58" s="12">
        <f>IF(F58&gt;0, F58, "")</f>
        <v/>
      </c>
      <c r="H58" s="12">
        <f>IF(F58&gt;0, "",ABS(F58))</f>
        <v/>
      </c>
      <c r="I58" s="5" t="n"/>
      <c r="J58" s="5" t="n"/>
    </row>
    <row r="59">
      <c r="B59" s="5" t="n"/>
      <c r="C59" s="5" t="n"/>
      <c r="D59" s="11" t="n">
        <v>12708</v>
      </c>
      <c r="E59" s="5">
        <f>_xll.SyteLineGL.GLExtractor.SLDESC(D59,,$G$9,)</f>
        <v/>
      </c>
      <c r="F59" s="5">
        <f>_xll.SyteLineGL.GLExtractor.SLGLBAL(D59,$G$10,$G$11,,"A",$G$9,,)</f>
        <v/>
      </c>
      <c r="G59" s="12">
        <f>IF(F59&gt;0, F59, "")</f>
        <v/>
      </c>
      <c r="H59" s="12">
        <f>IF(F59&gt;0, "",ABS(F59))</f>
        <v/>
      </c>
      <c r="I59" s="5" t="n"/>
      <c r="J59" s="5" t="n"/>
    </row>
    <row r="60">
      <c r="B60" s="5" t="n"/>
      <c r="C60" s="5" t="n"/>
      <c r="D60" s="11" t="n">
        <v>12800</v>
      </c>
      <c r="E60" s="5">
        <f>_xll.SyteLineGL.GLExtractor.SLDESC(D60,,$G$9,)</f>
        <v/>
      </c>
      <c r="F60" s="5">
        <f>_xll.SyteLineGL.GLExtractor.SLGLBAL(D60,$G$10,$G$11,,"A",$G$9,,)</f>
        <v/>
      </c>
      <c r="G60" s="12">
        <f>IF(F60&gt;0, F60, "")</f>
        <v/>
      </c>
      <c r="H60" s="12">
        <f>IF(F60&gt;0, "",ABS(F60))</f>
        <v/>
      </c>
      <c r="I60" s="5" t="n"/>
      <c r="J60" s="5" t="n"/>
    </row>
    <row r="61">
      <c r="B61" s="5" t="n"/>
      <c r="C61" s="5" t="n"/>
      <c r="D61" s="11" t="n">
        <v>12802</v>
      </c>
      <c r="E61" s="5">
        <f>_xll.SyteLineGL.GLExtractor.SLDESC(D61,,$G$9,)</f>
        <v/>
      </c>
      <c r="F61" s="5">
        <f>_xll.SyteLineGL.GLExtractor.SLGLBAL(D61,$G$10,$G$11,,"A",$G$9,,)</f>
        <v/>
      </c>
      <c r="G61" s="12">
        <f>IF(F61&gt;0, F61, "")</f>
        <v/>
      </c>
      <c r="H61" s="12">
        <f>IF(F61&gt;0, "",ABS(F61))</f>
        <v/>
      </c>
      <c r="I61" s="5" t="n"/>
      <c r="J61" s="5" t="n"/>
    </row>
    <row r="62">
      <c r="B62" s="5" t="n"/>
      <c r="C62" s="5" t="n"/>
      <c r="D62" s="11" t="n">
        <v>12804</v>
      </c>
      <c r="E62" s="5">
        <f>_xll.SyteLineGL.GLExtractor.SLDESC(D62,,$G$9,)</f>
        <v/>
      </c>
      <c r="F62" s="5">
        <f>_xll.SyteLineGL.GLExtractor.SLGLBAL(D62,$G$10,$G$11,,"A",$G$9,,)</f>
        <v/>
      </c>
      <c r="G62" s="12">
        <f>IF(F62&gt;0, F62, "")</f>
        <v/>
      </c>
      <c r="H62" s="12">
        <f>IF(F62&gt;0, "",ABS(F62))</f>
        <v/>
      </c>
      <c r="I62" s="5" t="n"/>
      <c r="J62" s="5" t="n"/>
    </row>
    <row r="63">
      <c r="B63" s="5" t="n"/>
      <c r="C63" s="5" t="n"/>
      <c r="D63" s="11" t="n">
        <v>12806</v>
      </c>
      <c r="E63" s="5">
        <f>_xll.SyteLineGL.GLExtractor.SLDESC(D63,,$G$9,)</f>
        <v/>
      </c>
      <c r="F63" s="5">
        <f>_xll.SyteLineGL.GLExtractor.SLGLBAL(D63,$G$10,$G$11,,"A",$G$9,,)</f>
        <v/>
      </c>
      <c r="G63" s="12">
        <f>IF(F63&gt;0, F63, "")</f>
        <v/>
      </c>
      <c r="H63" s="12">
        <f>IF(F63&gt;0, "",ABS(F63))</f>
        <v/>
      </c>
      <c r="I63" s="5" t="n"/>
      <c r="J63" s="5" t="n"/>
    </row>
    <row r="64">
      <c r="B64" s="5" t="n"/>
      <c r="C64" s="5" t="n"/>
      <c r="D64" s="11" t="n">
        <v>12808</v>
      </c>
      <c r="E64" s="5">
        <f>_xll.SyteLineGL.GLExtractor.SLDESC(D64,,$G$9,)</f>
        <v/>
      </c>
      <c r="F64" s="5">
        <f>_xll.SyteLineGL.GLExtractor.SLGLBAL(D64,$G$10,$G$11,,"A",$G$9,,)</f>
        <v/>
      </c>
      <c r="G64" s="12">
        <f>IF(F64&gt;0, F64, "")</f>
        <v/>
      </c>
      <c r="H64" s="12">
        <f>IF(F64&gt;0, "",ABS(F64))</f>
        <v/>
      </c>
      <c r="I64" s="5" t="n"/>
      <c r="J64" s="5" t="n"/>
    </row>
    <row r="65">
      <c r="B65" s="5" t="n"/>
      <c r="C65" s="5" t="n"/>
      <c r="D65" s="11" t="n">
        <v>12900</v>
      </c>
      <c r="E65" s="5">
        <f>_xll.SyteLineGL.GLExtractor.SLDESC(D65,,$G$9,)</f>
        <v/>
      </c>
      <c r="F65" s="5">
        <f>_xll.SyteLineGL.GLExtractor.SLGLBAL(D65,$G$10,$G$11,,"A",$G$9,,)</f>
        <v/>
      </c>
      <c r="G65" s="12">
        <f>IF(F65&gt;0, F65, "")</f>
        <v/>
      </c>
      <c r="H65" s="12">
        <f>IF(F65&gt;0, "",ABS(F65))</f>
        <v/>
      </c>
      <c r="I65" s="5" t="n"/>
      <c r="J65" s="5" t="n"/>
    </row>
    <row r="66">
      <c r="B66" s="5" t="n"/>
      <c r="C66" s="5" t="n"/>
      <c r="D66" s="11" t="n">
        <v>12902</v>
      </c>
      <c r="E66" s="5">
        <f>_xll.SyteLineGL.GLExtractor.SLDESC(D66,,$G$9,)</f>
        <v/>
      </c>
      <c r="F66" s="5">
        <f>_xll.SyteLineGL.GLExtractor.SLGLBAL(D66,$G$10,$G$11,,"A",$G$9,,)</f>
        <v/>
      </c>
      <c r="G66" s="12">
        <f>IF(F66&gt;0, F66, "")</f>
        <v/>
      </c>
      <c r="H66" s="12">
        <f>IF(F66&gt;0, "",ABS(F66))</f>
        <v/>
      </c>
      <c r="I66" s="5" t="n"/>
      <c r="J66" s="5" t="n"/>
    </row>
    <row r="67">
      <c r="B67" s="5" t="n"/>
      <c r="C67" s="5" t="n"/>
      <c r="D67" s="11" t="n">
        <v>12904</v>
      </c>
      <c r="E67" s="5">
        <f>_xll.SyteLineGL.GLExtractor.SLDESC(D67,,$G$9,)</f>
        <v/>
      </c>
      <c r="F67" s="5">
        <f>_xll.SyteLineGL.GLExtractor.SLGLBAL(D67,$G$10,$G$11,,"A",$G$9,,)</f>
        <v/>
      </c>
      <c r="G67" s="12">
        <f>IF(F67&gt;0, F67, "")</f>
        <v/>
      </c>
      <c r="H67" s="12">
        <f>IF(F67&gt;0, "",ABS(F67))</f>
        <v/>
      </c>
      <c r="I67" s="5" t="n"/>
      <c r="J67" s="5" t="n"/>
    </row>
    <row r="68">
      <c r="B68" s="5" t="n"/>
      <c r="C68" s="5" t="n"/>
      <c r="D68" s="11" t="n">
        <v>12906</v>
      </c>
      <c r="E68" s="5">
        <f>_xll.SyteLineGL.GLExtractor.SLDESC(D68,,$G$9,)</f>
        <v/>
      </c>
      <c r="F68" s="5">
        <f>_xll.SyteLineGL.GLExtractor.SLGLBAL(D68,$G$10,$G$11,,"A",$G$9,,)</f>
        <v/>
      </c>
      <c r="G68" s="12">
        <f>IF(F68&gt;0, F68, "")</f>
        <v/>
      </c>
      <c r="H68" s="12">
        <f>IF(F68&gt;0, "",ABS(F68))</f>
        <v/>
      </c>
      <c r="I68" s="5" t="n"/>
      <c r="J68" s="5" t="n"/>
    </row>
    <row r="69">
      <c r="B69" s="5" t="n"/>
      <c r="C69" s="5" t="n"/>
      <c r="D69" s="11" t="n">
        <v>12908</v>
      </c>
      <c r="E69" s="5">
        <f>_xll.SyteLineGL.GLExtractor.SLDESC(D69,,$G$9,)</f>
        <v/>
      </c>
      <c r="F69" s="5">
        <f>_xll.SyteLineGL.GLExtractor.SLGLBAL(D69,$G$10,$G$11,,"A",$G$9,,)</f>
        <v/>
      </c>
      <c r="G69" s="12">
        <f>IF(F69&gt;0, F69, "")</f>
        <v/>
      </c>
      <c r="H69" s="12">
        <f>IF(F69&gt;0, "",ABS(F69))</f>
        <v/>
      </c>
      <c r="I69" s="5" t="n"/>
      <c r="J69" s="5" t="n"/>
    </row>
    <row r="70">
      <c r="B70" s="5" t="n"/>
      <c r="C70" s="5" t="n"/>
      <c r="D70" s="11" t="n">
        <v>13101</v>
      </c>
      <c r="E70" s="5">
        <f>_xll.SyteLineGL.GLExtractor.SLDESC(D70,,$G$9,)</f>
        <v/>
      </c>
      <c r="F70" s="5">
        <f>_xll.SyteLineGL.GLExtractor.SLGLBAL(D70,$G$10,$G$11,,"A",$G$9,,)</f>
        <v/>
      </c>
      <c r="G70" s="12">
        <f>IF(F70&gt;0, F70, "")</f>
        <v/>
      </c>
      <c r="H70" s="12">
        <f>IF(F70&gt;0, "",ABS(F70))</f>
        <v/>
      </c>
      <c r="I70" s="5" t="n"/>
      <c r="J70" s="5" t="n"/>
    </row>
    <row r="71">
      <c r="B71" s="5" t="n"/>
      <c r="C71" s="5" t="n"/>
      <c r="D71" s="11" t="n">
        <v>13201</v>
      </c>
      <c r="E71" s="5">
        <f>_xll.SyteLineGL.GLExtractor.SLDESC(D71,,$G$9,)</f>
        <v/>
      </c>
      <c r="F71" s="5">
        <f>_xll.SyteLineGL.GLExtractor.SLGLBAL(D71,$G$10,$G$11,,"A",$G$9,,)</f>
        <v/>
      </c>
      <c r="G71" s="12">
        <f>IF(F71&gt;0, F71, "")</f>
        <v/>
      </c>
      <c r="H71" s="12">
        <f>IF(F71&gt;0, "",ABS(F71))</f>
        <v/>
      </c>
      <c r="I71" s="5" t="n"/>
      <c r="J71" s="5" t="n"/>
    </row>
    <row r="72">
      <c r="B72" s="5" t="n"/>
      <c r="C72" s="5" t="n"/>
      <c r="D72" s="11" t="n">
        <v>15500</v>
      </c>
      <c r="E72" s="5">
        <f>_xll.SyteLineGL.GLExtractor.SLDESC(D72,,$G$9,)</f>
        <v/>
      </c>
      <c r="F72" s="5">
        <f>_xll.SyteLineGL.GLExtractor.SLGLBAL(D72,$G$10,$G$11,,"A",$G$9,,)</f>
        <v/>
      </c>
      <c r="G72" s="12">
        <f>IF(F72&gt;0, F72, "")</f>
        <v/>
      </c>
      <c r="H72" s="12">
        <f>IF(F72&gt;0, "",ABS(F72))</f>
        <v/>
      </c>
      <c r="I72" s="5" t="n"/>
      <c r="J72" s="5" t="n"/>
    </row>
    <row r="73">
      <c r="B73" s="5" t="n"/>
      <c r="C73" s="5" t="n"/>
      <c r="D73" s="11" t="n">
        <v>16500</v>
      </c>
      <c r="E73" s="5">
        <f>_xll.SyteLineGL.GLExtractor.SLDESC(D73,,$G$9,)</f>
        <v/>
      </c>
      <c r="F73" s="5">
        <f>_xll.SyteLineGL.GLExtractor.SLGLBAL(D73,$G$10,$G$11,,"A",$G$9,,)</f>
        <v/>
      </c>
      <c r="G73" s="12">
        <f>IF(F73&gt;0, F73, "")</f>
        <v/>
      </c>
      <c r="H73" s="12">
        <f>IF(F73&gt;0, "",ABS(F73))</f>
        <v/>
      </c>
      <c r="I73" s="5" t="n"/>
      <c r="J73" s="5" t="n"/>
    </row>
    <row r="74">
      <c r="B74" s="5" t="n"/>
      <c r="C74" s="5" t="n"/>
      <c r="D74" s="11" t="n">
        <v>80100</v>
      </c>
      <c r="E74" s="5">
        <f>_xll.SyteLineGL.GLExtractor.SLDESC(D74,,$G$9,)</f>
        <v/>
      </c>
      <c r="F74" s="5">
        <f>_xll.SyteLineGL.GLExtractor.SLGLBAL(D74,$G$10,$G$11,,"A",$G$9,,)</f>
        <v/>
      </c>
      <c r="G74" s="12">
        <f>IF(F74&gt;0, F74, "")</f>
        <v/>
      </c>
      <c r="H74" s="12">
        <f>IF(F74&gt;0, "",ABS(F74))</f>
        <v/>
      </c>
      <c r="I74" s="5" t="n"/>
      <c r="J74" s="5" t="n"/>
    </row>
    <row r="75">
      <c r="B75" s="5" t="n"/>
      <c r="C75" s="5" t="n"/>
      <c r="D75" s="11" t="n">
        <v>80200</v>
      </c>
      <c r="E75" s="5">
        <f>_xll.SyteLineGL.GLExtractor.SLDESC(D75,,$G$9,)</f>
        <v/>
      </c>
      <c r="F75" s="5">
        <f>_xll.SyteLineGL.GLExtractor.SLGLBAL(D75,$G$10,$G$11,,"A",$G$9,,)</f>
        <v/>
      </c>
      <c r="G75" s="12">
        <f>IF(F75&gt;0, F75, "")</f>
        <v/>
      </c>
      <c r="H75" s="12">
        <f>IF(F75&gt;0, "",ABS(F75))</f>
        <v/>
      </c>
      <c r="I75" s="5" t="n"/>
      <c r="J75" s="5" t="n"/>
    </row>
    <row r="76">
      <c r="B76" s="5" t="n"/>
      <c r="C76" s="5" t="n"/>
      <c r="D76" s="5" t="n"/>
      <c r="E76" s="5" t="n"/>
      <c r="F76" s="5" t="n"/>
      <c r="G76" s="5" t="n"/>
      <c r="H76" s="5" t="n"/>
      <c r="I76" s="5" t="n"/>
      <c r="J76" s="5" t="n"/>
    </row>
    <row r="77">
      <c r="B77" s="5" t="n"/>
      <c r="C77" s="5" t="n"/>
      <c r="D77" s="10" t="inlineStr">
        <is>
          <t>NON-CURRENT ASSETS</t>
        </is>
      </c>
      <c r="E77" s="5" t="n"/>
      <c r="F77" s="5" t="n"/>
      <c r="G77" s="5" t="n"/>
      <c r="H77" s="5" t="n"/>
      <c r="I77" s="5" t="n"/>
      <c r="J77" s="5" t="n"/>
    </row>
    <row r="78">
      <c r="B78" s="5" t="n"/>
      <c r="C78" s="5" t="n"/>
      <c r="D78" s="5" t="n"/>
      <c r="E78" s="5" t="n"/>
      <c r="F78" s="5" t="n"/>
      <c r="G78" s="5" t="n"/>
      <c r="H78" s="5" t="n"/>
      <c r="I78" s="5" t="n"/>
      <c r="J78" s="5" t="n"/>
    </row>
    <row r="79">
      <c r="B79" s="5" t="n"/>
      <c r="C79" s="5" t="n"/>
      <c r="D79" s="11" t="n">
        <v>15000</v>
      </c>
      <c r="E79" s="5">
        <f>_xll.SyteLineGL.GLExtractor.SLDESC(D79,,$G$9,)</f>
        <v/>
      </c>
      <c r="F79" s="5">
        <f>_xll.SyteLineGL.GLExtractor.SLGLBAL(D79,$G$10,$G$11,,"A",$G$9,,)</f>
        <v/>
      </c>
      <c r="G79" s="12">
        <f>IF(F79&gt;0, F79, "")</f>
        <v/>
      </c>
      <c r="H79" s="12">
        <f>IF(F79&gt;0, "",ABS(F79))</f>
        <v/>
      </c>
      <c r="I79" s="5" t="n"/>
      <c r="J79" s="5" t="n"/>
    </row>
    <row r="80">
      <c r="B80" s="5" t="n"/>
      <c r="C80" s="5" t="n"/>
      <c r="D80" s="11" t="n">
        <v>15100</v>
      </c>
      <c r="E80" s="5">
        <f>_xll.SyteLineGL.GLExtractor.SLDESC(D80,,$G$9,)</f>
        <v/>
      </c>
      <c r="F80" s="5">
        <f>_xll.SyteLineGL.GLExtractor.SLGLBAL(D80,$G$10,$G$11,,"A",$G$9,,)</f>
        <v/>
      </c>
      <c r="G80" s="12">
        <f>IF(F80&gt;0, F80, "")</f>
        <v/>
      </c>
      <c r="H80" s="12">
        <f>IF(F80&gt;0, "",ABS(F80))</f>
        <v/>
      </c>
      <c r="I80" s="5" t="n"/>
      <c r="J80" s="5" t="n"/>
    </row>
    <row r="81">
      <c r="B81" s="5" t="n"/>
      <c r="C81" s="5" t="n"/>
      <c r="D81" s="11" t="n">
        <v>15200</v>
      </c>
      <c r="E81" s="5">
        <f>_xll.SyteLineGL.GLExtractor.SLDESC(D81,,$G$9,)</f>
        <v/>
      </c>
      <c r="F81" s="5">
        <f>_xll.SyteLineGL.GLExtractor.SLGLBAL(D81,$G$10,$G$11,,"A",$G$9,,)</f>
        <v/>
      </c>
      <c r="G81" s="12">
        <f>IF(F81&gt;0, F81, "")</f>
        <v/>
      </c>
      <c r="H81" s="12">
        <f>IF(F81&gt;0, "",ABS(F81))</f>
        <v/>
      </c>
      <c r="I81" s="5" t="n"/>
      <c r="J81" s="5" t="n"/>
    </row>
    <row r="82">
      <c r="B82" s="5" t="n"/>
      <c r="C82" s="5" t="n"/>
      <c r="D82" s="11" t="n">
        <v>15300</v>
      </c>
      <c r="E82" s="5">
        <f>_xll.SyteLineGL.GLExtractor.SLDESC(D82,,$G$9,)</f>
        <v/>
      </c>
      <c r="F82" s="5">
        <f>_xll.SyteLineGL.GLExtractor.SLGLBAL(D82,$G$10,$G$11,,"A",$G$9,,)</f>
        <v/>
      </c>
      <c r="G82" s="12">
        <f>IF(F82&gt;0, F82, "")</f>
        <v/>
      </c>
      <c r="H82" s="12">
        <f>IF(F82&gt;0, "",ABS(F82))</f>
        <v/>
      </c>
      <c r="I82" s="5" t="n"/>
      <c r="J82" s="5" t="n"/>
    </row>
    <row r="83">
      <c r="B83" s="5" t="n"/>
      <c r="C83" s="5" t="n"/>
      <c r="D83" s="11" t="n">
        <v>15400</v>
      </c>
      <c r="E83" s="5">
        <f>_xll.SyteLineGL.GLExtractor.SLDESC(D83,,$G$9,)</f>
        <v/>
      </c>
      <c r="F83" s="5">
        <f>_xll.SyteLineGL.GLExtractor.SLGLBAL(D83,$G$10,$G$11,,"A",$G$9,,)</f>
        <v/>
      </c>
      <c r="G83" s="12">
        <f>IF(F83&gt;0, F83, "")</f>
        <v/>
      </c>
      <c r="H83" s="12">
        <f>IF(F83&gt;0, "",ABS(F83))</f>
        <v/>
      </c>
      <c r="I83" s="5" t="n"/>
      <c r="J83" s="5" t="n"/>
    </row>
    <row r="84">
      <c r="B84" s="5" t="n"/>
      <c r="C84" s="5" t="n"/>
      <c r="D84" s="11" t="n">
        <v>16000</v>
      </c>
      <c r="E84" s="5">
        <f>_xll.SyteLineGL.GLExtractor.SLDESC(D84,,$G$9,)</f>
        <v/>
      </c>
      <c r="F84" s="5">
        <f>_xll.SyteLineGL.GLExtractor.SLGLBAL(D84,$G$10,$G$11,,"A",$G$9,,)</f>
        <v/>
      </c>
      <c r="G84" s="12">
        <f>IF(F84&gt;0, F84, "")</f>
        <v/>
      </c>
      <c r="H84" s="12">
        <f>IF(F84&gt;0, "",ABS(F84))</f>
        <v/>
      </c>
      <c r="I84" s="5" t="n"/>
      <c r="J84" s="5" t="n"/>
    </row>
    <row r="85">
      <c r="B85" s="5" t="n"/>
      <c r="C85" s="5" t="n"/>
      <c r="D85" s="11" t="n">
        <v>16100</v>
      </c>
      <c r="E85" s="5">
        <f>_xll.SyteLineGL.GLExtractor.SLDESC(D85,,$G$9,)</f>
        <v/>
      </c>
      <c r="F85" s="5">
        <f>_xll.SyteLineGL.GLExtractor.SLGLBAL(D85,$G$10,$G$11,,"A",$G$9,,)</f>
        <v/>
      </c>
      <c r="G85" s="12">
        <f>IF(F85&gt;0, F85, "")</f>
        <v/>
      </c>
      <c r="H85" s="12">
        <f>IF(F85&gt;0, "",ABS(F85))</f>
        <v/>
      </c>
      <c r="I85" s="5" t="n"/>
      <c r="J85" s="5" t="n"/>
    </row>
    <row r="86">
      <c r="B86" s="5" t="n"/>
      <c r="C86" s="5" t="n"/>
      <c r="D86" s="11" t="n">
        <v>16200</v>
      </c>
      <c r="E86" s="5">
        <f>_xll.SyteLineGL.GLExtractor.SLDESC(D86,,$G$9,)</f>
        <v/>
      </c>
      <c r="F86" s="5">
        <f>_xll.SyteLineGL.GLExtractor.SLGLBAL(D86,$G$10,$G$11,,"A",$G$9,,)</f>
        <v/>
      </c>
      <c r="G86" s="12">
        <f>IF(F86&gt;0, F86, "")</f>
        <v/>
      </c>
      <c r="H86" s="12">
        <f>IF(F86&gt;0, "",ABS(F86))</f>
        <v/>
      </c>
      <c r="I86" s="5" t="n"/>
      <c r="J86" s="5" t="n"/>
    </row>
    <row r="87">
      <c r="B87" s="5" t="n"/>
      <c r="C87" s="5" t="n"/>
      <c r="D87" s="11" t="n">
        <v>16300</v>
      </c>
      <c r="E87" s="5">
        <f>_xll.SyteLineGL.GLExtractor.SLDESC(D87,,$G$9,)</f>
        <v/>
      </c>
      <c r="F87" s="5">
        <f>_xll.SyteLineGL.GLExtractor.SLGLBAL(D87,$G$10,$G$11,,"A",$G$9,,)</f>
        <v/>
      </c>
      <c r="G87" s="12">
        <f>IF(F87&gt;0, F87, "")</f>
        <v/>
      </c>
      <c r="H87" s="12">
        <f>IF(F87&gt;0, "",ABS(F87))</f>
        <v/>
      </c>
      <c r="I87" s="5" t="n"/>
      <c r="J87" s="5" t="n"/>
    </row>
    <row r="88">
      <c r="B88" s="5" t="n"/>
      <c r="C88" s="5" t="n"/>
      <c r="D88" s="11" t="n">
        <v>16400</v>
      </c>
      <c r="E88" s="5">
        <f>_xll.SyteLineGL.GLExtractor.SLDESC(D88,,$G$9,)</f>
        <v/>
      </c>
      <c r="F88" s="5">
        <f>_xll.SyteLineGL.GLExtractor.SLGLBAL(D88,$G$10,$G$11,,"A",$G$9,,)</f>
        <v/>
      </c>
      <c r="G88" s="12">
        <f>IF(F88&gt;0, F88, "")</f>
        <v/>
      </c>
      <c r="H88" s="12">
        <f>IF(F88&gt;0, "",ABS(F88))</f>
        <v/>
      </c>
      <c r="I88" s="5" t="n"/>
      <c r="J88" s="5" t="n"/>
    </row>
    <row r="89">
      <c r="B89" s="5" t="n"/>
      <c r="C89" s="5" t="n"/>
      <c r="D89" s="5" t="n"/>
      <c r="E89" s="5" t="n"/>
      <c r="F89" s="5" t="n"/>
      <c r="G89" s="5" t="n"/>
      <c r="H89" s="5" t="n"/>
      <c r="I89" s="5" t="n"/>
      <c r="J89" s="5" t="n"/>
    </row>
    <row r="90">
      <c r="B90" s="5" t="n"/>
      <c r="C90" s="5" t="n"/>
      <c r="D90" s="10" t="inlineStr">
        <is>
          <t>REVENUE</t>
        </is>
      </c>
      <c r="E90" s="5" t="n"/>
      <c r="F90" s="5" t="n"/>
      <c r="G90" s="5" t="n"/>
      <c r="H90" s="5" t="n"/>
      <c r="I90" s="5" t="n"/>
      <c r="J90" s="5" t="n"/>
    </row>
    <row r="91">
      <c r="B91" s="5" t="n"/>
      <c r="C91" s="5" t="n"/>
      <c r="D91" s="5" t="n"/>
      <c r="E91" s="5" t="n"/>
      <c r="F91" s="5" t="n"/>
      <c r="G91" s="5" t="n"/>
      <c r="H91" s="5" t="n"/>
      <c r="I91" s="5" t="n"/>
      <c r="J91" s="5" t="n"/>
    </row>
    <row r="92">
      <c r="B92" s="5" t="n"/>
      <c r="C92" s="5" t="n"/>
      <c r="D92" s="11" t="inlineStr">
        <is>
          <t>en47700</t>
        </is>
      </c>
      <c r="E92" s="5">
        <f>_xll.SyteLineGL.GLExtractor.SLDESC(D92,,$G$9,)</f>
        <v/>
      </c>
      <c r="F92" s="5">
        <f>_xll.SyteLineGL.GLExtractor.SLGLBAL(D92,$G$10,$G$11,,"A",$G$9,,)</f>
        <v/>
      </c>
      <c r="G92" s="12">
        <f>IF(F92&gt;0, F92, "")</f>
        <v/>
      </c>
      <c r="H92" s="12">
        <f>IF(F92&gt;0, "",ABS(F92))</f>
        <v/>
      </c>
      <c r="I92" s="5" t="n"/>
      <c r="J92" s="5" t="n"/>
    </row>
    <row r="93">
      <c r="B93" s="5" t="n"/>
      <c r="C93" s="5" t="n"/>
      <c r="D93" s="11" t="inlineStr">
        <is>
          <t>N47700</t>
        </is>
      </c>
      <c r="E93" s="5">
        <f>_xll.SyteLineGL.GLExtractor.SLDESC(D93,,$G$9,)</f>
        <v/>
      </c>
      <c r="F93" s="5">
        <f>_xll.SyteLineGL.GLExtractor.SLGLBAL(D93,$G$10,$G$11,,"A",$G$9,,)</f>
        <v/>
      </c>
      <c r="G93" s="12">
        <f>IF(F93&gt;0, F93, "")</f>
        <v/>
      </c>
      <c r="H93" s="12">
        <f>IF(F93&gt;0, "",ABS(F93))</f>
        <v/>
      </c>
      <c r="I93" s="5" t="n"/>
      <c r="J93" s="5" t="n"/>
    </row>
    <row r="94">
      <c r="B94" s="5" t="n"/>
      <c r="C94" s="5" t="n"/>
      <c r="D94" s="5" t="n"/>
      <c r="E94" s="5" t="n"/>
      <c r="F94" s="5" t="n"/>
      <c r="G94" s="5" t="n"/>
      <c r="H94" s="5" t="n"/>
      <c r="I94" s="5" t="n"/>
      <c r="J94" s="5" t="n"/>
    </row>
    <row r="95">
      <c r="B95" s="5" t="n"/>
      <c r="C95" s="5" t="n"/>
      <c r="D95" s="10" t="inlineStr">
        <is>
          <t>CURRENT LIABILITIES</t>
        </is>
      </c>
      <c r="E95" s="5" t="n"/>
      <c r="F95" s="5" t="n"/>
      <c r="G95" s="5" t="n"/>
      <c r="H95" s="5" t="n"/>
      <c r="I95" s="5" t="n"/>
      <c r="J95" s="5" t="n"/>
    </row>
    <row r="96">
      <c r="B96" s="5" t="n"/>
      <c r="C96" s="5" t="n"/>
      <c r="D96" s="5" t="n"/>
      <c r="E96" s="5" t="n"/>
      <c r="F96" s="5" t="n"/>
      <c r="G96" s="5" t="n"/>
      <c r="H96" s="5" t="n"/>
      <c r="I96" s="5" t="n"/>
      <c r="J96" s="5" t="n"/>
    </row>
    <row r="97">
      <c r="B97" s="5" t="n"/>
      <c r="C97" s="5" t="n"/>
      <c r="D97" s="11" t="n">
        <v>20000</v>
      </c>
      <c r="E97" s="5">
        <f>_xll.SyteLineGL.GLExtractor.SLDESC(D97,,$G$9,)</f>
        <v/>
      </c>
      <c r="F97" s="5">
        <f>_xll.SyteLineGL.GLExtractor.SLGLBAL(D97,$G$10,$G$11,,"A",$G$9,,)</f>
        <v/>
      </c>
      <c r="G97" s="12">
        <f>IF(F97&gt;0, F97, "")</f>
        <v/>
      </c>
      <c r="H97" s="12">
        <f>IF(F97&gt;0, "",ABS(F97))</f>
        <v/>
      </c>
      <c r="I97" s="5" t="n"/>
      <c r="J97" s="5" t="n"/>
    </row>
    <row r="98">
      <c r="B98" s="5" t="n"/>
      <c r="C98" s="5" t="n"/>
      <c r="D98" s="11" t="n">
        <v>20010</v>
      </c>
      <c r="E98" s="5">
        <f>_xll.SyteLineGL.GLExtractor.SLDESC(D98,,$G$9,)</f>
        <v/>
      </c>
      <c r="F98" s="5">
        <f>_xll.SyteLineGL.GLExtractor.SLGLBAL(D98,$G$10,$G$11,,"A",$G$9,,)</f>
        <v/>
      </c>
      <c r="G98" s="12">
        <f>IF(F98&gt;0, F98, "")</f>
        <v/>
      </c>
      <c r="H98" s="12">
        <f>IF(F98&gt;0, "",ABS(F98))</f>
        <v/>
      </c>
      <c r="I98" s="5" t="n"/>
      <c r="J98" s="5" t="n"/>
    </row>
    <row r="99">
      <c r="B99" s="5" t="n"/>
      <c r="C99" s="5" t="n"/>
      <c r="D99" s="11" t="n">
        <v>20020</v>
      </c>
      <c r="E99" s="5">
        <f>_xll.SyteLineGL.GLExtractor.SLDESC(D99,,$G$9,)</f>
        <v/>
      </c>
      <c r="F99" s="5">
        <f>_xll.SyteLineGL.GLExtractor.SLGLBAL(D99,$G$10,$G$11,,"A",$G$9,,)</f>
        <v/>
      </c>
      <c r="G99" s="12">
        <f>IF(F99&gt;0, F99, "")</f>
        <v/>
      </c>
      <c r="H99" s="12">
        <f>IF(F99&gt;0, "",ABS(F99))</f>
        <v/>
      </c>
      <c r="I99" s="5" t="n"/>
      <c r="J99" s="5" t="n"/>
    </row>
    <row r="100">
      <c r="B100" s="5" t="n"/>
      <c r="C100" s="5" t="n"/>
      <c r="D100" s="11" t="n">
        <v>20030</v>
      </c>
      <c r="E100" s="5">
        <f>_xll.SyteLineGL.GLExtractor.SLDESC(D100,,$G$9,)</f>
        <v/>
      </c>
      <c r="F100" s="5">
        <f>_xll.SyteLineGL.GLExtractor.SLGLBAL(D100,$G$10,$G$11,,"A",$G$9,,)</f>
        <v/>
      </c>
      <c r="G100" s="12">
        <f>IF(F100&gt;0, F100, "")</f>
        <v/>
      </c>
      <c r="H100" s="12">
        <f>IF(F100&gt;0, "",ABS(F100))</f>
        <v/>
      </c>
      <c r="I100" s="5" t="n"/>
      <c r="J100" s="5" t="n"/>
    </row>
    <row r="101">
      <c r="B101" s="5" t="n"/>
      <c r="C101" s="5" t="n"/>
      <c r="D101" s="11" t="n">
        <v>20040</v>
      </c>
      <c r="E101" s="5">
        <f>_xll.SyteLineGL.GLExtractor.SLDESC(D101,,$G$9,)</f>
        <v/>
      </c>
      <c r="F101" s="5">
        <f>_xll.SyteLineGL.GLExtractor.SLGLBAL(D101,$G$10,$G$11,,"A",$G$9,,)</f>
        <v/>
      </c>
      <c r="G101" s="12">
        <f>IF(F101&gt;0, F101, "")</f>
        <v/>
      </c>
      <c r="H101" s="12">
        <f>IF(F101&gt;0, "",ABS(F101))</f>
        <v/>
      </c>
      <c r="I101" s="5" t="n"/>
      <c r="J101" s="5" t="n"/>
    </row>
    <row r="102">
      <c r="B102" s="5" t="n"/>
      <c r="C102" s="5" t="n"/>
      <c r="D102" s="11" t="n">
        <v>20050</v>
      </c>
      <c r="E102" s="5">
        <f>_xll.SyteLineGL.GLExtractor.SLDESC(D102,,$G$9,)</f>
        <v/>
      </c>
      <c r="F102" s="5">
        <f>_xll.SyteLineGL.GLExtractor.SLGLBAL(D102,$G$10,$G$11,,"A",$G$9,,)</f>
        <v/>
      </c>
      <c r="G102" s="12">
        <f>IF(F102&gt;0, F102, "")</f>
        <v/>
      </c>
      <c r="H102" s="12">
        <f>IF(F102&gt;0, "",ABS(F102))</f>
        <v/>
      </c>
      <c r="I102" s="5" t="n"/>
      <c r="J102" s="5" t="n"/>
    </row>
    <row r="103">
      <c r="B103" s="5" t="n"/>
      <c r="C103" s="5" t="n"/>
      <c r="D103" s="11" t="n">
        <v>20060</v>
      </c>
      <c r="E103" s="5">
        <f>_xll.SyteLineGL.GLExtractor.SLDESC(D103,,$G$9,)</f>
        <v/>
      </c>
      <c r="F103" s="5">
        <f>_xll.SyteLineGL.GLExtractor.SLGLBAL(D103,$G$10,$G$11,,"A",$G$9,,)</f>
        <v/>
      </c>
      <c r="G103" s="12">
        <f>IF(F103&gt;0, F103, "")</f>
        <v/>
      </c>
      <c r="H103" s="12">
        <f>IF(F103&gt;0, "",ABS(F103))</f>
        <v/>
      </c>
      <c r="I103" s="5" t="n"/>
      <c r="J103" s="5" t="n"/>
    </row>
    <row r="104">
      <c r="B104" s="5" t="n"/>
      <c r="C104" s="5" t="n"/>
      <c r="D104" s="11" t="n">
        <v>20065</v>
      </c>
      <c r="E104" s="5">
        <f>_xll.SyteLineGL.GLExtractor.SLDESC(D104,,$G$9,)</f>
        <v/>
      </c>
      <c r="F104" s="5">
        <f>_xll.SyteLineGL.GLExtractor.SLGLBAL(D104,$G$10,$G$11,,"A",$G$9,,)</f>
        <v/>
      </c>
      <c r="G104" s="12">
        <f>IF(F104&gt;0, F104, "")</f>
        <v/>
      </c>
      <c r="H104" s="12">
        <f>IF(F104&gt;0, "",ABS(F104))</f>
        <v/>
      </c>
      <c r="I104" s="5" t="n"/>
      <c r="J104" s="5" t="n"/>
    </row>
    <row r="105">
      <c r="B105" s="5" t="n"/>
      <c r="C105" s="5" t="n"/>
      <c r="D105" s="11" t="n">
        <v>20070</v>
      </c>
      <c r="E105" s="5">
        <f>_xll.SyteLineGL.GLExtractor.SLDESC(D105,,$G$9,)</f>
        <v/>
      </c>
      <c r="F105" s="5">
        <f>_xll.SyteLineGL.GLExtractor.SLGLBAL(D105,$G$10,$G$11,,"A",$G$9,,)</f>
        <v/>
      </c>
      <c r="G105" s="12">
        <f>IF(F105&gt;0, F105, "")</f>
        <v/>
      </c>
      <c r="H105" s="12">
        <f>IF(F105&gt;0, "",ABS(F105))</f>
        <v/>
      </c>
      <c r="I105" s="5" t="n"/>
      <c r="J105" s="5" t="n"/>
    </row>
    <row r="106">
      <c r="B106" s="5" t="n"/>
      <c r="C106" s="5" t="n"/>
      <c r="D106" s="11" t="n">
        <v>20080</v>
      </c>
      <c r="E106" s="5">
        <f>_xll.SyteLineGL.GLExtractor.SLDESC(D106,,$G$9,)</f>
        <v/>
      </c>
      <c r="F106" s="5">
        <f>_xll.SyteLineGL.GLExtractor.SLGLBAL(D106,$G$10,$G$11,,"A",$G$9,,)</f>
        <v/>
      </c>
      <c r="G106" s="12">
        <f>IF(F106&gt;0, F106, "")</f>
        <v/>
      </c>
      <c r="H106" s="12">
        <f>IF(F106&gt;0, "",ABS(F106))</f>
        <v/>
      </c>
      <c r="I106" s="5" t="n"/>
      <c r="J106" s="5" t="n"/>
    </row>
    <row r="107">
      <c r="B107" s="5" t="n"/>
      <c r="C107" s="5" t="n"/>
      <c r="D107" s="11" t="n">
        <v>20090</v>
      </c>
      <c r="E107" s="5">
        <f>_xll.SyteLineGL.GLExtractor.SLDESC(D107,,$G$9,)</f>
        <v/>
      </c>
      <c r="F107" s="5">
        <f>_xll.SyteLineGL.GLExtractor.SLGLBAL(D107,$G$10,$G$11,,"A",$G$9,,)</f>
        <v/>
      </c>
      <c r="G107" s="12">
        <f>IF(F107&gt;0, F107, "")</f>
        <v/>
      </c>
      <c r="H107" s="12">
        <f>IF(F107&gt;0, "",ABS(F107))</f>
        <v/>
      </c>
      <c r="I107" s="5" t="n"/>
      <c r="J107" s="5" t="n"/>
    </row>
    <row r="108">
      <c r="B108" s="5" t="n"/>
      <c r="C108" s="5" t="n"/>
      <c r="D108" s="11" t="n">
        <v>20100</v>
      </c>
      <c r="E108" s="5">
        <f>_xll.SyteLineGL.GLExtractor.SLDESC(D108,,$G$9,)</f>
        <v/>
      </c>
      <c r="F108" s="5">
        <f>_xll.SyteLineGL.GLExtractor.SLGLBAL(D108,$G$10,$G$11,,"A",$G$9,,)</f>
        <v/>
      </c>
      <c r="G108" s="12">
        <f>IF(F108&gt;0, F108, "")</f>
        <v/>
      </c>
      <c r="H108" s="12">
        <f>IF(F108&gt;0, "",ABS(F108))</f>
        <v/>
      </c>
      <c r="I108" s="5" t="n"/>
      <c r="J108" s="5" t="n"/>
    </row>
    <row r="109">
      <c r="B109" s="5" t="n"/>
      <c r="C109" s="5" t="n"/>
      <c r="D109" s="11" t="n">
        <v>20125</v>
      </c>
      <c r="E109" s="5">
        <f>_xll.SyteLineGL.GLExtractor.SLDESC(D109,,$G$9,)</f>
        <v/>
      </c>
      <c r="F109" s="5">
        <f>_xll.SyteLineGL.GLExtractor.SLGLBAL(D109,$G$10,$G$11,,"A",$G$9,,)</f>
        <v/>
      </c>
      <c r="G109" s="12">
        <f>IF(F109&gt;0, F109, "")</f>
        <v/>
      </c>
      <c r="H109" s="12">
        <f>IF(F109&gt;0, "",ABS(F109))</f>
        <v/>
      </c>
      <c r="I109" s="5" t="n"/>
      <c r="J109" s="5" t="n"/>
    </row>
    <row r="110">
      <c r="B110" s="5" t="n"/>
      <c r="C110" s="5" t="n"/>
      <c r="D110" s="11" t="n">
        <v>20150</v>
      </c>
      <c r="E110" s="5">
        <f>_xll.SyteLineGL.GLExtractor.SLDESC(D110,,$G$9,)</f>
        <v/>
      </c>
      <c r="F110" s="5">
        <f>_xll.SyteLineGL.GLExtractor.SLGLBAL(D110,$G$10,$G$11,,"A",$G$9,,)</f>
        <v/>
      </c>
      <c r="G110" s="12">
        <f>IF(F110&gt;0, F110, "")</f>
        <v/>
      </c>
      <c r="H110" s="12">
        <f>IF(F110&gt;0, "",ABS(F110))</f>
        <v/>
      </c>
      <c r="I110" s="5" t="n"/>
      <c r="J110" s="5" t="n"/>
    </row>
    <row r="111">
      <c r="B111" s="5" t="n"/>
      <c r="C111" s="5" t="n"/>
      <c r="D111" s="11" t="n">
        <v>20151</v>
      </c>
      <c r="E111" s="5">
        <f>_xll.SyteLineGL.GLExtractor.SLDESC(D111,,$G$9,)</f>
        <v/>
      </c>
      <c r="F111" s="5">
        <f>_xll.SyteLineGL.GLExtractor.SLGLBAL(D111,$G$10,$G$11,,"A",$G$9,,)</f>
        <v/>
      </c>
      <c r="G111" s="12">
        <f>IF(F111&gt;0, F111, "")</f>
        <v/>
      </c>
      <c r="H111" s="12">
        <f>IF(F111&gt;0, "",ABS(F111))</f>
        <v/>
      </c>
      <c r="I111" s="5" t="n"/>
      <c r="J111" s="5" t="n"/>
    </row>
    <row r="112">
      <c r="B112" s="5" t="n"/>
      <c r="C112" s="5" t="n"/>
      <c r="D112" s="11" t="n">
        <v>20152</v>
      </c>
      <c r="E112" s="5">
        <f>_xll.SyteLineGL.GLExtractor.SLDESC(D112,,$G$9,)</f>
        <v/>
      </c>
      <c r="F112" s="5">
        <f>_xll.SyteLineGL.GLExtractor.SLGLBAL(D112,$G$10,$G$11,,"A",$G$9,,)</f>
        <v/>
      </c>
      <c r="G112" s="12">
        <f>IF(F112&gt;0, F112, "")</f>
        <v/>
      </c>
      <c r="H112" s="12">
        <f>IF(F112&gt;0, "",ABS(F112))</f>
        <v/>
      </c>
      <c r="I112" s="5" t="n"/>
      <c r="J112" s="5" t="n"/>
    </row>
    <row r="113">
      <c r="B113" s="5" t="n"/>
      <c r="C113" s="5" t="n"/>
      <c r="D113" s="11" t="n">
        <v>20153</v>
      </c>
      <c r="E113" s="5">
        <f>_xll.SyteLineGL.GLExtractor.SLDESC(D113,,$G$9,)</f>
        <v/>
      </c>
      <c r="F113" s="5">
        <f>_xll.SyteLineGL.GLExtractor.SLGLBAL(D113,$G$10,$G$11,,"A",$G$9,,)</f>
        <v/>
      </c>
      <c r="G113" s="12">
        <f>IF(F113&gt;0, F113, "")</f>
        <v/>
      </c>
      <c r="H113" s="12">
        <f>IF(F113&gt;0, "",ABS(F113))</f>
        <v/>
      </c>
      <c r="I113" s="5" t="n"/>
      <c r="J113" s="5" t="n"/>
    </row>
    <row r="114">
      <c r="B114" s="5" t="n"/>
      <c r="C114" s="5" t="n"/>
      <c r="D114" s="11" t="n">
        <v>20154</v>
      </c>
      <c r="E114" s="5">
        <f>_xll.SyteLineGL.GLExtractor.SLDESC(D114,,$G$9,)</f>
        <v/>
      </c>
      <c r="F114" s="5">
        <f>_xll.SyteLineGL.GLExtractor.SLGLBAL(D114,$G$10,$G$11,,"A",$G$9,,)</f>
        <v/>
      </c>
      <c r="G114" s="12">
        <f>IF(F114&gt;0, F114, "")</f>
        <v/>
      </c>
      <c r="H114" s="12">
        <f>IF(F114&gt;0, "",ABS(F114))</f>
        <v/>
      </c>
      <c r="I114" s="5" t="n"/>
      <c r="J114" s="5" t="n"/>
    </row>
    <row r="115">
      <c r="B115" s="5" t="n"/>
      <c r="C115" s="5" t="n"/>
      <c r="D115" s="11" t="n">
        <v>20155</v>
      </c>
      <c r="E115" s="5">
        <f>_xll.SyteLineGL.GLExtractor.SLDESC(D115,,$G$9,)</f>
        <v/>
      </c>
      <c r="F115" s="5">
        <f>_xll.SyteLineGL.GLExtractor.SLGLBAL(D115,$G$10,$G$11,,"A",$G$9,,)</f>
        <v/>
      </c>
      <c r="G115" s="12">
        <f>IF(F115&gt;0, F115, "")</f>
        <v/>
      </c>
      <c r="H115" s="12">
        <f>IF(F115&gt;0, "",ABS(F115))</f>
        <v/>
      </c>
      <c r="I115" s="5" t="n"/>
      <c r="J115" s="5" t="n"/>
    </row>
    <row r="116">
      <c r="B116" s="5" t="n"/>
      <c r="C116" s="5" t="n"/>
      <c r="D116" s="11" t="n">
        <v>20200</v>
      </c>
      <c r="E116" s="5">
        <f>_xll.SyteLineGL.GLExtractor.SLDESC(D116,,$G$9,)</f>
        <v/>
      </c>
      <c r="F116" s="5">
        <f>_xll.SyteLineGL.GLExtractor.SLGLBAL(D116,$G$10,$G$11,,"A",$G$9,,)</f>
        <v/>
      </c>
      <c r="G116" s="12">
        <f>IF(F116&gt;0, F116, "")</f>
        <v/>
      </c>
      <c r="H116" s="12">
        <f>IF(F116&gt;0, "",ABS(F116))</f>
        <v/>
      </c>
      <c r="I116" s="5" t="n"/>
      <c r="J116" s="5" t="n"/>
    </row>
    <row r="117">
      <c r="B117" s="5" t="n"/>
      <c r="C117" s="5" t="n"/>
      <c r="D117" s="11" t="n">
        <v>20201</v>
      </c>
      <c r="E117" s="5">
        <f>_xll.SyteLineGL.GLExtractor.SLDESC(D117,,$G$9,)</f>
        <v/>
      </c>
      <c r="F117" s="5">
        <f>_xll.SyteLineGL.GLExtractor.SLGLBAL(D117,$G$10,$G$11,,"A",$G$9,,)</f>
        <v/>
      </c>
      <c r="G117" s="12">
        <f>IF(F117&gt;0, F117, "")</f>
        <v/>
      </c>
      <c r="H117" s="12">
        <f>IF(F117&gt;0, "",ABS(F117))</f>
        <v/>
      </c>
      <c r="I117" s="5" t="n"/>
      <c r="J117" s="5" t="n"/>
    </row>
    <row r="118">
      <c r="B118" s="5" t="n"/>
      <c r="C118" s="5" t="n"/>
      <c r="D118" s="11" t="n">
        <v>20210</v>
      </c>
      <c r="E118" s="5">
        <f>_xll.SyteLineGL.GLExtractor.SLDESC(D118,,$G$9,)</f>
        <v/>
      </c>
      <c r="F118" s="5">
        <f>_xll.SyteLineGL.GLExtractor.SLGLBAL(D118,$G$10,$G$11,,"A",$G$9,,)</f>
        <v/>
      </c>
      <c r="G118" s="12">
        <f>IF(F118&gt;0, F118, "")</f>
        <v/>
      </c>
      <c r="H118" s="12">
        <f>IF(F118&gt;0, "",ABS(F118))</f>
        <v/>
      </c>
      <c r="I118" s="5" t="n"/>
      <c r="J118" s="5" t="n"/>
    </row>
    <row r="119">
      <c r="B119" s="5" t="n"/>
      <c r="C119" s="5" t="n"/>
      <c r="D119" s="11" t="n">
        <v>21201</v>
      </c>
      <c r="E119" s="5">
        <f>_xll.SyteLineGL.GLExtractor.SLDESC(D119,,$G$9,)</f>
        <v/>
      </c>
      <c r="F119" s="5">
        <f>_xll.SyteLineGL.GLExtractor.SLGLBAL(D119,$G$10,$G$11,,"A",$G$9,,)</f>
        <v/>
      </c>
      <c r="G119" s="12">
        <f>IF(F119&gt;0, F119, "")</f>
        <v/>
      </c>
      <c r="H119" s="12">
        <f>IF(F119&gt;0, "",ABS(F119))</f>
        <v/>
      </c>
      <c r="I119" s="5" t="n"/>
      <c r="J119" s="5" t="n"/>
    </row>
    <row r="120">
      <c r="B120" s="5" t="n"/>
      <c r="C120" s="5" t="n"/>
      <c r="D120" s="11" t="n">
        <v>22100</v>
      </c>
      <c r="E120" s="5">
        <f>_xll.SyteLineGL.GLExtractor.SLDESC(D120,,$G$9,)</f>
        <v/>
      </c>
      <c r="F120" s="5">
        <f>_xll.SyteLineGL.GLExtractor.SLGLBAL(D120,$G$10,$G$11,,"A",$G$9,,)</f>
        <v/>
      </c>
      <c r="G120" s="12">
        <f>IF(F120&gt;0, F120, "")</f>
        <v/>
      </c>
      <c r="H120" s="12">
        <f>IF(F120&gt;0, "",ABS(F120))</f>
        <v/>
      </c>
      <c r="I120" s="5" t="n"/>
      <c r="J120" s="5" t="n"/>
    </row>
    <row r="121">
      <c r="B121" s="5" t="n"/>
      <c r="C121" s="5" t="n"/>
      <c r="D121" s="11" t="n">
        <v>22200</v>
      </c>
      <c r="E121" s="5">
        <f>_xll.SyteLineGL.GLExtractor.SLDESC(D121,,$G$9,)</f>
        <v/>
      </c>
      <c r="F121" s="5">
        <f>_xll.SyteLineGL.GLExtractor.SLGLBAL(D121,$G$10,$G$11,,"A",$G$9,,)</f>
        <v/>
      </c>
      <c r="G121" s="12">
        <f>IF(F121&gt;0, F121, "")</f>
        <v/>
      </c>
      <c r="H121" s="12">
        <f>IF(F121&gt;0, "",ABS(F121))</f>
        <v/>
      </c>
      <c r="I121" s="5" t="n"/>
      <c r="J121" s="5" t="n"/>
    </row>
    <row r="122">
      <c r="B122" s="5" t="n"/>
      <c r="C122" s="5" t="n"/>
      <c r="D122" s="11" t="n">
        <v>22250</v>
      </c>
      <c r="E122" s="5">
        <f>_xll.SyteLineGL.GLExtractor.SLDESC(D122,,$G$9,)</f>
        <v/>
      </c>
      <c r="F122" s="5">
        <f>_xll.SyteLineGL.GLExtractor.SLGLBAL(D122,$G$10,$G$11,,"A",$G$9,,)</f>
        <v/>
      </c>
      <c r="G122" s="12">
        <f>IF(F122&gt;0, F122, "")</f>
        <v/>
      </c>
      <c r="H122" s="12">
        <f>IF(F122&gt;0, "",ABS(F122))</f>
        <v/>
      </c>
      <c r="I122" s="5" t="n"/>
      <c r="J122" s="5" t="n"/>
    </row>
    <row r="123">
      <c r="B123" s="5" t="n"/>
      <c r="C123" s="5" t="n"/>
      <c r="D123" s="11" t="n">
        <v>22300</v>
      </c>
      <c r="E123" s="5">
        <f>_xll.SyteLineGL.GLExtractor.SLDESC(D123,,$G$9,)</f>
        <v/>
      </c>
      <c r="F123" s="5">
        <f>_xll.SyteLineGL.GLExtractor.SLGLBAL(D123,$G$10,$G$11,,"A",$G$9,,)</f>
        <v/>
      </c>
      <c r="G123" s="12">
        <f>IF(F123&gt;0, F123, "")</f>
        <v/>
      </c>
      <c r="H123" s="12">
        <f>IF(F123&gt;0, "",ABS(F123))</f>
        <v/>
      </c>
      <c r="I123" s="5" t="n"/>
      <c r="J123" s="5" t="n"/>
    </row>
    <row r="124">
      <c r="B124" s="5" t="n"/>
      <c r="C124" s="5" t="n"/>
      <c r="D124" s="11" t="n">
        <v>22310</v>
      </c>
      <c r="E124" s="5">
        <f>_xll.SyteLineGL.GLExtractor.SLDESC(D124,,$G$9,)</f>
        <v/>
      </c>
      <c r="F124" s="5">
        <f>_xll.SyteLineGL.GLExtractor.SLGLBAL(D124,$G$10,$G$11,,"A",$G$9,,)</f>
        <v/>
      </c>
      <c r="G124" s="12">
        <f>IF(F124&gt;0, F124, "")</f>
        <v/>
      </c>
      <c r="H124" s="12">
        <f>IF(F124&gt;0, "",ABS(F124))</f>
        <v/>
      </c>
      <c r="I124" s="5" t="n"/>
      <c r="J124" s="5" t="n"/>
    </row>
    <row r="125">
      <c r="B125" s="5" t="n"/>
      <c r="C125" s="5" t="n"/>
      <c r="D125" s="11" t="n">
        <v>22400</v>
      </c>
      <c r="E125" s="5">
        <f>_xll.SyteLineGL.GLExtractor.SLDESC(D125,,$G$9,)</f>
        <v/>
      </c>
      <c r="F125" s="5">
        <f>_xll.SyteLineGL.GLExtractor.SLGLBAL(D125,$G$10,$G$11,,"A",$G$9,,)</f>
        <v/>
      </c>
      <c r="G125" s="12">
        <f>IF(F125&gt;0, F125, "")</f>
        <v/>
      </c>
      <c r="H125" s="12">
        <f>IF(F125&gt;0, "",ABS(F125))</f>
        <v/>
      </c>
      <c r="I125" s="5" t="n"/>
      <c r="J125" s="5" t="n"/>
    </row>
    <row r="126">
      <c r="B126" s="5" t="n"/>
      <c r="C126" s="5" t="n"/>
      <c r="D126" s="11" t="n">
        <v>22410</v>
      </c>
      <c r="E126" s="5">
        <f>_xll.SyteLineGL.GLExtractor.SLDESC(D126,,$G$9,)</f>
        <v/>
      </c>
      <c r="F126" s="5">
        <f>_xll.SyteLineGL.GLExtractor.SLGLBAL(D126,$G$10,$G$11,,"A",$G$9,,)</f>
        <v/>
      </c>
      <c r="G126" s="12">
        <f>IF(F126&gt;0, F126, "")</f>
        <v/>
      </c>
      <c r="H126" s="12">
        <f>IF(F126&gt;0, "",ABS(F126))</f>
        <v/>
      </c>
      <c r="I126" s="5" t="n"/>
      <c r="J126" s="5" t="n"/>
    </row>
    <row r="127">
      <c r="B127" s="5" t="n"/>
      <c r="C127" s="5" t="n"/>
      <c r="D127" s="11" t="n">
        <v>22500</v>
      </c>
      <c r="E127" s="5">
        <f>_xll.SyteLineGL.GLExtractor.SLDESC(D127,,$G$9,)</f>
        <v/>
      </c>
      <c r="F127" s="5">
        <f>_xll.SyteLineGL.GLExtractor.SLGLBAL(D127,$G$10,$G$11,,"A",$G$9,,)</f>
        <v/>
      </c>
      <c r="G127" s="12">
        <f>IF(F127&gt;0, F127, "")</f>
        <v/>
      </c>
      <c r="H127" s="12">
        <f>IF(F127&gt;0, "",ABS(F127))</f>
        <v/>
      </c>
      <c r="I127" s="5" t="n"/>
      <c r="J127" s="5" t="n"/>
    </row>
    <row r="128">
      <c r="B128" s="5" t="n"/>
      <c r="C128" s="5" t="n"/>
      <c r="D128" s="11" t="n">
        <v>22600</v>
      </c>
      <c r="E128" s="5">
        <f>_xll.SyteLineGL.GLExtractor.SLDESC(D128,,$G$9,)</f>
        <v/>
      </c>
      <c r="F128" s="5">
        <f>_xll.SyteLineGL.GLExtractor.SLGLBAL(D128,$G$10,$G$11,,"A",$G$9,,)</f>
        <v/>
      </c>
      <c r="G128" s="12">
        <f>IF(F128&gt;0, F128, "")</f>
        <v/>
      </c>
      <c r="H128" s="12">
        <f>IF(F128&gt;0, "",ABS(F128))</f>
        <v/>
      </c>
      <c r="I128" s="5" t="n"/>
      <c r="J128" s="5" t="n"/>
    </row>
    <row r="129">
      <c r="B129" s="5" t="n"/>
      <c r="C129" s="5" t="n"/>
      <c r="D129" s="11" t="n">
        <v>22700</v>
      </c>
      <c r="E129" s="5">
        <f>_xll.SyteLineGL.GLExtractor.SLDESC(D129,,$G$9,)</f>
        <v/>
      </c>
      <c r="F129" s="5">
        <f>_xll.SyteLineGL.GLExtractor.SLGLBAL(D129,$G$10,$G$11,,"A",$G$9,,)</f>
        <v/>
      </c>
      <c r="G129" s="12">
        <f>IF(F129&gt;0, F129, "")</f>
        <v/>
      </c>
      <c r="H129" s="12">
        <f>IF(F129&gt;0, "",ABS(F129))</f>
        <v/>
      </c>
      <c r="I129" s="5" t="n"/>
      <c r="J129" s="5" t="n"/>
    </row>
    <row r="130">
      <c r="B130" s="5" t="n"/>
      <c r="C130" s="5" t="n"/>
      <c r="D130" s="11" t="n">
        <v>22800</v>
      </c>
      <c r="E130" s="5">
        <f>_xll.SyteLineGL.GLExtractor.SLDESC(D130,,$G$9,)</f>
        <v/>
      </c>
      <c r="F130" s="5">
        <f>_xll.SyteLineGL.GLExtractor.SLGLBAL(D130,$G$10,$G$11,,"A",$G$9,,)</f>
        <v/>
      </c>
      <c r="G130" s="12">
        <f>IF(F130&gt;0, F130, "")</f>
        <v/>
      </c>
      <c r="H130" s="12">
        <f>IF(F130&gt;0, "",ABS(F130))</f>
        <v/>
      </c>
      <c r="I130" s="5" t="n"/>
      <c r="J130" s="5" t="n"/>
    </row>
    <row r="131">
      <c r="B131" s="5" t="n"/>
      <c r="C131" s="5" t="n"/>
      <c r="D131" s="11" t="n">
        <v>22900</v>
      </c>
      <c r="E131" s="5">
        <f>_xll.SyteLineGL.GLExtractor.SLDESC(D131,,$G$9,)</f>
        <v/>
      </c>
      <c r="F131" s="5">
        <f>_xll.SyteLineGL.GLExtractor.SLGLBAL(D131,$G$10,$G$11,,"A",$G$9,,)</f>
        <v/>
      </c>
      <c r="G131" s="12">
        <f>IF(F131&gt;0, F131, "")</f>
        <v/>
      </c>
      <c r="H131" s="12">
        <f>IF(F131&gt;0, "",ABS(F131))</f>
        <v/>
      </c>
      <c r="I131" s="5" t="n"/>
      <c r="J131" s="5" t="n"/>
    </row>
    <row r="132">
      <c r="B132" s="5" t="n"/>
      <c r="C132" s="5" t="n"/>
      <c r="D132" s="11" t="n">
        <v>23000</v>
      </c>
      <c r="E132" s="5">
        <f>_xll.SyteLineGL.GLExtractor.SLDESC(D132,,$G$9,)</f>
        <v/>
      </c>
      <c r="F132" s="5">
        <f>_xll.SyteLineGL.GLExtractor.SLGLBAL(D132,$G$10,$G$11,,"A",$G$9,,)</f>
        <v/>
      </c>
      <c r="G132" s="12">
        <f>IF(F132&gt;0, F132, "")</f>
        <v/>
      </c>
      <c r="H132" s="12">
        <f>IF(F132&gt;0, "",ABS(F132))</f>
        <v/>
      </c>
      <c r="I132" s="5" t="n"/>
      <c r="J132" s="5" t="n"/>
    </row>
    <row r="133">
      <c r="B133" s="5" t="n"/>
      <c r="C133" s="5" t="n"/>
      <c r="D133" s="11" t="n">
        <v>23100</v>
      </c>
      <c r="E133" s="5">
        <f>_xll.SyteLineGL.GLExtractor.SLDESC(D133,,$G$9,)</f>
        <v/>
      </c>
      <c r="F133" s="5">
        <f>_xll.SyteLineGL.GLExtractor.SLGLBAL(D133,$G$10,$G$11,,"A",$G$9,,)</f>
        <v/>
      </c>
      <c r="G133" s="12">
        <f>IF(F133&gt;0, F133, "")</f>
        <v/>
      </c>
      <c r="H133" s="12">
        <f>IF(F133&gt;0, "",ABS(F133))</f>
        <v/>
      </c>
      <c r="I133" s="5" t="n"/>
      <c r="J133" s="5" t="n"/>
    </row>
    <row r="134">
      <c r="B134" s="5" t="n"/>
      <c r="C134" s="5" t="n"/>
      <c r="D134" s="11" t="n">
        <v>23101</v>
      </c>
      <c r="E134" s="5">
        <f>_xll.SyteLineGL.GLExtractor.SLDESC(D134,,$G$9,)</f>
        <v/>
      </c>
      <c r="F134" s="5">
        <f>_xll.SyteLineGL.GLExtractor.SLGLBAL(D134,$G$10,$G$11,,"A",$G$9,,)</f>
        <v/>
      </c>
      <c r="G134" s="12">
        <f>IF(F134&gt;0, F134, "")</f>
        <v/>
      </c>
      <c r="H134" s="12">
        <f>IF(F134&gt;0, "",ABS(F134))</f>
        <v/>
      </c>
      <c r="I134" s="5" t="n"/>
      <c r="J134" s="5" t="n"/>
    </row>
    <row r="135">
      <c r="B135" s="5" t="n"/>
      <c r="C135" s="5" t="n"/>
      <c r="D135" s="11" t="n">
        <v>23200</v>
      </c>
      <c r="E135" s="5">
        <f>_xll.SyteLineGL.GLExtractor.SLDESC(D135,,$G$9,)</f>
        <v/>
      </c>
      <c r="F135" s="5">
        <f>_xll.SyteLineGL.GLExtractor.SLGLBAL(D135,$G$10,$G$11,,"A",$G$9,,)</f>
        <v/>
      </c>
      <c r="G135" s="12">
        <f>IF(F135&gt;0, F135, "")</f>
        <v/>
      </c>
      <c r="H135" s="12">
        <f>IF(F135&gt;0, "",ABS(F135))</f>
        <v/>
      </c>
      <c r="I135" s="5" t="n"/>
      <c r="J135" s="5" t="n"/>
    </row>
    <row r="136">
      <c r="B136" s="5" t="n"/>
      <c r="C136" s="5" t="n"/>
      <c r="D136" s="11" t="n">
        <v>23201</v>
      </c>
      <c r="E136" s="5">
        <f>_xll.SyteLineGL.GLExtractor.SLDESC(D136,,$G$9,)</f>
        <v/>
      </c>
      <c r="F136" s="5">
        <f>_xll.SyteLineGL.GLExtractor.SLGLBAL(D136,$G$10,$G$11,,"A",$G$9,,)</f>
        <v/>
      </c>
      <c r="G136" s="12">
        <f>IF(F136&gt;0, F136, "")</f>
        <v/>
      </c>
      <c r="H136" s="12">
        <f>IF(F136&gt;0, "",ABS(F136))</f>
        <v/>
      </c>
      <c r="I136" s="5" t="n"/>
      <c r="J136" s="5" t="n"/>
    </row>
    <row r="137">
      <c r="B137" s="5" t="n"/>
      <c r="C137" s="5" t="n"/>
      <c r="D137" s="11" t="n">
        <v>23300</v>
      </c>
      <c r="E137" s="5">
        <f>_xll.SyteLineGL.GLExtractor.SLDESC(D137,,$G$9,)</f>
        <v/>
      </c>
      <c r="F137" s="5">
        <f>_xll.SyteLineGL.GLExtractor.SLGLBAL(D137,$G$10,$G$11,,"A",$G$9,,)</f>
        <v/>
      </c>
      <c r="G137" s="12">
        <f>IF(F137&gt;0, F137, "")</f>
        <v/>
      </c>
      <c r="H137" s="12">
        <f>IF(F137&gt;0, "",ABS(F137))</f>
        <v/>
      </c>
      <c r="I137" s="5" t="n"/>
      <c r="J137" s="5" t="n"/>
    </row>
    <row r="138">
      <c r="B138" s="5" t="n"/>
      <c r="C138" s="5" t="n"/>
      <c r="D138" s="11" t="n">
        <v>23400</v>
      </c>
      <c r="E138" s="5">
        <f>_xll.SyteLineGL.GLExtractor.SLDESC(D138,,$G$9,)</f>
        <v/>
      </c>
      <c r="F138" s="5">
        <f>_xll.SyteLineGL.GLExtractor.SLGLBAL(D138,$G$10,$G$11,,"A",$G$9,,)</f>
        <v/>
      </c>
      <c r="G138" s="12">
        <f>IF(F138&gt;0, F138, "")</f>
        <v/>
      </c>
      <c r="H138" s="12">
        <f>IF(F138&gt;0, "",ABS(F138))</f>
        <v/>
      </c>
      <c r="I138" s="5" t="n"/>
      <c r="J138" s="5" t="n"/>
    </row>
    <row r="139">
      <c r="B139" s="5" t="n"/>
      <c r="C139" s="5" t="n"/>
      <c r="D139" s="11" t="n">
        <v>23500</v>
      </c>
      <c r="E139" s="5">
        <f>_xll.SyteLineGL.GLExtractor.SLDESC(D139,,$G$9,)</f>
        <v/>
      </c>
      <c r="F139" s="5">
        <f>_xll.SyteLineGL.GLExtractor.SLGLBAL(D139,$G$10,$G$11,,"A",$G$9,,)</f>
        <v/>
      </c>
      <c r="G139" s="12">
        <f>IF(F139&gt;0, F139, "")</f>
        <v/>
      </c>
      <c r="H139" s="12">
        <f>IF(F139&gt;0, "",ABS(F139))</f>
        <v/>
      </c>
      <c r="I139" s="5" t="n"/>
      <c r="J139" s="5" t="n"/>
    </row>
    <row r="140">
      <c r="B140" s="5" t="n"/>
      <c r="C140" s="5" t="n"/>
      <c r="D140" s="11" t="n">
        <v>23600</v>
      </c>
      <c r="E140" s="5">
        <f>_xll.SyteLineGL.GLExtractor.SLDESC(D140,,$G$9,)</f>
        <v/>
      </c>
      <c r="F140" s="5">
        <f>_xll.SyteLineGL.GLExtractor.SLGLBAL(D140,$G$10,$G$11,,"A",$G$9,,)</f>
        <v/>
      </c>
      <c r="G140" s="12">
        <f>IF(F140&gt;0, F140, "")</f>
        <v/>
      </c>
      <c r="H140" s="12">
        <f>IF(F140&gt;0, "",ABS(F140))</f>
        <v/>
      </c>
      <c r="I140" s="5" t="n"/>
      <c r="J140" s="5" t="n"/>
    </row>
    <row r="141">
      <c r="B141" s="5" t="n"/>
      <c r="C141" s="5" t="n"/>
      <c r="D141" s="11" t="n">
        <v>23700</v>
      </c>
      <c r="E141" s="5">
        <f>_xll.SyteLineGL.GLExtractor.SLDESC(D141,,$G$9,)</f>
        <v/>
      </c>
      <c r="F141" s="5">
        <f>_xll.SyteLineGL.GLExtractor.SLGLBAL(D141,$G$10,$G$11,,"A",$G$9,,)</f>
        <v/>
      </c>
      <c r="G141" s="12">
        <f>IF(F141&gt;0, F141, "")</f>
        <v/>
      </c>
      <c r="H141" s="12">
        <f>IF(F141&gt;0, "",ABS(F141))</f>
        <v/>
      </c>
      <c r="I141" s="5" t="n"/>
      <c r="J141" s="5" t="n"/>
    </row>
    <row r="142">
      <c r="B142" s="5" t="n"/>
      <c r="C142" s="5" t="n"/>
      <c r="D142" s="11" t="n">
        <v>24000</v>
      </c>
      <c r="E142" s="5">
        <f>_xll.SyteLineGL.GLExtractor.SLDESC(D142,,$G$9,)</f>
        <v/>
      </c>
      <c r="F142" s="5">
        <f>_xll.SyteLineGL.GLExtractor.SLGLBAL(D142,$G$10,$G$11,,"A",$G$9,,)</f>
        <v/>
      </c>
      <c r="G142" s="12">
        <f>IF(F142&gt;0, F142, "")</f>
        <v/>
      </c>
      <c r="H142" s="12">
        <f>IF(F142&gt;0, "",ABS(F142))</f>
        <v/>
      </c>
      <c r="I142" s="5" t="n"/>
      <c r="J142" s="5" t="n"/>
    </row>
    <row r="143">
      <c r="B143" s="5" t="n"/>
      <c r="C143" s="5" t="n"/>
      <c r="D143" s="11" t="n">
        <v>26000</v>
      </c>
      <c r="E143" s="5">
        <f>_xll.SyteLineGL.GLExtractor.SLDESC(D143,,$G$9,)</f>
        <v/>
      </c>
      <c r="F143" s="5">
        <f>_xll.SyteLineGL.GLExtractor.SLGLBAL(D143,$G$10,$G$11,,"A",$G$9,,)</f>
        <v/>
      </c>
      <c r="G143" s="12">
        <f>IF(F143&gt;0, F143, "")</f>
        <v/>
      </c>
      <c r="H143" s="12">
        <f>IF(F143&gt;0, "",ABS(F143))</f>
        <v/>
      </c>
      <c r="I143" s="5" t="n"/>
      <c r="J143" s="5" t="n"/>
    </row>
    <row r="144">
      <c r="B144" s="5" t="n"/>
      <c r="C144" s="5" t="n"/>
      <c r="D144" s="11" t="n">
        <v>81100</v>
      </c>
      <c r="E144" s="5">
        <f>_xll.SyteLineGL.GLExtractor.SLDESC(D144,,$G$9,)</f>
        <v/>
      </c>
      <c r="F144" s="5">
        <f>_xll.SyteLineGL.GLExtractor.SLGLBAL(D144,$G$10,$G$11,,"A",$G$9,,)</f>
        <v/>
      </c>
      <c r="G144" s="12">
        <f>IF(F144&gt;0, F144, "")</f>
        <v/>
      </c>
      <c r="H144" s="12">
        <f>IF(F144&gt;0, "",ABS(F144))</f>
        <v/>
      </c>
      <c r="I144" s="5" t="n"/>
      <c r="J144" s="5" t="n"/>
    </row>
    <row r="145">
      <c r="B145" s="5" t="n"/>
      <c r="C145" s="5" t="n"/>
      <c r="D145" s="5" t="n"/>
      <c r="E145" s="5" t="n"/>
      <c r="F145" s="5" t="n"/>
      <c r="G145" s="5" t="n"/>
      <c r="H145" s="5" t="n"/>
      <c r="I145" s="5" t="n"/>
      <c r="J145" s="5" t="n"/>
    </row>
    <row r="146">
      <c r="B146" s="5" t="n"/>
      <c r="C146" s="5" t="n"/>
      <c r="D146" s="10" t="inlineStr">
        <is>
          <t>NON-CURRENT LIABILITIES</t>
        </is>
      </c>
      <c r="E146" s="5" t="n"/>
      <c r="F146" s="5" t="n"/>
      <c r="G146" s="5" t="n"/>
      <c r="H146" s="5" t="n"/>
      <c r="I146" s="5" t="n"/>
      <c r="J146" s="5" t="n"/>
    </row>
    <row r="147">
      <c r="B147" s="5" t="n"/>
      <c r="C147" s="5" t="n"/>
      <c r="D147" s="5" t="n"/>
      <c r="E147" s="5" t="n"/>
      <c r="F147" s="5" t="n"/>
      <c r="G147" s="5" t="n"/>
      <c r="H147" s="5" t="n"/>
      <c r="I147" s="5" t="n"/>
      <c r="J147" s="5" t="n"/>
    </row>
    <row r="148">
      <c r="B148" s="5" t="n"/>
      <c r="C148" s="5" t="n"/>
      <c r="D148" s="11" t="n">
        <v>25000</v>
      </c>
      <c r="E148" s="5">
        <f>_xll.SyteLineGL.GLExtractor.SLDESC(D148,,$G$9,)</f>
        <v/>
      </c>
      <c r="F148" s="5">
        <f>_xll.SyteLineGL.GLExtractor.SLGLBAL(D148,$G$10,$G$11,,"A",$G$9,,)</f>
        <v/>
      </c>
      <c r="G148" s="12">
        <f>IF(F148&gt;0, F148, "")</f>
        <v/>
      </c>
      <c r="H148" s="12">
        <f>IF(F148&gt;0, "",ABS(F148))</f>
        <v/>
      </c>
      <c r="I148" s="5" t="n"/>
      <c r="J148" s="5" t="n"/>
    </row>
    <row r="149">
      <c r="B149" s="5" t="n"/>
      <c r="C149" s="5" t="n"/>
      <c r="D149" s="5" t="n"/>
      <c r="E149" s="5" t="n"/>
      <c r="F149" s="5" t="n"/>
      <c r="G149" s="5" t="n"/>
      <c r="H149" s="5" t="n"/>
      <c r="I149" s="5" t="n"/>
      <c r="J149" s="5" t="n"/>
    </row>
    <row r="150">
      <c r="B150" s="5" t="n"/>
      <c r="C150" s="5" t="n"/>
      <c r="D150" s="10" t="inlineStr">
        <is>
          <t>EQUITY</t>
        </is>
      </c>
      <c r="E150" s="5" t="n"/>
      <c r="F150" s="5" t="n"/>
      <c r="G150" s="5" t="n"/>
      <c r="H150" s="5" t="n"/>
      <c r="I150" s="5" t="n"/>
      <c r="J150" s="5" t="n"/>
    </row>
    <row r="151">
      <c r="B151" s="5" t="n"/>
      <c r="C151" s="5" t="n"/>
      <c r="D151" s="5" t="n"/>
      <c r="E151" s="5" t="n"/>
      <c r="F151" s="5" t="n"/>
      <c r="G151" s="5" t="n"/>
      <c r="H151" s="5" t="n"/>
      <c r="I151" s="5" t="n"/>
      <c r="J151" s="5" t="n"/>
    </row>
    <row r="152">
      <c r="B152" s="5" t="n"/>
      <c r="C152" s="5" t="n"/>
      <c r="D152" s="11" t="n">
        <v>30000</v>
      </c>
      <c r="E152" s="5">
        <f>_xll.SyteLineGL.GLExtractor.SLDESC(D152,,$G$9,)</f>
        <v/>
      </c>
      <c r="F152" s="5">
        <f>_xll.SyteLineGL.GLExtractor.SLGLBAL(D152,$G$10,$G$11,,"A",$G$9,,)</f>
        <v/>
      </c>
      <c r="G152" s="12">
        <f>IF(F152&gt;0, F152, "")</f>
        <v/>
      </c>
      <c r="H152" s="12">
        <f>IF(F152&gt;0, "",ABS(F152))</f>
        <v/>
      </c>
      <c r="I152" s="5" t="n"/>
      <c r="J152" s="5" t="n"/>
    </row>
    <row r="153">
      <c r="B153" s="5" t="n"/>
      <c r="C153" s="5" t="n"/>
      <c r="D153" s="11" t="n">
        <v>31000</v>
      </c>
      <c r="E153" s="5">
        <f>_xll.SyteLineGL.GLExtractor.SLDESC(D153,,$G$9,)</f>
        <v/>
      </c>
      <c r="F153" s="5">
        <f>_xll.SyteLineGL.GLExtractor.SLGLBAL(D153,$G$10,$G$11,,"A",$G$9,,)</f>
        <v/>
      </c>
      <c r="G153" s="12">
        <f>IF(F153&gt;0, F153, "")</f>
        <v/>
      </c>
      <c r="H153" s="12">
        <f>IF(F153&gt;0, "",ABS(F153))</f>
        <v/>
      </c>
      <c r="I153" s="5" t="n"/>
      <c r="J153" s="5" t="n"/>
    </row>
    <row r="154">
      <c r="B154" s="5" t="n"/>
      <c r="C154" s="5" t="n"/>
      <c r="D154" s="11" t="n">
        <v>32000</v>
      </c>
      <c r="E154" s="5">
        <f>_xll.SyteLineGL.GLExtractor.SLDESC(D154,,$G$9,)</f>
        <v/>
      </c>
      <c r="F154" s="5">
        <f>_xll.SyteLineGL.GLExtractor.SLGLBAL(D154,$G$10,$G$11,,"A",$G$9,,)</f>
        <v/>
      </c>
      <c r="G154" s="12">
        <f>IF(F154&gt;0, F154, "")</f>
        <v/>
      </c>
      <c r="H154" s="12">
        <f>IF(F154&gt;0, "",ABS(F154))</f>
        <v/>
      </c>
      <c r="I154" s="5" t="n"/>
      <c r="J154" s="5" t="n"/>
    </row>
    <row r="155">
      <c r="B155" s="5" t="n"/>
      <c r="C155" s="5" t="n"/>
      <c r="D155" s="11" t="n">
        <v>82000</v>
      </c>
      <c r="E155" s="5">
        <f>_xll.SyteLineGL.GLExtractor.SLDESC(D155,,$G$9,)</f>
        <v/>
      </c>
      <c r="F155" s="5">
        <f>_xll.SyteLineGL.GLExtractor.SLGLBAL(D155,$G$10,$G$11,,"A",$G$9,,)+ (_xll.SyteLineGL.GLExtractor.SLPL($G$10, $G$11, $G$9, "Y", , ) - _xll.SyteLineGL.GLExtractor.SLPL($G$10, $G$11, $G$9,"N",, ) )</f>
        <v/>
      </c>
      <c r="G155" s="12">
        <f>IF(F155&gt;0, F155, "")</f>
        <v/>
      </c>
      <c r="H155" s="12">
        <f>IF(F155&gt;0, "",ABS(F155))</f>
        <v/>
      </c>
      <c r="I155" s="5" t="n"/>
      <c r="J155" s="5" t="n"/>
    </row>
    <row r="156">
      <c r="B156" s="5" t="n"/>
      <c r="C156" s="5" t="n"/>
      <c r="D156" s="5" t="n"/>
      <c r="E156" s="5" t="n"/>
      <c r="F156" s="5" t="n"/>
      <c r="G156" s="5" t="n"/>
      <c r="H156" s="5" t="n"/>
      <c r="I156" s="5" t="n"/>
      <c r="J156" s="5" t="n"/>
    </row>
    <row r="157">
      <c r="B157" s="5" t="n"/>
      <c r="C157" s="5" t="n"/>
      <c r="D157" s="10" t="inlineStr">
        <is>
          <t>REVENUE</t>
        </is>
      </c>
      <c r="E157" s="5" t="n"/>
      <c r="F157" s="5" t="n"/>
      <c r="G157" s="5" t="n"/>
      <c r="H157" s="5" t="n"/>
      <c r="I157" s="5" t="n"/>
      <c r="J157" s="5" t="n"/>
    </row>
    <row r="158">
      <c r="B158" s="5" t="n"/>
      <c r="C158" s="5" t="n"/>
      <c r="D158" s="5" t="n"/>
      <c r="E158" s="5" t="n"/>
      <c r="F158" s="5" t="n"/>
      <c r="G158" s="5" t="n"/>
      <c r="H158" s="5" t="n"/>
      <c r="I158" s="5" t="n"/>
      <c r="J158" s="5" t="n"/>
    </row>
    <row r="159">
      <c r="B159" s="5" t="n"/>
      <c r="C159" s="5" t="n"/>
      <c r="D159" s="11" t="n">
        <v>40000</v>
      </c>
      <c r="E159" s="5">
        <f>_xll.SyteLineGL.GLExtractor.SLDESC(D159,,$G$9,)</f>
        <v/>
      </c>
      <c r="F159" s="5">
        <f>_xll.SyteLineGL.GLExtractor.SLGLBAL(D159,$G$10,$G$11,,"A",$G$9,,)</f>
        <v/>
      </c>
      <c r="G159" s="12">
        <f>IF(F159&gt;0, F159, "")</f>
        <v/>
      </c>
      <c r="H159" s="12">
        <f>IF(F159&gt;0, "",ABS(F159))</f>
        <v/>
      </c>
      <c r="I159" s="5" t="n"/>
      <c r="J159" s="5" t="n"/>
    </row>
    <row r="160">
      <c r="B160" s="5" t="n"/>
      <c r="C160" s="5" t="n"/>
      <c r="D160" s="11" t="n">
        <v>40005</v>
      </c>
      <c r="E160" s="5">
        <f>_xll.SyteLineGL.GLExtractor.SLDESC(D160,,$G$9,)</f>
        <v/>
      </c>
      <c r="F160" s="5">
        <f>_xll.SyteLineGL.GLExtractor.SLGLBAL(D160,$G$10,$G$11,,"A",$G$9,,)</f>
        <v/>
      </c>
      <c r="G160" s="12">
        <f>IF(F160&gt;0, F160, "")</f>
        <v/>
      </c>
      <c r="H160" s="12">
        <f>IF(F160&gt;0, "",ABS(F160))</f>
        <v/>
      </c>
      <c r="I160" s="5" t="n"/>
      <c r="J160" s="5" t="n"/>
    </row>
    <row r="161">
      <c r="B161" s="5" t="n"/>
      <c r="C161" s="5" t="n"/>
      <c r="D161" s="11" t="n">
        <v>40010</v>
      </c>
      <c r="E161" s="5">
        <f>_xll.SyteLineGL.GLExtractor.SLDESC(D161,,$G$9,)</f>
        <v/>
      </c>
      <c r="F161" s="5">
        <f>_xll.SyteLineGL.GLExtractor.SLGLBAL(D161,$G$10,$G$11,,"A",$G$9,,)</f>
        <v/>
      </c>
      <c r="G161" s="12">
        <f>IF(F161&gt;0, F161, "")</f>
        <v/>
      </c>
      <c r="H161" s="12">
        <f>IF(F161&gt;0, "",ABS(F161))</f>
        <v/>
      </c>
      <c r="I161" s="5" t="n"/>
      <c r="J161" s="5" t="n"/>
    </row>
    <row r="162">
      <c r="B162" s="5" t="n"/>
      <c r="C162" s="5" t="n"/>
      <c r="D162" s="11" t="n">
        <v>40015</v>
      </c>
      <c r="E162" s="5">
        <f>_xll.SyteLineGL.GLExtractor.SLDESC(D162,,$G$9,)</f>
        <v/>
      </c>
      <c r="F162" s="5">
        <f>_xll.SyteLineGL.GLExtractor.SLGLBAL(D162,$G$10,$G$11,,"A",$G$9,,)</f>
        <v/>
      </c>
      <c r="G162" s="12">
        <f>IF(F162&gt;0, F162, "")</f>
        <v/>
      </c>
      <c r="H162" s="12">
        <f>IF(F162&gt;0, "",ABS(F162))</f>
        <v/>
      </c>
      <c r="I162" s="5" t="n"/>
      <c r="J162" s="5" t="n"/>
    </row>
    <row r="163">
      <c r="B163" s="5" t="n"/>
      <c r="C163" s="5" t="n"/>
      <c r="D163" s="11" t="n">
        <v>40030</v>
      </c>
      <c r="E163" s="5">
        <f>_xll.SyteLineGL.GLExtractor.SLDESC(D163,,$G$9,)</f>
        <v/>
      </c>
      <c r="F163" s="5">
        <f>_xll.SyteLineGL.GLExtractor.SLGLBAL(D163,$G$10,$G$11,,"A",$G$9,,)</f>
        <v/>
      </c>
      <c r="G163" s="12">
        <f>IF(F163&gt;0, F163, "")</f>
        <v/>
      </c>
      <c r="H163" s="12">
        <f>IF(F163&gt;0, "",ABS(F163))</f>
        <v/>
      </c>
      <c r="I163" s="5" t="n"/>
      <c r="J163" s="5" t="n"/>
    </row>
    <row r="164">
      <c r="B164" s="5" t="n"/>
      <c r="C164" s="5" t="n"/>
      <c r="D164" s="11" t="n">
        <v>40100</v>
      </c>
      <c r="E164" s="5">
        <f>_xll.SyteLineGL.GLExtractor.SLDESC(D164,,$G$9,)</f>
        <v/>
      </c>
      <c r="F164" s="5">
        <f>_xll.SyteLineGL.GLExtractor.SLGLBAL(D164,$G$10,$G$11,,"A",$G$9,,)</f>
        <v/>
      </c>
      <c r="G164" s="12">
        <f>IF(F164&gt;0, F164, "")</f>
        <v/>
      </c>
      <c r="H164" s="12">
        <f>IF(F164&gt;0, "",ABS(F164))</f>
        <v/>
      </c>
      <c r="I164" s="5" t="n"/>
      <c r="J164" s="5" t="n"/>
    </row>
    <row r="165">
      <c r="B165" s="5" t="n"/>
      <c r="C165" s="5" t="n"/>
      <c r="D165" s="11" t="n">
        <v>40200</v>
      </c>
      <c r="E165" s="5">
        <f>_xll.SyteLineGL.GLExtractor.SLDESC(D165,,$G$9,)</f>
        <v/>
      </c>
      <c r="F165" s="5">
        <f>_xll.SyteLineGL.GLExtractor.SLGLBAL(D165,$G$10,$G$11,,"A",$G$9,,)</f>
        <v/>
      </c>
      <c r="G165" s="12">
        <f>IF(F165&gt;0, F165, "")</f>
        <v/>
      </c>
      <c r="H165" s="12">
        <f>IF(F165&gt;0, "",ABS(F165))</f>
        <v/>
      </c>
      <c r="I165" s="5" t="n"/>
      <c r="J165" s="5" t="n"/>
    </row>
    <row r="166">
      <c r="B166" s="5" t="n"/>
      <c r="C166" s="5" t="n"/>
      <c r="D166" s="11" t="n">
        <v>40250</v>
      </c>
      <c r="E166" s="5">
        <f>_xll.SyteLineGL.GLExtractor.SLDESC(D166,,$G$9,)</f>
        <v/>
      </c>
      <c r="F166" s="5">
        <f>_xll.SyteLineGL.GLExtractor.SLGLBAL(D166,$G$10,$G$11,,"A",$G$9,,)</f>
        <v/>
      </c>
      <c r="G166" s="12">
        <f>IF(F166&gt;0, F166, "")</f>
        <v/>
      </c>
      <c r="H166" s="12">
        <f>IF(F166&gt;0, "",ABS(F166))</f>
        <v/>
      </c>
      <c r="I166" s="5" t="n"/>
      <c r="J166" s="5" t="n"/>
    </row>
    <row r="167">
      <c r="B167" s="5" t="n"/>
      <c r="C167" s="5" t="n"/>
      <c r="D167" s="11" t="n">
        <v>40300</v>
      </c>
      <c r="E167" s="5">
        <f>_xll.SyteLineGL.GLExtractor.SLDESC(D167,,$G$9,)</f>
        <v/>
      </c>
      <c r="F167" s="5">
        <f>_xll.SyteLineGL.GLExtractor.SLGLBAL(D167,$G$10,$G$11,,"A",$G$9,,)</f>
        <v/>
      </c>
      <c r="G167" s="12">
        <f>IF(F167&gt;0, F167, "")</f>
        <v/>
      </c>
      <c r="H167" s="12">
        <f>IF(F167&gt;0, "",ABS(F167))</f>
        <v/>
      </c>
      <c r="I167" s="5" t="n"/>
      <c r="J167" s="5" t="n"/>
    </row>
    <row r="168">
      <c r="B168" s="5" t="n"/>
      <c r="C168" s="5" t="n"/>
      <c r="D168" s="11" t="n">
        <v>40400</v>
      </c>
      <c r="E168" s="5">
        <f>_xll.SyteLineGL.GLExtractor.SLDESC(D168,,$G$9,)</f>
        <v/>
      </c>
      <c r="F168" s="5">
        <f>_xll.SyteLineGL.GLExtractor.SLGLBAL(D168,$G$10,$G$11,,"A",$G$9,,)</f>
        <v/>
      </c>
      <c r="G168" s="12">
        <f>IF(F168&gt;0, F168, "")</f>
        <v/>
      </c>
      <c r="H168" s="12">
        <f>IF(F168&gt;0, "",ABS(F168))</f>
        <v/>
      </c>
      <c r="I168" s="5" t="n"/>
      <c r="J168" s="5" t="n"/>
    </row>
    <row r="169">
      <c r="B169" s="5" t="n"/>
      <c r="C169" s="5" t="n"/>
      <c r="D169" s="11" t="n">
        <v>40401</v>
      </c>
      <c r="E169" s="5">
        <f>_xll.SyteLineGL.GLExtractor.SLDESC(D169,,$G$9,)</f>
        <v/>
      </c>
      <c r="F169" s="5">
        <f>_xll.SyteLineGL.GLExtractor.SLGLBAL(D169,$G$10,$G$11,,"A",$G$9,,)</f>
        <v/>
      </c>
      <c r="G169" s="12">
        <f>IF(F169&gt;0, F169, "")</f>
        <v/>
      </c>
      <c r="H169" s="12">
        <f>IF(F169&gt;0, "",ABS(F169))</f>
        <v/>
      </c>
      <c r="I169" s="5" t="n"/>
      <c r="J169" s="5" t="n"/>
    </row>
    <row r="170">
      <c r="B170" s="5" t="n"/>
      <c r="C170" s="5" t="n"/>
      <c r="D170" s="11" t="n">
        <v>40450</v>
      </c>
      <c r="E170" s="5">
        <f>_xll.SyteLineGL.GLExtractor.SLDESC(D170,,$G$9,)</f>
        <v/>
      </c>
      <c r="F170" s="5">
        <f>_xll.SyteLineGL.GLExtractor.SLGLBAL(D170,$G$10,$G$11,,"A",$G$9,,)</f>
        <v/>
      </c>
      <c r="G170" s="12">
        <f>IF(F170&gt;0, F170, "")</f>
        <v/>
      </c>
      <c r="H170" s="12">
        <f>IF(F170&gt;0, "",ABS(F170))</f>
        <v/>
      </c>
      <c r="I170" s="5" t="n"/>
      <c r="J170" s="5" t="n"/>
    </row>
    <row r="171">
      <c r="B171" s="5" t="n"/>
      <c r="C171" s="5" t="n"/>
      <c r="D171" s="11" t="n">
        <v>40460</v>
      </c>
      <c r="E171" s="5">
        <f>_xll.SyteLineGL.GLExtractor.SLDESC(D171,,$G$9,)</f>
        <v/>
      </c>
      <c r="F171" s="5">
        <f>_xll.SyteLineGL.GLExtractor.SLGLBAL(D171,$G$10,$G$11,,"A",$G$9,,)</f>
        <v/>
      </c>
      <c r="G171" s="12">
        <f>IF(F171&gt;0, F171, "")</f>
        <v/>
      </c>
      <c r="H171" s="12">
        <f>IF(F171&gt;0, "",ABS(F171))</f>
        <v/>
      </c>
      <c r="I171" s="5" t="n"/>
      <c r="J171" s="5" t="n"/>
    </row>
    <row r="172">
      <c r="B172" s="5" t="n"/>
      <c r="C172" s="5" t="n"/>
      <c r="D172" s="11" t="n">
        <v>40470</v>
      </c>
      <c r="E172" s="5">
        <f>_xll.SyteLineGL.GLExtractor.SLDESC(D172,,$G$9,)</f>
        <v/>
      </c>
      <c r="F172" s="5">
        <f>_xll.SyteLineGL.GLExtractor.SLGLBAL(D172,$G$10,$G$11,,"A",$G$9,,)</f>
        <v/>
      </c>
      <c r="G172" s="12">
        <f>IF(F172&gt;0, F172, "")</f>
        <v/>
      </c>
      <c r="H172" s="12">
        <f>IF(F172&gt;0, "",ABS(F172))</f>
        <v/>
      </c>
      <c r="I172" s="5" t="n"/>
      <c r="J172" s="5" t="n"/>
    </row>
    <row r="173">
      <c r="B173" s="5" t="n"/>
      <c r="C173" s="5" t="n"/>
      <c r="D173" s="11" t="n">
        <v>40500</v>
      </c>
      <c r="E173" s="5">
        <f>_xll.SyteLineGL.GLExtractor.SLDESC(D173,,$G$9,)</f>
        <v/>
      </c>
      <c r="F173" s="5">
        <f>_xll.SyteLineGL.GLExtractor.SLGLBAL(D173,$G$10,$G$11,,"A",$G$9,,)</f>
        <v/>
      </c>
      <c r="G173" s="12">
        <f>IF(F173&gt;0, F173, "")</f>
        <v/>
      </c>
      <c r="H173" s="12">
        <f>IF(F173&gt;0, "",ABS(F173))</f>
        <v/>
      </c>
      <c r="I173" s="5" t="n"/>
      <c r="J173" s="5" t="n"/>
    </row>
    <row r="174">
      <c r="B174" s="5" t="n"/>
      <c r="C174" s="5" t="n"/>
      <c r="D174" s="11" t="n">
        <v>40600</v>
      </c>
      <c r="E174" s="5">
        <f>_xll.SyteLineGL.GLExtractor.SLDESC(D174,,$G$9,)</f>
        <v/>
      </c>
      <c r="F174" s="5">
        <f>_xll.SyteLineGL.GLExtractor.SLGLBAL(D174,$G$10,$G$11,,"A",$G$9,,)</f>
        <v/>
      </c>
      <c r="G174" s="12">
        <f>IF(F174&gt;0, F174, "")</f>
        <v/>
      </c>
      <c r="H174" s="12">
        <f>IF(F174&gt;0, "",ABS(F174))</f>
        <v/>
      </c>
      <c r="I174" s="5" t="n"/>
      <c r="J174" s="5" t="n"/>
    </row>
    <row r="175">
      <c r="B175" s="5" t="n"/>
      <c r="C175" s="5" t="n"/>
      <c r="D175" s="11" t="n">
        <v>40700</v>
      </c>
      <c r="E175" s="5">
        <f>_xll.SyteLineGL.GLExtractor.SLDESC(D175,,$G$9,)</f>
        <v/>
      </c>
      <c r="F175" s="5">
        <f>_xll.SyteLineGL.GLExtractor.SLGLBAL(D175,$G$10,$G$11,,"A",$G$9,,)</f>
        <v/>
      </c>
      <c r="G175" s="12">
        <f>IF(F175&gt;0, F175, "")</f>
        <v/>
      </c>
      <c r="H175" s="12">
        <f>IF(F175&gt;0, "",ABS(F175))</f>
        <v/>
      </c>
      <c r="I175" s="5" t="n"/>
      <c r="J175" s="5" t="n"/>
    </row>
    <row r="176">
      <c r="B176" s="5" t="n"/>
      <c r="C176" s="5" t="n"/>
      <c r="D176" s="11" t="n">
        <v>40750</v>
      </c>
      <c r="E176" s="5">
        <f>_xll.SyteLineGL.GLExtractor.SLDESC(D176,,$G$9,)</f>
        <v/>
      </c>
      <c r="F176" s="5">
        <f>_xll.SyteLineGL.GLExtractor.SLGLBAL(D176,$G$10,$G$11,,"A",$G$9,,)</f>
        <v/>
      </c>
      <c r="G176" s="12">
        <f>IF(F176&gt;0, F176, "")</f>
        <v/>
      </c>
      <c r="H176" s="12">
        <f>IF(F176&gt;0, "",ABS(F176))</f>
        <v/>
      </c>
      <c r="I176" s="5" t="n"/>
      <c r="J176" s="5" t="n"/>
    </row>
    <row r="177">
      <c r="B177" s="5" t="n"/>
      <c r="C177" s="5" t="n"/>
      <c r="D177" s="11" t="n">
        <v>40752</v>
      </c>
      <c r="E177" s="5">
        <f>_xll.SyteLineGL.GLExtractor.SLDESC(D177,,$G$9,)</f>
        <v/>
      </c>
      <c r="F177" s="5">
        <f>_xll.SyteLineGL.GLExtractor.SLGLBAL(D177,$G$10,$G$11,,"A",$G$9,,)</f>
        <v/>
      </c>
      <c r="G177" s="12">
        <f>IF(F177&gt;0, F177, "")</f>
        <v/>
      </c>
      <c r="H177" s="12">
        <f>IF(F177&gt;0, "",ABS(F177))</f>
        <v/>
      </c>
      <c r="I177" s="5" t="n"/>
      <c r="J177" s="5" t="n"/>
    </row>
    <row r="178">
      <c r="B178" s="5" t="n"/>
      <c r="C178" s="5" t="n"/>
      <c r="D178" s="11" t="n">
        <v>40754</v>
      </c>
      <c r="E178" s="5">
        <f>_xll.SyteLineGL.GLExtractor.SLDESC(D178,,$G$9,)</f>
        <v/>
      </c>
      <c r="F178" s="5">
        <f>_xll.SyteLineGL.GLExtractor.SLGLBAL(D178,$G$10,$G$11,,"A",$G$9,,)</f>
        <v/>
      </c>
      <c r="G178" s="12">
        <f>IF(F178&gt;0, F178, "")</f>
        <v/>
      </c>
      <c r="H178" s="12">
        <f>IF(F178&gt;0, "",ABS(F178))</f>
        <v/>
      </c>
      <c r="I178" s="5" t="n"/>
      <c r="J178" s="5" t="n"/>
    </row>
    <row r="179">
      <c r="B179" s="5" t="n"/>
      <c r="C179" s="5" t="n"/>
      <c r="D179" s="11" t="n">
        <v>40756</v>
      </c>
      <c r="E179" s="5">
        <f>_xll.SyteLineGL.GLExtractor.SLDESC(D179,,$G$9,)</f>
        <v/>
      </c>
      <c r="F179" s="5">
        <f>_xll.SyteLineGL.GLExtractor.SLGLBAL(D179,$G$10,$G$11,,"A",$G$9,,)</f>
        <v/>
      </c>
      <c r="G179" s="12">
        <f>IF(F179&gt;0, F179, "")</f>
        <v/>
      </c>
      <c r="H179" s="12">
        <f>IF(F179&gt;0, "",ABS(F179))</f>
        <v/>
      </c>
      <c r="I179" s="5" t="n"/>
      <c r="J179" s="5" t="n"/>
    </row>
    <row r="180">
      <c r="B180" s="5" t="n"/>
      <c r="C180" s="5" t="n"/>
      <c r="D180" s="11" t="n">
        <v>40800</v>
      </c>
      <c r="E180" s="5">
        <f>_xll.SyteLineGL.GLExtractor.SLDESC(D180,,$G$9,)</f>
        <v/>
      </c>
      <c r="F180" s="5">
        <f>_xll.SyteLineGL.GLExtractor.SLGLBAL(D180,$G$10,$G$11,,"A",$G$9,,)</f>
        <v/>
      </c>
      <c r="G180" s="12">
        <f>IF(F180&gt;0, F180, "")</f>
        <v/>
      </c>
      <c r="H180" s="12">
        <f>IF(F180&gt;0, "",ABS(F180))</f>
        <v/>
      </c>
      <c r="I180" s="5" t="n"/>
      <c r="J180" s="5" t="n"/>
    </row>
    <row r="181">
      <c r="B181" s="5" t="n"/>
      <c r="C181" s="5" t="n"/>
      <c r="D181" s="11" t="n">
        <v>41950</v>
      </c>
      <c r="E181" s="5">
        <f>_xll.SyteLineGL.GLExtractor.SLDESC(D181,,$G$9,)</f>
        <v/>
      </c>
      <c r="F181" s="5">
        <f>_xll.SyteLineGL.GLExtractor.SLGLBAL(D181,$G$10,$G$11,,"A",$G$9,,)</f>
        <v/>
      </c>
      <c r="G181" s="12">
        <f>IF(F181&gt;0, F181, "")</f>
        <v/>
      </c>
      <c r="H181" s="12">
        <f>IF(F181&gt;0, "",ABS(F181))</f>
        <v/>
      </c>
      <c r="I181" s="5" t="n"/>
      <c r="J181" s="5" t="n"/>
    </row>
    <row r="182">
      <c r="B182" s="5" t="n"/>
      <c r="C182" s="5" t="n"/>
      <c r="D182" s="11" t="n">
        <v>42600</v>
      </c>
      <c r="E182" s="5">
        <f>_xll.SyteLineGL.GLExtractor.SLDESC(D182,,$G$9,)</f>
        <v/>
      </c>
      <c r="F182" s="5">
        <f>_xll.SyteLineGL.GLExtractor.SLGLBAL(D182,$G$10,$G$11,,"A",$G$9,,)</f>
        <v/>
      </c>
      <c r="G182" s="12">
        <f>IF(F182&gt;0, F182, "")</f>
        <v/>
      </c>
      <c r="H182" s="12">
        <f>IF(F182&gt;0, "",ABS(F182))</f>
        <v/>
      </c>
      <c r="I182" s="5" t="n"/>
      <c r="J182" s="5" t="n"/>
    </row>
    <row r="183">
      <c r="B183" s="5" t="n"/>
      <c r="C183" s="5" t="n"/>
      <c r="D183" s="11" t="n">
        <v>84000</v>
      </c>
      <c r="E183" s="5">
        <f>_xll.SyteLineGL.GLExtractor.SLDESC(D183,,$G$9,)</f>
        <v/>
      </c>
      <c r="F183" s="5">
        <f>_xll.SyteLineGL.GLExtractor.SLGLBAL(D183,$G$10,$G$11,,"A",$G$9,,)</f>
        <v/>
      </c>
      <c r="G183" s="12">
        <f>IF(F183&gt;0, F183, "")</f>
        <v/>
      </c>
      <c r="H183" s="12">
        <f>IF(F183&gt;0, "",ABS(F183))</f>
        <v/>
      </c>
      <c r="I183" s="5" t="n"/>
      <c r="J183" s="5" t="n"/>
    </row>
    <row r="184">
      <c r="B184" s="5" t="n"/>
      <c r="C184" s="5" t="n"/>
      <c r="D184" s="11" t="inlineStr">
        <is>
          <t>G47700</t>
        </is>
      </c>
      <c r="E184" s="5">
        <f>_xll.SyteLineGL.GLExtractor.SLDESC(D184,,$G$9,)</f>
        <v/>
      </c>
      <c r="F184" s="5">
        <f>_xll.SyteLineGL.GLExtractor.SLGLBAL(D184,$G$10,$G$11,,"A",$G$9,,)</f>
        <v/>
      </c>
      <c r="G184" s="12">
        <f>IF(F184&gt;0, F184, "")</f>
        <v/>
      </c>
      <c r="H184" s="12">
        <f>IF(F184&gt;0, "",ABS(F184))</f>
        <v/>
      </c>
      <c r="I184" s="5" t="n"/>
      <c r="J184" s="5" t="n"/>
    </row>
    <row r="185">
      <c r="B185" s="5" t="n"/>
      <c r="C185" s="5" t="n"/>
      <c r="D185" s="11" t="inlineStr">
        <is>
          <t>47700 GAN</t>
        </is>
      </c>
      <c r="E185" s="5">
        <f>_xll.SyteLineGL.GLExtractor.SLDESC(D185,,$G$9,)</f>
        <v/>
      </c>
      <c r="F185" s="5">
        <f>_xll.SyteLineGL.GLExtractor.SLGLBAL(D185,$G$10,$G$11,,"A",$G$9,,)</f>
        <v/>
      </c>
      <c r="G185" s="12">
        <f>IF(F185&gt;0, F185, "")</f>
        <v/>
      </c>
      <c r="H185" s="12">
        <f>IF(F185&gt;0, "",ABS(F185))</f>
        <v/>
      </c>
      <c r="I185" s="5" t="n"/>
      <c r="J185" s="5" t="n"/>
    </row>
    <row r="186">
      <c r="B186" s="5" t="n"/>
      <c r="C186" s="5" t="n"/>
      <c r="D186" s="11" t="inlineStr">
        <is>
          <t>mb47700</t>
        </is>
      </c>
      <c r="E186" s="5">
        <f>_xll.SyteLineGL.GLExtractor.SLDESC(D186,,$G$9,)</f>
        <v/>
      </c>
      <c r="F186" s="5">
        <f>_xll.SyteLineGL.GLExtractor.SLGLBAL(D186,$G$10,$G$11,,"A",$G$9,,)</f>
        <v/>
      </c>
      <c r="G186" s="12">
        <f>IF(F186&gt;0, F186, "")</f>
        <v/>
      </c>
      <c r="H186" s="12">
        <f>IF(F186&gt;0, "",ABS(F186))</f>
        <v/>
      </c>
      <c r="I186" s="5" t="n"/>
      <c r="J186" s="5" t="n"/>
    </row>
    <row r="187">
      <c r="B187" s="5" t="n"/>
      <c r="C187" s="5" t="n"/>
      <c r="D187" s="11" t="inlineStr">
        <is>
          <t>TN47700</t>
        </is>
      </c>
      <c r="E187" s="5">
        <f>_xll.SyteLineGL.GLExtractor.SLDESC(D187,,$G$9,)</f>
        <v/>
      </c>
      <c r="F187" s="5">
        <f>_xll.SyteLineGL.GLExtractor.SLGLBAL(D187,$G$10,$G$11,,"A",$G$9,,)</f>
        <v/>
      </c>
      <c r="G187" s="12">
        <f>IF(F187&gt;0, F187, "")</f>
        <v/>
      </c>
      <c r="H187" s="12">
        <f>IF(F187&gt;0, "",ABS(F187))</f>
        <v/>
      </c>
      <c r="I187" s="5" t="n"/>
      <c r="J187" s="5" t="n"/>
    </row>
    <row r="188">
      <c r="B188" s="5" t="n"/>
      <c r="C188" s="5" t="n"/>
      <c r="D188" s="5" t="n"/>
      <c r="E188" s="5" t="n"/>
      <c r="F188" s="5" t="n"/>
      <c r="G188" s="5" t="n"/>
      <c r="H188" s="5" t="n"/>
      <c r="I188" s="5" t="n"/>
      <c r="J188" s="5" t="n"/>
    </row>
    <row r="189">
      <c r="B189" s="5" t="n"/>
      <c r="C189" s="5" t="n"/>
      <c r="D189" s="10" t="inlineStr">
        <is>
          <t>COST OF SALES</t>
        </is>
      </c>
      <c r="E189" s="5" t="n"/>
      <c r="F189" s="5" t="n"/>
      <c r="G189" s="5" t="n"/>
      <c r="H189" s="5" t="n"/>
      <c r="I189" s="5" t="n"/>
      <c r="J189" s="5" t="n"/>
    </row>
    <row r="190">
      <c r="B190" s="5" t="n"/>
      <c r="C190" s="5" t="n"/>
      <c r="D190" s="5" t="n"/>
      <c r="E190" s="5" t="n"/>
      <c r="F190" s="5" t="n"/>
      <c r="G190" s="5" t="n"/>
      <c r="H190" s="5" t="n"/>
      <c r="I190" s="5" t="n"/>
      <c r="J190" s="5" t="n"/>
    </row>
    <row r="191">
      <c r="B191" s="5" t="n"/>
      <c r="C191" s="5" t="n"/>
      <c r="D191" s="11" t="n">
        <v>42210</v>
      </c>
      <c r="E191" s="5">
        <f>_xll.SyteLineGL.GLExtractor.SLDESC(D191,,$G$9,)</f>
        <v/>
      </c>
      <c r="F191" s="5">
        <f>_xll.SyteLineGL.GLExtractor.SLGLBAL(D191,$G$10,$G$11,,"A",$G$9,,)</f>
        <v/>
      </c>
      <c r="G191" s="12">
        <f>IF(F191&gt;0, F191, "")</f>
        <v/>
      </c>
      <c r="H191" s="12">
        <f>IF(F191&gt;0, "",ABS(F191))</f>
        <v/>
      </c>
      <c r="I191" s="5" t="n"/>
      <c r="J191" s="5" t="n"/>
    </row>
    <row r="192">
      <c r="B192" s="5" t="n"/>
      <c r="C192" s="5" t="n"/>
      <c r="D192" s="11" t="n">
        <v>42212</v>
      </c>
      <c r="E192" s="5">
        <f>_xll.SyteLineGL.GLExtractor.SLDESC(D192,,$G$9,)</f>
        <v/>
      </c>
      <c r="F192" s="5">
        <f>_xll.SyteLineGL.GLExtractor.SLGLBAL(D192,$G$10,$G$11,,"A",$G$9,,)</f>
        <v/>
      </c>
      <c r="G192" s="12">
        <f>IF(F192&gt;0, F192, "")</f>
        <v/>
      </c>
      <c r="H192" s="12">
        <f>IF(F192&gt;0, "",ABS(F192))</f>
        <v/>
      </c>
      <c r="I192" s="5" t="n"/>
      <c r="J192" s="5" t="n"/>
    </row>
    <row r="193">
      <c r="B193" s="5" t="n"/>
      <c r="C193" s="5" t="n"/>
      <c r="D193" s="11" t="n">
        <v>42214</v>
      </c>
      <c r="E193" s="5">
        <f>_xll.SyteLineGL.GLExtractor.SLDESC(D193,,$G$9,)</f>
        <v/>
      </c>
      <c r="F193" s="5">
        <f>_xll.SyteLineGL.GLExtractor.SLGLBAL(D193,$G$10,$G$11,,"A",$G$9,,)</f>
        <v/>
      </c>
      <c r="G193" s="12">
        <f>IF(F193&gt;0, F193, "")</f>
        <v/>
      </c>
      <c r="H193" s="12">
        <f>IF(F193&gt;0, "",ABS(F193))</f>
        <v/>
      </c>
      <c r="I193" s="5" t="n"/>
      <c r="J193" s="5" t="n"/>
    </row>
    <row r="194">
      <c r="B194" s="5" t="n"/>
      <c r="C194" s="5" t="n"/>
      <c r="D194" s="11" t="n">
        <v>42216</v>
      </c>
      <c r="E194" s="5">
        <f>_xll.SyteLineGL.GLExtractor.SLDESC(D194,,$G$9,)</f>
        <v/>
      </c>
      <c r="F194" s="5">
        <f>_xll.SyteLineGL.GLExtractor.SLGLBAL(D194,$G$10,$G$11,,"A",$G$9,,)</f>
        <v/>
      </c>
      <c r="G194" s="12">
        <f>IF(F194&gt;0, F194, "")</f>
        <v/>
      </c>
      <c r="H194" s="12">
        <f>IF(F194&gt;0, "",ABS(F194))</f>
        <v/>
      </c>
      <c r="I194" s="5" t="n"/>
      <c r="J194" s="5" t="n"/>
    </row>
    <row r="195">
      <c r="B195" s="5" t="n"/>
      <c r="C195" s="5" t="n"/>
      <c r="D195" s="11" t="n">
        <v>42218</v>
      </c>
      <c r="E195" s="5">
        <f>_xll.SyteLineGL.GLExtractor.SLDESC(D195,,$G$9,)</f>
        <v/>
      </c>
      <c r="F195" s="5">
        <f>_xll.SyteLineGL.GLExtractor.SLGLBAL(D195,$G$10,$G$11,,"A",$G$9,,)</f>
        <v/>
      </c>
      <c r="G195" s="12">
        <f>IF(F195&gt;0, F195, "")</f>
        <v/>
      </c>
      <c r="H195" s="12">
        <f>IF(F195&gt;0, "",ABS(F195))</f>
        <v/>
      </c>
      <c r="I195" s="5" t="n"/>
      <c r="J195" s="5" t="n"/>
    </row>
    <row r="196">
      <c r="B196" s="5" t="n"/>
      <c r="C196" s="5" t="n"/>
      <c r="D196" s="11" t="n">
        <v>43210</v>
      </c>
      <c r="E196" s="5">
        <f>_xll.SyteLineGL.GLExtractor.SLDESC(D196,,$G$9,)</f>
        <v/>
      </c>
      <c r="F196" s="5">
        <f>_xll.SyteLineGL.GLExtractor.SLGLBAL(D196,$G$10,$G$11,,"A",$G$9,,)</f>
        <v/>
      </c>
      <c r="G196" s="12">
        <f>IF(F196&gt;0, F196, "")</f>
        <v/>
      </c>
      <c r="H196" s="12">
        <f>IF(F196&gt;0, "",ABS(F196))</f>
        <v/>
      </c>
      <c r="I196" s="5" t="n"/>
      <c r="J196" s="5" t="n"/>
    </row>
    <row r="197">
      <c r="B197" s="5" t="n"/>
      <c r="C197" s="5" t="n"/>
      <c r="D197" s="11" t="n">
        <v>43212</v>
      </c>
      <c r="E197" s="5">
        <f>_xll.SyteLineGL.GLExtractor.SLDESC(D197,,$G$9,)</f>
        <v/>
      </c>
      <c r="F197" s="5">
        <f>_xll.SyteLineGL.GLExtractor.SLGLBAL(D197,$G$10,$G$11,,"A",$G$9,,)</f>
        <v/>
      </c>
      <c r="G197" s="12">
        <f>IF(F197&gt;0, F197, "")</f>
        <v/>
      </c>
      <c r="H197" s="12">
        <f>IF(F197&gt;0, "",ABS(F197))</f>
        <v/>
      </c>
      <c r="I197" s="5" t="n"/>
      <c r="J197" s="5" t="n"/>
    </row>
    <row r="198">
      <c r="B198" s="5" t="n"/>
      <c r="C198" s="5" t="n"/>
      <c r="D198" s="11" t="n">
        <v>43214</v>
      </c>
      <c r="E198" s="5">
        <f>_xll.SyteLineGL.GLExtractor.SLDESC(D198,,$G$9,)</f>
        <v/>
      </c>
      <c r="F198" s="5">
        <f>_xll.SyteLineGL.GLExtractor.SLGLBAL(D198,$G$10,$G$11,,"A",$G$9,,)</f>
        <v/>
      </c>
      <c r="G198" s="12">
        <f>IF(F198&gt;0, F198, "")</f>
        <v/>
      </c>
      <c r="H198" s="12">
        <f>IF(F198&gt;0, "",ABS(F198))</f>
        <v/>
      </c>
      <c r="I198" s="5" t="n"/>
      <c r="J198" s="5" t="n"/>
    </row>
    <row r="199">
      <c r="B199" s="5" t="n"/>
      <c r="C199" s="5" t="n"/>
      <c r="D199" s="11" t="n">
        <v>43216</v>
      </c>
      <c r="E199" s="5">
        <f>_xll.SyteLineGL.GLExtractor.SLDESC(D199,,$G$9,)</f>
        <v/>
      </c>
      <c r="F199" s="5">
        <f>_xll.SyteLineGL.GLExtractor.SLGLBAL(D199,$G$10,$G$11,,"A",$G$9,,)</f>
        <v/>
      </c>
      <c r="G199" s="12">
        <f>IF(F199&gt;0, F199, "")</f>
        <v/>
      </c>
      <c r="H199" s="12">
        <f>IF(F199&gt;0, "",ABS(F199))</f>
        <v/>
      </c>
      <c r="I199" s="5" t="n"/>
      <c r="J199" s="5" t="n"/>
    </row>
    <row r="200">
      <c r="B200" s="5" t="n"/>
      <c r="C200" s="5" t="n"/>
      <c r="D200" s="11" t="n">
        <v>43218</v>
      </c>
      <c r="E200" s="5">
        <f>_xll.SyteLineGL.GLExtractor.SLDESC(D200,,$G$9,)</f>
        <v/>
      </c>
      <c r="F200" s="5">
        <f>_xll.SyteLineGL.GLExtractor.SLGLBAL(D200,$G$10,$G$11,,"A",$G$9,,)</f>
        <v/>
      </c>
      <c r="G200" s="12">
        <f>IF(F200&gt;0, F200, "")</f>
        <v/>
      </c>
      <c r="H200" s="12">
        <f>IF(F200&gt;0, "",ABS(F200))</f>
        <v/>
      </c>
      <c r="I200" s="5" t="n"/>
      <c r="J200" s="5" t="n"/>
    </row>
    <row r="201">
      <c r="B201" s="5" t="n"/>
      <c r="C201" s="5" t="n"/>
      <c r="D201" s="11" t="n">
        <v>44000</v>
      </c>
      <c r="E201" s="5">
        <f>_xll.SyteLineGL.GLExtractor.SLDESC(D201,,$G$9,)</f>
        <v/>
      </c>
      <c r="F201" s="5">
        <f>_xll.SyteLineGL.GLExtractor.SLGLBAL(D201,$G$10,$G$11,,"A",$G$9,,)</f>
        <v/>
      </c>
      <c r="G201" s="12">
        <f>IF(F201&gt;0, F201, "")</f>
        <v/>
      </c>
      <c r="H201" s="12">
        <f>IF(F201&gt;0, "",ABS(F201))</f>
        <v/>
      </c>
      <c r="I201" s="5" t="n"/>
      <c r="J201" s="5" t="n"/>
    </row>
    <row r="202">
      <c r="B202" s="5" t="n"/>
      <c r="C202" s="5" t="n"/>
      <c r="D202" s="11" t="n">
        <v>44010</v>
      </c>
      <c r="E202" s="5">
        <f>_xll.SyteLineGL.GLExtractor.SLDESC(D202,,$G$9,)</f>
        <v/>
      </c>
      <c r="F202" s="5">
        <f>_xll.SyteLineGL.GLExtractor.SLGLBAL(D202,$G$10,$G$11,,"A",$G$9,,)</f>
        <v/>
      </c>
      <c r="G202" s="12">
        <f>IF(F202&gt;0, F202, "")</f>
        <v/>
      </c>
      <c r="H202" s="12">
        <f>IF(F202&gt;0, "",ABS(F202))</f>
        <v/>
      </c>
      <c r="I202" s="5" t="n"/>
      <c r="J202" s="5" t="n"/>
    </row>
    <row r="203">
      <c r="B203" s="5" t="n"/>
      <c r="C203" s="5" t="n"/>
      <c r="D203" s="11" t="n">
        <v>44020</v>
      </c>
      <c r="E203" s="5">
        <f>_xll.SyteLineGL.GLExtractor.SLDESC(D203,,$G$9,)</f>
        <v/>
      </c>
      <c r="F203" s="5">
        <f>_xll.SyteLineGL.GLExtractor.SLGLBAL(D203,$G$10,$G$11,,"A",$G$9,,)</f>
        <v/>
      </c>
      <c r="G203" s="12">
        <f>IF(F203&gt;0, F203, "")</f>
        <v/>
      </c>
      <c r="H203" s="12">
        <f>IF(F203&gt;0, "",ABS(F203))</f>
        <v/>
      </c>
      <c r="I203" s="5" t="n"/>
      <c r="J203" s="5" t="n"/>
    </row>
    <row r="204">
      <c r="B204" s="5" t="n"/>
      <c r="C204" s="5" t="n"/>
      <c r="D204" s="11" t="n">
        <v>44030</v>
      </c>
      <c r="E204" s="5">
        <f>_xll.SyteLineGL.GLExtractor.SLDESC(D204,,$G$9,)</f>
        <v/>
      </c>
      <c r="F204" s="5">
        <f>_xll.SyteLineGL.GLExtractor.SLGLBAL(D204,$G$10,$G$11,,"A",$G$9,,)</f>
        <v/>
      </c>
      <c r="G204" s="12">
        <f>IF(F204&gt;0, F204, "")</f>
        <v/>
      </c>
      <c r="H204" s="12">
        <f>IF(F204&gt;0, "",ABS(F204))</f>
        <v/>
      </c>
      <c r="I204" s="5" t="n"/>
      <c r="J204" s="5" t="n"/>
    </row>
    <row r="205">
      <c r="B205" s="5" t="n"/>
      <c r="C205" s="5" t="n"/>
      <c r="D205" s="11" t="n">
        <v>44040</v>
      </c>
      <c r="E205" s="5">
        <f>_xll.SyteLineGL.GLExtractor.SLDESC(D205,,$G$9,)</f>
        <v/>
      </c>
      <c r="F205" s="5">
        <f>_xll.SyteLineGL.GLExtractor.SLGLBAL(D205,$G$10,$G$11,,"A",$G$9,,)</f>
        <v/>
      </c>
      <c r="G205" s="12">
        <f>IF(F205&gt;0, F205, "")</f>
        <v/>
      </c>
      <c r="H205" s="12">
        <f>IF(F205&gt;0, "",ABS(F205))</f>
        <v/>
      </c>
      <c r="I205" s="5" t="n"/>
      <c r="J205" s="5" t="n"/>
    </row>
    <row r="206">
      <c r="B206" s="5" t="n"/>
      <c r="C206" s="5" t="n"/>
      <c r="D206" s="11" t="n">
        <v>44100</v>
      </c>
      <c r="E206" s="5">
        <f>_xll.SyteLineGL.GLExtractor.SLDESC(D206,,$G$9,)</f>
        <v/>
      </c>
      <c r="F206" s="5">
        <f>_xll.SyteLineGL.GLExtractor.SLGLBAL(D206,$G$10,$G$11,,"A",$G$9,,)</f>
        <v/>
      </c>
      <c r="G206" s="12">
        <f>IF(F206&gt;0, F206, "")</f>
        <v/>
      </c>
      <c r="H206" s="12">
        <f>IF(F206&gt;0, "",ABS(F206))</f>
        <v/>
      </c>
      <c r="I206" s="5" t="n"/>
      <c r="J206" s="5" t="n"/>
    </row>
    <row r="207">
      <c r="B207" s="5" t="n"/>
      <c r="C207" s="5" t="n"/>
      <c r="D207" s="11" t="n">
        <v>44110</v>
      </c>
      <c r="E207" s="5">
        <f>_xll.SyteLineGL.GLExtractor.SLDESC(D207,,$G$9,)</f>
        <v/>
      </c>
      <c r="F207" s="5">
        <f>_xll.SyteLineGL.GLExtractor.SLGLBAL(D207,$G$10,$G$11,,"A",$G$9,,)</f>
        <v/>
      </c>
      <c r="G207" s="12">
        <f>IF(F207&gt;0, F207, "")</f>
        <v/>
      </c>
      <c r="H207" s="12">
        <f>IF(F207&gt;0, "",ABS(F207))</f>
        <v/>
      </c>
      <c r="I207" s="5" t="n"/>
      <c r="J207" s="5" t="n"/>
    </row>
    <row r="208">
      <c r="B208" s="5" t="n"/>
      <c r="C208" s="5" t="n"/>
      <c r="D208" s="11" t="n">
        <v>44120</v>
      </c>
      <c r="E208" s="5">
        <f>_xll.SyteLineGL.GLExtractor.SLDESC(D208,,$G$9,)</f>
        <v/>
      </c>
      <c r="F208" s="5">
        <f>_xll.SyteLineGL.GLExtractor.SLGLBAL(D208,$G$10,$G$11,,"A",$G$9,,)</f>
        <v/>
      </c>
      <c r="G208" s="12">
        <f>IF(F208&gt;0, F208, "")</f>
        <v/>
      </c>
      <c r="H208" s="12">
        <f>IF(F208&gt;0, "",ABS(F208))</f>
        <v/>
      </c>
      <c r="I208" s="5" t="n"/>
      <c r="J208" s="5" t="n"/>
    </row>
    <row r="209">
      <c r="B209" s="5" t="n"/>
      <c r="C209" s="5" t="n"/>
      <c r="D209" s="11" t="n">
        <v>44130</v>
      </c>
      <c r="E209" s="5">
        <f>_xll.SyteLineGL.GLExtractor.SLDESC(D209,,$G$9,)</f>
        <v/>
      </c>
      <c r="F209" s="5">
        <f>_xll.SyteLineGL.GLExtractor.SLGLBAL(D209,$G$10,$G$11,,"A",$G$9,,)</f>
        <v/>
      </c>
      <c r="G209" s="12">
        <f>IF(F209&gt;0, F209, "")</f>
        <v/>
      </c>
      <c r="H209" s="12">
        <f>IF(F209&gt;0, "",ABS(F209))</f>
        <v/>
      </c>
      <c r="I209" s="5" t="n"/>
      <c r="J209" s="5" t="n"/>
    </row>
    <row r="210">
      <c r="B210" s="5" t="n"/>
      <c r="C210" s="5" t="n"/>
      <c r="D210" s="11" t="n">
        <v>44140</v>
      </c>
      <c r="E210" s="5">
        <f>_xll.SyteLineGL.GLExtractor.SLDESC(D210,,$G$9,)</f>
        <v/>
      </c>
      <c r="F210" s="5">
        <f>_xll.SyteLineGL.GLExtractor.SLGLBAL(D210,$G$10,$G$11,,"A",$G$9,,)</f>
        <v/>
      </c>
      <c r="G210" s="12">
        <f>IF(F210&gt;0, F210, "")</f>
        <v/>
      </c>
      <c r="H210" s="12">
        <f>IF(F210&gt;0, "",ABS(F210))</f>
        <v/>
      </c>
      <c r="I210" s="5" t="n"/>
      <c r="J210" s="5" t="n"/>
    </row>
    <row r="211">
      <c r="B211" s="5" t="n"/>
      <c r="C211" s="5" t="n"/>
      <c r="D211" s="11" t="n">
        <v>49210</v>
      </c>
      <c r="E211" s="5">
        <f>_xll.SyteLineGL.GLExtractor.SLDESC(D211,,$G$9,)</f>
        <v/>
      </c>
      <c r="F211" s="5">
        <f>_xll.SyteLineGL.GLExtractor.SLGLBAL(D211,$G$10,$G$11,,"A",$G$9,,)</f>
        <v/>
      </c>
      <c r="G211" s="12">
        <f>IF(F211&gt;0, F211, "")</f>
        <v/>
      </c>
      <c r="H211" s="12">
        <f>IF(F211&gt;0, "",ABS(F211))</f>
        <v/>
      </c>
      <c r="I211" s="5" t="n"/>
      <c r="J211" s="5" t="n"/>
    </row>
    <row r="212">
      <c r="B212" s="5" t="n"/>
      <c r="C212" s="5" t="n"/>
      <c r="D212" s="11" t="n">
        <v>49212</v>
      </c>
      <c r="E212" s="5">
        <f>_xll.SyteLineGL.GLExtractor.SLDESC(D212,,$G$9,)</f>
        <v/>
      </c>
      <c r="F212" s="5">
        <f>_xll.SyteLineGL.GLExtractor.SLGLBAL(D212,$G$10,$G$11,,"A",$G$9,,)</f>
        <v/>
      </c>
      <c r="G212" s="12">
        <f>IF(F212&gt;0, F212, "")</f>
        <v/>
      </c>
      <c r="H212" s="12">
        <f>IF(F212&gt;0, "",ABS(F212))</f>
        <v/>
      </c>
      <c r="I212" s="5" t="n"/>
      <c r="J212" s="5" t="n"/>
    </row>
    <row r="213">
      <c r="B213" s="5" t="n"/>
      <c r="C213" s="5" t="n"/>
      <c r="D213" s="11" t="n">
        <v>49214</v>
      </c>
      <c r="E213" s="5">
        <f>_xll.SyteLineGL.GLExtractor.SLDESC(D213,,$G$9,)</f>
        <v/>
      </c>
      <c r="F213" s="5">
        <f>_xll.SyteLineGL.GLExtractor.SLGLBAL(D213,$G$10,$G$11,,"A",$G$9,,)</f>
        <v/>
      </c>
      <c r="G213" s="12">
        <f>IF(F213&gt;0, F213, "")</f>
        <v/>
      </c>
      <c r="H213" s="12">
        <f>IF(F213&gt;0, "",ABS(F213))</f>
        <v/>
      </c>
      <c r="I213" s="5" t="n"/>
      <c r="J213" s="5" t="n"/>
    </row>
    <row r="214">
      <c r="B214" s="5" t="n"/>
      <c r="C214" s="5" t="n"/>
      <c r="D214" s="11" t="n">
        <v>49216</v>
      </c>
      <c r="E214" s="5">
        <f>_xll.SyteLineGL.GLExtractor.SLDESC(D214,,$G$9,)</f>
        <v/>
      </c>
      <c r="F214" s="5">
        <f>_xll.SyteLineGL.GLExtractor.SLGLBAL(D214,$G$10,$G$11,,"A",$G$9,,)</f>
        <v/>
      </c>
      <c r="G214" s="12">
        <f>IF(F214&gt;0, F214, "")</f>
        <v/>
      </c>
      <c r="H214" s="12">
        <f>IF(F214&gt;0, "",ABS(F214))</f>
        <v/>
      </c>
      <c r="I214" s="5" t="n"/>
      <c r="J214" s="5" t="n"/>
    </row>
    <row r="215">
      <c r="B215" s="5" t="n"/>
      <c r="C215" s="5" t="n"/>
      <c r="D215" s="11" t="n">
        <v>49218</v>
      </c>
      <c r="E215" s="5">
        <f>_xll.SyteLineGL.GLExtractor.SLDESC(D215,,$G$9,)</f>
        <v/>
      </c>
      <c r="F215" s="5">
        <f>_xll.SyteLineGL.GLExtractor.SLGLBAL(D215,$G$10,$G$11,,"A",$G$9,,)</f>
        <v/>
      </c>
      <c r="G215" s="12">
        <f>IF(F215&gt;0, F215, "")</f>
        <v/>
      </c>
      <c r="H215" s="12">
        <f>IF(F215&gt;0, "",ABS(F215))</f>
        <v/>
      </c>
      <c r="I215" s="5" t="n"/>
      <c r="J215" s="5" t="n"/>
    </row>
    <row r="216">
      <c r="B216" s="5" t="n"/>
      <c r="C216" s="5" t="n"/>
      <c r="D216" s="11" t="n">
        <v>83200</v>
      </c>
      <c r="E216" s="5">
        <f>_xll.SyteLineGL.GLExtractor.SLDESC(D216,,$G$9,)</f>
        <v/>
      </c>
      <c r="F216" s="5">
        <f>_xll.SyteLineGL.GLExtractor.SLGLBAL(D216,$G$10,$G$11,,"A",$G$9,,)</f>
        <v/>
      </c>
      <c r="G216" s="12">
        <f>IF(F216&gt;0, F216, "")</f>
        <v/>
      </c>
      <c r="H216" s="12">
        <f>IF(F216&gt;0, "",ABS(F216))</f>
        <v/>
      </c>
      <c r="I216" s="5" t="n"/>
      <c r="J216" s="5" t="n"/>
    </row>
    <row r="217">
      <c r="B217" s="5" t="n"/>
      <c r="C217" s="5" t="n"/>
      <c r="D217" s="5" t="n"/>
      <c r="E217" s="5" t="n"/>
      <c r="F217" s="5" t="n"/>
      <c r="G217" s="5" t="n"/>
      <c r="H217" s="5" t="n"/>
      <c r="I217" s="5" t="n"/>
      <c r="J217" s="5" t="n"/>
    </row>
    <row r="218">
      <c r="B218" s="5" t="n"/>
      <c r="C218" s="5" t="n"/>
      <c r="D218" s="10" t="inlineStr">
        <is>
          <t>OPERATING EXPENSE</t>
        </is>
      </c>
      <c r="E218" s="5" t="n"/>
      <c r="F218" s="5" t="n"/>
      <c r="G218" s="5" t="n"/>
      <c r="H218" s="5" t="n"/>
      <c r="I218" s="5" t="n"/>
      <c r="J218" s="5" t="n"/>
    </row>
    <row r="219">
      <c r="B219" s="5" t="n"/>
      <c r="C219" s="5" t="n"/>
      <c r="D219" s="5" t="n"/>
      <c r="E219" s="5" t="n"/>
      <c r="F219" s="5" t="n"/>
      <c r="G219" s="5" t="n"/>
      <c r="H219" s="5" t="n"/>
      <c r="I219" s="5" t="n"/>
      <c r="J219" s="5" t="n"/>
    </row>
    <row r="220">
      <c r="B220" s="5" t="n"/>
      <c r="C220" s="5" t="n"/>
      <c r="D220" s="11" t="n">
        <v>50000</v>
      </c>
      <c r="E220" s="5">
        <f>_xll.SyteLineGL.GLExtractor.SLDESC(D220,,$G$9,)</f>
        <v/>
      </c>
      <c r="F220" s="5">
        <f>_xll.SyteLineGL.GLExtractor.SLGLBAL(D220,$G$10,$G$11,,"A",$G$9,,)</f>
        <v/>
      </c>
      <c r="G220" s="12">
        <f>IF(F220&gt;0, F220, "")</f>
        <v/>
      </c>
      <c r="H220" s="12">
        <f>IF(F220&gt;0, "",ABS(F220))</f>
        <v/>
      </c>
      <c r="I220" s="5" t="n"/>
      <c r="J220" s="5" t="n"/>
    </row>
    <row r="221">
      <c r="B221" s="5" t="n"/>
      <c r="C221" s="5" t="n"/>
      <c r="D221" s="11" t="n">
        <v>50050</v>
      </c>
      <c r="E221" s="5">
        <f>_xll.SyteLineGL.GLExtractor.SLDESC(D221,,$G$9,)</f>
        <v/>
      </c>
      <c r="F221" s="5">
        <f>_xll.SyteLineGL.GLExtractor.SLGLBAL(D221,$G$10,$G$11,,"A",$G$9,,)</f>
        <v/>
      </c>
      <c r="G221" s="12">
        <f>IF(F221&gt;0, F221, "")</f>
        <v/>
      </c>
      <c r="H221" s="12">
        <f>IF(F221&gt;0, "",ABS(F221))</f>
        <v/>
      </c>
      <c r="I221" s="5" t="n"/>
      <c r="J221" s="5" t="n"/>
    </row>
    <row r="222">
      <c r="B222" s="5" t="n"/>
      <c r="C222" s="5" t="n"/>
      <c r="D222" s="11" t="n">
        <v>50200</v>
      </c>
      <c r="E222" s="5">
        <f>_xll.SyteLineGL.GLExtractor.SLDESC(D222,,$G$9,)</f>
        <v/>
      </c>
      <c r="F222" s="5">
        <f>_xll.SyteLineGL.GLExtractor.SLGLBAL(D222,$G$10,$G$11,,"A",$G$9,,)</f>
        <v/>
      </c>
      <c r="G222" s="12">
        <f>IF(F222&gt;0, F222, "")</f>
        <v/>
      </c>
      <c r="H222" s="12">
        <f>IF(F222&gt;0, "",ABS(F222))</f>
        <v/>
      </c>
      <c r="I222" s="5" t="n"/>
      <c r="J222" s="5" t="n"/>
    </row>
    <row r="223">
      <c r="B223" s="5" t="n"/>
      <c r="C223" s="5" t="n"/>
      <c r="D223" s="11" t="n">
        <v>50300</v>
      </c>
      <c r="E223" s="5">
        <f>_xll.SyteLineGL.GLExtractor.SLDESC(D223,,$G$9,)</f>
        <v/>
      </c>
      <c r="F223" s="5">
        <f>_xll.SyteLineGL.GLExtractor.SLGLBAL(D223,$G$10,$G$11,,"A",$G$9,,)</f>
        <v/>
      </c>
      <c r="G223" s="12">
        <f>IF(F223&gt;0, F223, "")</f>
        <v/>
      </c>
      <c r="H223" s="12">
        <f>IF(F223&gt;0, "",ABS(F223))</f>
        <v/>
      </c>
      <c r="I223" s="5" t="n"/>
      <c r="J223" s="5" t="n"/>
    </row>
    <row r="224">
      <c r="B224" s="5" t="n"/>
      <c r="C224" s="5" t="n"/>
      <c r="D224" s="11" t="n">
        <v>50301</v>
      </c>
      <c r="E224" s="5">
        <f>_xll.SyteLineGL.GLExtractor.SLDESC(D224,,$G$9,)</f>
        <v/>
      </c>
      <c r="F224" s="5">
        <f>_xll.SyteLineGL.GLExtractor.SLGLBAL(D224,$G$10,$G$11,,"A",$G$9,,)</f>
        <v/>
      </c>
      <c r="G224" s="12">
        <f>IF(F224&gt;0, F224, "")</f>
        <v/>
      </c>
      <c r="H224" s="12">
        <f>IF(F224&gt;0, "",ABS(F224))</f>
        <v/>
      </c>
      <c r="I224" s="5" t="n"/>
      <c r="J224" s="5" t="n"/>
    </row>
    <row r="225">
      <c r="B225" s="5" t="n"/>
      <c r="C225" s="5" t="n"/>
      <c r="D225" s="11" t="n">
        <v>50310</v>
      </c>
      <c r="E225" s="5">
        <f>_xll.SyteLineGL.GLExtractor.SLDESC(D225,,$G$9,)</f>
        <v/>
      </c>
      <c r="F225" s="5">
        <f>_xll.SyteLineGL.GLExtractor.SLGLBAL(D225,$G$10,$G$11,,"A",$G$9,,)</f>
        <v/>
      </c>
      <c r="G225" s="12">
        <f>IF(F225&gt;0, F225, "")</f>
        <v/>
      </c>
      <c r="H225" s="12">
        <f>IF(F225&gt;0, "",ABS(F225))</f>
        <v/>
      </c>
      <c r="I225" s="5" t="n"/>
      <c r="J225" s="5" t="n"/>
    </row>
    <row r="226">
      <c r="B226" s="5" t="n"/>
      <c r="C226" s="5" t="n"/>
      <c r="D226" s="11" t="n">
        <v>50400</v>
      </c>
      <c r="E226" s="5">
        <f>_xll.SyteLineGL.GLExtractor.SLDESC(D226,,$G$9,)</f>
        <v/>
      </c>
      <c r="F226" s="5">
        <f>_xll.SyteLineGL.GLExtractor.SLGLBAL(D226,$G$10,$G$11,,"A",$G$9,,)</f>
        <v/>
      </c>
      <c r="G226" s="12">
        <f>IF(F226&gt;0, F226, "")</f>
        <v/>
      </c>
      <c r="H226" s="12">
        <f>IF(F226&gt;0, "",ABS(F226))</f>
        <v/>
      </c>
      <c r="I226" s="5" t="n"/>
      <c r="J226" s="5" t="n"/>
    </row>
    <row r="227">
      <c r="B227" s="5" t="n"/>
      <c r="C227" s="5" t="n"/>
      <c r="D227" s="11" t="n">
        <v>50500</v>
      </c>
      <c r="E227" s="5">
        <f>_xll.SyteLineGL.GLExtractor.SLDESC(D227,,$G$9,)</f>
        <v/>
      </c>
      <c r="F227" s="5">
        <f>_xll.SyteLineGL.GLExtractor.SLGLBAL(D227,$G$10,$G$11,,"A",$G$9,,)</f>
        <v/>
      </c>
      <c r="G227" s="12">
        <f>IF(F227&gt;0, F227, "")</f>
        <v/>
      </c>
      <c r="H227" s="12">
        <f>IF(F227&gt;0, "",ABS(F227))</f>
        <v/>
      </c>
      <c r="I227" s="5" t="n"/>
      <c r="J227" s="5" t="n"/>
    </row>
    <row r="228">
      <c r="B228" s="5" t="n"/>
      <c r="C228" s="5" t="n"/>
      <c r="D228" s="11" t="n">
        <v>50600</v>
      </c>
      <c r="E228" s="5">
        <f>_xll.SyteLineGL.GLExtractor.SLDESC(D228,,$G$9,)</f>
        <v/>
      </c>
      <c r="F228" s="5">
        <f>_xll.SyteLineGL.GLExtractor.SLGLBAL(D228,$G$10,$G$11,,"A",$G$9,,)</f>
        <v/>
      </c>
      <c r="G228" s="12">
        <f>IF(F228&gt;0, F228, "")</f>
        <v/>
      </c>
      <c r="H228" s="12">
        <f>IF(F228&gt;0, "",ABS(F228))</f>
        <v/>
      </c>
      <c r="I228" s="5" t="n"/>
      <c r="J228" s="5" t="n"/>
    </row>
    <row r="229">
      <c r="B229" s="5" t="n"/>
      <c r="C229" s="5" t="n"/>
      <c r="D229" s="11" t="n">
        <v>50700</v>
      </c>
      <c r="E229" s="5">
        <f>_xll.SyteLineGL.GLExtractor.SLDESC(D229,,$G$9,)</f>
        <v/>
      </c>
      <c r="F229" s="5">
        <f>_xll.SyteLineGL.GLExtractor.SLGLBAL(D229,$G$10,$G$11,,"A",$G$9,,)</f>
        <v/>
      </c>
      <c r="G229" s="12">
        <f>IF(F229&gt;0, F229, "")</f>
        <v/>
      </c>
      <c r="H229" s="12">
        <f>IF(F229&gt;0, "",ABS(F229))</f>
        <v/>
      </c>
      <c r="I229" s="5" t="n"/>
      <c r="J229" s="5" t="n"/>
    </row>
    <row r="230">
      <c r="B230" s="5" t="n"/>
      <c r="C230" s="5" t="n"/>
      <c r="D230" s="11" t="n">
        <v>50710</v>
      </c>
      <c r="E230" s="5">
        <f>_xll.SyteLineGL.GLExtractor.SLDESC(D230,,$G$9,)</f>
        <v/>
      </c>
      <c r="F230" s="5">
        <f>_xll.SyteLineGL.GLExtractor.SLGLBAL(D230,$G$10,$G$11,,"A",$G$9,,)</f>
        <v/>
      </c>
      <c r="G230" s="12">
        <f>IF(F230&gt;0, F230, "")</f>
        <v/>
      </c>
      <c r="H230" s="12">
        <f>IF(F230&gt;0, "",ABS(F230))</f>
        <v/>
      </c>
      <c r="I230" s="5" t="n"/>
      <c r="J230" s="5" t="n"/>
    </row>
    <row r="231">
      <c r="B231" s="5" t="n"/>
      <c r="C231" s="5" t="n"/>
      <c r="D231" s="11" t="n">
        <v>50720</v>
      </c>
      <c r="E231" s="5">
        <f>_xll.SyteLineGL.GLExtractor.SLDESC(D231,,$G$9,)</f>
        <v/>
      </c>
      <c r="F231" s="5">
        <f>_xll.SyteLineGL.GLExtractor.SLGLBAL(D231,$G$10,$G$11,,"A",$G$9,,)</f>
        <v/>
      </c>
      <c r="G231" s="12">
        <f>IF(F231&gt;0, F231, "")</f>
        <v/>
      </c>
      <c r="H231" s="12">
        <f>IF(F231&gt;0, "",ABS(F231))</f>
        <v/>
      </c>
      <c r="I231" s="5" t="n"/>
      <c r="J231" s="5" t="n"/>
    </row>
    <row r="232">
      <c r="B232" s="5" t="n"/>
      <c r="C232" s="5" t="n"/>
      <c r="D232" s="11" t="n">
        <v>50800</v>
      </c>
      <c r="E232" s="5">
        <f>_xll.SyteLineGL.GLExtractor.SLDESC(D232,,$G$9,)</f>
        <v/>
      </c>
      <c r="F232" s="5">
        <f>_xll.SyteLineGL.GLExtractor.SLGLBAL(D232,$G$10,$G$11,,"A",$G$9,,)</f>
        <v/>
      </c>
      <c r="G232" s="12">
        <f>IF(F232&gt;0, F232, "")</f>
        <v/>
      </c>
      <c r="H232" s="12">
        <f>IF(F232&gt;0, "",ABS(F232))</f>
        <v/>
      </c>
      <c r="I232" s="5" t="n"/>
      <c r="J232" s="5" t="n"/>
    </row>
    <row r="233">
      <c r="B233" s="5" t="n"/>
      <c r="C233" s="5" t="n"/>
      <c r="D233" s="11" t="n">
        <v>50900</v>
      </c>
      <c r="E233" s="5">
        <f>_xll.SyteLineGL.GLExtractor.SLDESC(D233,,$G$9,)</f>
        <v/>
      </c>
      <c r="F233" s="5">
        <f>_xll.SyteLineGL.GLExtractor.SLGLBAL(D233,$G$10,$G$11,,"A",$G$9,,)</f>
        <v/>
      </c>
      <c r="G233" s="12">
        <f>IF(F233&gt;0, F233, "")</f>
        <v/>
      </c>
      <c r="H233" s="12">
        <f>IF(F233&gt;0, "",ABS(F233))</f>
        <v/>
      </c>
      <c r="I233" s="5" t="n"/>
      <c r="J233" s="5" t="n"/>
    </row>
    <row r="234">
      <c r="B234" s="5" t="n"/>
      <c r="C234" s="5" t="n"/>
      <c r="D234" s="11" t="n">
        <v>50910</v>
      </c>
      <c r="E234" s="5">
        <f>_xll.SyteLineGL.GLExtractor.SLDESC(D234,,$G$9,)</f>
        <v/>
      </c>
      <c r="F234" s="5">
        <f>_xll.SyteLineGL.GLExtractor.SLGLBAL(D234,$G$10,$G$11,,"A",$G$9,,)</f>
        <v/>
      </c>
      <c r="G234" s="12">
        <f>IF(F234&gt;0, F234, "")</f>
        <v/>
      </c>
      <c r="H234" s="12">
        <f>IF(F234&gt;0, "",ABS(F234))</f>
        <v/>
      </c>
      <c r="I234" s="5" t="n"/>
      <c r="J234" s="5" t="n"/>
    </row>
    <row r="235">
      <c r="B235" s="5" t="n"/>
      <c r="C235" s="5" t="n"/>
      <c r="D235" s="11" t="n">
        <v>50920</v>
      </c>
      <c r="E235" s="5">
        <f>_xll.SyteLineGL.GLExtractor.SLDESC(D235,,$G$9,)</f>
        <v/>
      </c>
      <c r="F235" s="5">
        <f>_xll.SyteLineGL.GLExtractor.SLGLBAL(D235,$G$10,$G$11,,"A",$G$9,,)</f>
        <v/>
      </c>
      <c r="G235" s="12">
        <f>IF(F235&gt;0, F235, "")</f>
        <v/>
      </c>
      <c r="H235" s="12">
        <f>IF(F235&gt;0, "",ABS(F235))</f>
        <v/>
      </c>
      <c r="I235" s="5" t="n"/>
      <c r="J235" s="5" t="n"/>
    </row>
    <row r="236">
      <c r="B236" s="5" t="n"/>
      <c r="C236" s="5" t="n"/>
      <c r="D236" s="11" t="n">
        <v>51000</v>
      </c>
      <c r="E236" s="5">
        <f>_xll.SyteLineGL.GLExtractor.SLDESC(D236,,$G$9,)</f>
        <v/>
      </c>
      <c r="F236" s="5">
        <f>_xll.SyteLineGL.GLExtractor.SLGLBAL(D236,$G$10,$G$11,,"A",$G$9,,)</f>
        <v/>
      </c>
      <c r="G236" s="12">
        <f>IF(F236&gt;0, F236, "")</f>
        <v/>
      </c>
      <c r="H236" s="12">
        <f>IF(F236&gt;0, "",ABS(F236))</f>
        <v/>
      </c>
      <c r="I236" s="5" t="n"/>
      <c r="J236" s="5" t="n"/>
    </row>
    <row r="237">
      <c r="B237" s="5" t="n"/>
      <c r="C237" s="5" t="n"/>
      <c r="D237" s="11" t="n">
        <v>51001</v>
      </c>
      <c r="E237" s="5">
        <f>_xll.SyteLineGL.GLExtractor.SLDESC(D237,,$G$9,)</f>
        <v/>
      </c>
      <c r="F237" s="5">
        <f>_xll.SyteLineGL.GLExtractor.SLGLBAL(D237,$G$10,$G$11,,"A",$G$9,,)</f>
        <v/>
      </c>
      <c r="G237" s="12">
        <f>IF(F237&gt;0, F237, "")</f>
        <v/>
      </c>
      <c r="H237" s="12">
        <f>IF(F237&gt;0, "",ABS(F237))</f>
        <v/>
      </c>
      <c r="I237" s="5" t="n"/>
      <c r="J237" s="5" t="n"/>
    </row>
    <row r="238">
      <c r="B238" s="5" t="n"/>
      <c r="C238" s="5" t="n"/>
      <c r="D238" s="11" t="n">
        <v>51100</v>
      </c>
      <c r="E238" s="5">
        <f>_xll.SyteLineGL.GLExtractor.SLDESC(D238,,$G$9,)</f>
        <v/>
      </c>
      <c r="F238" s="5">
        <f>_xll.SyteLineGL.GLExtractor.SLGLBAL(D238,$G$10,$G$11,,"A",$G$9,,)</f>
        <v/>
      </c>
      <c r="G238" s="12">
        <f>IF(F238&gt;0, F238, "")</f>
        <v/>
      </c>
      <c r="H238" s="12">
        <f>IF(F238&gt;0, "",ABS(F238))</f>
        <v/>
      </c>
      <c r="I238" s="5" t="n"/>
      <c r="J238" s="5" t="n"/>
    </row>
    <row r="239">
      <c r="B239" s="5" t="n"/>
      <c r="C239" s="5" t="n"/>
      <c r="D239" s="11" t="n">
        <v>51101</v>
      </c>
      <c r="E239" s="5">
        <f>_xll.SyteLineGL.GLExtractor.SLDESC(D239,,$G$9,)</f>
        <v/>
      </c>
      <c r="F239" s="5">
        <f>_xll.SyteLineGL.GLExtractor.SLGLBAL(D239,$G$10,$G$11,,"A",$G$9,,)</f>
        <v/>
      </c>
      <c r="G239" s="12">
        <f>IF(F239&gt;0, F239, "")</f>
        <v/>
      </c>
      <c r="H239" s="12">
        <f>IF(F239&gt;0, "",ABS(F239))</f>
        <v/>
      </c>
      <c r="I239" s="5" t="n"/>
      <c r="J239" s="5" t="n"/>
    </row>
    <row r="240">
      <c r="B240" s="5" t="n"/>
      <c r="C240" s="5" t="n"/>
      <c r="D240" s="11" t="n">
        <v>51150</v>
      </c>
      <c r="E240" s="5">
        <f>_xll.SyteLineGL.GLExtractor.SLDESC(D240,,$G$9,)</f>
        <v/>
      </c>
      <c r="F240" s="5">
        <f>_xll.SyteLineGL.GLExtractor.SLGLBAL(D240,$G$10,$G$11,,"A",$G$9,,)</f>
        <v/>
      </c>
      <c r="G240" s="12">
        <f>IF(F240&gt;0, F240, "")</f>
        <v/>
      </c>
      <c r="H240" s="12">
        <f>IF(F240&gt;0, "",ABS(F240))</f>
        <v/>
      </c>
      <c r="I240" s="5" t="n"/>
      <c r="J240" s="5" t="n"/>
    </row>
    <row r="241">
      <c r="B241" s="5" t="n"/>
      <c r="C241" s="5" t="n"/>
      <c r="D241" s="11" t="n">
        <v>51200</v>
      </c>
      <c r="E241" s="5">
        <f>_xll.SyteLineGL.GLExtractor.SLDESC(D241,,$G$9,)</f>
        <v/>
      </c>
      <c r="F241" s="5">
        <f>_xll.SyteLineGL.GLExtractor.SLGLBAL(D241,$G$10,$G$11,,"A",$G$9,,)</f>
        <v/>
      </c>
      <c r="G241" s="12">
        <f>IF(F241&gt;0, F241, "")</f>
        <v/>
      </c>
      <c r="H241" s="12">
        <f>IF(F241&gt;0, "",ABS(F241))</f>
        <v/>
      </c>
      <c r="I241" s="5" t="n"/>
      <c r="J241" s="5" t="n"/>
    </row>
    <row r="242">
      <c r="B242" s="5" t="n"/>
      <c r="C242" s="5" t="n"/>
      <c r="D242" s="11" t="n">
        <v>51300</v>
      </c>
      <c r="E242" s="5">
        <f>_xll.SyteLineGL.GLExtractor.SLDESC(D242,,$G$9,)</f>
        <v/>
      </c>
      <c r="F242" s="5">
        <f>_xll.SyteLineGL.GLExtractor.SLGLBAL(D242,$G$10,$G$11,,"A",$G$9,,)</f>
        <v/>
      </c>
      <c r="G242" s="12">
        <f>IF(F242&gt;0, F242, "")</f>
        <v/>
      </c>
      <c r="H242" s="12">
        <f>IF(F242&gt;0, "",ABS(F242))</f>
        <v/>
      </c>
      <c r="I242" s="5" t="n"/>
      <c r="J242" s="5" t="n"/>
    </row>
    <row r="243">
      <c r="B243" s="5" t="n"/>
      <c r="C243" s="5" t="n"/>
      <c r="D243" s="11" t="n">
        <v>51400</v>
      </c>
      <c r="E243" s="5">
        <f>_xll.SyteLineGL.GLExtractor.SLDESC(D243,,$G$9,)</f>
        <v/>
      </c>
      <c r="F243" s="5">
        <f>_xll.SyteLineGL.GLExtractor.SLGLBAL(D243,$G$10,$G$11,,"A",$G$9,,)</f>
        <v/>
      </c>
      <c r="G243" s="12">
        <f>IF(F243&gt;0, F243, "")</f>
        <v/>
      </c>
      <c r="H243" s="12">
        <f>IF(F243&gt;0, "",ABS(F243))</f>
        <v/>
      </c>
      <c r="I243" s="5" t="n"/>
      <c r="J243" s="5" t="n"/>
    </row>
    <row r="244">
      <c r="B244" s="5" t="n"/>
      <c r="C244" s="5" t="n"/>
      <c r="D244" s="11" t="n">
        <v>51406</v>
      </c>
      <c r="E244" s="5">
        <f>_xll.SyteLineGL.GLExtractor.SLDESC(D244,,$G$9,)</f>
        <v/>
      </c>
      <c r="F244" s="5">
        <f>_xll.SyteLineGL.GLExtractor.SLGLBAL(D244,$G$10,$G$11,,"A",$G$9,,)</f>
        <v/>
      </c>
      <c r="G244" s="12">
        <f>IF(F244&gt;0, F244, "")</f>
        <v/>
      </c>
      <c r="H244" s="12">
        <f>IF(F244&gt;0, "",ABS(F244))</f>
        <v/>
      </c>
      <c r="I244" s="5" t="n"/>
      <c r="J244" s="5" t="n"/>
    </row>
    <row r="245">
      <c r="B245" s="5" t="n"/>
      <c r="C245" s="5" t="n"/>
      <c r="D245" s="11" t="n">
        <v>51450</v>
      </c>
      <c r="E245" s="5">
        <f>_xll.SyteLineGL.GLExtractor.SLDESC(D245,,$G$9,)</f>
        <v/>
      </c>
      <c r="F245" s="5">
        <f>_xll.SyteLineGL.GLExtractor.SLGLBAL(D245,$G$10,$G$11,,"A",$G$9,,)</f>
        <v/>
      </c>
      <c r="G245" s="12">
        <f>IF(F245&gt;0, F245, "")</f>
        <v/>
      </c>
      <c r="H245" s="12">
        <f>IF(F245&gt;0, "",ABS(F245))</f>
        <v/>
      </c>
      <c r="I245" s="5" t="n"/>
      <c r="J245" s="5" t="n"/>
    </row>
    <row r="246">
      <c r="B246" s="5" t="n"/>
      <c r="C246" s="5" t="n"/>
      <c r="D246" s="11" t="n">
        <v>51460</v>
      </c>
      <c r="E246" s="5">
        <f>_xll.SyteLineGL.GLExtractor.SLDESC(D246,,$G$9,)</f>
        <v/>
      </c>
      <c r="F246" s="5">
        <f>_xll.SyteLineGL.GLExtractor.SLGLBAL(D246,$G$10,$G$11,,"A",$G$9,,)</f>
        <v/>
      </c>
      <c r="G246" s="12">
        <f>IF(F246&gt;0, F246, "")</f>
        <v/>
      </c>
      <c r="H246" s="12">
        <f>IF(F246&gt;0, "",ABS(F246))</f>
        <v/>
      </c>
      <c r="I246" s="5" t="n"/>
      <c r="J246" s="5" t="n"/>
    </row>
    <row r="247">
      <c r="B247" s="5" t="n"/>
      <c r="C247" s="5" t="n"/>
      <c r="D247" s="11" t="n">
        <v>51470</v>
      </c>
      <c r="E247" s="5">
        <f>_xll.SyteLineGL.GLExtractor.SLDESC(D247,,$G$9,)</f>
        <v/>
      </c>
      <c r="F247" s="5">
        <f>_xll.SyteLineGL.GLExtractor.SLGLBAL(D247,$G$10,$G$11,,"A",$G$9,,)</f>
        <v/>
      </c>
      <c r="G247" s="12">
        <f>IF(F247&gt;0, F247, "")</f>
        <v/>
      </c>
      <c r="H247" s="12">
        <f>IF(F247&gt;0, "",ABS(F247))</f>
        <v/>
      </c>
      <c r="I247" s="5" t="n"/>
      <c r="J247" s="5" t="n"/>
    </row>
    <row r="248">
      <c r="B248" s="5" t="n"/>
      <c r="C248" s="5" t="n"/>
      <c r="D248" s="11" t="n">
        <v>51480</v>
      </c>
      <c r="E248" s="5">
        <f>_xll.SyteLineGL.GLExtractor.SLDESC(D248,,$G$9,)</f>
        <v/>
      </c>
      <c r="F248" s="5">
        <f>_xll.SyteLineGL.GLExtractor.SLGLBAL(D248,$G$10,$G$11,,"A",$G$9,,)</f>
        <v/>
      </c>
      <c r="G248" s="12">
        <f>IF(F248&gt;0, F248, "")</f>
        <v/>
      </c>
      <c r="H248" s="12">
        <f>IF(F248&gt;0, "",ABS(F248))</f>
        <v/>
      </c>
      <c r="I248" s="5" t="n"/>
      <c r="J248" s="5" t="n"/>
    </row>
    <row r="249">
      <c r="B249" s="5" t="n"/>
      <c r="C249" s="5" t="n"/>
      <c r="D249" s="11" t="n">
        <v>51490</v>
      </c>
      <c r="E249" s="5">
        <f>_xll.SyteLineGL.GLExtractor.SLDESC(D249,,$G$9,)</f>
        <v/>
      </c>
      <c r="F249" s="5">
        <f>_xll.SyteLineGL.GLExtractor.SLGLBAL(D249,$G$10,$G$11,,"A",$G$9,,)</f>
        <v/>
      </c>
      <c r="G249" s="12">
        <f>IF(F249&gt;0, F249, "")</f>
        <v/>
      </c>
      <c r="H249" s="12">
        <f>IF(F249&gt;0, "",ABS(F249))</f>
        <v/>
      </c>
      <c r="I249" s="5" t="n"/>
      <c r="J249" s="5" t="n"/>
    </row>
    <row r="250">
      <c r="B250" s="5" t="n"/>
      <c r="C250" s="5" t="n"/>
      <c r="D250" s="11" t="n">
        <v>51500</v>
      </c>
      <c r="E250" s="5">
        <f>_xll.SyteLineGL.GLExtractor.SLDESC(D250,,$G$9,)</f>
        <v/>
      </c>
      <c r="F250" s="5">
        <f>_xll.SyteLineGL.GLExtractor.SLGLBAL(D250,$G$10,$G$11,,"A",$G$9,,)</f>
        <v/>
      </c>
      <c r="G250" s="12">
        <f>IF(F250&gt;0, F250, "")</f>
        <v/>
      </c>
      <c r="H250" s="12">
        <f>IF(F250&gt;0, "",ABS(F250))</f>
        <v/>
      </c>
      <c r="I250" s="5" t="n"/>
      <c r="J250" s="5" t="n"/>
    </row>
    <row r="251">
      <c r="B251" s="5" t="n"/>
      <c r="C251" s="5" t="n"/>
      <c r="D251" s="11" t="n">
        <v>51550</v>
      </c>
      <c r="E251" s="5">
        <f>_xll.SyteLineGL.GLExtractor.SLDESC(D251,,$G$9,)</f>
        <v/>
      </c>
      <c r="F251" s="5">
        <f>_xll.SyteLineGL.GLExtractor.SLGLBAL(D251,$G$10,$G$11,,"A",$G$9,,)</f>
        <v/>
      </c>
      <c r="G251" s="12">
        <f>IF(F251&gt;0, F251, "")</f>
        <v/>
      </c>
      <c r="H251" s="12">
        <f>IF(F251&gt;0, "",ABS(F251))</f>
        <v/>
      </c>
      <c r="I251" s="5" t="n"/>
      <c r="J251" s="5" t="n"/>
    </row>
    <row r="252">
      <c r="B252" s="5" t="n"/>
      <c r="C252" s="5" t="n"/>
      <c r="D252" s="11" t="n">
        <v>51600</v>
      </c>
      <c r="E252" s="5">
        <f>_xll.SyteLineGL.GLExtractor.SLDESC(D252,,$G$9,)</f>
        <v/>
      </c>
      <c r="F252" s="5">
        <f>_xll.SyteLineGL.GLExtractor.SLGLBAL(D252,$G$10,$G$11,,"A",$G$9,,)</f>
        <v/>
      </c>
      <c r="G252" s="12">
        <f>IF(F252&gt;0, F252, "")</f>
        <v/>
      </c>
      <c r="H252" s="12">
        <f>IF(F252&gt;0, "",ABS(F252))</f>
        <v/>
      </c>
      <c r="I252" s="5" t="n"/>
      <c r="J252" s="5" t="n"/>
    </row>
    <row r="253">
      <c r="B253" s="5" t="n"/>
      <c r="C253" s="5" t="n"/>
      <c r="D253" s="11" t="n">
        <v>51700</v>
      </c>
      <c r="E253" s="5">
        <f>_xll.SyteLineGL.GLExtractor.SLDESC(D253,,$G$9,)</f>
        <v/>
      </c>
      <c r="F253" s="5">
        <f>_xll.SyteLineGL.GLExtractor.SLGLBAL(D253,$G$10,$G$11,,"A",$G$9,,)</f>
        <v/>
      </c>
      <c r="G253" s="12">
        <f>IF(F253&gt;0, F253, "")</f>
        <v/>
      </c>
      <c r="H253" s="12">
        <f>IF(F253&gt;0, "",ABS(F253))</f>
        <v/>
      </c>
      <c r="I253" s="5" t="n"/>
      <c r="J253" s="5" t="n"/>
    </row>
    <row r="254">
      <c r="B254" s="5" t="n"/>
      <c r="C254" s="5" t="n"/>
      <c r="D254" s="11" t="n">
        <v>51810</v>
      </c>
      <c r="E254" s="5">
        <f>_xll.SyteLineGL.GLExtractor.SLDESC(D254,,$G$9,)</f>
        <v/>
      </c>
      <c r="F254" s="5">
        <f>_xll.SyteLineGL.GLExtractor.SLGLBAL(D254,$G$10,$G$11,,"A",$G$9,,)</f>
        <v/>
      </c>
      <c r="G254" s="12">
        <f>IF(F254&gt;0, F254, "")</f>
        <v/>
      </c>
      <c r="H254" s="12">
        <f>IF(F254&gt;0, "",ABS(F254))</f>
        <v/>
      </c>
      <c r="I254" s="5" t="n"/>
      <c r="J254" s="5" t="n"/>
    </row>
    <row r="255">
      <c r="B255" s="5" t="n"/>
      <c r="C255" s="5" t="n"/>
      <c r="D255" s="11" t="n">
        <v>51820</v>
      </c>
      <c r="E255" s="5">
        <f>_xll.SyteLineGL.GLExtractor.SLDESC(D255,,$G$9,)</f>
        <v/>
      </c>
      <c r="F255" s="5">
        <f>_xll.SyteLineGL.GLExtractor.SLGLBAL(D255,$G$10,$G$11,,"A",$G$9,,)</f>
        <v/>
      </c>
      <c r="G255" s="12">
        <f>IF(F255&gt;0, F255, "")</f>
        <v/>
      </c>
      <c r="H255" s="12">
        <f>IF(F255&gt;0, "",ABS(F255))</f>
        <v/>
      </c>
      <c r="I255" s="5" t="n"/>
      <c r="J255" s="5" t="n"/>
    </row>
    <row r="256">
      <c r="B256" s="5" t="n"/>
      <c r="C256" s="5" t="n"/>
      <c r="D256" s="11" t="n">
        <v>51830</v>
      </c>
      <c r="E256" s="5">
        <f>_xll.SyteLineGL.GLExtractor.SLDESC(D256,,$G$9,)</f>
        <v/>
      </c>
      <c r="F256" s="5">
        <f>_xll.SyteLineGL.GLExtractor.SLGLBAL(D256,$G$10,$G$11,,"A",$G$9,,)</f>
        <v/>
      </c>
      <c r="G256" s="12">
        <f>IF(F256&gt;0, F256, "")</f>
        <v/>
      </c>
      <c r="H256" s="12">
        <f>IF(F256&gt;0, "",ABS(F256))</f>
        <v/>
      </c>
      <c r="I256" s="5" t="n"/>
      <c r="J256" s="5" t="n"/>
    </row>
    <row r="257">
      <c r="B257" s="5" t="n"/>
      <c r="C257" s="5" t="n"/>
      <c r="D257" s="11" t="n">
        <v>51860</v>
      </c>
      <c r="E257" s="5">
        <f>_xll.SyteLineGL.GLExtractor.SLDESC(D257,,$G$9,)</f>
        <v/>
      </c>
      <c r="F257" s="5">
        <f>_xll.SyteLineGL.GLExtractor.SLGLBAL(D257,$G$10,$G$11,,"A",$G$9,,)</f>
        <v/>
      </c>
      <c r="G257" s="12">
        <f>IF(F257&gt;0, F257, "")</f>
        <v/>
      </c>
      <c r="H257" s="12">
        <f>IF(F257&gt;0, "",ABS(F257))</f>
        <v/>
      </c>
      <c r="I257" s="5" t="n"/>
      <c r="J257" s="5" t="n"/>
    </row>
    <row r="258">
      <c r="B258" s="5" t="n"/>
      <c r="C258" s="5" t="n"/>
      <c r="D258" s="11" t="n">
        <v>51870</v>
      </c>
      <c r="E258" s="5">
        <f>_xll.SyteLineGL.GLExtractor.SLDESC(D258,,$G$9,)</f>
        <v/>
      </c>
      <c r="F258" s="5">
        <f>_xll.SyteLineGL.GLExtractor.SLGLBAL(D258,$G$10,$G$11,,"A",$G$9,,)</f>
        <v/>
      </c>
      <c r="G258" s="12">
        <f>IF(F258&gt;0, F258, "")</f>
        <v/>
      </c>
      <c r="H258" s="12">
        <f>IF(F258&gt;0, "",ABS(F258))</f>
        <v/>
      </c>
      <c r="I258" s="5" t="n"/>
      <c r="J258" s="5" t="n"/>
    </row>
    <row r="259">
      <c r="B259" s="5" t="n"/>
      <c r="C259" s="5" t="n"/>
      <c r="D259" s="11" t="n">
        <v>51880</v>
      </c>
      <c r="E259" s="5">
        <f>_xll.SyteLineGL.GLExtractor.SLDESC(D259,,$G$9,)</f>
        <v/>
      </c>
      <c r="F259" s="5">
        <f>_xll.SyteLineGL.GLExtractor.SLGLBAL(D259,$G$10,$G$11,,"A",$G$9,,)</f>
        <v/>
      </c>
      <c r="G259" s="12">
        <f>IF(F259&gt;0, F259, "")</f>
        <v/>
      </c>
      <c r="H259" s="12">
        <f>IF(F259&gt;0, "",ABS(F259))</f>
        <v/>
      </c>
      <c r="I259" s="5" t="n"/>
      <c r="J259" s="5" t="n"/>
    </row>
    <row r="260">
      <c r="B260" s="5" t="n"/>
      <c r="C260" s="5" t="n"/>
      <c r="D260" s="11" t="n">
        <v>51900</v>
      </c>
      <c r="E260" s="5">
        <f>_xll.SyteLineGL.GLExtractor.SLDESC(D260,,$G$9,)</f>
        <v/>
      </c>
      <c r="F260" s="5">
        <f>_xll.SyteLineGL.GLExtractor.SLGLBAL(D260,$G$10,$G$11,,"A",$G$9,,)</f>
        <v/>
      </c>
      <c r="G260" s="12">
        <f>IF(F260&gt;0, F260, "")</f>
        <v/>
      </c>
      <c r="H260" s="12">
        <f>IF(F260&gt;0, "",ABS(F260))</f>
        <v/>
      </c>
      <c r="I260" s="5" t="n"/>
      <c r="J260" s="5" t="n"/>
    </row>
    <row r="261">
      <c r="B261" s="5" t="n"/>
      <c r="C261" s="5" t="n"/>
      <c r="D261" s="11" t="n">
        <v>51950</v>
      </c>
      <c r="E261" s="5">
        <f>_xll.SyteLineGL.GLExtractor.SLDESC(D261,,$G$9,)</f>
        <v/>
      </c>
      <c r="F261" s="5">
        <f>_xll.SyteLineGL.GLExtractor.SLGLBAL(D261,$G$10,$G$11,,"A",$G$9,,)</f>
        <v/>
      </c>
      <c r="G261" s="12">
        <f>IF(F261&gt;0, F261, "")</f>
        <v/>
      </c>
      <c r="H261" s="12">
        <f>IF(F261&gt;0, "",ABS(F261))</f>
        <v/>
      </c>
      <c r="I261" s="5" t="n"/>
      <c r="J261" s="5" t="n"/>
    </row>
    <row r="262">
      <c r="B262" s="5" t="n"/>
      <c r="C262" s="5" t="n"/>
      <c r="D262" s="11" t="n">
        <v>52700</v>
      </c>
      <c r="E262" s="5">
        <f>_xll.SyteLineGL.GLExtractor.SLDESC(D262,,$G$9,)</f>
        <v/>
      </c>
      <c r="F262" s="5">
        <f>_xll.SyteLineGL.GLExtractor.SLGLBAL(D262,$G$10,$G$11,,"A",$G$9,,)</f>
        <v/>
      </c>
      <c r="G262" s="12">
        <f>IF(F262&gt;0, F262, "")</f>
        <v/>
      </c>
      <c r="H262" s="12">
        <f>IF(F262&gt;0, "",ABS(F262))</f>
        <v/>
      </c>
      <c r="I262" s="5" t="n"/>
      <c r="J262" s="5" t="n"/>
    </row>
    <row r="263">
      <c r="B263" s="5" t="n"/>
      <c r="C263" s="5" t="n"/>
      <c r="D263" s="11" t="n">
        <v>53000</v>
      </c>
      <c r="E263" s="5">
        <f>_xll.SyteLineGL.GLExtractor.SLDESC(D263,,$G$9,)</f>
        <v/>
      </c>
      <c r="F263" s="5">
        <f>_xll.SyteLineGL.GLExtractor.SLGLBAL(D263,$G$10,$G$11,,"A",$G$9,,)</f>
        <v/>
      </c>
      <c r="G263" s="12">
        <f>IF(F263&gt;0, F263, "")</f>
        <v/>
      </c>
      <c r="H263" s="12">
        <f>IF(F263&gt;0, "",ABS(F263))</f>
        <v/>
      </c>
      <c r="I263" s="5" t="n"/>
      <c r="J263" s="5" t="n"/>
    </row>
    <row r="264">
      <c r="B264" s="5" t="n"/>
      <c r="C264" s="5" t="n"/>
      <c r="D264" s="11" t="n">
        <v>53100</v>
      </c>
      <c r="E264" s="5">
        <f>_xll.SyteLineGL.GLExtractor.SLDESC(D264,,$G$9,)</f>
        <v/>
      </c>
      <c r="F264" s="5">
        <f>_xll.SyteLineGL.GLExtractor.SLGLBAL(D264,$G$10,$G$11,,"A",$G$9,,)</f>
        <v/>
      </c>
      <c r="G264" s="12">
        <f>IF(F264&gt;0, F264, "")</f>
        <v/>
      </c>
      <c r="H264" s="12">
        <f>IF(F264&gt;0, "",ABS(F264))</f>
        <v/>
      </c>
      <c r="I264" s="5" t="n"/>
      <c r="J264" s="5" t="n"/>
    </row>
    <row r="265">
      <c r="B265" s="5" t="n"/>
      <c r="C265" s="5" t="n"/>
      <c r="D265" s="11" t="n">
        <v>53150</v>
      </c>
      <c r="E265" s="5">
        <f>_xll.SyteLineGL.GLExtractor.SLDESC(D265,,$G$9,)</f>
        <v/>
      </c>
      <c r="F265" s="5">
        <f>_xll.SyteLineGL.GLExtractor.SLGLBAL(D265,$G$10,$G$11,,"A",$G$9,,)</f>
        <v/>
      </c>
      <c r="G265" s="12">
        <f>IF(F265&gt;0, F265, "")</f>
        <v/>
      </c>
      <c r="H265" s="12">
        <f>IF(F265&gt;0, "",ABS(F265))</f>
        <v/>
      </c>
      <c r="I265" s="5" t="n"/>
      <c r="J265" s="5" t="n"/>
    </row>
    <row r="266">
      <c r="B266" s="5" t="n"/>
      <c r="C266" s="5" t="n"/>
      <c r="D266" s="11" t="n">
        <v>53200</v>
      </c>
      <c r="E266" s="5">
        <f>_xll.SyteLineGL.GLExtractor.SLDESC(D266,,$G$9,)</f>
        <v/>
      </c>
      <c r="F266" s="5">
        <f>_xll.SyteLineGL.GLExtractor.SLGLBAL(D266,$G$10,$G$11,,"A",$G$9,,)</f>
        <v/>
      </c>
      <c r="G266" s="12">
        <f>IF(F266&gt;0, F266, "")</f>
        <v/>
      </c>
      <c r="H266" s="12">
        <f>IF(F266&gt;0, "",ABS(F266))</f>
        <v/>
      </c>
      <c r="I266" s="5" t="n"/>
      <c r="J266" s="5" t="n"/>
    </row>
    <row r="267">
      <c r="B267" s="5" t="n"/>
      <c r="C267" s="5" t="n"/>
      <c r="D267" s="11" t="n">
        <v>53300</v>
      </c>
      <c r="E267" s="5">
        <f>_xll.SyteLineGL.GLExtractor.SLDESC(D267,,$G$9,)</f>
        <v/>
      </c>
      <c r="F267" s="5">
        <f>_xll.SyteLineGL.GLExtractor.SLGLBAL(D267,$G$10,$G$11,,"A",$G$9,,)</f>
        <v/>
      </c>
      <c r="G267" s="12">
        <f>IF(F267&gt;0, F267, "")</f>
        <v/>
      </c>
      <c r="H267" s="12">
        <f>IF(F267&gt;0, "",ABS(F267))</f>
        <v/>
      </c>
      <c r="I267" s="5" t="n"/>
      <c r="J267" s="5" t="n"/>
    </row>
    <row r="268">
      <c r="B268" s="5" t="n"/>
      <c r="C268" s="5" t="n"/>
      <c r="D268" s="11" t="n">
        <v>53400</v>
      </c>
      <c r="E268" s="5">
        <f>_xll.SyteLineGL.GLExtractor.SLDESC(D268,,$G$9,)</f>
        <v/>
      </c>
      <c r="F268" s="5">
        <f>_xll.SyteLineGL.GLExtractor.SLGLBAL(D268,$G$10,$G$11,,"A",$G$9,,)</f>
        <v/>
      </c>
      <c r="G268" s="12">
        <f>IF(F268&gt;0, F268, "")</f>
        <v/>
      </c>
      <c r="H268" s="12">
        <f>IF(F268&gt;0, "",ABS(F268))</f>
        <v/>
      </c>
      <c r="I268" s="5" t="n"/>
      <c r="J268" s="5" t="n"/>
    </row>
    <row r="269">
      <c r="B269" s="5" t="n"/>
      <c r="C269" s="5" t="n"/>
      <c r="D269" s="11" t="n">
        <v>54400</v>
      </c>
      <c r="E269" s="5">
        <f>_xll.SyteLineGL.GLExtractor.SLDESC(D269,,$G$9,)</f>
        <v/>
      </c>
      <c r="F269" s="5">
        <f>_xll.SyteLineGL.GLExtractor.SLGLBAL(D269,$G$10,$G$11,,"A",$G$9,,)</f>
        <v/>
      </c>
      <c r="G269" s="12">
        <f>IF(F269&gt;0, F269, "")</f>
        <v/>
      </c>
      <c r="H269" s="12">
        <f>IF(F269&gt;0, "",ABS(F269))</f>
        <v/>
      </c>
      <c r="I269" s="5" t="n"/>
      <c r="J269" s="5" t="n"/>
    </row>
    <row r="270">
      <c r="B270" s="5" t="n"/>
      <c r="C270" s="5" t="n"/>
      <c r="D270" s="11" t="n">
        <v>54600</v>
      </c>
      <c r="E270" s="5">
        <f>_xll.SyteLineGL.GLExtractor.SLDESC(D270,,$G$9,)</f>
        <v/>
      </c>
      <c r="F270" s="5">
        <f>_xll.SyteLineGL.GLExtractor.SLGLBAL(D270,$G$10,$G$11,,"A",$G$9,,)</f>
        <v/>
      </c>
      <c r="G270" s="12">
        <f>IF(F270&gt;0, F270, "")</f>
        <v/>
      </c>
      <c r="H270" s="12">
        <f>IF(F270&gt;0, "",ABS(F270))</f>
        <v/>
      </c>
      <c r="I270" s="5" t="n"/>
      <c r="J270" s="5" t="n"/>
    </row>
    <row r="271">
      <c r="B271" s="5" t="n"/>
      <c r="C271" s="5" t="n"/>
      <c r="D271" s="11" t="n">
        <v>54700</v>
      </c>
      <c r="E271" s="5">
        <f>_xll.SyteLineGL.GLExtractor.SLDESC(D271,,$G$9,)</f>
        <v/>
      </c>
      <c r="F271" s="5">
        <f>_xll.SyteLineGL.GLExtractor.SLGLBAL(D271,$G$10,$G$11,,"A",$G$9,,)</f>
        <v/>
      </c>
      <c r="G271" s="12">
        <f>IF(F271&gt;0, F271, "")</f>
        <v/>
      </c>
      <c r="H271" s="12">
        <f>IF(F271&gt;0, "",ABS(F271))</f>
        <v/>
      </c>
      <c r="I271" s="5" t="n"/>
      <c r="J271" s="5" t="n"/>
    </row>
    <row r="272">
      <c r="B272" s="5" t="n"/>
      <c r="C272" s="5" t="n"/>
      <c r="D272" s="11" t="n">
        <v>54800</v>
      </c>
      <c r="E272" s="5">
        <f>_xll.SyteLineGL.GLExtractor.SLDESC(D272,,$G$9,)</f>
        <v/>
      </c>
      <c r="F272" s="5">
        <f>_xll.SyteLineGL.GLExtractor.SLGLBAL(D272,$G$10,$G$11,,"A",$G$9,,)</f>
        <v/>
      </c>
      <c r="G272" s="12">
        <f>IF(F272&gt;0, F272, "")</f>
        <v/>
      </c>
      <c r="H272" s="12">
        <f>IF(F272&gt;0, "",ABS(F272))</f>
        <v/>
      </c>
      <c r="I272" s="5" t="n"/>
      <c r="J272" s="5" t="n"/>
    </row>
    <row r="273">
      <c r="B273" s="5" t="n"/>
      <c r="C273" s="5" t="n"/>
      <c r="D273" s="11" t="n">
        <v>54900</v>
      </c>
      <c r="E273" s="5">
        <f>_xll.SyteLineGL.GLExtractor.SLDESC(D273,,$G$9,)</f>
        <v/>
      </c>
      <c r="F273" s="5">
        <f>_xll.SyteLineGL.GLExtractor.SLGLBAL(D273,$G$10,$G$11,,"A",$G$9,,)</f>
        <v/>
      </c>
      <c r="G273" s="12">
        <f>IF(F273&gt;0, F273, "")</f>
        <v/>
      </c>
      <c r="H273" s="12">
        <f>IF(F273&gt;0, "",ABS(F273))</f>
        <v/>
      </c>
      <c r="I273" s="5" t="n"/>
      <c r="J273" s="5" t="n"/>
    </row>
    <row r="274">
      <c r="B274" s="5" t="n"/>
      <c r="C274" s="5" t="n"/>
      <c r="D274" s="11" t="n">
        <v>55000</v>
      </c>
      <c r="E274" s="5">
        <f>_xll.SyteLineGL.GLExtractor.SLDESC(D274,,$G$9,)</f>
        <v/>
      </c>
      <c r="F274" s="5">
        <f>_xll.SyteLineGL.GLExtractor.SLGLBAL(D274,$G$10,$G$11,,"A",$G$9,,)</f>
        <v/>
      </c>
      <c r="G274" s="12">
        <f>IF(F274&gt;0, F274, "")</f>
        <v/>
      </c>
      <c r="H274" s="12">
        <f>IF(F274&gt;0, "",ABS(F274))</f>
        <v/>
      </c>
      <c r="I274" s="5" t="n"/>
      <c r="J274" s="5" t="n"/>
    </row>
    <row r="275">
      <c r="B275" s="5" t="n"/>
      <c r="C275" s="5" t="n"/>
      <c r="D275" s="11" t="n">
        <v>55100</v>
      </c>
      <c r="E275" s="5">
        <f>_xll.SyteLineGL.GLExtractor.SLDESC(D275,,$G$9,)</f>
        <v/>
      </c>
      <c r="F275" s="5">
        <f>_xll.SyteLineGL.GLExtractor.SLGLBAL(D275,$G$10,$G$11,,"A",$G$9,,)</f>
        <v/>
      </c>
      <c r="G275" s="12">
        <f>IF(F275&gt;0, F275, "")</f>
        <v/>
      </c>
      <c r="H275" s="12">
        <f>IF(F275&gt;0, "",ABS(F275))</f>
        <v/>
      </c>
      <c r="I275" s="5" t="n"/>
      <c r="J275" s="5" t="n"/>
    </row>
    <row r="276">
      <c r="B276" s="5" t="n"/>
      <c r="C276" s="5" t="n"/>
      <c r="D276" s="11" t="n">
        <v>55200</v>
      </c>
      <c r="E276" s="5">
        <f>_xll.SyteLineGL.GLExtractor.SLDESC(D276,,$G$9,)</f>
        <v/>
      </c>
      <c r="F276" s="5">
        <f>_xll.SyteLineGL.GLExtractor.SLGLBAL(D276,$G$10,$G$11,,"A",$G$9,,)</f>
        <v/>
      </c>
      <c r="G276" s="12">
        <f>IF(F276&gt;0, F276, "")</f>
        <v/>
      </c>
      <c r="H276" s="12">
        <f>IF(F276&gt;0, "",ABS(F276))</f>
        <v/>
      </c>
      <c r="I276" s="5" t="n"/>
      <c r="J276" s="5" t="n"/>
    </row>
    <row r="277">
      <c r="B277" s="5" t="n"/>
      <c r="C277" s="5" t="n"/>
      <c r="D277" s="11" t="n">
        <v>56010</v>
      </c>
      <c r="E277" s="5">
        <f>_xll.SyteLineGL.GLExtractor.SLDESC(D277,,$G$9,)</f>
        <v/>
      </c>
      <c r="F277" s="5">
        <f>_xll.SyteLineGL.GLExtractor.SLGLBAL(D277,$G$10,$G$11,,"A",$G$9,,)</f>
        <v/>
      </c>
      <c r="G277" s="12">
        <f>IF(F277&gt;0, F277, "")</f>
        <v/>
      </c>
      <c r="H277" s="12">
        <f>IF(F277&gt;0, "",ABS(F277))</f>
        <v/>
      </c>
      <c r="I277" s="5" t="n"/>
      <c r="J277" s="5" t="n"/>
    </row>
    <row r="278">
      <c r="B278" s="5" t="n"/>
      <c r="C278" s="5" t="n"/>
      <c r="D278" s="11" t="n">
        <v>56020</v>
      </c>
      <c r="E278" s="5">
        <f>_xll.SyteLineGL.GLExtractor.SLDESC(D278,,$G$9,)</f>
        <v/>
      </c>
      <c r="F278" s="5">
        <f>_xll.SyteLineGL.GLExtractor.SLGLBAL(D278,$G$10,$G$11,,"A",$G$9,,)</f>
        <v/>
      </c>
      <c r="G278" s="12">
        <f>IF(F278&gt;0, F278, "")</f>
        <v/>
      </c>
      <c r="H278" s="12">
        <f>IF(F278&gt;0, "",ABS(F278))</f>
        <v/>
      </c>
      <c r="I278" s="5" t="n"/>
      <c r="J278" s="5" t="n"/>
    </row>
    <row r="279">
      <c r="B279" s="5" t="n"/>
      <c r="C279" s="5" t="n"/>
      <c r="D279" s="11" t="n">
        <v>56030</v>
      </c>
      <c r="E279" s="5">
        <f>_xll.SyteLineGL.GLExtractor.SLDESC(D279,,$G$9,)</f>
        <v/>
      </c>
      <c r="F279" s="5">
        <f>_xll.SyteLineGL.GLExtractor.SLGLBAL(D279,$G$10,$G$11,,"A",$G$9,,)</f>
        <v/>
      </c>
      <c r="G279" s="12">
        <f>IF(F279&gt;0, F279, "")</f>
        <v/>
      </c>
      <c r="H279" s="12">
        <f>IF(F279&gt;0, "",ABS(F279))</f>
        <v/>
      </c>
      <c r="I279" s="5" t="n"/>
      <c r="J279" s="5" t="n"/>
    </row>
    <row r="280">
      <c r="B280" s="5" t="n"/>
      <c r="C280" s="5" t="n"/>
      <c r="D280" s="11" t="n">
        <v>56040</v>
      </c>
      <c r="E280" s="5">
        <f>_xll.SyteLineGL.GLExtractor.SLDESC(D280,,$G$9,)</f>
        <v/>
      </c>
      <c r="F280" s="5">
        <f>_xll.SyteLineGL.GLExtractor.SLGLBAL(D280,$G$10,$G$11,,"A",$G$9,,)</f>
        <v/>
      </c>
      <c r="G280" s="12">
        <f>IF(F280&gt;0, F280, "")</f>
        <v/>
      </c>
      <c r="H280" s="12">
        <f>IF(F280&gt;0, "",ABS(F280))</f>
        <v/>
      </c>
      <c r="I280" s="5" t="n"/>
      <c r="J280" s="5" t="n"/>
    </row>
    <row r="281">
      <c r="B281" s="5" t="n"/>
      <c r="C281" s="5" t="n"/>
      <c r="D281" s="11" t="n">
        <v>56050</v>
      </c>
      <c r="E281" s="5">
        <f>_xll.SyteLineGL.GLExtractor.SLDESC(D281,,$G$9,)</f>
        <v/>
      </c>
      <c r="F281" s="5">
        <f>_xll.SyteLineGL.GLExtractor.SLGLBAL(D281,$G$10,$G$11,,"A",$G$9,,)</f>
        <v/>
      </c>
      <c r="G281" s="12">
        <f>IF(F281&gt;0, F281, "")</f>
        <v/>
      </c>
      <c r="H281" s="12">
        <f>IF(F281&gt;0, "",ABS(F281))</f>
        <v/>
      </c>
      <c r="I281" s="5" t="n"/>
      <c r="J281" s="5" t="n"/>
    </row>
    <row r="282">
      <c r="B282" s="5" t="n"/>
      <c r="C282" s="5" t="n"/>
      <c r="D282" s="11" t="n">
        <v>57000</v>
      </c>
      <c r="E282" s="5">
        <f>_xll.SyteLineGL.GLExtractor.SLDESC(D282,,$G$9,)</f>
        <v/>
      </c>
      <c r="F282" s="5">
        <f>_xll.SyteLineGL.GLExtractor.SLGLBAL(D282,$G$10,$G$11,,"A",$G$9,,)</f>
        <v/>
      </c>
      <c r="G282" s="12">
        <f>IF(F282&gt;0, F282, "")</f>
        <v/>
      </c>
      <c r="H282" s="12">
        <f>IF(F282&gt;0, "",ABS(F282))</f>
        <v/>
      </c>
      <c r="I282" s="5" t="n"/>
      <c r="J282" s="5" t="n"/>
    </row>
    <row r="283">
      <c r="B283" s="5" t="n"/>
      <c r="C283" s="5" t="n"/>
      <c r="D283" s="11" t="n">
        <v>57100</v>
      </c>
      <c r="E283" s="5">
        <f>_xll.SyteLineGL.GLExtractor.SLDESC(D283,,$G$9,)</f>
        <v/>
      </c>
      <c r="F283" s="5">
        <f>_xll.SyteLineGL.GLExtractor.SLGLBAL(D283,$G$10,$G$11,,"A",$G$9,,)</f>
        <v/>
      </c>
      <c r="G283" s="12">
        <f>IF(F283&gt;0, F283, "")</f>
        <v/>
      </c>
      <c r="H283" s="12">
        <f>IF(F283&gt;0, "",ABS(F283))</f>
        <v/>
      </c>
      <c r="I283" s="5" t="n"/>
      <c r="J283" s="5" t="n"/>
    </row>
    <row r="284">
      <c r="B284" s="5" t="n"/>
      <c r="C284" s="5" t="n"/>
      <c r="D284" s="11" t="n">
        <v>58000</v>
      </c>
      <c r="E284" s="5">
        <f>_xll.SyteLineGL.GLExtractor.SLDESC(D284,,$G$9,)</f>
        <v/>
      </c>
      <c r="F284" s="5">
        <f>_xll.SyteLineGL.GLExtractor.SLGLBAL(D284,$G$10,$G$11,,"A",$G$9,,)</f>
        <v/>
      </c>
      <c r="G284" s="12">
        <f>IF(F284&gt;0, F284, "")</f>
        <v/>
      </c>
      <c r="H284" s="12">
        <f>IF(F284&gt;0, "",ABS(F284))</f>
        <v/>
      </c>
      <c r="I284" s="5" t="n"/>
      <c r="J284" s="5" t="n"/>
    </row>
    <row r="285">
      <c r="B285" s="5" t="n"/>
      <c r="C285" s="5" t="n"/>
      <c r="D285" s="11" t="n">
        <v>58050</v>
      </c>
      <c r="E285" s="5">
        <f>_xll.SyteLineGL.GLExtractor.SLDESC(D285,,$G$9,)</f>
        <v/>
      </c>
      <c r="F285" s="5">
        <f>_xll.SyteLineGL.GLExtractor.SLGLBAL(D285,$G$10,$G$11,,"A",$G$9,,)</f>
        <v/>
      </c>
      <c r="G285" s="12">
        <f>IF(F285&gt;0, F285, "")</f>
        <v/>
      </c>
      <c r="H285" s="12">
        <f>IF(F285&gt;0, "",ABS(F285))</f>
        <v/>
      </c>
      <c r="I285" s="5" t="n"/>
      <c r="J285" s="5" t="n"/>
    </row>
    <row r="286">
      <c r="B286" s="5" t="n"/>
      <c r="C286" s="5" t="n"/>
      <c r="D286" s="11" t="n">
        <v>58100</v>
      </c>
      <c r="E286" s="5">
        <f>_xll.SyteLineGL.GLExtractor.SLDESC(D286,,$G$9,)</f>
        <v/>
      </c>
      <c r="F286" s="5">
        <f>_xll.SyteLineGL.GLExtractor.SLGLBAL(D286,$G$10,$G$11,,"A",$G$9,,)</f>
        <v/>
      </c>
      <c r="G286" s="12">
        <f>IF(F286&gt;0, F286, "")</f>
        <v/>
      </c>
      <c r="H286" s="12">
        <f>IF(F286&gt;0, "",ABS(F286))</f>
        <v/>
      </c>
      <c r="I286" s="5" t="n"/>
      <c r="J286" s="5" t="n"/>
    </row>
    <row r="287">
      <c r="B287" s="5" t="n"/>
      <c r="C287" s="5" t="n"/>
      <c r="D287" s="11" t="n">
        <v>58150</v>
      </c>
      <c r="E287" s="5">
        <f>_xll.SyteLineGL.GLExtractor.SLDESC(D287,,$G$9,)</f>
        <v/>
      </c>
      <c r="F287" s="5">
        <f>_xll.SyteLineGL.GLExtractor.SLGLBAL(D287,$G$10,$G$11,,"A",$G$9,,)</f>
        <v/>
      </c>
      <c r="G287" s="12">
        <f>IF(F287&gt;0, F287, "")</f>
        <v/>
      </c>
      <c r="H287" s="12">
        <f>IF(F287&gt;0, "",ABS(F287))</f>
        <v/>
      </c>
      <c r="I287" s="5" t="n"/>
      <c r="J287" s="5" t="n"/>
    </row>
    <row r="288">
      <c r="B288" s="5" t="n"/>
      <c r="C288" s="5" t="n"/>
      <c r="D288" s="11" t="n">
        <v>58200</v>
      </c>
      <c r="E288" s="5">
        <f>_xll.SyteLineGL.GLExtractor.SLDESC(D288,,$G$9,)</f>
        <v/>
      </c>
      <c r="F288" s="5">
        <f>_xll.SyteLineGL.GLExtractor.SLGLBAL(D288,$G$10,$G$11,,"A",$G$9,,)</f>
        <v/>
      </c>
      <c r="G288" s="12">
        <f>IF(F288&gt;0, F288, "")</f>
        <v/>
      </c>
      <c r="H288" s="12">
        <f>IF(F288&gt;0, "",ABS(F288))</f>
        <v/>
      </c>
      <c r="I288" s="5" t="n"/>
      <c r="J288" s="5" t="n"/>
    </row>
    <row r="289">
      <c r="B289" s="5" t="n"/>
      <c r="C289" s="5" t="n"/>
      <c r="D289" s="11" t="n">
        <v>58250</v>
      </c>
      <c r="E289" s="5">
        <f>_xll.SyteLineGL.GLExtractor.SLDESC(D289,,$G$9,)</f>
        <v/>
      </c>
      <c r="F289" s="5">
        <f>_xll.SyteLineGL.GLExtractor.SLGLBAL(D289,$G$10,$G$11,,"A",$G$9,,)</f>
        <v/>
      </c>
      <c r="G289" s="12">
        <f>IF(F289&gt;0, F289, "")</f>
        <v/>
      </c>
      <c r="H289" s="12">
        <f>IF(F289&gt;0, "",ABS(F289))</f>
        <v/>
      </c>
      <c r="I289" s="5" t="n"/>
      <c r="J289" s="5" t="n"/>
    </row>
    <row r="290">
      <c r="B290" s="5" t="n"/>
      <c r="C290" s="5" t="n"/>
      <c r="D290" s="11" t="n">
        <v>58300</v>
      </c>
      <c r="E290" s="5">
        <f>_xll.SyteLineGL.GLExtractor.SLDESC(D290,,$G$9,)</f>
        <v/>
      </c>
      <c r="F290" s="5">
        <f>_xll.SyteLineGL.GLExtractor.SLGLBAL(D290,$G$10,$G$11,,"A",$G$9,,)</f>
        <v/>
      </c>
      <c r="G290" s="12">
        <f>IF(F290&gt;0, F290, "")</f>
        <v/>
      </c>
      <c r="H290" s="12">
        <f>IF(F290&gt;0, "",ABS(F290))</f>
        <v/>
      </c>
      <c r="I290" s="5" t="n"/>
      <c r="J290" s="5" t="n"/>
    </row>
    <row r="291">
      <c r="B291" s="5" t="n"/>
      <c r="C291" s="5" t="n"/>
      <c r="D291" s="11" t="n">
        <v>58400</v>
      </c>
      <c r="E291" s="5">
        <f>_xll.SyteLineGL.GLExtractor.SLDESC(D291,,$G$9,)</f>
        <v/>
      </c>
      <c r="F291" s="5">
        <f>_xll.SyteLineGL.GLExtractor.SLGLBAL(D291,$G$10,$G$11,,"A",$G$9,,)</f>
        <v/>
      </c>
      <c r="G291" s="12">
        <f>IF(F291&gt;0, F291, "")</f>
        <v/>
      </c>
      <c r="H291" s="12">
        <f>IF(F291&gt;0, "",ABS(F291))</f>
        <v/>
      </c>
      <c r="I291" s="5" t="n"/>
      <c r="J291" s="5" t="n"/>
    </row>
    <row r="292">
      <c r="B292" s="5" t="n"/>
      <c r="C292" s="5" t="n"/>
      <c r="D292" s="11" t="n">
        <v>58500</v>
      </c>
      <c r="E292" s="5">
        <f>_xll.SyteLineGL.GLExtractor.SLDESC(D292,,$G$9,)</f>
        <v/>
      </c>
      <c r="F292" s="5">
        <f>_xll.SyteLineGL.GLExtractor.SLGLBAL(D292,$G$10,$G$11,,"A",$G$9,,)</f>
        <v/>
      </c>
      <c r="G292" s="12">
        <f>IF(F292&gt;0, F292, "")</f>
        <v/>
      </c>
      <c r="H292" s="12">
        <f>IF(F292&gt;0, "",ABS(F292))</f>
        <v/>
      </c>
      <c r="I292" s="5" t="n"/>
      <c r="J292" s="5" t="n"/>
    </row>
    <row r="293">
      <c r="B293" s="5" t="n"/>
      <c r="C293" s="5" t="n"/>
      <c r="D293" s="11" t="n">
        <v>58600</v>
      </c>
      <c r="E293" s="5">
        <f>_xll.SyteLineGL.GLExtractor.SLDESC(D293,,$G$9,)</f>
        <v/>
      </c>
      <c r="F293" s="5">
        <f>_xll.SyteLineGL.GLExtractor.SLGLBAL(D293,$G$10,$G$11,,"A",$G$9,,)</f>
        <v/>
      </c>
      <c r="G293" s="12">
        <f>IF(F293&gt;0, F293, "")</f>
        <v/>
      </c>
      <c r="H293" s="12">
        <f>IF(F293&gt;0, "",ABS(F293))</f>
        <v/>
      </c>
      <c r="I293" s="5" t="n"/>
      <c r="J293" s="5" t="n"/>
    </row>
    <row r="294">
      <c r="B294" s="5" t="n"/>
      <c r="C294" s="5" t="n"/>
      <c r="D294" s="11" t="n">
        <v>58700</v>
      </c>
      <c r="E294" s="5">
        <f>_xll.SyteLineGL.GLExtractor.SLDESC(D294,,$G$9,)</f>
        <v/>
      </c>
      <c r="F294" s="5">
        <f>_xll.SyteLineGL.GLExtractor.SLGLBAL(D294,$G$10,$G$11,,"A",$G$9,,)</f>
        <v/>
      </c>
      <c r="G294" s="12">
        <f>IF(F294&gt;0, F294, "")</f>
        <v/>
      </c>
      <c r="H294" s="12">
        <f>IF(F294&gt;0, "",ABS(F294))</f>
        <v/>
      </c>
      <c r="I294" s="5" t="n"/>
      <c r="J294" s="5" t="n"/>
    </row>
    <row r="295">
      <c r="B295" s="5" t="n"/>
      <c r="C295" s="5" t="n"/>
      <c r="D295" s="11" t="n">
        <v>58800</v>
      </c>
      <c r="E295" s="5">
        <f>_xll.SyteLineGL.GLExtractor.SLDESC(D295,,$G$9,)</f>
        <v/>
      </c>
      <c r="F295" s="5">
        <f>_xll.SyteLineGL.GLExtractor.SLGLBAL(D295,$G$10,$G$11,,"A",$G$9,,)</f>
        <v/>
      </c>
      <c r="G295" s="12">
        <f>IF(F295&gt;0, F295, "")</f>
        <v/>
      </c>
      <c r="H295" s="12">
        <f>IF(F295&gt;0, "",ABS(F295))</f>
        <v/>
      </c>
      <c r="I295" s="5" t="n"/>
      <c r="J295" s="5" t="n"/>
    </row>
    <row r="296">
      <c r="B296" s="5" t="n"/>
      <c r="C296" s="5" t="n"/>
      <c r="D296" s="11" t="n">
        <v>59000</v>
      </c>
      <c r="E296" s="5">
        <f>_xll.SyteLineGL.GLExtractor.SLDESC(D296,,$G$9,)</f>
        <v/>
      </c>
      <c r="F296" s="5">
        <f>_xll.SyteLineGL.GLExtractor.SLGLBAL(D296,$G$10,$G$11,,"A",$G$9,,)</f>
        <v/>
      </c>
      <c r="G296" s="12">
        <f>IF(F296&gt;0, F296, "")</f>
        <v/>
      </c>
      <c r="H296" s="12">
        <f>IF(F296&gt;0, "",ABS(F296))</f>
        <v/>
      </c>
      <c r="I296" s="5" t="n"/>
      <c r="J296" s="5" t="n"/>
    </row>
    <row r="297">
      <c r="B297" s="5" t="n"/>
      <c r="C297" s="5" t="n"/>
      <c r="D297" s="11" t="n">
        <v>59020</v>
      </c>
      <c r="E297" s="5">
        <f>_xll.SyteLineGL.GLExtractor.SLDESC(D297,,$G$9,)</f>
        <v/>
      </c>
      <c r="F297" s="5">
        <f>_xll.SyteLineGL.GLExtractor.SLGLBAL(D297,$G$10,$G$11,,"A",$G$9,,)</f>
        <v/>
      </c>
      <c r="G297" s="12">
        <f>IF(F297&gt;0, F297, "")</f>
        <v/>
      </c>
      <c r="H297" s="12">
        <f>IF(F297&gt;0, "",ABS(F297))</f>
        <v/>
      </c>
      <c r="I297" s="5" t="n"/>
      <c r="J297" s="5" t="n"/>
    </row>
    <row r="298">
      <c r="B298" s="5" t="n"/>
      <c r="C298" s="5" t="n"/>
      <c r="D298" s="11" t="n">
        <v>59500</v>
      </c>
      <c r="E298" s="5">
        <f>_xll.SyteLineGL.GLExtractor.SLDESC(D298,,$G$9,)</f>
        <v/>
      </c>
      <c r="F298" s="5">
        <f>_xll.SyteLineGL.GLExtractor.SLGLBAL(D298,$G$10,$G$11,,"A",$G$9,,)</f>
        <v/>
      </c>
      <c r="G298" s="12">
        <f>IF(F298&gt;0, F298, "")</f>
        <v/>
      </c>
      <c r="H298" s="12">
        <f>IF(F298&gt;0, "",ABS(F298))</f>
        <v/>
      </c>
      <c r="I298" s="5" t="n"/>
      <c r="J298" s="5" t="n"/>
    </row>
    <row r="299">
      <c r="B299" s="5" t="n"/>
      <c r="C299" s="5" t="n"/>
      <c r="D299" s="11" t="n">
        <v>59900</v>
      </c>
      <c r="E299" s="5">
        <f>_xll.SyteLineGL.GLExtractor.SLDESC(D299,,$G$9,)</f>
        <v/>
      </c>
      <c r="F299" s="5">
        <f>_xll.SyteLineGL.GLExtractor.SLGLBAL(D299,$G$10,$G$11,,"A",$G$9,,)</f>
        <v/>
      </c>
      <c r="G299" s="12">
        <f>IF(F299&gt;0, F299, "")</f>
        <v/>
      </c>
      <c r="H299" s="12">
        <f>IF(F299&gt;0, "",ABS(F299))</f>
        <v/>
      </c>
      <c r="I299" s="5" t="n"/>
      <c r="J299" s="5" t="n"/>
    </row>
    <row r="300">
      <c r="B300" s="5" t="n"/>
      <c r="C300" s="5" t="n"/>
      <c r="D300" s="11" t="n">
        <v>83100</v>
      </c>
      <c r="E300" s="5">
        <f>_xll.SyteLineGL.GLExtractor.SLDESC(D300,,$G$9,)</f>
        <v/>
      </c>
      <c r="F300" s="5">
        <f>_xll.SyteLineGL.GLExtractor.SLGLBAL(D300,$G$10,$G$11,,"A",$G$9,,)</f>
        <v/>
      </c>
      <c r="G300" s="12">
        <f>IF(F300&gt;0, F300, "")</f>
        <v/>
      </c>
      <c r="H300" s="12">
        <f>IF(F300&gt;0, "",ABS(F300))</f>
        <v/>
      </c>
      <c r="I300" s="5" t="n"/>
      <c r="J300" s="5" t="n"/>
    </row>
    <row r="301">
      <c r="B301" s="5" t="n"/>
      <c r="C301" s="5" t="n"/>
      <c r="D301" s="5" t="n"/>
      <c r="E301" s="5" t="n"/>
      <c r="F301" s="5" t="n"/>
      <c r="G301" s="5" t="n"/>
      <c r="H301" s="5" t="n"/>
      <c r="I301" s="5" t="n"/>
      <c r="J301" s="5" t="n"/>
    </row>
    <row r="302">
      <c r="B302" s="5" t="n"/>
      <c r="C302" s="5" t="n"/>
      <c r="D302" s="10" t="inlineStr">
        <is>
          <t>DEPRECIATION AND AMORTIZATION EXPENSE</t>
        </is>
      </c>
      <c r="E302" s="5" t="n"/>
      <c r="F302" s="5" t="n"/>
      <c r="G302" s="5" t="n"/>
      <c r="H302" s="5" t="n"/>
      <c r="I302" s="5" t="n"/>
      <c r="J302" s="5" t="n"/>
    </row>
    <row r="303">
      <c r="B303" s="5" t="n"/>
      <c r="C303" s="5" t="n"/>
      <c r="D303" s="5" t="n"/>
      <c r="E303" s="5" t="n"/>
      <c r="F303" s="5" t="n"/>
      <c r="G303" s="5" t="n"/>
      <c r="H303" s="5" t="n"/>
      <c r="I303" s="5" t="n"/>
      <c r="J303" s="5" t="n"/>
    </row>
    <row r="304">
      <c r="B304" s="5" t="n"/>
      <c r="C304" s="5" t="n"/>
      <c r="D304" s="11" t="n">
        <v>52000</v>
      </c>
      <c r="E304" s="5">
        <f>_xll.SyteLineGL.GLExtractor.SLDESC(D304,,$G$9,)</f>
        <v/>
      </c>
      <c r="F304" s="5">
        <f>_xll.SyteLineGL.GLExtractor.SLGLBAL(D304,$G$10,$G$11,,"A",$G$9,,)</f>
        <v/>
      </c>
      <c r="G304" s="12">
        <f>IF(F304&gt;0, F304, "")</f>
        <v/>
      </c>
      <c r="H304" s="12">
        <f>IF(F304&gt;0, "",ABS(F304))</f>
        <v/>
      </c>
      <c r="I304" s="5" t="n"/>
      <c r="J304" s="5" t="n"/>
    </row>
    <row r="305">
      <c r="B305" s="5" t="n"/>
      <c r="C305" s="5" t="n"/>
      <c r="D305" s="11" t="n">
        <v>52100</v>
      </c>
      <c r="E305" s="5">
        <f>_xll.SyteLineGL.GLExtractor.SLDESC(D305,,$G$9,)</f>
        <v/>
      </c>
      <c r="F305" s="5">
        <f>_xll.SyteLineGL.GLExtractor.SLGLBAL(D305,$G$10,$G$11,,"A",$G$9,,)</f>
        <v/>
      </c>
      <c r="G305" s="12">
        <f>IF(F305&gt;0, F305, "")</f>
        <v/>
      </c>
      <c r="H305" s="12">
        <f>IF(F305&gt;0, "",ABS(F305))</f>
        <v/>
      </c>
      <c r="I305" s="5" t="n"/>
      <c r="J305" s="5" t="n"/>
    </row>
    <row r="306">
      <c r="B306" s="5" t="n"/>
      <c r="C306" s="5" t="n"/>
      <c r="D306" s="11" t="n">
        <v>52200</v>
      </c>
      <c r="E306" s="5">
        <f>_xll.SyteLineGL.GLExtractor.SLDESC(D306,,$G$9,)</f>
        <v/>
      </c>
      <c r="F306" s="5">
        <f>_xll.SyteLineGL.GLExtractor.SLGLBAL(D306,$G$10,$G$11,,"A",$G$9,,)</f>
        <v/>
      </c>
      <c r="G306" s="12">
        <f>IF(F306&gt;0, F306, "")</f>
        <v/>
      </c>
      <c r="H306" s="12">
        <f>IF(F306&gt;0, "",ABS(F306))</f>
        <v/>
      </c>
      <c r="I306" s="5" t="n"/>
      <c r="J306" s="5" t="n"/>
    </row>
    <row r="307">
      <c r="B307" s="5" t="n"/>
      <c r="C307" s="5" t="n"/>
      <c r="D307" s="11" t="n">
        <v>52300</v>
      </c>
      <c r="E307" s="5">
        <f>_xll.SyteLineGL.GLExtractor.SLDESC(D307,,$G$9,)</f>
        <v/>
      </c>
      <c r="F307" s="5">
        <f>_xll.SyteLineGL.GLExtractor.SLGLBAL(D307,$G$10,$G$11,,"A",$G$9,,)</f>
        <v/>
      </c>
      <c r="G307" s="12">
        <f>IF(F307&gt;0, F307, "")</f>
        <v/>
      </c>
      <c r="H307" s="12">
        <f>IF(F307&gt;0, "",ABS(F307))</f>
        <v/>
      </c>
      <c r="I307" s="5" t="n"/>
      <c r="J307" s="5" t="n"/>
    </row>
    <row r="308">
      <c r="B308" s="5" t="n"/>
      <c r="C308" s="5" t="n"/>
      <c r="D308" s="11" t="n">
        <v>52400</v>
      </c>
      <c r="E308" s="5">
        <f>_xll.SyteLineGL.GLExtractor.SLDESC(D308,,$G$9,)</f>
        <v/>
      </c>
      <c r="F308" s="5">
        <f>_xll.SyteLineGL.GLExtractor.SLGLBAL(D308,$G$10,$G$11,,"A",$G$9,,)</f>
        <v/>
      </c>
      <c r="G308" s="12">
        <f>IF(F308&gt;0, F308, "")</f>
        <v/>
      </c>
      <c r="H308" s="12">
        <f>IF(F308&gt;0, "",ABS(F308))</f>
        <v/>
      </c>
      <c r="I308" s="5" t="n"/>
      <c r="J308" s="5" t="n"/>
    </row>
    <row r="309">
      <c r="B309" s="5" t="n"/>
      <c r="C309" s="5" t="n"/>
      <c r="D309" s="11" t="n">
        <v>52500</v>
      </c>
      <c r="E309" s="5">
        <f>_xll.SyteLineGL.GLExtractor.SLDESC(D309,,$G$9,)</f>
        <v/>
      </c>
      <c r="F309" s="5">
        <f>_xll.SyteLineGL.GLExtractor.SLGLBAL(D309,$G$10,$G$11,,"A",$G$9,,)</f>
        <v/>
      </c>
      <c r="G309" s="12">
        <f>IF(F309&gt;0, F309, "")</f>
        <v/>
      </c>
      <c r="H309" s="12">
        <f>IF(F309&gt;0, "",ABS(F309))</f>
        <v/>
      </c>
      <c r="I309" s="5" t="n"/>
      <c r="J309" s="5" t="n"/>
    </row>
    <row r="310">
      <c r="B310" s="5" t="n"/>
      <c r="C310" s="5" t="n"/>
      <c r="D310" s="11" t="n">
        <v>52510</v>
      </c>
      <c r="E310" s="5">
        <f>_xll.SyteLineGL.GLExtractor.SLDESC(D310,,$G$9,)</f>
        <v/>
      </c>
      <c r="F310" s="5">
        <f>_xll.SyteLineGL.GLExtractor.SLGLBAL(D310,$G$10,$G$11,,"A",$G$9,,)</f>
        <v/>
      </c>
      <c r="G310" s="12">
        <f>IF(F310&gt;0, F310, "")</f>
        <v/>
      </c>
      <c r="H310" s="12">
        <f>IF(F310&gt;0, "",ABS(F310))</f>
        <v/>
      </c>
      <c r="I310" s="5" t="n"/>
      <c r="J310" s="5" t="n"/>
    </row>
    <row r="311">
      <c r="B311" s="5" t="n"/>
      <c r="C311" s="5" t="n"/>
      <c r="D311" s="11" t="n">
        <v>52600</v>
      </c>
      <c r="E311" s="5">
        <f>_xll.SyteLineGL.GLExtractor.SLDESC(D311,,$G$9,)</f>
        <v/>
      </c>
      <c r="F311" s="5">
        <f>_xll.SyteLineGL.GLExtractor.SLGLBAL(D311,$G$10,$G$11,,"A",$G$9,,)</f>
        <v/>
      </c>
      <c r="G311" s="12">
        <f>IF(F311&gt;0, F311, "")</f>
        <v/>
      </c>
      <c r="H311" s="12">
        <f>IF(F311&gt;0, "",ABS(F311))</f>
        <v/>
      </c>
      <c r="I311" s="5" t="n"/>
      <c r="J311" s="5" t="n"/>
    </row>
    <row r="312">
      <c r="B312" s="5" t="n"/>
      <c r="C312" s="5" t="n"/>
      <c r="D312" s="5" t="n"/>
      <c r="E312" s="5" t="n"/>
      <c r="F312" s="5" t="n"/>
      <c r="G312" s="5" t="n"/>
      <c r="H312" s="5" t="n"/>
      <c r="I312" s="5" t="n"/>
      <c r="J312" s="5" t="n"/>
    </row>
    <row r="313">
      <c r="B313" s="5" t="n"/>
      <c r="C313" s="5" t="n"/>
      <c r="D313" s="10" t="inlineStr">
        <is>
          <t>TAX EXPENSE</t>
        </is>
      </c>
      <c r="E313" s="5" t="n"/>
      <c r="F313" s="5" t="n"/>
      <c r="G313" s="5" t="n"/>
      <c r="H313" s="5" t="n"/>
      <c r="I313" s="5" t="n"/>
      <c r="J313" s="5" t="n"/>
    </row>
    <row r="314">
      <c r="B314" s="5" t="n"/>
      <c r="C314" s="5" t="n"/>
      <c r="D314" s="5" t="n"/>
      <c r="E314" s="5" t="n"/>
      <c r="F314" s="5" t="n"/>
      <c r="G314" s="5" t="n"/>
      <c r="H314" s="5" t="n"/>
      <c r="I314" s="5" t="n"/>
      <c r="J314" s="5" t="n"/>
    </row>
    <row r="315">
      <c r="B315" s="5" t="n"/>
      <c r="C315" s="5" t="n"/>
      <c r="D315" s="11" t="n">
        <v>50100</v>
      </c>
      <c r="E315" s="5">
        <f>_xll.SyteLineGL.GLExtractor.SLDESC(D315,,$G$9,)</f>
        <v/>
      </c>
      <c r="F315" s="5">
        <f>_xll.SyteLineGL.GLExtractor.SLGLBAL(D315,$G$10,$G$11,,"A",$G$9,,)</f>
        <v/>
      </c>
      <c r="G315" s="12">
        <f>IF(F315&gt;0, F315, "")</f>
        <v/>
      </c>
      <c r="H315" s="12">
        <f>IF(F315&gt;0, "",ABS(F315))</f>
        <v/>
      </c>
      <c r="I315" s="5" t="n"/>
      <c r="J315" s="5" t="n"/>
    </row>
    <row r="316">
      <c r="B316" s="5" t="n"/>
      <c r="C316" s="5" t="n"/>
      <c r="D316" s="11" t="n">
        <v>54000</v>
      </c>
      <c r="E316" s="5">
        <f>_xll.SyteLineGL.GLExtractor.SLDESC(D316,,$G$9,)</f>
        <v/>
      </c>
      <c r="F316" s="5">
        <f>_xll.SyteLineGL.GLExtractor.SLGLBAL(D316,$G$10,$G$11,,"A",$G$9,,)</f>
        <v/>
      </c>
      <c r="G316" s="12">
        <f>IF(F316&gt;0, F316, "")</f>
        <v/>
      </c>
      <c r="H316" s="12">
        <f>IF(F316&gt;0, "",ABS(F316))</f>
        <v/>
      </c>
      <c r="I316" s="5" t="n"/>
      <c r="J316" s="5" t="n"/>
    </row>
    <row r="317">
      <c r="B317" s="5" t="n"/>
      <c r="C317" s="5" t="n"/>
      <c r="D317" s="11" t="n">
        <v>54010</v>
      </c>
      <c r="E317" s="5">
        <f>_xll.SyteLineGL.GLExtractor.SLDESC(D317,,$G$9,)</f>
        <v/>
      </c>
      <c r="F317" s="5">
        <f>_xll.SyteLineGL.GLExtractor.SLGLBAL(D317,$G$10,$G$11,,"A",$G$9,,)</f>
        <v/>
      </c>
      <c r="G317" s="12">
        <f>IF(F317&gt;0, F317, "")</f>
        <v/>
      </c>
      <c r="H317" s="12">
        <f>IF(F317&gt;0, "",ABS(F317))</f>
        <v/>
      </c>
      <c r="I317" s="5" t="n"/>
      <c r="J317" s="5" t="n"/>
    </row>
    <row r="318">
      <c r="B318" s="5" t="n"/>
      <c r="C318" s="5" t="n"/>
      <c r="D318" s="11" t="n">
        <v>54100</v>
      </c>
      <c r="E318" s="5">
        <f>_xll.SyteLineGL.GLExtractor.SLDESC(D318,,$G$9,)</f>
        <v/>
      </c>
      <c r="F318" s="5">
        <f>_xll.SyteLineGL.GLExtractor.SLGLBAL(D318,$G$10,$G$11,,"A",$G$9,,)</f>
        <v/>
      </c>
      <c r="G318" s="12">
        <f>IF(F318&gt;0, F318, "")</f>
        <v/>
      </c>
      <c r="H318" s="12">
        <f>IF(F318&gt;0, "",ABS(F318))</f>
        <v/>
      </c>
      <c r="I318" s="5" t="n"/>
      <c r="J318" s="5" t="n"/>
    </row>
    <row r="319">
      <c r="B319" s="5" t="n"/>
      <c r="C319" s="5" t="n"/>
      <c r="D319" s="11" t="n">
        <v>54200</v>
      </c>
      <c r="E319" s="5">
        <f>_xll.SyteLineGL.GLExtractor.SLDESC(D319,,$G$9,)</f>
        <v/>
      </c>
      <c r="F319" s="5">
        <f>_xll.SyteLineGL.GLExtractor.SLGLBAL(D319,$G$10,$G$11,,"A",$G$9,,)</f>
        <v/>
      </c>
      <c r="G319" s="12">
        <f>IF(F319&gt;0, F319, "")</f>
        <v/>
      </c>
      <c r="H319" s="12">
        <f>IF(F319&gt;0, "",ABS(F319))</f>
        <v/>
      </c>
      <c r="I319" s="5" t="n"/>
      <c r="J319" s="5" t="n"/>
    </row>
    <row r="320">
      <c r="B320" s="5" t="n"/>
      <c r="C320" s="5" t="n"/>
      <c r="D320" s="11" t="n">
        <v>54300</v>
      </c>
      <c r="E320" s="5">
        <f>_xll.SyteLineGL.GLExtractor.SLDESC(D320,,$G$9,)</f>
        <v/>
      </c>
      <c r="F320" s="5">
        <f>_xll.SyteLineGL.GLExtractor.SLGLBAL(D320,$G$10,$G$11,,"A",$G$9,,)</f>
        <v/>
      </c>
      <c r="G320" s="12">
        <f>IF(F320&gt;0, F320, "")</f>
        <v/>
      </c>
      <c r="H320" s="12">
        <f>IF(F320&gt;0, "",ABS(F320))</f>
        <v/>
      </c>
      <c r="I320" s="5" t="n"/>
      <c r="J320" s="5" t="n"/>
    </row>
    <row r="321">
      <c r="B321" s="5" t="n"/>
      <c r="C321" s="5" t="n"/>
      <c r="D321" s="5" t="n"/>
      <c r="E321" s="5" t="n"/>
      <c r="F321" s="5" t="n"/>
      <c r="G321" s="5" t="n"/>
      <c r="H321" s="5" t="n"/>
      <c r="I321" s="5" t="n"/>
      <c r="J321" s="5" t="n"/>
    </row>
    <row r="322">
      <c r="B322" s="5" t="n"/>
      <c r="C322" s="5" t="n"/>
      <c r="D322" s="5" t="n"/>
      <c r="E322" s="5" t="n"/>
      <c r="F322" s="5" t="n"/>
      <c r="G322" s="5" t="n"/>
      <c r="H322" s="5" t="n"/>
      <c r="I322" s="5" t="n"/>
      <c r="J322" s="5" t="n"/>
    </row>
    <row r="323">
      <c r="B323" s="5" t="n"/>
      <c r="C323" s="5" t="n"/>
      <c r="D323" s="13" t="n"/>
      <c r="E323" s="13" t="n"/>
      <c r="F323" s="13" t="n"/>
      <c r="G323" s="14">
        <f>SUM(DebitTotal)</f>
        <v/>
      </c>
      <c r="H323" s="14">
        <f>SUM(CreditTotal)</f>
        <v/>
      </c>
      <c r="I323" s="5" t="n"/>
      <c r="J323" s="5" t="n"/>
    </row>
    <row r="324">
      <c r="B324" s="5" t="n"/>
      <c r="C324" s="5" t="n"/>
      <c r="D324" s="5" t="n"/>
      <c r="E324" s="5" t="n"/>
      <c r="F324" s="5" t="n"/>
      <c r="G324" s="5" t="n"/>
      <c r="H324" s="5" t="n"/>
      <c r="I324" s="5" t="n"/>
      <c r="J324" s="5" t="n"/>
    </row>
    <row r="325">
      <c r="B325" s="5" t="n"/>
      <c r="C325" s="5" t="n"/>
      <c r="D325" s="5" t="n"/>
      <c r="E325" s="5" t="n"/>
      <c r="F325" s="5" t="n"/>
      <c r="G325" s="5" t="n"/>
      <c r="H325" s="5" t="n"/>
      <c r="I325" s="5" t="n"/>
      <c r="J325" s="5" t="n"/>
    </row>
  </sheetData>
  <dataValidations disablePrompts="1" count="3">
    <dataValidation sqref="G9" showDropDown="0" showInputMessage="1" showErrorMessage="1" allowBlank="1" type="list">
      <formula1>"DALS,CORP,EMEA,LA,LOND,UK,US,"</formula1>
    </dataValidation>
    <dataValidation sqref="G10" showDropDown="0" showInputMessage="1" showErrorMessage="1" allowBlank="1" type="list">
      <formula1>"1,2,3,4,5,6,7,8,9,10,11,12,13"</formula1>
    </dataValidation>
    <dataValidation sqref="G11" showDropDown="0" showInputMessage="1" showErrorMessage="1" allowBlank="1" type="list">
      <formula1>"2012,2013,2014,2015,2016,2017,2018,2019,2020,2021,2022,2023,2024,2025,2026,2027,2028,2029,2030"</formula1>
    </dataValidation>
  </dataValidations>
  <pageMargins left="0.7" right="0.7" top="0.75" bottom="0.75" header="0.3" footer="0.3"/>
  <pageSetup orientation="portrait" scale="59" verticalDpi="0"/>
  <drawing xmlns:r="http://schemas.openxmlformats.org/officeDocument/2006/relationships" r:id="rId1"/>
</worksheet>
</file>

<file path=xl/worksheets/sheet20.xml><?xml version="1.0" encoding="utf-8"?>
<worksheet xmlns="http://schemas.openxmlformats.org/spreadsheetml/2006/main">
  <sheetPr>
    <tabColor rgb="FF7030A0"/>
    <outlinePr summaryBelow="1" summaryRight="1"/>
    <pageSetUpPr/>
  </sheetPr>
  <dimension ref="A1:G43"/>
  <sheetViews>
    <sheetView workbookViewId="0">
      <selection activeCell="D23" sqref="D23"/>
    </sheetView>
  </sheetViews>
  <sheetFormatPr baseColWidth="8" defaultRowHeight="15"/>
  <cols>
    <col width="13.85546875" bestFit="1" customWidth="1" style="172" min="1" max="1"/>
    <col width="38.28515625" bestFit="1" customWidth="1" style="172" min="2" max="2"/>
    <col width="14.7109375" bestFit="1" customWidth="1" style="172" min="3" max="3"/>
    <col width="12.140625" bestFit="1" customWidth="1" style="172" min="4" max="4"/>
    <col width="10.140625" bestFit="1" customWidth="1" style="172" min="5" max="5"/>
    <col width="11.85546875" bestFit="1" customWidth="1" style="172" min="6" max="6"/>
    <col width="5.5703125" bestFit="1" customWidth="1" style="172" min="7" max="7"/>
  </cols>
  <sheetData>
    <row r="1">
      <c r="A1" t="inlineStr">
        <is>
          <t>Work Center</t>
        </is>
      </c>
      <c r="B1" t="inlineStr">
        <is>
          <t>Name</t>
        </is>
      </c>
      <c r="C1" t="inlineStr">
        <is>
          <t>Control Point</t>
        </is>
      </c>
      <c r="D1" t="inlineStr">
        <is>
          <t>Operation</t>
        </is>
      </c>
      <c r="E1" t="inlineStr">
        <is>
          <t>Product</t>
        </is>
      </c>
    </row>
    <row r="2">
      <c r="A2" t="inlineStr">
        <is>
          <t>SCNDR1</t>
        </is>
      </c>
      <c r="B2" t="inlineStr">
        <is>
          <t>Scan - Door Assembly Start 10</t>
        </is>
      </c>
      <c r="C2" t="n">
        <v>1</v>
      </c>
      <c r="D2" t="n">
        <v>10</v>
      </c>
      <c r="E2" t="inlineStr">
        <is>
          <t>Door</t>
        </is>
      </c>
      <c r="F2" t="inlineStr">
        <is>
          <t>SHOP TRACK</t>
        </is>
      </c>
      <c r="G2" t="inlineStr">
        <is>
          <t>WHM</t>
        </is>
      </c>
    </row>
    <row r="3">
      <c r="A3" t="inlineStr">
        <is>
          <t>D1ASS</t>
        </is>
      </c>
      <c r="B3" t="inlineStr">
        <is>
          <t>Door Prep and Assembly 20</t>
        </is>
      </c>
      <c r="C3" t="n">
        <v>0</v>
      </c>
      <c r="D3" t="n">
        <v>20</v>
      </c>
      <c r="E3" t="inlineStr">
        <is>
          <t>Door</t>
        </is>
      </c>
    </row>
    <row r="4">
      <c r="A4" t="inlineStr">
        <is>
          <t>D2ASS</t>
        </is>
      </c>
      <c r="B4" t="inlineStr">
        <is>
          <t>Door Mulling and Brickmould  30</t>
        </is>
      </c>
      <c r="C4" t="n">
        <v>0</v>
      </c>
      <c r="D4" t="n">
        <v>30</v>
      </c>
      <c r="E4" t="inlineStr">
        <is>
          <t>Door</t>
        </is>
      </c>
    </row>
    <row r="5">
      <c r="A5" t="inlineStr">
        <is>
          <t>D3ASS</t>
        </is>
      </c>
      <c r="B5" t="inlineStr">
        <is>
          <t>Door if required</t>
        </is>
      </c>
      <c r="C5" t="n">
        <v>0</v>
      </c>
      <c r="D5" t="n">
        <v>40</v>
      </c>
      <c r="E5" t="inlineStr">
        <is>
          <t>Door</t>
        </is>
      </c>
    </row>
    <row r="6">
      <c r="A6" t="inlineStr">
        <is>
          <t>D4ASS</t>
        </is>
      </c>
      <c r="B6" t="inlineStr">
        <is>
          <t>Door if required</t>
        </is>
      </c>
      <c r="C6" t="n">
        <v>0</v>
      </c>
      <c r="D6" t="n">
        <v>50</v>
      </c>
      <c r="E6" t="inlineStr">
        <is>
          <t>Door</t>
        </is>
      </c>
    </row>
    <row r="7">
      <c r="A7" t="inlineStr">
        <is>
          <t>DACC</t>
        </is>
      </c>
      <c r="B7" t="inlineStr">
        <is>
          <t>Door Accessory cut required?</t>
        </is>
      </c>
      <c r="C7" t="n">
        <v>0</v>
      </c>
      <c r="D7" t="n">
        <v>60</v>
      </c>
      <c r="E7" t="inlineStr">
        <is>
          <t>Door</t>
        </is>
      </c>
    </row>
    <row r="8">
      <c r="A8" t="inlineStr">
        <is>
          <t>SCNDR2</t>
        </is>
      </c>
      <c r="B8" t="inlineStr">
        <is>
          <t>Scan - Door Assembly Finish 300</t>
        </is>
      </c>
      <c r="C8" t="n">
        <v>1</v>
      </c>
      <c r="D8" t="n">
        <v>300</v>
      </c>
      <c r="E8" t="inlineStr">
        <is>
          <t>Door</t>
        </is>
      </c>
      <c r="F8" t="inlineStr">
        <is>
          <t>SHOP TRACK</t>
        </is>
      </c>
      <c r="G8" t="inlineStr">
        <is>
          <t>WHM</t>
        </is>
      </c>
    </row>
    <row r="9">
      <c r="A9" t="inlineStr">
        <is>
          <t>IG1CUT</t>
        </is>
      </c>
      <c r="B9" t="inlineStr">
        <is>
          <t>IG Units Cutting 10</t>
        </is>
      </c>
      <c r="C9" t="n">
        <v>0</v>
      </c>
      <c r="D9" t="n">
        <v>10</v>
      </c>
      <c r="E9" t="inlineStr">
        <is>
          <t>Glass</t>
        </is>
      </c>
    </row>
    <row r="10">
      <c r="A10" t="inlineStr">
        <is>
          <t>IG2GR</t>
        </is>
      </c>
      <c r="B10" t="inlineStr">
        <is>
          <t>Grille Assembly 15</t>
        </is>
      </c>
      <c r="C10" t="n">
        <v>0</v>
      </c>
      <c r="D10" t="n">
        <v>15</v>
      </c>
      <c r="E10" t="inlineStr">
        <is>
          <t>Glass</t>
        </is>
      </c>
    </row>
    <row r="11">
      <c r="A11" t="inlineStr">
        <is>
          <t>IG3ASS</t>
        </is>
      </c>
      <c r="B11" t="inlineStr">
        <is>
          <t>IG Units Assembly 20</t>
        </is>
      </c>
      <c r="C11" t="n">
        <v>0</v>
      </c>
      <c r="D11" t="n">
        <v>20</v>
      </c>
      <c r="E11" t="inlineStr">
        <is>
          <t>Glass</t>
        </is>
      </c>
    </row>
    <row r="12">
      <c r="A12" t="inlineStr">
        <is>
          <t>SCNIG1</t>
        </is>
      </c>
      <c r="B12" t="inlineStr">
        <is>
          <t>Scan - IG Assembly Finish 30</t>
        </is>
      </c>
      <c r="C12" t="n">
        <v>1</v>
      </c>
      <c r="D12" t="n">
        <v>30</v>
      </c>
      <c r="E12" t="inlineStr">
        <is>
          <t>Glass</t>
        </is>
      </c>
      <c r="F12" t="inlineStr">
        <is>
          <t>SHOP TRACK</t>
        </is>
      </c>
      <c r="G12" t="inlineStr">
        <is>
          <t>WHM</t>
        </is>
      </c>
    </row>
    <row r="13">
      <c r="A13" t="inlineStr">
        <is>
          <t>PATWS1</t>
        </is>
      </c>
      <c r="B13" t="inlineStr">
        <is>
          <t>Patio Door Work Center</t>
        </is>
      </c>
      <c r="C13" t="n">
        <v>1</v>
      </c>
      <c r="D13" t="n">
        <v>10</v>
      </c>
      <c r="E13" t="inlineStr">
        <is>
          <t>PD</t>
        </is>
      </c>
      <c r="F13" t="inlineStr">
        <is>
          <t>SHOP TRACK</t>
        </is>
      </c>
      <c r="G13" t="inlineStr">
        <is>
          <t>WHM</t>
        </is>
      </c>
    </row>
    <row r="14">
      <c r="A14" t="inlineStr">
        <is>
          <t>PLTTST</t>
        </is>
      </c>
      <c r="B14" t="inlineStr">
        <is>
          <t>Pilot Test Workcenter</t>
        </is>
      </c>
      <c r="C14" t="n">
        <v>1</v>
      </c>
      <c r="D14" t="n">
        <v>10</v>
      </c>
      <c r="E14" t="inlineStr">
        <is>
          <t>PD</t>
        </is>
      </c>
      <c r="F14" t="inlineStr">
        <is>
          <t>SHOP TRACK</t>
        </is>
      </c>
      <c r="G14" t="inlineStr">
        <is>
          <t>WHM</t>
        </is>
      </c>
    </row>
    <row r="15">
      <c r="A15" t="inlineStr">
        <is>
          <t>PD1ASS</t>
        </is>
      </c>
      <c r="B15" t="inlineStr">
        <is>
          <t>Patio Door Assembly</t>
        </is>
      </c>
      <c r="C15" t="n">
        <v>0</v>
      </c>
      <c r="D15" t="n">
        <v>20</v>
      </c>
      <c r="E15" t="inlineStr">
        <is>
          <t>PD</t>
        </is>
      </c>
    </row>
    <row r="16">
      <c r="A16" t="inlineStr">
        <is>
          <t>PD2FIN</t>
        </is>
      </c>
      <c r="B16" t="inlineStr">
        <is>
          <t>Patio Door Finish</t>
        </is>
      </c>
      <c r="C16" t="n">
        <v>1</v>
      </c>
      <c r="D16" t="n">
        <v>30</v>
      </c>
      <c r="E16" t="inlineStr">
        <is>
          <t>PD</t>
        </is>
      </c>
      <c r="F16" t="inlineStr">
        <is>
          <t>SHOP TRACK</t>
        </is>
      </c>
      <c r="G16" t="inlineStr">
        <is>
          <t>WHM</t>
        </is>
      </c>
    </row>
    <row r="17">
      <c r="A17" t="inlineStr">
        <is>
          <t>SC1CUT</t>
        </is>
      </c>
      <c r="B17" t="inlineStr">
        <is>
          <t>Screen Cut 10</t>
        </is>
      </c>
      <c r="C17" t="n">
        <v>0</v>
      </c>
      <c r="D17" t="n">
        <v>10</v>
      </c>
      <c r="E17" t="inlineStr">
        <is>
          <t>Screen</t>
        </is>
      </c>
    </row>
    <row r="18">
      <c r="A18" t="inlineStr">
        <is>
          <t>SC2ASS</t>
        </is>
      </c>
      <c r="B18" t="inlineStr">
        <is>
          <t>Screen Assembly 20</t>
        </is>
      </c>
      <c r="C18" t="n">
        <v>0</v>
      </c>
      <c r="D18" t="n">
        <v>20</v>
      </c>
      <c r="E18" t="inlineStr">
        <is>
          <t>Screen</t>
        </is>
      </c>
    </row>
    <row r="19">
      <c r="A19" t="inlineStr">
        <is>
          <t>SCNSC1</t>
        </is>
      </c>
      <c r="B19" t="inlineStr">
        <is>
          <t>Scan -Screen Assembly Finish 30</t>
        </is>
      </c>
      <c r="C19" t="n">
        <v>1</v>
      </c>
      <c r="D19" t="n">
        <v>30</v>
      </c>
      <c r="E19" t="inlineStr">
        <is>
          <t>Screen</t>
        </is>
      </c>
      <c r="F19" t="inlineStr">
        <is>
          <t>SHOP TRACK</t>
        </is>
      </c>
      <c r="G19" t="inlineStr">
        <is>
          <t>WHM</t>
        </is>
      </c>
    </row>
    <row r="20">
      <c r="A20" t="inlineStr">
        <is>
          <t>SCNWS1</t>
        </is>
      </c>
      <c r="B20" t="inlineStr">
        <is>
          <t>Scan - Window Assembly Start 10</t>
        </is>
      </c>
      <c r="C20" t="n">
        <v>1</v>
      </c>
      <c r="D20" t="n">
        <v>10</v>
      </c>
      <c r="E20" t="inlineStr">
        <is>
          <t>Window</t>
        </is>
      </c>
      <c r="F20" t="inlineStr">
        <is>
          <t>SHOP TRACK</t>
        </is>
      </c>
      <c r="G20" t="inlineStr">
        <is>
          <t>WHM</t>
        </is>
      </c>
    </row>
    <row r="21">
      <c r="A21" t="inlineStr">
        <is>
          <t>W1CUTA</t>
        </is>
      </c>
      <c r="B21" t="inlineStr">
        <is>
          <t>Window Accessories Prep Cutting 20</t>
        </is>
      </c>
      <c r="C21" t="n">
        <v>0</v>
      </c>
      <c r="D21" t="n">
        <v>20</v>
      </c>
      <c r="E21" t="inlineStr">
        <is>
          <t>Window</t>
        </is>
      </c>
    </row>
    <row r="22">
      <c r="A22" t="inlineStr">
        <is>
          <t>W1CUTR</t>
        </is>
      </c>
      <c r="B22" t="inlineStr">
        <is>
          <t>Window Reinforcing Cutting 30</t>
        </is>
      </c>
      <c r="C22" t="n">
        <v>0</v>
      </c>
      <c r="D22" t="n">
        <v>30</v>
      </c>
      <c r="E22" t="inlineStr">
        <is>
          <t>Window</t>
        </is>
      </c>
    </row>
    <row r="23">
      <c r="A23" t="inlineStr">
        <is>
          <t>W1CUTF</t>
        </is>
      </c>
      <c r="B23" t="inlineStr">
        <is>
          <t>Window Frame Prep Cutting 40</t>
        </is>
      </c>
      <c r="C23" t="n">
        <v>0</v>
      </c>
      <c r="D23" t="n">
        <v>40</v>
      </c>
      <c r="E23" t="inlineStr">
        <is>
          <t>Window</t>
        </is>
      </c>
    </row>
    <row r="24">
      <c r="A24" t="inlineStr">
        <is>
          <t>W1CUTS</t>
        </is>
      </c>
      <c r="B24" t="inlineStr">
        <is>
          <t>Window Sash Prep Cutting 50</t>
        </is>
      </c>
      <c r="C24" t="n">
        <v>0</v>
      </c>
      <c r="D24" t="n">
        <v>50</v>
      </c>
      <c r="E24" t="inlineStr">
        <is>
          <t>Window</t>
        </is>
      </c>
    </row>
    <row r="25">
      <c r="A25" t="inlineStr">
        <is>
          <t>W2PUN</t>
        </is>
      </c>
      <c r="B25" t="inlineStr">
        <is>
          <t>Window Punch &amp; Weather Strip Prep 60</t>
        </is>
      </c>
      <c r="C25" t="n">
        <v>0</v>
      </c>
      <c r="D25" t="n">
        <v>60</v>
      </c>
      <c r="E25" t="inlineStr">
        <is>
          <t>Window</t>
        </is>
      </c>
    </row>
    <row r="26">
      <c r="A26" t="inlineStr">
        <is>
          <t>W3WLDA</t>
        </is>
      </c>
      <c r="B26" t="inlineStr">
        <is>
          <t>Window Accessories Prep Welding 70</t>
        </is>
      </c>
      <c r="C26" t="n">
        <v>0</v>
      </c>
      <c r="D26" t="n">
        <v>70</v>
      </c>
      <c r="E26" t="inlineStr">
        <is>
          <t>Window</t>
        </is>
      </c>
    </row>
    <row r="27">
      <c r="A27" t="inlineStr">
        <is>
          <t>W3WLDF</t>
        </is>
      </c>
      <c r="B27" t="inlineStr">
        <is>
          <t>Window Frame Prep Welding 80</t>
        </is>
      </c>
      <c r="C27" t="n">
        <v>0</v>
      </c>
      <c r="D27" t="n">
        <v>80</v>
      </c>
      <c r="E27" t="inlineStr">
        <is>
          <t>Window</t>
        </is>
      </c>
    </row>
    <row r="28">
      <c r="A28" t="inlineStr">
        <is>
          <t>W3WLDS</t>
        </is>
      </c>
      <c r="B28" t="inlineStr">
        <is>
          <t>Window Sash Prep Welding 90</t>
        </is>
      </c>
      <c r="C28" t="n">
        <v>0</v>
      </c>
      <c r="D28" t="n">
        <v>90</v>
      </c>
      <c r="E28" t="inlineStr">
        <is>
          <t>Window</t>
        </is>
      </c>
    </row>
    <row r="29">
      <c r="A29" t="inlineStr">
        <is>
          <t>W3CCA</t>
        </is>
      </c>
      <c r="B29" t="inlineStr">
        <is>
          <t>Window Accessories Prep Weld Clean 100</t>
        </is>
      </c>
      <c r="C29" t="n">
        <v>0</v>
      </c>
      <c r="D29" t="n">
        <v>100</v>
      </c>
      <c r="E29" t="inlineStr">
        <is>
          <t>Window</t>
        </is>
      </c>
    </row>
    <row r="30">
      <c r="A30" t="inlineStr">
        <is>
          <t>W3CCF</t>
        </is>
      </c>
      <c r="B30" t="inlineStr">
        <is>
          <t>Window Frame Prep Corner Clean 110</t>
        </is>
      </c>
      <c r="C30" t="n">
        <v>0</v>
      </c>
      <c r="D30" t="n">
        <v>110</v>
      </c>
      <c r="E30" t="inlineStr">
        <is>
          <t>Window</t>
        </is>
      </c>
    </row>
    <row r="31">
      <c r="A31" t="inlineStr">
        <is>
          <t>W3CCS</t>
        </is>
      </c>
      <c r="B31" t="inlineStr">
        <is>
          <t>Window Sash Prep Corner Clean 120</t>
        </is>
      </c>
      <c r="C31" t="n">
        <v>0</v>
      </c>
      <c r="D31" t="n">
        <v>120</v>
      </c>
      <c r="E31" t="inlineStr">
        <is>
          <t>Window</t>
        </is>
      </c>
    </row>
    <row r="32">
      <c r="A32" t="inlineStr">
        <is>
          <t>SCNWS2</t>
        </is>
      </c>
      <c r="B32" t="inlineStr">
        <is>
          <t>Scan - Window 0FG  HDWR Scan 130</t>
        </is>
      </c>
      <c r="C32" t="n">
        <v>1</v>
      </c>
      <c r="D32" t="n">
        <v>130</v>
      </c>
      <c r="E32" t="inlineStr">
        <is>
          <t>Window</t>
        </is>
      </c>
      <c r="F32" t="inlineStr">
        <is>
          <t>SHOP TRACK</t>
        </is>
      </c>
      <c r="G32" t="inlineStr">
        <is>
          <t>WHM</t>
        </is>
      </c>
    </row>
    <row r="33">
      <c r="A33" t="inlineStr">
        <is>
          <t>W5HWH</t>
        </is>
      </c>
      <c r="B33" t="inlineStr">
        <is>
          <t>Window Hardware Installation 140</t>
        </is>
      </c>
      <c r="C33" t="n">
        <v>0</v>
      </c>
      <c r="D33" t="n">
        <v>140</v>
      </c>
      <c r="E33" t="inlineStr">
        <is>
          <t>Window</t>
        </is>
      </c>
    </row>
    <row r="34">
      <c r="A34" t="inlineStr">
        <is>
          <t>W6ASSM</t>
        </is>
      </c>
      <c r="B34" t="inlineStr">
        <is>
          <t>Window Assembly 150</t>
        </is>
      </c>
      <c r="C34" t="n">
        <v>0</v>
      </c>
      <c r="D34" t="n">
        <v>150</v>
      </c>
      <c r="E34" t="inlineStr">
        <is>
          <t>Window</t>
        </is>
      </c>
    </row>
    <row r="35">
      <c r="A35" t="inlineStr">
        <is>
          <t>W6SPEC</t>
        </is>
      </c>
      <c r="B35" t="inlineStr">
        <is>
          <t>Specialty Window Assembly 160</t>
        </is>
      </c>
      <c r="C35" t="n">
        <v>0</v>
      </c>
      <c r="D35" t="n">
        <v>160</v>
      </c>
      <c r="E35" t="inlineStr">
        <is>
          <t>Window</t>
        </is>
      </c>
    </row>
    <row r="36">
      <c r="A36" t="inlineStr">
        <is>
          <t>W7GLZ</t>
        </is>
      </c>
      <c r="B36" t="inlineStr">
        <is>
          <t>Glaze Windows 180</t>
        </is>
      </c>
      <c r="C36" t="n">
        <v>0</v>
      </c>
      <c r="D36" t="n">
        <v>180</v>
      </c>
      <c r="E36" t="inlineStr">
        <is>
          <t>Window</t>
        </is>
      </c>
    </row>
    <row r="37">
      <c r="A37" t="inlineStr">
        <is>
          <t>W7SDL</t>
        </is>
      </c>
      <c r="B37" t="inlineStr">
        <is>
          <t>Window SDL 190</t>
        </is>
      </c>
      <c r="C37" t="n">
        <v>0</v>
      </c>
      <c r="D37" t="n">
        <v>190</v>
      </c>
      <c r="E37" t="inlineStr">
        <is>
          <t>Window</t>
        </is>
      </c>
    </row>
    <row r="38">
      <c r="A38" t="inlineStr">
        <is>
          <t>SHPDEL</t>
        </is>
      </c>
      <c r="B38" t="inlineStr">
        <is>
          <t>Shipping Products 200</t>
        </is>
      </c>
      <c r="C38" t="n">
        <v>0</v>
      </c>
      <c r="D38" t="n">
        <v>200</v>
      </c>
      <c r="E38" t="inlineStr">
        <is>
          <t>Window</t>
        </is>
      </c>
    </row>
    <row r="39">
      <c r="A39" s="21" t="inlineStr">
        <is>
          <t>W8QA</t>
        </is>
      </c>
      <c r="B39" s="21" t="inlineStr">
        <is>
          <t>Window Inspection</t>
        </is>
      </c>
      <c r="C39" s="21" t="n">
        <v>0</v>
      </c>
      <c r="D39" s="21" t="n">
        <v>310</v>
      </c>
      <c r="E39" s="21" t="inlineStr">
        <is>
          <t>Window</t>
        </is>
      </c>
      <c r="F39" s="21" t="n"/>
      <c r="G39" s="21" t="n"/>
    </row>
    <row r="40">
      <c r="A40" t="inlineStr">
        <is>
          <t>SCNWS3</t>
        </is>
      </c>
      <c r="B40" t="inlineStr">
        <is>
          <t>Scan - Window 0FG Assembly 170</t>
        </is>
      </c>
      <c r="C40" t="n">
        <v>1</v>
      </c>
      <c r="D40" t="n">
        <v>170</v>
      </c>
      <c r="E40" t="inlineStr">
        <is>
          <t>Window</t>
        </is>
      </c>
      <c r="F40" t="inlineStr">
        <is>
          <t>SHOP TRACK</t>
        </is>
      </c>
      <c r="G40" t="inlineStr">
        <is>
          <t>WHM</t>
        </is>
      </c>
    </row>
    <row r="41">
      <c r="A41" s="21" t="inlineStr">
        <is>
          <t>SCNWS4</t>
        </is>
      </c>
      <c r="B41" s="21" t="inlineStr">
        <is>
          <t>Scan - Window 0FG  Final Scan 300</t>
        </is>
      </c>
      <c r="C41" s="21" t="n">
        <v>1</v>
      </c>
      <c r="D41" s="21" t="n">
        <v>400</v>
      </c>
      <c r="E41" s="21" t="inlineStr">
        <is>
          <t>Window</t>
        </is>
      </c>
      <c r="F41" s="21" t="inlineStr">
        <is>
          <t>SHOP TRACK</t>
        </is>
      </c>
      <c r="G41" s="21" t="inlineStr">
        <is>
          <t>WHM</t>
        </is>
      </c>
    </row>
    <row r="42">
      <c r="A42" t="inlineStr">
        <is>
          <t>OUMATL</t>
        </is>
      </c>
      <c r="B42" t="inlineStr">
        <is>
          <t>OPM1 - Pull and Put Away Matl</t>
        </is>
      </c>
      <c r="C42" t="n">
        <v>1</v>
      </c>
      <c r="F42" t="inlineStr">
        <is>
          <t>SHOP TRACK</t>
        </is>
      </c>
      <c r="G42" t="inlineStr">
        <is>
          <t>WHM</t>
        </is>
      </c>
    </row>
    <row r="43">
      <c r="A43" t="inlineStr">
        <is>
          <t>OUTPRC</t>
        </is>
      </c>
      <c r="B43" t="inlineStr">
        <is>
          <t>Outside Processing</t>
        </is>
      </c>
      <c r="C43" t="n">
        <v>1</v>
      </c>
      <c r="F43" t="inlineStr">
        <is>
          <t>SHOP TRACK</t>
        </is>
      </c>
      <c r="G43" t="inlineStr">
        <is>
          <t>WHM</t>
        </is>
      </c>
    </row>
  </sheetData>
  <autoFilter ref="A1:G43"/>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Narender Kaushal</dc:creator>
  <dcterms:created xsi:type="dcterms:W3CDTF">2025-09-15T16:03:39Z</dcterms:created>
  <dcterms:modified xsi:type="dcterms:W3CDTF">2025-10-17T15:06:02Z</dcterms:modified>
  <cp:lastModifiedBy>Narender Kaushal</cp:lastModifiedBy>
  <cp:lastPrinted>2025-09-16T16:44:02Z</cp:lastPrinted>
</cp:coreProperties>
</file>