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671153791df4de8/Desktop/Dashboard 2/"/>
    </mc:Choice>
  </mc:AlternateContent>
  <xr:revisionPtr revIDLastSave="0" documentId="8_{78232F91-F8DB-4A80-B557-BFE21E657542}" xr6:coauthVersionLast="47" xr6:coauthVersionMax="47" xr10:uidLastSave="{00000000-0000-0000-0000-000000000000}"/>
  <bookViews>
    <workbookView xWindow="-110" yWindow="-110" windowWidth="19420" windowHeight="10300" activeTab="1" xr2:uid="{898BC839-F2CA-4348-948C-D75AD4BD2CFC}"/>
  </bookViews>
  <sheets>
    <sheet name="Pivort table" sheetId="2" r:id="rId1"/>
    <sheet name="Dadhborad" sheetId="3" r:id="rId2"/>
    <sheet name="Data" sheetId="1" r:id="rId3"/>
  </sheets>
  <definedNames>
    <definedName name="_xlchart.v5.0" hidden="1">'Pivort table'!$H$18</definedName>
    <definedName name="_xlchart.v5.1" hidden="1">'Pivort table'!$H$19:$H$35</definedName>
    <definedName name="_xlchart.v5.2" hidden="1">'Pivort table'!$I$18</definedName>
    <definedName name="_xlchart.v5.3" hidden="1">'Pivort table'!$I$19:$I$35</definedName>
    <definedName name="_xlchart.v5.4" hidden="1">'Pivort table'!$H$18</definedName>
    <definedName name="_xlchart.v5.5" hidden="1">'Pivort table'!$H$19:$H$35</definedName>
    <definedName name="_xlchart.v5.6" hidden="1">'Pivort table'!$I$18</definedName>
    <definedName name="_xlchart.v5.7" hidden="1">'Pivort table'!$I$19:$I$35</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9" i="2" l="1"/>
  <c r="I20" i="2"/>
  <c r="I21" i="2"/>
  <c r="I22" i="2"/>
  <c r="I23" i="2"/>
  <c r="I24" i="2"/>
  <c r="I25" i="2"/>
  <c r="I26" i="2"/>
  <c r="I27" i="2"/>
  <c r="I28" i="2"/>
  <c r="I29" i="2"/>
  <c r="I30" i="2"/>
  <c r="I31" i="2"/>
  <c r="I32" i="2"/>
  <c r="I33" i="2"/>
  <c r="I34" i="2"/>
  <c r="I35" i="2"/>
  <c r="I18" i="2"/>
  <c r="H19" i="2"/>
  <c r="H20" i="2"/>
  <c r="H21" i="2"/>
  <c r="H22" i="2"/>
  <c r="H23" i="2"/>
  <c r="H24" i="2"/>
  <c r="H25" i="2"/>
  <c r="H26" i="2"/>
  <c r="H27" i="2"/>
  <c r="H28" i="2"/>
  <c r="H29" i="2"/>
  <c r="H30" i="2"/>
  <c r="H31" i="2"/>
  <c r="H32" i="2"/>
  <c r="H33" i="2"/>
  <c r="H34" i="2"/>
  <c r="H35" i="2"/>
  <c r="H18" i="2"/>
  <c r="E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R227" i="1"/>
  <c r="Q227" i="1"/>
  <c r="S227" i="1" s="1"/>
  <c r="T227" i="1" s="1"/>
  <c r="R226" i="1"/>
  <c r="Q226" i="1"/>
  <c r="S226" i="1" s="1"/>
  <c r="T226" i="1" s="1"/>
  <c r="R225" i="1"/>
  <c r="Q225" i="1"/>
  <c r="R224" i="1"/>
  <c r="Q224" i="1"/>
  <c r="S224" i="1" s="1"/>
  <c r="T224" i="1" s="1"/>
  <c r="R223" i="1"/>
  <c r="Q223" i="1"/>
  <c r="R222" i="1"/>
  <c r="Q222" i="1"/>
  <c r="R221" i="1"/>
  <c r="Q221" i="1"/>
  <c r="S221" i="1" s="1"/>
  <c r="T221" i="1" s="1"/>
  <c r="R220" i="1"/>
  <c r="Q220" i="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R70" i="1"/>
  <c r="Q70" i="1"/>
  <c r="S70" i="1" s="1"/>
  <c r="T70" i="1" s="1"/>
  <c r="R69" i="1"/>
  <c r="Q69" i="1"/>
  <c r="S69" i="1" s="1"/>
  <c r="T69" i="1" s="1"/>
  <c r="R68" i="1"/>
  <c r="Q68" i="1"/>
  <c r="S68" i="1" s="1"/>
  <c r="T68" i="1" s="1"/>
  <c r="R67" i="1"/>
  <c r="Q67" i="1"/>
  <c r="S67" i="1" s="1"/>
  <c r="T67" i="1" s="1"/>
  <c r="R66" i="1"/>
  <c r="Q66" i="1"/>
  <c r="S66" i="1" s="1"/>
  <c r="T66" i="1" s="1"/>
  <c r="R65" i="1"/>
  <c r="Q65" i="1"/>
  <c r="R64" i="1"/>
  <c r="Q64" i="1"/>
  <c r="S64" i="1" s="1"/>
  <c r="T64" i="1" s="1"/>
  <c r="R63" i="1"/>
  <c r="Q63" i="1"/>
  <c r="S63" i="1" s="1"/>
  <c r="T63" i="1" s="1"/>
  <c r="R62" i="1"/>
  <c r="Q62" i="1"/>
  <c r="R61" i="1"/>
  <c r="Q61" i="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R47" i="1"/>
  <c r="Q47" i="1"/>
  <c r="S47" i="1" s="1"/>
  <c r="T47" i="1" s="1"/>
  <c r="R46" i="1"/>
  <c r="Q46" i="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97" i="1" l="1"/>
  <c r="T97" i="1" s="1"/>
  <c r="S90" i="1"/>
  <c r="T90" i="1" s="1"/>
  <c r="S65" i="1"/>
  <c r="T65" i="1" s="1"/>
  <c r="S61" i="1"/>
  <c r="T61" i="1" s="1"/>
  <c r="S448" i="1"/>
  <c r="T448" i="1" s="1"/>
  <c r="S228" i="1"/>
  <c r="T228" i="1" s="1"/>
  <c r="S222" i="1"/>
  <c r="T222" i="1" s="1"/>
  <c r="S71" i="1"/>
  <c r="T71" i="1" s="1"/>
  <c r="S48" i="1"/>
  <c r="T48" i="1" s="1"/>
  <c r="S46" i="1"/>
  <c r="T46" i="1" s="1"/>
  <c r="S223" i="1"/>
  <c r="T223" i="1" s="1"/>
  <c r="S220" i="1"/>
  <c r="T220" i="1" s="1"/>
  <c r="S34" i="1"/>
  <c r="T34" i="1" s="1"/>
  <c r="S426" i="1"/>
  <c r="T426" i="1" s="1"/>
  <c r="S1577" i="1"/>
  <c r="T1577" i="1" s="1"/>
  <c r="S1394" i="1"/>
  <c r="T139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<sst xmlns="http://schemas.openxmlformats.org/spreadsheetml/2006/main" count="16330" uniqueCount="99">
  <si>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</si>
  <si>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</si>
  <si>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</si>
  <si>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</si>
  <si>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</si>
  <si>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</si>
  <si>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</si>
  <si>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</si>
  <si>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</si>
  <si>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</si>
  <si>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</si>
  <si>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</si>
  <si>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</si>
  <si>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</si>
  <si>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</si>
  <si>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</si>
  <si>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</si>
  <si>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</si>
  <si>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</si>
  <si>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</si>
  <si>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</si>
  <si>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</si>
  <si>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</si>
  <si>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</si>
  <si>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</si>
  <si>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</si>
  <si>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</si>
  <si>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</si>
  <si>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</si>
  <si>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</si>
  <si>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</si>
  <si>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</si>
  <si>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</si>
  <si>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</si>
  <si>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</si>
  <si>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</si>
  <si>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</si>
  <si>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</si>
  <si>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</si>
  <si>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</si>
  <si>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</si>
  <si>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</si>
  <si>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</si>
  <si>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</si>
  <si>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</si>
  <si>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</si>
  <si>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</si>
  <si>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</si>
  <si>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</si>
  <si>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</si>
  <si>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</si>
  <si>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</si>
  <si>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</si>
  <si>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</si>
  <si>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</si>
  <si>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</si>
  <si>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</si>
  <si>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</si>
  <si>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</si>
  <si>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</si>
  <si>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</si>
  <si>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</si>
  <si>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</si>
  <si>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</si>
  <si>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</si>
  <si>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</si>
  <si>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</si>
  <si>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</si>
  <si>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</si>
  <si>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</si>
  <si>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</si>
  <si>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</si>
  <si>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</si>
  <si>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</si>
  <si>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</si>
  <si>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 name</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</si>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</sst>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0" formatCode="\$#,##0"/>
    <numFmt numFmtId="171"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11"/>
      <color theme="5" tint="-0.249977111117893"/>
      <name val="Aptos Narrow"/>
      <family val="2"/>
      <scheme val="minor"/>
    </font>
  </fonts>
  <fills count="5">
    <fill>
      <patternFill patternType="none"/>
    </fill>
    <fill>
      <patternFill patternType="gray125"/>
    </fill>
    <fill>
      <patternFill patternType="solid">
        <fgColor rgb="FF1F4E78"/>
      </patternFill>
    </fill>
    <fill>
      <patternFill patternType="solid">
        <fgColor theme="7" tint="0.79998168889431442"/>
        <bgColor indexed="64"/>
      </patternFill>
    </fill>
    <fill>
      <patternFill patternType="solid">
        <fgColor theme="0"/>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7">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9" fontId="0" fillId="0" borderId="0" xfId="4" applyFont="1"/>
    <xf numFmtId="1" fontId="0" fillId="0" borderId="0" xfId="0" applyNumberFormat="1"/>
    <xf numFmtId="0" fontId="7" fillId="3" borderId="0" xfId="0" applyFont="1" applyFill="1"/>
    <xf numFmtId="0" fontId="0" fillId="3" borderId="0" xfId="0" applyFill="1"/>
    <xf numFmtId="170" fontId="0" fillId="0" borderId="0" xfId="0" applyNumberFormat="1"/>
    <xf numFmtId="0" fontId="0" fillId="0" borderId="0" xfId="0" applyAlignment="1">
      <alignment horizontal="left"/>
    </xf>
    <xf numFmtId="171" fontId="0" fillId="0" borderId="0" xfId="0" applyNumberFormat="1"/>
    <xf numFmtId="0" fontId="0" fillId="4" borderId="0" xfId="0" applyFill="1"/>
    <xf numFmtId="0" fontId="7" fillId="4" borderId="0" xfId="0" applyFont="1"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43">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0" formatCode="\$#,##0"/>
    </dxf>
    <dxf>
      <numFmt numFmtId="170" formatCode="\$#,##0"/>
    </dxf>
    <dxf>
      <numFmt numFmtId="170" formatCode="\$#,##0"/>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42"/>
      <tableStyleElement type="headerRow" dxfId="141"/>
    </tableStyle>
    <tableStyle name="TimeSlicerStyleDark1 2" pivot="0" table="0" count="9" xr9:uid="{C96DA1F2-88E9-40CC-8E55-CFEE23594AD8}">
      <tableStyleElement type="wholeTable" dxfId="140"/>
      <tableStyleElement type="headerRow" dxfId="13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Dashboard.xlsx]Pivort table!Monthly Profit &amp; 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571-4E34-AEDB-9FA5F5100D41}"/>
            </c:ext>
          </c:extLst>
        </c:ser>
        <c:ser>
          <c:idx val="1"/>
          <c:order val="1"/>
          <c:tx>
            <c:strRef>
              <c:f>'Pivort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571-4E34-AEDB-9FA5F5100D41}"/>
            </c:ext>
          </c:extLst>
        </c:ser>
        <c:dLbls>
          <c:showLegendKey val="0"/>
          <c:showVal val="0"/>
          <c:showCatName val="0"/>
          <c:showSerName val="0"/>
          <c:showPercent val="0"/>
          <c:showBubbleSize val="0"/>
        </c:dLbls>
        <c:marker val="1"/>
        <c:smooth val="0"/>
        <c:axId val="67090784"/>
        <c:axId val="1850167296"/>
      </c:lineChart>
      <c:catAx>
        <c:axId val="6709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0167296"/>
        <c:crosses val="autoZero"/>
        <c:auto val="1"/>
        <c:lblAlgn val="ctr"/>
        <c:lblOffset val="100"/>
        <c:noMultiLvlLbl val="0"/>
      </c:catAx>
      <c:valAx>
        <c:axId val="1850167296"/>
        <c:scaling>
          <c:orientation val="minMax"/>
        </c:scaling>
        <c:delete val="1"/>
        <c:axPos val="l"/>
        <c:numFmt formatCode="\$#,##0,&quot;K&quot;" sourceLinked="1"/>
        <c:majorTickMark val="none"/>
        <c:minorTickMark val="none"/>
        <c:tickLblPos val="nextTo"/>
        <c:crossAx val="67090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Dashboard.xlsx]Pivort table!Top_5_Country</c:name>
    <c:fmtId val="1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table'!$F$9</c:f>
              <c:strCache>
                <c:ptCount val="1"/>
                <c:pt idx="0">
                  <c:v>Total</c:v>
                </c:pt>
              </c:strCache>
            </c:strRef>
          </c:tx>
          <c:spPr>
            <a:solidFill>
              <a:srgbClr val="00B0F0"/>
            </a:solidFill>
            <a:ln>
              <a:noFill/>
            </a:ln>
            <a:effectLst/>
          </c:spPr>
          <c:invertIfNegative val="0"/>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table'!$E$10:$E$15</c:f>
              <c:strCache>
                <c:ptCount val="5"/>
                <c:pt idx="0">
                  <c:v>France</c:v>
                </c:pt>
                <c:pt idx="1">
                  <c:v>Germany</c:v>
                </c:pt>
                <c:pt idx="2">
                  <c:v>Italy</c:v>
                </c:pt>
                <c:pt idx="3">
                  <c:v>Spain</c:v>
                </c:pt>
                <c:pt idx="4">
                  <c:v>United Kingdom</c:v>
                </c:pt>
              </c:strCache>
            </c:strRef>
          </c:cat>
          <c:val>
            <c:numRef>
              <c:f>'Pivort table'!$F$10:$F$15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A3EE-4E28-B94E-1B1E1869261D}"/>
            </c:ext>
          </c:extLst>
        </c:ser>
        <c:dLbls>
          <c:showLegendKey val="0"/>
          <c:showVal val="0"/>
          <c:showCatName val="0"/>
          <c:showSerName val="0"/>
          <c:showPercent val="0"/>
          <c:showBubbleSize val="0"/>
        </c:dLbls>
        <c:gapWidth val="94"/>
        <c:axId val="2036136624"/>
        <c:axId val="2018808672"/>
      </c:barChart>
      <c:catAx>
        <c:axId val="203613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8808672"/>
        <c:crosses val="autoZero"/>
        <c:auto val="1"/>
        <c:lblAlgn val="ctr"/>
        <c:lblOffset val="100"/>
        <c:noMultiLvlLbl val="0"/>
      </c:catAx>
      <c:valAx>
        <c:axId val="2018808672"/>
        <c:scaling>
          <c:orientation val="minMax"/>
        </c:scaling>
        <c:delete val="1"/>
        <c:axPos val="b"/>
        <c:numFmt formatCode="\$#,##0,&quot;K&quot;" sourceLinked="1"/>
        <c:majorTickMark val="none"/>
        <c:minorTickMark val="none"/>
        <c:tickLblPos val="nextTo"/>
        <c:crossAx val="203613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Dashboard.xlsx]Pivort table!Sales Channel</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'Pivort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B3-4FAD-8DE8-E674B34B2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B3-4FAD-8DE8-E674B34B2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B3-4FAD-8DE8-E674B34B2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B3-4FAD-8DE8-E674B34B202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table'!$H$10:$H$14</c:f>
              <c:strCache>
                <c:ptCount val="4"/>
                <c:pt idx="0">
                  <c:v>Corporate</c:v>
                </c:pt>
                <c:pt idx="1">
                  <c:v>Marketplace</c:v>
                </c:pt>
                <c:pt idx="2">
                  <c:v>Online Store</c:v>
                </c:pt>
                <c:pt idx="3">
                  <c:v>Retail Partners</c:v>
                </c:pt>
              </c:strCache>
            </c:strRef>
          </c:cat>
          <c:val>
            <c:numRef>
              <c:f>'Pivort table'!$I$10:$I$14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9B3-4FAD-8DE8-E674B34B2024}"/>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Dashboard.xlsx]Pivort table!Region_wise</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'Pivort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37-4EBE-8454-90D6F64613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37-4EBE-8454-90D6F6461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37-4EBE-8454-90D6F64613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37-4EBE-8454-90D6F646132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table'!$K$10:$K$14</c:f>
              <c:strCache>
                <c:ptCount val="4"/>
                <c:pt idx="0">
                  <c:v>Central Europe</c:v>
                </c:pt>
                <c:pt idx="1">
                  <c:v>Northern Europe</c:v>
                </c:pt>
                <c:pt idx="2">
                  <c:v>Southern Europe</c:v>
                </c:pt>
                <c:pt idx="3">
                  <c:v>Western Europe</c:v>
                </c:pt>
              </c:strCache>
            </c:strRef>
          </c:cat>
          <c:val>
            <c:numRef>
              <c:f>'Pivort table'!$L$10:$L$14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8D37-4EBE-8454-90D6F646132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CAEC-4AAA-9721-DC5A0743DA8A}">
          <cx:tx>
            <cx:txData>
              <cx:f>_xlchart.v5.6</cx:f>
              <cx:v>Total Revenue</cx:v>
            </cx:txData>
          </cx:tx>
          <cx:dataId val="0"/>
          <cx:layoutPr>
            <cx:geography cultureLanguage="en-US" cultureRegion="IN" attribution="Powered by Bing">
              <cx:geoCache provider="{E9337A44-BEBE-4D9F-B70C-5C5E7DAFC167}">
                <cx:binary>zHtZc9y4kvVfcfj5oxobCfDG3IkYkKxVKu3rC0OWZBIkCC7gAvLXT8rb11a7px1xHdFdfrANFlTA
QeLkyZOl/3py/3rSL4/dO1dpY//15P79Pu/75l+//Waf8pfq0R5V6qmrbf2xP3qqq9/qjx/V08tv
z93jpEz2G0GY/faUP3b9i3v/3/8FPy17qY/rp8de1eZ8eOnmixc76N7+H89++OjdUz2Y/nV6Bj/p
3+//Z7B9px7fv3sxvernq7l5+ff7797z/t1vb3/SHz71nYaF9cMzzGX8yBccccT4+3e6NtmXccyO
MEOhENRHn17462ceHiuY9xML+bSMx+fn7sXad1/+/t3E71b9u3Fl6+jzpqP6dYX/c/VpS799D+p/
/9ebAdjkm5Hf4f4Wkb969Bb2lTL60Tx/heA/hz2gR4QFnAe++Awv+Q594h+FBIXYDz4/RW/Q/4n1
/Bj9bxPfoP9t/C36q+3fj378YqrHrvx16Puv8AaBwD75EfriKAyxCMKQfv3IzzH/E+v4MerfJr5B
/dv4W9Tj/d+PunzRmRqqrxD85zHvo6OAYSYoReGnl/gu5tlR4IecMMJ+HPM/sZ4fo/9t4hv0v42/
RV8mfz/665euejTzL0QfHwGhhIIHX9B/w/foiAoEfwT5fDjh14/+HPs/sZ4fo/9t4hv0v42/RT/+
B6AfLS9P+S9Ns+ERZzREDOPP0Q3U8vts6x9RKjAK8BfCf8P3P7GeH6P/beIb9L+Nv0U/evj7Y3/V
PZqnl6/x958TDwuOAsIECsn3MU+OmC8oDwT/EvJvYv6v1/Fj0L/Oe4P51+G3kK8u/n7It93LrxU4
PjkSgY/DgNAfpViPH4U8ZED4f6JwfmJBPwb/28Q36H8bfwv/9h/AN9v+Uf9Crmf0yCe+7yPxJZcC
nfyebcgR9l9DXvhfL9lnkv/LZfwJ5J9X/xbwz6N/gPsfIOcvm0dlvm79F/AL5M4QvbL3Fx75Xth4
cBo+owGD9Pv5Bc8/12+fYf/L5fwY9i/T3sD+ZfQt7Mnl308yh5c+f+leecZ+BeA/Bx+IhjA/YJx9
ES7fg+8D9Qch+/+y5g3H/+SafnwC301+cw7fPXt7Gofjf8Bp1N30+AtJxw+PQkxB3IOK/PR6Qzro
iFMRBuGb4D/85TL+BPsv897C/mX4D4if/v2In9W/PMcSIHLK+BeP5nsTAYdHmDJGvmbgtybCXy/n
x8h/nfcG+a/Db5E/+wfE+lnd9UP2qH8d7dDwKBAEh9z/XlO+Cht4AJKSfiF7eP57sv+ZpfwZ7l83
8Qfkvz74A/b/hGQ7vTy//MJsCzwTcAZOgf9DwgfjElwdAabmJ4kDh/A9/pd/uZwfo/913hvsvw6/
Rf7yH6AqLyfVL58T7lcM/vN8C8WUQJh8EjyfaP77SlYcAd2EAQMv5/PrTfj/5Jr+7Ax+t6E/HMTv
nr09jWjz97P/tVH9y/O7PfQLnutfaavRo5BRQeFIPr++F0AeAfWJQCChL0kCQZb4PSH9/Lp+fChv
5785l7eP3x7NWv6Ko/lz6/9b8yN+7B+TT12T37n///fTTxuGTs6bqV/g++Fd+ozs9vnf7zH7tLHP
bYvXn/Ad6m/6J18nvDzaHqbyIzCCOBYh5oKBUf3+3fTy+iA88qkfwv3yCQcbD6y89+8M5LYcGjnh
EcJQccOdhKLaDwjUdrYePj0KjigXiCGKKSfQ66HfelSQtOesNt9g+PL/d2aozmplevvv9wTY9v27
5vMbX9fJ0esVx0GAocR8rXr81+dPjxcQ2fB+/P8KaCLlYnFFhMIx3dmhikI9J27id2mW8xXl7S7s
7BrRNW3QRjnWJ8w9cFUM0Uh0EGls8qvQn4dZMi8vr6eiTry2jebMySm/mkleyjz31ymto7CiWYSV
H0Rh2SipiVspdWVnymLM+u2Ix6RjVAZ1nkncKymycTuEQpLyrrd+fUzDD1037GYipMnTUjLXlTGz
Kq6zMlZ8V+anZAi3Lhi1JIScGEOivnQXlrjIsFsPW9mHc6Q9vm2rpYg0Wk5ZUOqIFuqWpKSNJqej
mXuJ151MXii7xYurstghPd87PPWy6Mp1i5tV6xVRZyrJbHo3zt6GlH0uXTEkyk/jLnuAY5L5tMPN
Q9+HslHiLigT1pRyoPeDeW4aLI27Hb2BxHNJ6IaHVTxaUkob2F03oOtWV2tjp+uhZE9LvjSyDMvr
etmRWcQqLMOVKPtjbZGkhakjj7p9WHobPpqI4XA1sDLbTaRborDIN2y6oC7dTblxN7ylkRVXPDzl
bQf79EU0VDhytTvtipxGBlfDujS5XAqen7dFsOpytPEoX7ekOkbuIR+L8FzjEN3UjWivsKeGE5TW
N31PpNf1Dxls1CJ0h/tGatTeE9bs+rKWdXdZ5DaqrMrkkk1aVnmfxUHGtEy7eqNrkvDwwyK8k9Iu
+167MW5ck9hl2vlgCMblTLdjmstRtOqmG2zUTlW1yAJ1CRL1WTenNxMr2g9LO0wvorlNh0r6boZe
VBFnqTgbCn3WkSnS7TkmvvTSTno6jUPqsriqmjqqGt4VklfLMVm0tB27AuVib9xgrmddWukqU21U
PRertkiN7BHScqjx2lEchZTG3IyRb659LpIJn6hFn5Og2QepN0bVUke9YFFehIcUI5lWWWwHtakK
/7wJ05u6BkjnVpbljmkibamRDIP1VFfbtCpkkJ00wTYNiohWSKKcbZxXx5k3yI5U1wKC2+fPRVZF
db0veXVqq7yWtImFv/fJsJrHcU+CWoahvSJ5eKn005Lts7m4Js0e3noS0HJIyMjiYHxYqg+hPQ9Y
saP5ELt6PYRNnGMns3IfEizdUMP68byfvP4DTrlErnURy89TAuO0kkXbpVFnOzhkI2fPRqZV1+2M
zrqluJ0zcUALWy1ESxxEdA6xzF0bCb7TwujjUC2yDZurNsjOG76lTm95OpK48vGmsnUQZU60khRt
I8mYDbKhbuNZ76NTXO19UZzhsjuh7fBxUuqh6oY8Webirs4Wvs5zlLQjPYSk6OXgqTY2hT8/4aXN
7pamEecTuG5rnZo+RsAbiaH4KmfjuFucsKfVEg6rrjVMMorhanUujwpPjNKE3Rmx/mVH64tSTCdl
2K0LXZiP5TL7N5pPE5ZDxmRL0iuflvB+T8KBNcpelJla+TbfZchuxtw7GUoUd2KRHbcPyyjyqK+C
RvrkA9bdRqf9vpu9y7QXRcSLe1ZNUZGZPnFizFZG2yHyxIyTbBBTzDyWR22WZO1j6gYJSYNH9UhO
Df04tVU8FYG7G9i+XpZIN8N4K2ifJWOQ5c9TOjlJfewRuXRzOG9cOScoFTaivDONrBb0MA0lP8Zd
nka5EXWibN8nvETh2hoI01bwQZbW92LbnpaFneMiYyiTaZ8pSdu7ioirHHdoXYSehUyxoKexFTQK
a80iu7RzEvg8adtbwtu7gmtfpuldV+28LhQXrXpurIb7rHlUtoWc4ZIVmxEuR+OkCWKPnyq0Y30m
h3Dd06e6i/oMrkYDDNnuZ11vq2x8CIoqj1ORbnRGd6VFqxLCsKkhZOmjyoG4M5NQNUdgycpy0nE6
o6h27ERPSrp0ySTH+RrNdxb4jHDvHi1FzNsqk7Zi5dpfap5oXnM5i+kCpyIppu6YiOW4qYqL3A8u
KUaZipCu9b6pxIE36sE6N8l8cMcCtjd2Wo7dpSLH1o+HIJUQJAQt8SLOBcvuK6XibDJRqkQ82GPG
Llvg15agKEfZAytsTMpRen25zmoXTWF4GgaFFPXWdsc2u0v79sGzcKnb3Ui59HUrh6qTI+ZJWOk4
511cetmhHfs1r70T3+l7xd02aK8r3d2JZp4lsOBe4FDLKaNzYhDvpEjrQjaBXuVhzw9Bk+UR64zM
x66VS48naafx2JvKcwKfvWVL00dVli2bxi1RxQ8mm9Y8DyOV5QfNhKxHOOU5fGZzt8paEgvRCVn4
fRblWq+HUe1d0W4HksusAaFBfR759ThuQ2MzqXQxxw0r72uvvkon84HpZu86XsqpSuOqIFEFEewt
waru6/FyMHiVl+KZuDKIScae+yC87XHYwPb6HYObLzNLFrlUXbCaCfb2qcdSaXwIldCICPEFUsm9
CzwgPLfQpLKFZJO+w9nstq61cBeJcFJ4SyEr2Awar1pXbOsw7KPeUyvMw6Tg3Z1PqysPp+e4XfCq
7ZtV3qahHFU7R82i1ZoBVeX9ssKQ4cs6jPqF7pvArVK3HmgR1UMTFcFw0wfjllcMwG/aQS5qcRIR
UCZLnZQC7+vanA7FlmFSSDQRtG45oNPOMjDlzvBxo0suUzZB8bMGdVAPVG0hiZGotOmq0Hy9VGEc
OHVad0QOyHsZaSebkMfhrM5x1V42tDqfveGUBO7Cy+vE0bS6p6yUegguy7a/R+hjVdH1UH/EM91N
do+zx8wfopya7YSGyHnThrd6XfYdMMJxgzqZmZO8ORnFQ0p2aLzBcKNTwyJVJVOz8+dbE5qkRfOm
LDbhAiyLTTTnY+yFN3QuIzE92kokfudWpDwomDi6LILjhLNjsUP+VaH9yNRuM+Ec0kX1ULwKvB4Z
cttpPyapH9VUSDEJ6Qs3b8gkMglie48XHfFRSeQNl8UkgkR1uazT4iMScJWGcp+x6VjVopa8Gw9F
vsWM752eYxNU6OBcG6uBPXVDG4UOsUQU9Qb33grRDFi32TQ6NBFpVNz6BsMVPg9KAvLNfTBNu5mW
wchu9CIsyI6oYKszLWu0uJUf1NeisEkv2gtsT0gHYZCT80F95KiMF1wC26KdzcmOLuYsxETFSyVy
2fUl8Pxw02YY9EefpCrFknZpYvxp1ajwho3dVoF0OnhaNVVkUxzZEoiT+R6C2E/LJBsrF8hgbiPk
aungLApRi1WPBlnZHfVPhsohIB36MUiX63qCLYDxGWX5wC/CgqabYJ6gqCjIWd06Icfq3G+6D4FA
fRw6OJPA1XtVeBfahA9u7pMFe6ekw6f9XG6n+tmv2zj1oXSoclbvNJqgDnCR9YvLYbk2LJNhB4DW
dkvLMM4XQiWvxQnSdoe77qZny0aF862fTzclJyda4T3kiWgioGtqtG8pihXJT0hdb4hHnMTLsHe2
JVHDxgk420kv4NXKELbK84IAEZMmaYp83wYoadig5BLMsu1wVNXDVWGXTeiVMZQ6VzNA7k1VbCsg
lWIxx6MhIra91jIY+2tROdC6A8qTqVjWBWtmiTI/bor+0SqoAqYBPYF07e4DA/xfOowOWRUwII/R
rJWlNhoHzEzsZSSIA1ziLvI4maXntXueNmqTkXndNphuBKL+VhdZrPr0UgdLdqadZ6LRds11t3TA
uHldTfzUm1156pbCyQA3aMVGU8Wh38hlQQy09DrFIzwJRByYcMUHDdK/BTBy4906UadnHoFib6RE
6qV3qzml26WjzYYP/pXzvIMQbQgBLyAim9qJVedNOPJRMEpilk0toPCrxyERPPducwHlQGF4+uAF
4VmBvE4SHxQ7JuXpXPBlRabSbnXZC9mUNdAB40lT17syTC94R5Gs6+aQq7qJjDFn3ZiW0WieVeEn
uutJHLCGJq0qvaiozCMOiuJMFZl9xv5iN0ILHcFXSqNJgXRrKV2iiRfeWtSePe45M1FgNSgDpaJW
DeFx0EMi6zJPCoe8nT+yK+LpPKaBqCMNlZZvTMwdeRyJpavaDO1GMeLFUzuFcrFBJfnY0S3on3WD
OyC/pohm1Bhpw0XAIa0a02EZLKd9W24V784tCk8rkH+5SiUux2e+tHJiyyCDLov5Ql6oKY/NEpzy
oQWtCZeFDDwiFajHHntQ/dUqiJbJ5Keg471YQbG77ns4tnQxQdT4lV3NHSUR9ucKaiL70HTkburw
BW3IZrb8uG7bpKfm1EFk70v1sWXivkPDZgr5R6OKuDTlSzf6Utn0EZz4DameRHiTTfiGYnvZaXbl
uyrfpXP+5PHg0e/sQ13Ze+4NF4rC7j1GTqu800m3BI9NBlcBqWQOc5DMrt9a0sS0bqVSzxUU8fs8
qFUsUpzJcaSB9K0fyHkoZV0WAC8IiWJYbjvkZ6vaU6DaZx0Xojl4nrdIu5yTxuUbqh8aPGQyQ2Mt
ld+f1rwNEl9rHQeDPfF8zz8Qq6uoEvUqhEJhqdGFhfTBdLkjrtlVaviQOzNJbpYGSCZwcatDID1w
LVy/q7PsVpv8sjb6kPr20JAy9jWIqWZ5HtUgKSTeKO9wKtsyj9se0rULQLTNUzILFCNdrKEqv9DN
uOpLVoKfMT9O3rgZFusdc5F9VCBzcFbsdTueGTQ+h33QxjUroOjnGdxHcycWvkJB3kQhpyDaTWI6
cdcVFQCERC9NExaS8CziJM4K/KCK/kzl6cZfAklfEwkJ2kSLQiecvRarWazJstMsXHfWh8jHO4Pp
Hk2DRHq49knlybzi69Tx1ShwXOIpVqqUXNHIBykpQ2CqMpg3Xe8kz8AhGii5XYpskoqBvYEtlNmN
7KZ+mw8BSCn+yFS9qYTdDQoyYd9sBwqWhks9LcOhbOUc6uMMJOo8pvis6/KDr6aop94NfHF7jGqv
aSHjFgLJHGTrJrPNcMzrOQcp6rajni1UrUXf34IiGo7DljwxyHW9t8R4Aukncgtu2pj5h3GeXAaV
uMPbnM7qMPFXceLRPJjk0gh3zqdMZ/HkB9N5Ycf81c24pG1TwD/ofNc3ZDc1JZhS8O1i2Y+5iYbC
fmgDPwndc+FYXFb9Va7cYVT0pTasB8ac2kNGG6+JfNbN11kaTCUYUhUYTS1kXpYMM5oHSMBdtuJF
W28Kz6KLNjV7WHYfFchemhlOcIFLkvST56Sj7nSs+2Q0Nqp7oSW8+VTDyXthFU11e5IjtSqroF6j
XphYIMgwDL6Pvx0WHYupjTJlk1znN6lfJ4KBLTNMvn/sg5lzGOFqRBhKZFrMd40W266Z2cow28Z+
M7FdYOuLbijV8TC7OeHKrCaBybrq3W6hkJRLx530TVFetV3TxdU8IomnvIy9phRwqwaIkMo9VbVN
fNz0Z8Uwr/irS2E4g0pkM/U8TsdxhSuUrVCalW2iHIR9P2bBAUi+vBUEjL0CagHg6/th7iuZTaBf
+qBad77KJfyiwHwYfOuu50rNj55G2cfSgN05HNrK26g2e6KkV+usoakcSr+ORA7FFpDpTjedLL1g
N+obH0MdXadR1oylFIN/OfA8Qr3blDwI1iPdWsc+UgXeRzl7SeWrc1ebFS2W1ZhmUJCF7XKSD82t
R9G28rqLCS6xHNv8wqIxlVnqf+zzbv2qUWgwJSk6zou9h1FcByxivl3jTl8J+kT7MdJKJ72mF6EZ
57hq6QkfpmcytZBF23o7duVe8UpvyJJeFKw9aQleIwfW1DzC6NhD6OtXXHKtLroKnVQ8dCuUjUx6
LVW3Or23hTsm/UVYXbSB2WSTv6qaBZ+CMRX4Gficet0Uzpect/hhsbONbOGbZERF3LT6wKw7UemH
hl6qhVtZLuDJdfRubpLOvyPgy4Gn55YqEmNxUM6LFkhLXp97sWfShLV2BC2y3IHpseMcbTAGC4RT
vOM1pD+NoRjA7eWYelDAKf/eQ9UgTRmUMgCFDka9FKW4UI0viz54mJ3fQ+IOk6AjKsJ9xcFZafeF
f2UzHvtAZj3k2AHMBPhNjb2u8U4E4PYocIAsKjYZmiMP1B6pJrARCNtmUPbMIYnINM6yn8WtS4tO
+qmQk8cqKKVr2XhjK01/b71TC670nEnRkCSAzDP7bg0CXAa2iBlfgI+WNMxilLnpLs/OK++h7kky
GQseSfbx9YIFYxMh0669Dt31GrjYTiXY9fNhyi4dFzvL/W2QI+n5KirG9RjelhA/LkXnQ1U/lNCj
isYxTUijt2EPlDz1lzXQRTpfFUEa14sfTYB94fqTcWTrFr0SdLg27slh/WDDPF7SuwCMiWFcTbN4
KaDK8cAALYcqrpY8Cma0DviwK12/yqvEDElJLnP3QqpHLe5mPco0f+5FtQ+7McEDiYLy3qprcDVQ
pdYNuNCILTH4Cger/ZW1UDZgfGChtypHDbaasfsq+9jUkFlwddKlTtYZWoshhB3MncxbFiOmo7wN
I4yETJtCrLz8lgflCgpdQI5lO5I/5IRuja623nimMbjIZTBsuoptlFfK1g/OfHMp6KMeqCRznow1
uag0FPUd89YDGXvJuvLUqnKfQt0mC0MTHOjY0S42C7jUrTecB8v0oWLQh8SQCZ1tzrQgYN6wM79C
xwuwXmvUVosFmhNVbnYdIrcNzmXQ3rbjwUAnJJ1uMFWrJvvooJ/QllFHbs10OvW+DKubenYAro1Y
sFRnizeg3cTM1nMX5QjtCGeDdeD6RJdix9R4jLoaTOEsHumdWvqtaqYrTR70NMti5BejZetiNjJw
eYzTfebfMyU2phkL6Lvw68GvJzlP+tjYYq1ava/70zQc6iuscvCcvE1bcIlrB5ViGPP0UhXpntAg
Ms5bUzKvCj9LlnKKSkIg8YuoN2dtzqPFSyERXkzsygyLFIRUJ4FKsv5hILsZDN9+6w051N99VE5F
NKId9Hlwdwy1FMP7qjlZEEAHBmW+K8XWqmXrZTsDCjkvkhLEokqMudHLqQ6qlY8ePEjjxXFT71zG
NwVoiNxdsbE4mVSi0QxJJIXY2YUNlarMYtG2sYaQeS0NmVdv1PKcUheHhTvXdSVbdyvYHGXEylHb
E/CY6+nVel4O2IcycqIrZLIzEpJEY7ou6CZn6tC1J34JXay6dFHBQCqBu6bEGDOfbHnrn7YgmNJb
SAEy5SZB7d43e1+fBOjGepu6B7toRRWWdfPizA210PhKFIEc2PCLtoK34vokVWCJEL3RY7DyljKX
lXfT4SLpFTQ7xkrJlpFELOu5oZt6aiKhB2jwHDoCcZut23C6p8X5YuPZeBIsFsmK5tiYtVBDBBZx
T4FYFNAUWbFwiZnDH/AiLnNuMtlVZyFICGhWQAtE+BK+tbP3iNfGWVVBI5BVJ6MuQpmH/HaeJ5rU
y7ApoQQDCZWU9bIlOJDQLYgtLmQOh4jyQ+NSDXcD8SQnqrwac0GgSBg41OsghPJtmmosWySqLZst
FGj6uMFg2urh2C59vTFec9rn6eMU1A/UgwK3H259JtrbYtRmF5IQZCEum5M57O5Ld7egxUpk7VOt
1XFXLREdSnB7hkgNTSLyuEdiVXmnZdrLV5M8nOd1xz1g4UA282mKYMvzg2daqIRZNLS1umYMgcWx
YWzwNs6uHZmVnKFr+2r5XpVQX7SL9ZOqUEk1QFutOZ5bEPwmqcKbGd+0xYGSVIJEl4vXJjXE50z1
KiXHFR3PsH2aqLdVdbcl4jHs1UUBLixRZynqoSvTJXyZQcu0qw6c5LLe5no7D0me3pFpb/xLcLkP
XUVBf/dLRHySSR+BCWXb/nLRRR55Pb0P/SnW4b0Ym+MmoHHYQJetTZXkrQAqqbaFXk7QTJ9N9oGB
eRwP4FOGxLUyT7latdwcwC+g4EU1LirZeDwiWKRFKjKTv6l8W56atCvvgyUNVuVMzuBu9UkBfZJk
ydcCHInQu4c6G64Thy6QHe7LxUR5uayopudZlTcSBeolta20mpyEY7bslDNJX2ab1tIOjDlQKcJr
4qKASG7hl6Ik2KGxN/PNyL0QGssldHg770PthQezQB/XQ+x/qbuSLTtxLftF1BISSDCpAXC76G5E
pCMc9kTLLY0ACSFA8PW1b/o1djifXVmzWulB2tEI1J1zdnPuXavS5Dqp3fxm3qIPnOCE96l/DIEO
+dR+ndxwWhsZZKsqHWgvIP4p4MncOnAi3j+kaUM+uDjgx3GbkiuOEkVsLh/iDyuo9iyNQg+oCBBL
OfPuJNL1dpzYsAtFyYtelh6YYDU8BLF83CZUH1NcPaW0ZDmQSJNX0hCcp7E8Nl3IHrpwL1NWIb0+
L9WAvRUsS9bV7ENabTVg1HJFyemj84D7KEvcuhw1jUCjl6SWb1EYpthC6XbdhKU7JEsaXHXDFMY7
vpZqLwC9F1Fnj0b4t6XHagxL5HeRfbssyTGo4g8pi/cKipeMRfS5JBtKMLof2yVTdDvzeTiBId6X
CXbgWJ0MJTcuJXeimrO2CXimqfdXzUYyM6XVjVeWFO0WkEOKnXQv+Hod6nJOsrYvy1Ov4nZPjFhN
Njdt+5ZOJmp2FCjJYRwjWhWENmJCmcRogPukfFOrydBMjBXAS1Vh3KJZm8PC291omLsKWMx3YHHY
9RThnUawDsBonZIyl0kd76U0+jCS/jFmtH/UIQjSdJXibEo6HFjfuJ3iNX0So7lVS8d2KDV1vonF
ZqFBbTMb4otOA6rYKuL+GIC67IDoh/dLS6oy9yt3R7a14Kon321QTdB6fRjmARx5FJJwbyhqYwK1
Udax8A8lzacpmUJ110uoj/K21Ozd0onh63wBeUsaLrlZgDS1arBft5qoLC236QvO4IxAwqbzpq3Y
MWWBrnQNyGATDLcdfg5KhnVGWbUF+BVgY6I5A0Hhd6AyP89mHbO2aum95eJ5TgGRRUYeG4g39tXU
s3eg3EFMazOdJ7oFu4iEuD36JSyIIe0+3ur0pVQV8tzWLe8hDP9S9UPkjj1f4pthXNgHW4L0LqF3
+GL6ZumydUBmT0JoTpbgmErX9Vm6DUDaeDXdRDj6x4VE/Q0PADppecRaONyNPr7qB/vFzaE5x2mF
yhF0JOKtF7lBaALWE8wR8rqFnKoAeRkZl+kubNf4Ze7TQefhOKZfSe2ZziISzAfa2j1gjyXe1Y1e
iwoVzcFUAXBfWQ2jyErwWaiD27X9YiOh/picNI9z70cQKJsu6mV772Tf7Um3tV/SRte2GAEWgYqd
DUM0rvvmYZxKkQUbUrcQBBIWOUV1NycKiUFH83RY6Luwn+h5IJK+c6hrTkbF3S1dtuFAbUzvOtQP
yHAMMiq9QpJfsCYMoZcZIkTFRYL/bOXAca5DfdM0KeDBpUoOZvD1Lkp6i3WzIFSkMvzQk1uVrAGY
RB8ln008dzsw2sQWHOqWM9F9+rG1QXhotkDsZmPjWwkd9J4gP7gCQo0kCrH0PM6Bfytmv+bUUn4/
huu45+3cA6w0Mb+2lqV3iWKimI2DEoahpGBpAEzHD8uAcoLPH9uljO2hDgLULLIluWW2J1d2TKKb
lZbhY+jKLkNyJvROpqBzUYCtha4DnUB14UD0MTfeQhISWYDCa3k/AQDeTVE43yvu8X4uCcBKh2LZ
p5Br3cYh2OCSqRrwVI1STlF3UKyMyzww5G0i5Wb3Q1f7Y9S1yftZuXLOieq2oUAUCx6pguxHiOAz
kZ0HzLDKz52NaNb1IJ1iFoa7GnKqHhCFTO/SEqiJbdOpcI1IsCx1fArH+N7LoUPU7MN6J40qAW3w
EJWiFuHbqJXsHgBPaqErMm14x5WagqyRskN9YMJcQUSyC4KkCXFmqb4BtgH8u4nnQkRxkVAdFGxt
kgdhyvXg5dJcE9vMO71AMlQKLo4JBG2PsvX1g0F9MVDR3TVIJCH6WOTX2th1yeRQJrdG1/c+Neuh
Un0e9pbsJ8FA5MoNKLGhNK9nU74sSkRXzRK/XXQ/nCPX+3tK3YbrmrIdXotirqU8AkRy14OS4cvl
KtzHKWooavr1aSEzFgF74rFUND6s1uBnfY1dFFlyiiK9vuETB+riu3CXMIhoauATD8TS6QFIlQlA
va/1kiVkTnlRLY0VWRNEsSla1z1VYBJkskRZ13bLtVSru0qWccCJKIPCJ2HyJaobsDRx4vbagPXF
GQKpMkTYHiHS/M/NUq23AOQ+6gmM+ZiYQ7rNYJKdAhzT+q2/EzpF+dSMSO+d6qJTZRU5ck+xhRd2
WFMoZ8Y0OQmhgfgnYsg1Ga4G1NkPpo+mW5CW0T4c/HrL1nHdBa7FGWtsX6Qwczx62fNbmizTeZ1j
f+z0oJ4T3QBxMimNJsgU/HTHwJIMmayJRL4zq3vvfL2vLmiso9Xj2ll2XrG2U4bkhO1AJ4ljW/nn
uknah5in080cCflWBysB4qZeQqALeReMYbF5r49Wd/t0jpZ9OFtTSGSNT2k8vaB/QrIzywUc1Ws7
PScLq0Smh5L7bOAOcNImnDnawcd57BW9bZoIzH+pyR7pD3ikFqxEEoGo3ECQnkUcQpbVAQUCk3zt
1cLuxoHb3KrtPYAe4DN68R+lZCSPWg/txcInQOg03HljtzlzYNJRMayS7gx6jKAKJxJscachy+hF
vRNL2xdIGByCBhKRXo1mv07zqQOa12YuRPmyyfe0VGGEC5tDNJSiBilKnaoPYY+lkxTCAtalMclU
fdFfDH4xkHlBc+KGTn7pyzC5WQH7DdDWFBsLoORp2oKkWuSELOQKG1QdU7qIj51KIc4EKXmGiINh
ICsO7VZxsDwhDe4IrfDeWh2lmywQmNLzE1lmkECelSidVyfP2G2oy+txaKF1kvWjg7ARKWYy611j
aH10yD8yDJu8bVs7Hgco69YsqWcsS5mEYi7GkVY8Ayzoz1RNDpARVGx3grTA1pfenxoqG0g+p2nL
IzE2bw1qBGi+hpoWJiz916Ub6nPUbjzXfEZJpio/ArVI/RX0r2B0Kvy+GvnxNoc3SWKGexWt8uPo
BaZO84mc1zYYPq9Ob19V2+qrdCOr2okyAFPA5gsD68v3UGDE5wA3+Z4CgLqi81xriGPi6iFY+363
laG7XibA5EvlwuPm5/GdK7eyKNMY2TRrzWM6DfUtMCy96xaKLLry71rUDziJOgBg6CDyeDNJv31t
VdPdplLOe91uaZdRGtQo9gTJJwLl36a93a0rIIuUxlDHttW6FXYboGPtlsSefZkefaO63CAknXjS
h1dUIMKrxfe3w2j6om7W9ew15Dy2Fo8S/OTeC9a8qxI18DxG2Xo9BZMuAs93Nqi294P05s3oUsiz
Gg3KVXj3TEZsqszXxAKgc+IaThgIFJcHxssXIPAQI5DV3rVDww6up9PZEwl+ulYifbJ8MkfN2+Uw
d+GwC/Q0PrDgEhj83CIKiQ43qds2aNmSHvKlbU3uth6iK5yZ4KZiYfTRlpjMitES8bMcQLP3gPES
UEOZLLflYWuaEWvHyQaBD2/63AtcESpuwre4TD5OYBVPoIXTLAK0sFuWYN33tW9u5drgjMiywVlY
4m35wNM1fUjK21aC+qiu0/hedlV3xcvSfu56hugkbwa1HYBnZ4I7pABWbnsRXqL5FlwPJXDKaOpB
uFzHM1SH1mXoHwRJbXcdwSRQOJvGKCfl5nHoE1Za8EBSHJGgxJ/ASUTvEDnkAVrFtgZZIuJP6RDI
56nrq2MLIAPsOSh6n7WWBEjsG14IE0ZR0ba9zkg02Jwm1aEL7bFU9TMB/DflyRaW9wm7EpE9Wgl4
3dgF5LG226kVAO/r0haGRNdqG+t8isssUNuNTKbnQOMrrMJoFEh+vH75Xs3/g7r8kzarhRbrH02Q
/vXX/36jO/z5s3vPv//x0kPp33+7/WfzpV9+1+GLvhhqx9ffdDEH/Ot3/btP0EWT/6+mQa8k/o9/
tmv6D/r/X37xf2cOEORX5oDd6HT/7/YT30T3cG18uHgAKCw2ISHoXMNjRpDBwGHzzR1Aw/8S0Bfz
FF9OYwpU4V/ugItpKolhQU7gKqD4GZhA/uEOiNEBisBEmALlhCX80gjqn+/9w/rBB/EX7oCLy+EH
bwARFI1EMH5MOZyJKV70e2/ARg11tm7Cop8IvRbb+GJKPh6CcItv3LamV3UIwPDinjskISQJzK4d
aFvcywbgm0iLWMvpqu/L5um7KfyLJ+M/P1gCNyQeDN6FlCavHkzIJmiWNiLF4M1w3bsJ4ks6omzs
FdTHcQCW8tcD/jwTjMDEASNHDKcEkt8fZyIii61H31IcTznlxCb2yrLAPf96FKzpD/PNyMULQuKL
442ipQIW9vv5jiYIwxNjofBnE7mB1JS5rB1qgjqF0aee0vKpnAZ6b9alyn89dAir16uxORU8igFG
RJc3ffWGMmHDrIUvdww51PsSyc4V9Lyo16N4njPbsh60K0fdA/VsFoxJDzyxmsDFRoTftWLkZ6g8
kne/earLqN+7UxjhWGWGWgdGNR7Ry1N/504RJipTJktZSM+CPTws4jiEeoQEIehX5K1b9dj45VwP
03htVig8qzWsjpzP5C2EJdiAYfoQTJ2sCssEVK6/ebzLgvz0eByGLVgYWUjDVwsGmUSylbYH5Vim
ELmplBWkiewHryd/FKtCCdYFus54rckhDBuXpzauIHTg+tqMpfvWOuqb7ej+28Df23leHwvMVnxp
dgURYRrD0fpqtvjG/VqNttpBu4CD2FTdtDO2SnbCkOClitP1m7P6Pw74V7smFiEuIUhzKMde+HF9
oNFumxqg4Q4oSLvf/CRoBkEg+cOi9IM+vK7ysl+Wr8hqwQk3o7tbTax2mobmKpBV8EQWCNt+vSq4
M18vCrYyRb4S42ZgF/PU93vGj2M8wJmEchgV6oN1ElgUoeBHSumPfT2PubBd+pupf31BQLPNcGjj
i0cb1Gf8aicAS2RTKutmp4UsDwkb58MWt/o38/0Xo0SXey+ME7TAEfFlA3x3HHoOFXytILP0kJ6A
43PIq8Etdo9/cwbhgBHwPQt26aYDvf2rYWpcE6pBMgLRTXuraRWdei7B8SC7l4dtqvmhCTp+/+tR
OQxvPy4chkW8w6tFl+YD0au3c1GfxgOpo0J34PQu6HDwFUB31e/1OlT7bgnHMgd5EZNiCexqd7KH
FCy32wJfT5IE4CYDxEbgj6l1f6hgqKqDZovIk1U3MVSgdIHGNVrNoxW9GDIRbf6xAat4g63Ezs3S
hA9DzECmGId0E+ovOd6UGwvBs03x2mamI/K2gtT9IriGDgU0PtV3mMY4hp6s8jvXs4s3jCKjs55C
EV+mcNRlvArdc2U8vyNBt/T7uaL6CvsErKMXKeh/FVVsyFWtUIhBf9f+MSY1PEBJOJS06JfJzKeW
opJ88HNfHg3XbXJg4QpmXm1z+97F8SZ3KVvbZ5/SWuYJ2NS5CJsqrAswOazLWYBiMaCNtUXQEXiK
puE0wnsEj68cntuoERBTW8gDfr2mP53FP5cUnhhckiLE5fTjTmrHZqMS/sZCQOQFoK2VB3S64Ts+
gOYHej3fVTD+7H496E9B4zIoWjLSCGo0jh51Pw66SFlOrDRx0THLdxvt0t3QG1PQoOd/967B3Udw
9eEN8R/IxR+HGkcATZylGAqn4jpcAWzJqoJmlZkIVXq07jkP2vzX7/cXk8rDkIE0wl0P6fPrSS3L
GWUmzAqhTt2tWv1ZVqItolDaggjkJxCZkr8/pxyFBxJBZIIhSJkfX1RHrArKFaAg3CfRPsWCw8OU
QIM0gAb/9ev9FMVC3N4MKQhHIQgS+NXtMzYRWI9Jx8XIfVcgatkT6et615B0uw27zv9mvEuS/fre
AU6RoL1VeOk+E7/aL62IBz2pShQdd0hwuiT9mmxL+7EG//VmUh19Ad49LQeibbgVnR22RyKFNwei
YgYQxST6AJndrAucL3IP9bypiqgf19PYB4n7zZH6i92d4G4E+Z1wzBK9xIjvYoAcUwPvnRZFP/Tp
zTTVXT4YSXJuRv9/GAr5KKzLEGojlL7a3fM8j+nQQ8wUVuBRliSoTw3Q4rzFrfybRfirNRAwcqIK
Ehx3/6uMfq3omDRzI4pxi+XNtMkx28gF4U/GmmeLa5trFrH5N6P+xVwCZIvgwiaXLgfk1VzCgQO5
X7CJYhKq3ymoKyCOGVc49jw9/N1djQqCiSiJ0JCUJckl+H23bJXfBISjM+hZlkRFE0m3G7YJorym
JUWoXHv76/Euj/5DahoyABFoVMjh6cb/v9rUsmKqS3nHofEboH8KVtDMiLC/2SE/n1X8ZrTDwki4
3TlNfnyroXaBSSPY1Gq+pnkQ1tOBdRVgZJ5qKLJA8f/6rfArf34v3Awc1x/WiyLb/XFE8Oop6rCe
FLA5BaxowNU7uJajOd2Hzqd91mtWyWJcK3M1+gH8DJRpHBQm6KQ5A3zYPAqZpHY3JpxAasU5EI16
bvpiDRiU/0sbA1YfPdIIsG/yqMpmfkbWPgC2XU37qZYaLEbNlq9jV+tzObmWQqUwIXK3rFouCh7E
VqDzcVnCFjnUd5Aj2ve+QU8HaO8iePWNTUHTxGP7bmg83DIRKSEnh/Z3+lJpcH2gfksAngujy0ep
kX7lqdTCoaSGvBBFGvkUWeN9jqXvnsZpGp4UVvurqkZ5J6lPayQjG+zxiXUE0vch6Du4JUVX4TCF
UQONhtcfYx05eZXCYHmZRLnex0Et4B6HmFDuR1WvKluhq7+LAusBhgeTCEFUbO1FTlmLa6haNChi
X0KR5waBer/k3QdugF/vPGjzNygW5retWtcyV+0SljdTC14NDPgK6H22AMpHk0TwLfJNwaey9O5t
NYve7OFqQx3nNe3avaqHcctDAKTqUHsRI3XyDGJDPBQuJG/b7tO2jsGjUWnTFHqQeJAlVpjCya48
2su2xL8gJYw/dVZWXzmdF7yXqku4eeulfAQDK01Oh8WcLQ/MM1I352AOr+MtA/HdgxbsBnj/oOWF
sXBRASvhfqSNz0tAyZiXbXRBNjvPoHpjcELetMDQp9PEE/cEIpaD2px4P2dsWPsrR3vWQLOapI8p
64f0MHi+XIPz7vusC6MKPj+YtDGt9TjWoKV7eY0V9CFQvHXR2bp1ChbDMhCgqKAUAdRiwnoD08mm
uynRbsrTwIo3DYFmqai1SpLbJen0KYj76jPVNFWHRjN52tzC151qhv5Us74f8pmR8mHmG32DgUib
+9HqZ8DN2yP2da2hjTPzl0HbFL0BtMfT0g5BDl44OZw5MOj2N9nGz5UAEgi04UvQ9JAn0evLsvZx
2IZgJIuhIvFh6LkuEILp7cSDZYe0o8sYWRZoBCGWgEXk9JtL5nI3vro7oStL0MT10rgbieuPd0xP
wwHdDjToiT4Avg9OfigsLAwFHNYm71xs0GHBwMMPy2dhRguHbaTFmWLBYbqfFgjIgvU3mebPoQrH
maOsRZaCTCx+Fapc0CVL0IW8GBJUF1EUqvvg4pEaqrR9+M37/0XsQNp1eXk0LRHidYqRKs2mSDgG
BpgvJ6+hBAeu3t+IiEfXK/fjhyoWfTE3kHWHtg52KEB0viYClhQuq1xMKy6qJOr3v36wn5MEdBlF
qyiUvwQpEL3Ehu9iaN3yBbq+XhSQobobMi0XyQM3wV4nxmVS8f45cPPym834J4rz43aIEG8wKO4s
mgBu/HHYrTGkhiKCF52cyztT48IHDGhO/QSjIZd82m8MsYUHStyL2olTC1VGl0lSj+8Ds3Uvv54F
2O1f708AxmgCA4kEC4EBv67PQ+t9wGZ4RIdtnq6iqt0uGiqUhTCgwcwH6+VaU8gKp+muLBuUI9Rg
+8CyRdhViT38eV6Bmebp1ouTVyHBnm4rhUO1xRG6JFjkl7mMlTUnlMy46/pU+qvSJNAe2HBoTW5K
Fj+riZAj5WqhiL/DDAnKCJ6CNlVpMkTJVmdTEyKMSopLEmLwmL+t4hKuMbKu4VjE6HsCWtVN9V1L
KbzUM4VYK+sSRaBG7gL+yfQel4zrhsWfGG+hkBSxXZ6gndEsWyO39vBdLuUpxDq8MMNal7Ol1GNh
hy5Z8c312H0aSh21u26dSHLVrrDeqqwOknD0uQAPqCNoYQU9x8yMT1Bab24fbmw4g8VEoxTpeFju
o2aF+b6Gx+rNKAAl7CYK/cBxSSgcPy6Gx0Fb3t/PLExd5kHEhbmuSPs8TBDcVRDE8IPzPQCvyoxj
XwxBAl5S1264iLjWLs7ZNLh7r138udFJHxwQF9vuSzevxL2By4Gwpy2tYnocVl3Bf7LahuxYbyCO
R+AeT9sihzswQ3y+GUSTRrliclPF2nodnZrFDfawVk7VexHPNnygKpmgZI/YUEw2IRIUYGLrPJ7M
YHLdjtW5nocUalTXLG/gH4gT4BcgHLCaJXxi62QDh8c34VBQIgndW0bwwRtSLg8I1OUngU0En6uq
Y5jcNg5OOu1XmukoMC9xKBAo+4qM71BPThejr5VNXul6kKdkXWqXccjggNV1CkgB9KgNZNRjEO2W
oXJvxpFfrn6/tge36mSEn6ETb/SwCFOMtgUTVtcaRnjBJih/R6nUzgV+Int4FdWF4laQZVfRLM7N
WoPuBJ8IKttKVy1ZT934jKxhBH3dpCVaENi6W9FzAfjn3rZ19+SYDrqdXJYY6V0wmy/LmurqaCIz
LXnXhxQaXzQTauFzt609DG0V3zSbRZsEUpcJvUn7yzgCPVGOvY8qEN0adgtc5dDYG3lRObhtmacC
m9CbGz9K8lSFPTYgEPLgI1/ga4OGtBsFyOIxVkcdqeqljP1yDLo0KXc1uEBSiLBlL1u/8neTm9Yg
c5OEyYcqkAnFOlqkhVB01ORStQbo0gQ32IAt1fv3SwAgsUDLFWiYgw0a+TLFTss4ifRhsP6S2ZTJ
SwCPR51No0p76BEiNBiYzUie8FEn5ZjX2FRXfouaL7EYg4cS7iOA9G09fwx5BSHIIlryTg1p8Aaq
HFFfssrgoXMMutIaMM0fOOrSFQvaN71TTcJfZppOb+KwUV+Xmc+3tjQNmgyNZoVFIBq3J5qa8mPr
oKBCI4IJrasa5SJ0w7EVlMg4Z1O3W/tFt7t2CGFbBAKHVgoorB36VXDoUXIpVxFni/Btml2Iph2N
SqXg92/DGseyDc8tkuoW1t1Box8T0v73c1cpkUMluV4l8wJ9KBjWhp5gpJ773eR6KLBoUiefRh+X
y25RTvlr0YpoRtObcb2X0Kq9oJUQj2CS7JMnNZXx1TgMIStoO3tIo6utvA1n2TD4dUW45kO7oJeA
WUYa5aGCYhO8zMriIwKLhcYIhoH+VLae1CcziSHYKejz77reDgvUxKgAcwaPcrizvIQ2uQ+5hFRL
6+cQDXEg2kijettROo+f2cXkWiRlE5xhcVQlIP1+mtEEYZqmfLBNAxbKK/K8uAAtuRhOpYV+CQBn
XkNp+gyVIWsRUmyf5tpD6aVrAjP+QhToqzLRSp0FFF28SFLn18OWpuVXtg6KHxc9BW+x0hbqdMo6
SISrBWl2XLZ8hjAwrBWaPoXpy4QaIYPYqlG7JmkADbRdw6tdqib+NMseMaucdPu5DjfSA+8U6q0j
5fAwEBANRTj1/c2w1hvLjdyiOBunyMvcRRGcCCRygd0trO/AdCXafyw51XCaI29+kejG8dFWgZyP
le4RRd3MVF9gMacbHw0aHJOIgdU6aJ7EToJnWOApR+8y6KhSNIiawpfOOmOPVQ9lBTTG3QxplayX
KA/aQAIB7kAefEMI/9EZ7/5bcvKt0dv3ZPj33Ph//+949rP50v/h7Jcv7vaD+X9AtifIVf/1oUg/
deL7Z1v+f3fuu3z/N64d/fYAvYBSRw556bbHkMZ949qDGM11BT4sAzkV2nMh10NB8I9WfDE+agMU
OLAGEL8AHb4j26PwvxiIWtQnACpBj3P+d8j2H5GUGEhNlCCUo8M16KMIxcePSaYaYmml6QmC7eDV
0YfN9hypOL3qbTfeQLdJyLdN8h/Ju59GRCNzcIQw9aNxP6bmkm1/l02TLjBu1COU9D2aYjCk9DAN
Lkt4aXZkrdnHtN7+XmWB94rxMQ2oXrAUlz/iUnl9N6YeYthcibrI7XB9wTS2dtAHwejIso1uIvel
ETsuuGx2MKKWL1Okgwglb/QVnrj2I+5baORLxvxbeA6X5G/VF5enA9KZQo8BGo+hw/Wruo9pNFty
JdrZKL3CxQPHM18LibYLZ5iioOHacBUXPcL2VHy3S/9xXL8nbl/xqBgZZAX2UBiBuQCxxy8V2Xfz
Uk9cNJUNUOPPcYDP1CIJO5Qt29BZR1cTgUGHTGNWc2rPU2lseH1pJjEAiB2DMIeWChbVdZjq9hGi
SwASv3m6H2vPP58uhqUE1R0OCU7Hq7or8hFafnANVTGoL0RgVKj3Fk5c5EgKYQHpdi2OgQ1g/445
gJcDFZX+qhP4EHIF5OT9FLv6oZt6FdxWaAAYFCsP4Kn+3WNe+gF/X7hTwhlF2QpeF1UR2PBXKHKX
1Dz1MSajiWV8qktpd3ib5lqho95REPtZt822C6PUPlflEn0c+gaKragV7gylWnuzNvAscgccOAv7
eXwIkM3nDdr/IcwndoB8Drb+F1aDWixMXYVrMc5x+GGy6Qrv/DIjAKpVVYehTNHUwyeB2+6RJbb+
IUrr8OMmNY+OhsoJjjQz2V7dbw2F6y1INWMPTdptdMesYzXwIJ0g2aF1paG8d6X18x6QyNbco3lA
7Q+l6PsGWjkVjYXD5VaCgXRcuD+EjdFc0kiffBRwc7aFBQA4nqY2cPt5jbv+4GbTKNQ2AVIf1P9m
yeMGey6A2c2e7GRGCoFwL9fThg89kxnRLoCJw8boEcrFjEDZu8V/KEWFbiRbn+IwgN+M6psVoBnq
8Q1ZNy4c/MbNoILJZjJHBv7Zjj7YcUUrCAcbQt6Isb6NNmjYbnu0mSUZBSiJ1BvYLsTzipfwkiBn
UBmxEaYS2k45wFjo0dpNbxQth7oZto3DGhCCaB3DT5aibWNVlHE35S2s9Uivl3K4MrIMI2CKfdW+
mUc3XidwjQRA8qpmPU+ExQ0cp0P7HIpoTIoUMo7P7QoTThZbVuVdOAFn7dJNfIQYcmwBuEHonMGS
5O955HBPb3DsXQcAALusDaqLNSQZcaUZnZBPia2U2jdpKm+TMon2fDVwsqADHYt2SC3Q3kenW74B
n553fi0ntEULSuxBOiFVRskI0LqZqgfICpPPtYbIEbY/jp6kI2hMmL/CB7Cgzl7JRqEzadjEqX8z
RTNqaDQjrNJ9VyVQ6af9cB+XvrewC7r+bYCbZT5KtKD4w8TorHOKgzmBTbsrl4dERfUKwTyEy4B1
0jpG249Zn4bYmEOgXHjF2uRD1wUdVIuBVh829z/knceS5EibXV+IGINyiG1okZFaVNUGlhIacADu
cABPPye6aeQ/Tc7QZs1NWbd1l2VVBODiu/ee61vupwySfjfYZfE1F4KrkRWULFW9N0/OVugGokLd
6PO8BGeDK/LLqbS96rQa9h6p00/BMPVCqMB+DhXz9rUXuxh7xmVSB2V671Yloj6mcFXeRK+9jac4
MYFlqjck0pitYr7bCUY+CvqUSya24h6UDlkHGsJqx11cZvAzG+Hz7PpSObupVvgmkJpYx5klAcLk
7rtSeeK+wbFNCF+WpNyAJRZ4K4XQmgytF+0cO/wOVFo8Y7CPfzqrEzi1+f3xegD08txKBjUrFPAc
jBTQgbmMQgRAT25BBMmnwrcwD3SqKd7KFgBX3sNs5EbrcgVy+Lpdkp9lam9tvMYMUQbWr8XMyymc
IUH4SyE+8mlu7nAUTOug6wA6aAY3aC/UVrboyytpC/xEgmsLpvnAg2CiykLt8M2KflcxqtzNnWN9
t8gely6clq12JGnKpiXzbPw5I9aHAPrTDuT9lsQroTlkFgOd0lgkAPo0ivdTeBVk8x7pE3Tv2iki
DKYptIepGKzsMitLxwBlrHLNWJxcolZTsB5c6KzS5AMpSZudy4a3W8ZWyK6mlPklieGQuw5S7+IO
sIYH3WFsJciyL8qSAJqVkIYchXIfynRRGz4ZQLlEedY+6vArnNA2X+dzjt6Rtdayi3t3dFa567Y7
3RURKbM0LNfa+Plp1t28t7tKqJs2ZV7MpH7eF1nrSoxkGIKyqtFP7PzVRxTk3qVw+nGH0JwkD8pZ
DHimOOrHVcet+LG2vbg/kLvSD7MHH2FNCjLAGxxH5XlUDRl/GID3VsNVTtgGnmlkV6xl2QBAQg/L
Hy8dfKASrR/slji87j4MqKKHUrc1d2GedHnMSULEBzZkKzmi5CCCm2HKduQv0SD60r8dQheEmyHy
PLq22XALsrjhF3pjDWI4TZW4HyNzJPr33CYMHspxnnfM9Pbkk6D9OZ91tTxKO/4eHPmIh2BLaOJj
TtO7fjE7f8nvc0v5R9ED8PS9HpZANURgh3R6jUs7T5UMLoQc8t2QjyB2K3Oa6o5/KrGZENdFnUmM
s3V4m1+uJv5d54pgd0UGHUbIOWRRQCaw04XAyPLiO5EOQXwr7UBm6ZBIpFEfo99N55EfAV6WJ3zb
R3yOPg7F15Z5EdKfbR3QhKZhZ/cRSpLwVJOf+iuEek1CSp4ZPI7lqrcZVfatSyraL/V7AcPEmRo7
vwR1qc3GsTJ7F+amr4YVH2iSvlti4q4bJZH1JPM03bE+Z+kxLwLMOZVXV+KAtcS+iiqliLZkB4bn
1mZRdQvp8AmX0AjBDyePTecRayerZPDggSpEZEjSU90MsH0nJW4IaeIxVzlpbo4aBlPgJLK1l5vp
FkQBQ20mrTBDvVlO23y0F7kOPLsYN3E3dsMW2Xc8OFEvbrug4/gOPpvEVfuX2DRP4UxYA+/9I5Bi
yStsCeaRflaL3x1QmXjr1hlEqs5enFVRpeT+Q85RL7yz3Q1zTkx7WBaA6vQjV/ViruX9wgK0KzxS
EttxSKuvKFXe9TMKt3PvwKjz5CzIRbd58Rxyto9XytSDj0+rDlzywJb/EFpYkjC7lz/EPayXTssc
mkeVN8chS1FJF7/s12UYDusYO83LhJfoV+b6tT5xvZbNulC53x5hDyTsHDCV9hmThYPfjM1mGtN4
0+Rdf9fWV089u0l1F1nx9Fu7tXz0C9Gf5tqOHkb+84VJ+9sIGPEUlr57ab0qfXVnQqM6c5XzR3AN
PMdBEB/gyzo/xeCF2G37YdvjYv7kkxW/lZPYZ744nhj+etht6t5l7pBXon8LupbYaXAFgEK/hMjS
9B94wKbtwl2OmSyRicEt+3lVynra8O5zCqh8yzMHnVbOH1kiJoC1i09O1yJaArAZTkSXmmZH6l3x
3rcNJDHc+7NH5jmocRjqDriTke3IVFLmbwVyIFypIAKBQqZiHcqJb1LjC9v5ltAcrpzS3IyBd84R
tU91wkQ9WQJ+sTGHzbYu1pHkddMImIlXpHs/AmK8Ze0yty3ALgNA91FXwizQ3b3xaCbswp0lo3sj
lPNcZoAmauV0t3Mo5/tZ1j4eYUCNu5I83zZx0CcWezpa81j+4WqarYfYEHVn19hjcrKSLdTS5S7z
GPPYsjDwU4josaOJ7guiYnJD3t0hBWoNL4g1zqGY/e5Ux8QwXdOm950NbbMY7sIlaW4k8353wwXg
lIbWsQHb/itIWvMuEt2+4BY3+6oKHuwy33OIg6WYtcPet1DLo3CsbnothrW0gfNkGBRI1Dn6sljw
fcTiFmxolSHZU4td1cegBq68wbKr5bNnuKO3EbnGuZlRlaMsAzxXOnszy5uwks42TpW+jUt0dhPU
2dkNKwDFXRStHG8a7ryyTI64BzLWWjOf50GqkxyN9cyRy9n0orHOo8mWDLyHkXzvDOUQSPEtzYRG
X+cUZGrkyeVsmsZg2Wf+LrOac4jutiYmJleX+bgvE++78/sWSDzwJIbGfnLurmTaLBtiRvOze2fV
M0yWbGgudWMTwfPTPNxOOBRPcobws+jS7AAvqvMsw4CM3Qx3NbSgUVp6PgOeHZ6zpfyJTTR81SYu
N+k4xe2KmWy0CnOXObw2yV6mRbWvbGVx3M8aiLJNe0My52tO2gRJIWvOEGnAprqKibXXeX9QNWAO
EDNl3RmG23AS1gqR6eoTCnLYsUUPwZaTR7JwUx+Dgq84L/cDme8HHSn3OfSz4jAxpd1ViAkcQRDg
L/DUllWjAeUPBQhc2+sL4Kuz/GSyGX2HPRAVPTrsM0niHushsS7IOeV+HvzoJfYT7k4KdtLZAqO9
JcP8ih2cNVcI1L+qyddj7PZvTqs2lkqKk2oJ1WHrCLhaOSNbf9XBKlrFJr2xrghETsX2Nu8m0joy
cHZGpU98J9Mq83Jvk2TJsNOxeY0SAke4KKrjBFV98J1l61ls0k7bzLsKjF4251d+taolxjAekTEg
go6VhuUFQBpUmZzlCGbKymFvec7z3DtYHKWOEecLLnSN91kFdr2rtXn0lBQIJGOcvZFXvqdkeNlZ
bvQdEGQ48W2TomVrOcZ5vo+lnrd9h8G7msyZtYCrG4I1TlagqqWvQCm5LnvplN+42BnmVVP7Ub1O
4lAzaa7m/WiRr7RjtveU1/vA6CvZcTj+XYcm2xOU8d7qIowv3QxNSLQEDgWQnl1oNOtIGX+Qi31y
RzLNEmrWmoIFTS6+aneBO6OPWCDfjO9BiIiKr6aqzJupIz4C/CvTMTL9ypsh4UJgrGHahWX4hNdH
7ojFkYQMaptDjfiLb7j8QgledoPvaS5jQs+k19IasLys1osXBfoYTcFERFhr1a5KOHJPWbdkYAFI
R678jivCKko5fNhV85Go9q2apuirm1Vx5jfWd+GgM2jmnRYXH7UDhnPf+7+Ya8PCG9sR7q6Y30vL
6e+NI/9KSc7dwRbi3Zd2oNZB1ENJDgL/nXCMvA8Kuzh10OAvPc6Tex8++dpuuV4YJ7cfuFCKUxKV
zV42Wp4wR0rURStzjk1f6ZPVgLNXeT89tFnV33Z5zL/W2FC0tjykmonA2uybP70/Oh+1UfXGtgiZ
7kVDjBsCfDkfYjIY3mpg4nUUQTjwCzeBwevMtuNY9yLDxf6Cpb1sYx3NX9i2hr2Br7zrw9Y4qyFz
qnOdgB0UlpZ7hCmOIHFSdqwK+B/g9AdhnLGrTXm36ofae8FWavQ2aQWHzkXFb+1y1XHC2hbfozVo
tdZJ1z0MsipevYWftCnkqB+S0JpP4MEZhJZl/5l0U3wo8d/+alvTntJGfFk5pB9/RuqwsGQ+c2x/
qkaR33QFN1p8P8uDiTz7LQs4yiIy6QPFLtlH6UdQKSTs+cwNOGb1at9W9nAaKRO4IWTLGUmV8jkC
f/8AQr3ZFjw0h7iwsbcXyEiTLMY1HgN3D4kAWIDB/j1fnaVCP2gSFJ/VAMXaq1taB0bz27HjCnXT
sQngtpMlP7A7jhDNCKis27JN1YZbksgQI6fkUGvU2AlX28a0pXVOA5Sz6wcuEdLSS+0gMgYVFCJM
SEVw8poJiW6qawY5nGLxVUUVz7uadEr1hR8d1Ez/xqNENioPoxdDsF7wKOylOwffoQmWbeeY4iLT
9qn2kqn9zNTk454aXbDWMHhCZMKWscbdWFYi2SKwAvudets5OahCnM714kakvCfjb2EtTdlrx/TJ
INlJ+wNQezDj9DL6T8zB68rawllF3tniKYRwS7DV8R/Gsme8FAFpZGjk+1YMS0DiIQfmPxdlfvD6
MM12TPA4HddzFURn0Y2JgURRztEhbhIwYs3CwOVGuimjtBZByF05nXALPBGOtSlUxC3LMVW6Z+cD
0dSaWN+znDble6dw2QOYCJCzrw+t+AUJYHBuM1B0wQ8TuBIUZDiPCoAMoCYWT4DypMF2Xs2RG7ZE
L507nHmJx8IyDsWu4NTyNTrw4l0uBLGIK/0Ys1Un5xDw/Kuq++qV21MH/M2u/T9LD5ZunzeRWG6B
1rr5PheSlJAw/q3mLeN6XhBF3nRTBlEdGX65pHDhhmPNLBFetUqG+95NkuYUulp1q7aBGG75TX3T
VBKnUxxl1+NmW03NvokyGLXWmD5kIgmJw2tmxDxa+XTFK8vqJ8ZH0G8cRwTiBReWqlAKYU7w5LpV
tU2xqrQcnRzVAcQxBjoCMe721rGnpuL77APG8Awmy4PXBSgIPeHqdt0sC9/rUMfoJ8vQTffjMvJ6
B2ngj49Z7ioX/vDA/x5y7GzWJaO850TyeAIisOdlhbpq+m25KEetlxSHwDpMesZ41BdwmGhm6L+j
RTpw1wL7KNaFa02XoBjCZZ06oX5D8DCHscwq8RhAgYJBKdDWPZHAmuCSyJ1Z4Pq9cCrPLmmKAIG2
DNSYPATS03rggbDXOafPkEqP0pT4p3xAEk5UEryvSKXYHCRqgtSQ2xe9gWucgyjlBLaJ29yED4uX
+2FDBQMMeA8ULEMN6Zl7MCQWn0zTqVWNyRISdaFsemw4tDFxKprpuciw32/yJQCMHowzG8jo43M5
Lo1Bh09cuCLZ1MqvzO+deq25cP822CjvB89rvlQIqSFwTcwMXA53/mBTr+S2Ic5VgQcSmGE9GXIy
ifAPIkicAXhYMEXHtu+Z02a9j2N2NGK4ATwAT5djFbAPbxZrPTbVKwFI9212p+UW6AGgWcwpsceG
2ooXYc9YFPt4CtmbdRa+L8CxdxaTcnbpqYmgdMpwrN9y1SQc6DFM5D9jDA0VG3uoy8NgfI78zJ8B
7DCGGeKblP12H2MbwLgUJfO040/uvY9jLNTKsxKAGC1Zm62eQp4+r3TNqZ+W/JcLEuk5Sj116/Rl
umfOwCNDIiWMNorzY3pQSizleZlLG8SOTOnraL2Ujo3cr3mVi6X2yE/CAb+vLMtx7wUeXY+WkqYi
RU5tWHW03Lyh2GXsQjZusF7JJmQaP68zhwDb1AyM6sHusLCpcqjW1azESefKq092wClxy12Nhxso
qQ+JR2j7Ty6ux87crs2TrxCkcd5o3gqbizvvnK6tIxZ1lnpDJuIdyAIfZZtn4M24ggfbIQuwpeIF
6+vD0tfl7RCp2L0jhGO7DCQcjlZyDuoKtLzPX6HnrRyJJVhcA92/nnc7SrPvqSzcYEvgqbl1+Ut6
GzmicuJMbvFD6b79MwjjDavOXDE2CQT8J+a50XsO6PrP7HbZtC+wer26HDolL2vpvS4QnZg4NpPN
cD0k+CjVNN5FvH7YVxrAY85cDmYzxAxXjnYOBJXWF4s/YVi7ZbDN2kpBdE0Tgq2ul9q3FJcIPMoM
nmvV8YLqVPHVUYJkZ/vQCNgg+cixm58YE2ry/KRh0j2T/CqjltMr3RH1DRrmLDcxaT6Yox1/NV3Z
9t6oHgASnVCAw0Iv9TY50JmMJ95J1NF2iTDvG6f1pr0tloodo89QV8ZmxMHWGuID63qUpoXGydK4
YuGqwq2u3e6uwRR/P7IJ6w1zjinZccGpmxtdGHMz+EvEPTFU4fIrIFrzOYehGDZs4+58FtyPpoch
a1KOp2AtcARBazAbXBDdi1EhRNOubtE5ZquIxse/VKy5JoRztBfcPisCns5HO5j4diyift4Nkxs1
3N7dFNUWd85TWYyue7guntuAlw1iVabjVwAecFTqMoIDjLXGOUaAQkAgx+n3QIBt7bUpZ7o29+Nj
NjIuAroYqVchwCxset17C8D2WjDn7tjqViDBzE3S4QbayaGJ9+S/GfIrpvzNYRxcdoYsgHdGiUhz
kzguruoyiuvgS4N2m++LGCfebR/AaVgJahYwlk5jxxvIoMQ9D2VY0DcwKqRE7s9edcSVliwbytPk
wBdU9z99a6UK+cwqX6XX2VRjgahJfrtLsOAAcaFPHj2ckerdhqq2vLrJ9XQQOYaiMFGOcbiNmFF0
T35SzGRknXIrHRUT4mqjDMK38XLwkQNznxHQU8a1H6fYMeZT4npppC4p0gnZKT78Jcshbkymr/U9
U/lieICr4r4sABXD7dDFHiDmdkgF5BWhxZ2+krNq0MSbaLTPJf61R1jF5a5nNPgWVuXymUIBulBn
5HD9FeIMEGJ580VLsLYdhscwXdqDnGF0ihQogKeC6FByXLrrXHBlrsRWCopwCW84zPGTXGnrDaps
+ERkRX1iZEp5fOI83NtZ1t2jY1ffjuzHn2FJp5y3ak425AO7x7yQRQyapY7OgQTjAyXYmHxtAUBY
mzSZ30J7yg8DGBDlYhjclJAH/kx+DGma5N6LxdF3EyoehbDMuk1hpeK7zmuqnWIvdC/jXKgjtXn2
HY5I0uUZ3gX3BLkJEF1FUgMbfaEOLAbiwLUKhA6jkvZDZhJjY6Hho+9m++r911327uF8O1jVxAQA
DuI58PzpJHBvrAPHik9zBkooncrwNouv0OZZqWgNpSihwnASvoUQkjh7jLjLU5Zb9IWkQ2P7q5TG
yEu0+BO9PCp/dxVgKXhvNFuEOcCqENA2rXVwLT+NFwM2xjntIHqPxY3yMZMTLeUxRJbOmxgblul3
Y9zFJLCJg9wtzFvJM0ggVp3ABAg4UI7417qkfiK9nP2gZbPYOSM3tqy27WLNSFl6677OYMWMmQLn
65f+lnNtczJKesOmK/ExdpWGBs+jDDg6T45zbEhKRJEG0ulUG91p+rCWBeNuWyGOOckbRISGvUcA
3l6HTtuK7VKY/m02zk+U+8UtvO4XyAwAs8e2xNOnuxv0Uxg4MgOCa/l9/tgqQ8q0jzStMyFyX58M
4kQgCNnFs/RzNvvR+1yZ9oYYkLhnmMqDv5iu2dkCaOQkAPUWcZq72EHxvaz5o4HPjls3AaoCRXGd
jJbZhVeT9Sau7S77AHtqnRDeQI33kjqVIu/32WJgE1j8QPIK1KytDLfjdTmJJ3uK6hucJO0KxTqi
GwwlkRohBc+l4qJ/72twtispTHtZEhkfuSBXrygO9UaVwK2pYMnQ6eFKemufSq9z0ej2z5SP7GJm
ztoXI6PwNl+K+XcsO3cbw0iDYNU7b41DZEInii0VyisDCw9DXrbThkHWqq+rs7DYyefGDdJdagPw
NZb8oRtmpIpEqmpztQit/0dmnJmvOqElA+z/sNI+XDw+9nBei7znzJYmLW5khlKDW6TrKoI/+1+7
O/7h/YcA5oEZiEMcCa7wgn9mEXvWS7uR2MSHApjAitSvOC+JHj+NcNHb7BpTr3E5Wf7XP/Y/mqTC
648V+EmwfpFGCf7PxL0miwIlC0G7sUJQmtXsJ5uKmTdLak0gkg6P8f8Zcvsrd/gviQOCFxG5F/ca
hcTp78f/MNz0QxCrukJ9VqN/nWYWrY0OZbN4rXAQqX6XTUY/T4lCxHU4U2OGiIoDoj83vrEMFrXN
5sD+mKsB/72ycpvLazhM8k24SljHwGJiTgALsqT4QG7mDC2FX/zUZTVjnx4JQhwE5VfMoAtHfYYx
8fmdBu/msDPH1GBCNmgeCsYaFvbUxbsdHanp2TBoWbXiWPuAI97BBmRrqQ6ZrmnqwU0+kzkySdht
HCWQ5wouRt1HPPtXBwmFDayivHSMyggGPce5vpphC2Ud7WQu8TEbgz89DMblKLwmeJy8ouLV4q7w
YSbDXpdN0ZVMTGeNZ3G4pP/Qp1e2SC3osMz/CJTiwrKDDX2mjjhGuT1mGKKb+RhUNne2SQimH5h8
5Mkpgw7dhPv1Gx3EHREf0VrfdRORK2sw+FOBBtPvd1A1QAbzYoyoxKUS87OKoGmtyctpehrGabC3
BXE12NLZEmyUZBLNRbMFzW8xHbPWduERwq9qRcVHH5cMjuOw789Q8NhmCCBDfJuIeQHIonuk3EgJ
1WCTWdSypTTMESEgR1tvi0DpkWFDVjEWcEqShS62GUE1ou5PvlPZ8Q4g4HKU8WxPf2da/1s20+f/
D4lPLsbA/9yEuvpmDq7/Vyv4lfh0/Q1/u1CDf6O6+RrbJ0gE2wan3d8eVJq9mVkGYM1dSDcsN6x/
/9uCSkaZtU/EOH1YhFgNhv/ZBh3/m88xBa2Qy4GPqdX/71hQ/7HE2lfj4V+2TDcSzDH/Gfuy/WKq
ujoQCBjgGylO3NBS9qYr/0xgU+3cZfj7+flPHajXj+Ff/Xp//8QAipUPC8H2/xlqy9u0NThJxEp3
7guRNuo3aRKwimeKdZ6whD9EUuMdM95brMUn6sxjkcuPuWYm2FveDp3uO4OKWiqGG93wq4WAsSVj
nW79Ibr9l+/w/2LR5Ov5xx/WcSEykc2BjUQMisPgf/Ro6pkynasOBEURBRQ7wLQagq6kOSxGTuI7
bXbBVWPiquI+91fdCaDHvs96A/d2eZlbbFtVihFr9JJ87Y89IvJEGQg5t+GW7PBvkdOwSgfefJ2R
e38iHT/0Pp6nqw7moVGfluiOIQLB8dLbDQaZoVehtx11Or4g+Xk40UmstEl+YIOBxkc1DAq0up1g
ckK6JQodohxsPKfBLkK0Ix2oeXB7CWe+9zos+ZQX9e6U3hhJEN+GlLpmEv+nXiIuoYzSx79G8tfb
CLdhUHwPnRpJeSRpsMO1le9ixk60TIFL7jD2Aaaxt7GlbiE9RLukBpVJ5e7sfSelVX4P9E3tdGpN
G+XSfCG0tUUCvjYB50hGPT2idfOWKS6AYRT+Wnz5JOgUbqE0ruFwURMCa3VPIV65D7tluYFhEJN1
Sl6dKSW4PaGadRMfkB0za8TVSttGn0vuP4xL09E6MQ56STEGPC5cqLf1QnbDsUa6p03lfsS+LvbJ
7O35/uIDJzF9l3LiW4MiFpccLGudFV8mt+r7CuQPJ1FbQx4Dob7Pc3DWJQkRZhT5HquCV24YIQgu
jRzdsHkm/jmaq5CK0iV76lx6httk6NcdXRMK0izuJeKTCmI5b6D/kpc1fRplfIwX952m4Rrih4P4
Dkl+vbhNvSXrcw8ku99qHI5c6XE95lnf3gqLrpCxbElUyCsDt6SpJqs0ZWPzyJEhSn7wDKVfhLve
hxlpbhzJUpBeytRBBnX7sFA7vSHiy9k64AktIqdlgtB7jDt95t1jlu5wxn824cKNJLJe2X28O48e
k5slc4Y9M1zvnNHqGS5t9asLBvupnKHbZ4DHylUqkmEjvRRVSoM2BYQG91UUnG+bUFJgksjbmPLL
P90ESBHWcrZqovTajBiWRysHf2nNXJI5fBJwkcFdVjjeM5H0gg/nOrLpabuTXVvcJgkVqmUVi4+Q
Nm6qhpkt2nrqd/6U3beiorVY4DUs6jg+sPalL509PdKfWfCCptWuVzOt5MkhzwwDsKBnKOKoYZP0
kil1mh36vp62ESzcx8qnVZT8nNi7jd/eWnBKfs9uaH6DsfAfqvla1NdnKL3zmCV7l+bMFdThoRn0
uQ9mrKyEri8Q9TmyJ1lEV1qY7BXzT+illv6oJnEXODj0ZdVvbYWWmLjzhbnvi09rgu8NPskyE+6H
lvOPKK/1E1RcKxwviUcMRu68PvL3dkB3qTFh160gFw3bIfe5Kuup+xonSgzS3g9+J8nwWs8qP8yA
uzZpjn1oEJL+v9Qk7Ss+gndCWvLWKSP/wCD+rcBa/QKkd3gYPJ3ctoOTXliCck6Qg7MtU8A+gyOo
nVbAIHrCbvcRZdp/Zquh/oVn9YGhLqUQeVPdu0XJzL3NunUSiBkof0kHY944azeR73Ddh31btOoH
ejoKyRymdwLBk46mUK+Nq9pfncz+zPXEZ6nVo5ptZ58Nwj8zIwpX2rLvVGqeLdd/m4T9KqgYCoAz
y/RSVl2GOA1tfO0Wo/M4eDZX9sp1jgKb0KZigfzGMkbPKy/wQToJhWKYbMBCNxKxgYN56hyJZPEk
jvB/QnpCZhJ4fXXwQnLh66FmoL4aOu/AkAAWdMGYl/ILspFMlDt5Jzth4/aYOgm8QOrfoeqdfFcl
2gc5kNEfu24SZT+3czvxyfbNjy81s1cFDtumfL24CVNnr8KESsO8+nLVzDS/i9qzzznzMMU+md44
TMIP4aQtx+I82YxxnLmrCV10WyuvP6Wid9ZNFTDub1NxibxCPiR9VcLjreZDOvnWMQWU7OE5dT+X
HHfCVkQ6IQmrHSpNiGdt2lmaW1TT7KTQ8B7SQjtMN/qjE8X4zMuBzCV37Hln2e2y0dnk7lI8qlB0
RQhOKAb7r4D83Ld9Au50qKsTY8sNgwa8sBmVW15MfyzErOJSwqv66Vp/vO+haMP7aGCu8tbsbG0t
xLWYdq5cHyst00HNLB9DOIAcsA8GBPpr2w/xlqmR/67GsD272jdEzTBynl2ITZIZQyD3IFghsrcO
Q/qlHus7WST+h3UNhSaeWQ6olk9u1ySnbA41/UZYuCTM762MQXfUaXU7THW7DULjXCssTn04kFXz
SnVPeC/eDaJ+64ExE36Br3o1/WcHvBr2OsWwvmmmqLgwJE5xjo3cnfLZNPT0xfZDa7l0RUwW+AyQ
DnSOye76HVrTb4F/FhzawnQ5BlzU3WVYePEQ0oQ4lslNxA504WRAM/eE839VjWySuijKTdVX5kmG
tdxB88BEFo3LcJvE5aOqCVDyQiQ3lsJy4XHuoHy6ae5E1PkHDMmHGik1w5PH2IF0rY3njknmTVd5
zrFklvOjQ6rMYSu0Z2ughRNXQX+15f3kQ+Qdc6qJzx2K42s+8JCyZFsT/toBYEB/spHjp0eAxJQx
R6mtTnCQosP8l8yMYx2B46o9L0tWbJikTBcfIzYpyh+36n0UpHaJ8b9M97MYEK6rq4ZNAPDSX1Xt
qHLRqQKq/qy6IHNbXjH43HnZkgJxa65CeHWVxJERk0O30O87+CY5Z1PS32BfKt5SC+sLxBIobWx/
536c8CV1sZ52ETasExVV8gNKdXI2ZTB8W1iH65Wp0xa/Jfq8Sedg74msf/QD86DwrGygoj7hIG+O
I0j29eLb7h4mCCNtGKArYYDFIDSpQ8Tys0WA6DZh0Rbn1rG8O2qog3WkPP/GD+i4JIKhgA2G9xR5
UOxBrLW4Og+E3yU7YQGQD7OGjiQqwHBukMVUV723J8deO3O70Z6Z12bsGJUXuXPrTBU9b3gbMp/u
mAaaiKFjh675qwNidL+aqydiQNEJRO29ynFUD+m4XBnw19RS/9XjM2gXOmiTK2kFFzfH96zAAjr6
2/zqttCRHtjYlii6ZSctXkfN5jl4KSHjouvOKryWX+KIauIi+E68QV6GqXdf8zyN3yJFe5EoIA0t
qaHfEREzuM/cxtwbar6Zk6QUjyEO4wqhWRoyO7Pjs4iLASmh+BUS9MaSbqqNB3scqQdXizOnHAgt
6FKhau8Tp34mUUUdn4OQPHWF2HtanFxrzp9KGVy6CpVNuP1WhVZ141HRyQwjQKuLq2PhUGTH2KNd
x/a4EzJ8YqXLmc3n8RZYBrVZWfFDLGXBAO19lTp4rxP1PLfygYx8eKFgjSSF9z6bIHvGdkxbb+pe
yqh+lhyyqYzNflX+pALKE+igjp1yY5soh/dScZokyfdhYNHtym40R6AA3ZphhiQOIfQhTxQVi4AG
Nm2BbTwEmXu31MtT3zbRDsRzgb17AsqQUuSS+/d8k1f2fX+RlS0fJWSG9Vyzg/paQtJpky8ryPOV
HKZlPXLcnCOKREuoo1thp//O3nkrR6602fZdro8/oIE0rlOF0opkUTuIJptMaJ1QTz8L5zfunYkY
Y/zxjuzuAguZn9h77WRdc4ERjkhsLupnUl2LtoIElEbnlKXXDmfWVhLQ5ci6P+gs5C+ZQ3aerBYV
n4KwZC0Kpb73zQc9zuwVlH8bGRy2KnPu9qzah21S4foDu+48DWP1F8wUScTLeC4BxNahkWaOI4BN
uNaxzzr9aggbaz/xOODgvU+vwns/NvF4s/OYoIms28rEn09FZUNpLLQmOk8kb6AUo+FqGWummRbI
yTMIa+OMxLxFLoZmn6vGyh+iGBaS0eE0T5KsgzXlKRIC06x861pNXxfxfE5HxF0ClRcq2C+9nofA
+kcBBop2XA2m3n/JdKl9icK4mx0qrxXZfnxRR6chNY9ZNmFbpb1GbqHAOXRLLOQiPCscqfaqxiJA
IthUVOy9PV0Rk5InA7ZNIqDJH+h+Zao7G4MoLRSXJRLJGW7Nyuy1KWha/aNuf4dF/Nb/o4Or4vFj
GHpxGyNTfAMMh2zRlGytqZBWosXfbEDq344pNvjYsZ9aUHk4aqxHBMtfBbzXrIvk0V5kefFMG9lN
3j0mI3fPLNd4Hws33tW05GPuvnTCL1eDE3/mWT1d9eWk8wTUhCgJxx0uVbVBZ4Qy0BZ0sytK/fIs
cjaEwLcQXoCdEWb5t1Vzfk8lCYVt4eg7XPs3AOgQETPBbrBxCIPPVbhqYv5ktRJH/kwf7vSaTRJQ
vFHi5yxMKKDjjjQnfFb5OD05rES2Pr60jxKZNmeEdMknwcynL7IcO1lazRG7WCeIZGpm+iX+fP1W
H5bH5PPCVovY0vxHd5nxATaNTI5VnuZbvkAbN0rSnRgpgfXxzJw62bb04chMngSiqcuwSBXYOExM
A9wXRBR7G6lwwAZ+PsczneusAxfxORfnXrPv+Ls0JBKkD/eLmjQv8vDbA1CCABDlHpjpYK7S9q1J
FVJ3ogcxkU5rxrhWUNKfB5ozVMfEJd1hbVuV/oKRg8B2xqDsHtC5dovi1WtKB0FcHv0At6m+50UZ
2ywa2X/GKv87Qnyeqp//+3++S1V0zfT0I0mOZgbIvLib/mHAM/n770eI6/nnO/ov0Hj+h3+PEA3/
X/7CN8WrjGubNhCz8L+HiIb5L0iGLh53HQK0x5bk/x8iIgOlKcevzvgKnOP/GyL6/2K2DU5oGWot
DGfrfzJENFnH/JdBGZmc7JdwesNo8h1+2f88KCP3zdewURTruCl9YsyTG7eF2CPhfUkKvKj1JIjg
RpvK+xnSGSrvj5XjIohzMhozTTBh8L90O32MAUvLEXhdZbfnfjnnMCZd5tIpro4tTl5OMEQ6Ut6i
8rh6CrWU05aHGbaP3aOCku14WhJLqshwVrPYJA4J66KEI1Je6EHx5pQX4eSfCHy/yyHc213z22ri
4rXWUa+8pwh3jLLJrn6NxE+JI0m8drO+dzAVDMciic8G/I6acJlERyRHWKzOOCGckEIXgJiIeqi+
+NOte3nRXbYbIUptNs8PnRiRY6cbH+t0DHu3Lw5TyihBbSGdn3BwrT0yQZOZCMULq3S0PfiIHO07
SfUXNAUH3GFXH/f0WOd7TVCfAYI2nVvSfMyFw5SAMLypXtG+rGR0lGN5mew1srmd5xKwCL/nVebV
jmdJFboS8WW0rmZ3xBCEpIzQidb50aT2zHDCxPhKcWA/TASsGlr73Mg/PlYfg5zq7B6WDMTMZE/c
0HaC1AYg+gFzwsaJzMBv9EtkV/tZRwaSC9u5eAD8NAdx7SiPrUXSeT86wTQOZ08fbhEzEMDl+z6O
v1KC09I/ZYVuONXz9cTFUGhxYJq7WFaPU2HsRa8x1rjZXVIxmMi7Azzu5FHy20bSwmdztOgPzdcE
WyA683U1PHA7JwmiOKp/bCG0QZGISIovz31qsCDHgQB74QnkIrvnh7BwNpFn0SE1D9Lt740PrQC/
5661CgchFH+nTfkHIbjIkN3pUZb+yep1rMGxz6Bq3mK+EutRt7fVoD+1Dg8ZR/Q70KJubbIttmfj
19B/bIPocSAjlyl51dt8JylyWi9njvBWAYI7LEuhxKHKw9y7qifzpQ0XBQgbZbbw+cQCeSZ2Gddd
V5xiuybXti1vLsFPrvpNvPHaiiwoGjK8upL8TiR56UeOmqFHet4Smhxj0bWL0xTd4cQEOIMDRbSk
yl4awmdkEq4y+MyO3j+gq6hWpX9u4YX5KAtQgK2BCUbGvGW59NaZ6h5i5IJdg2nXD6apu4rpuZzp
sWLnsfWqtVFlB3xO+8EaLlOpf4vM+YDS/50072Let5AKQ0TUIm8OdvnqNd4RW5efY3dFKqIsaqyR
cj7X+Rq6/d5Pw8ewz38jiZ+p7ghitgfD4FuuILI4VzX33R/PbL5FUx6jf34Y3RbcFJo30rPHJUYb
vMbRn5IPiC5vwuclwSD3i0T9x6AeQ/7XC7J2OSbCeANv82Rq2UYR451IgmnnaMMe/3FUWr3NHWx5
c6oXaH7Hu5dIgk7TOZB16t20yYKSMPuHqLQXr9QEP8/X5HaMshvA7zIg/upl4j1qRs4GPdtTRKyK
4mOuNrHjvKdhQcoSC8ualPPu2wgR8XX5jEUGeU8VfRl+fY28aUVQuAIvOceEpnslClJI03qIhSpT
zvjEOUp/7U1no+C1Ng3370CEjk8kEaaak5l59Z0q4hyzl4GuJojonl4gNNCKmv0DVGfIN3m96kv7
ngL1Z9JL7F+H3dDPmnqlh+19QhuSu5P5mKPcrqt0N+tqXSDxPPqIsbeurOZ92Hj5hqYVs2vEq0mW
fAITKf5MzfaEHXmjyvBG0JTGSvTsl/b0TKj1W5NND+DnT4nnXA3k/wzNlSZnhILxD1HuTwDPmJQL
9wepBgZkUFHgXpNoLyYTUFjmJ8fGxmKXO2jilKN9WJ1AbO6SjrSeHJOg80mBJaCY2bo1gTsTb5Ot
hedwmJtrXLP6zXvZrio7O3tOWBOdNTE7raaiu3a1HbMBYAeUCrVBjOFiGdJ6snOBY+gVDoRKkmgb
6u4BaaR71xpHIUoh28/RdMKJwvC9UwV5dO4Yv0IFGrbOFFWPfEGSDQSt+Mz0dDxJyCkBNuFy72Yt
4mYirzaZZNaRc8AG9eSG3IqM1mpjvngN+90Z2tikUdepaCctbc2x9u3ogwIKgN9QITu7S1CdG6Rz
Pna+qjwYMypG6ugKj5FB8rZVa+V2Mp/auLTOod3JgL2Q2jScWA+NF/Pa9MItro1ld1sr6vqvSKMe
nTN7Mg4TSkZ268zrlGOSYTf4Mwyzvr611qw2k/uMrbY6jAnyiQJ6HIyXX2u5/qT5aReYHSLyzMWA
aDVFt7nL/ICHjM+A8QWm/jQ9dF6BxIiCP4im9KMbce1Sv3bM0KO3jLRhBFhnOVbgE5amI52Ki+0l
6XcHBXVVaUNyDCGursrc8dfwdqtgMugr7BqIFcAUzHl1iTsjjykLXPMrT5Iaw5vBF9ats61Wtg9o
s/qNU2QhDY/WbZwq77Z5vfxqiJSZczT5rSjMP5aRjTsH5SNbsmif1/7zYAEW1JnuWKVTn5VOoeC9
su4Qu1lOqKgSemitnL6wDytOiTE++c4QrvXWn/Y5ddeu5Ue9JmZ1QhBKllY8/6JExUG9hOplbvPG
XO4v287HlNiETeRDvojM7AJS4MWK20Mrp0uUG49kbm4RbO87Rz2byw6JlhgD8vfopZ9lTZWmVbuG
xx7H2c6x/J2L2Tsm2NM+AydmQrfUTM4xbpFI49ONwHElxhCUebge2ug4A12h41K7LFwSE+pL6aRH
MeY3iYYxG2516+yLQruyiNqFlrvRegY1IYUbzrWNhpdjEZ1defZUEHfNTsSxygrvg7VYf5p7VNRr
EfH9j/TeuCGTVus2HxDH5x6UyDRvBCQ73Q4PHvKdHQ0h5qGiZ6mI18VCM0JG16arZz1H6yWyjT23
FQsQoC176eHC1GIGQ2tG4OJYQyM4USS7X6lGARnpYXkCU5yuI9npu7Kao0fX8LgZyW7Itm2P8lcD
/rFzJaNXk6npilmYs7Fa01gjoeWWFPV86iNbezIikezUMDt7FaXGuW/K5BMSWf1Ulm25gT9OlUTu
fHivw7KAoDJBGfNRh9jEaCJkdkwWX3Xl6PskG+u3xiYxxR4sbFw62WFr1inFvtKr6TmZJ+PSEKi4
DOic39yImMl1Q/codO2Pg8CWag5FzdXvCL8YZUk9k0NHuyYsLLfKL+JnXQ36weKjr3p2dY+IELwg
AXlzyAyvYqFQs1DU+gZIBLG5uhVZgTuQyTgYQ35sYpPbw6sXt3EHomlvsQ0eM1cee4FWvm1Hsik7
3XkzMuZic28w9vVU8iDckYm9yNkhcUaz7UsqP3xxeyUOtlbM/FCZi8gmpEwB5rc28lY7FekwreZk
GVAnefiOFC87WtYwFOschM4uJgrozwypb6XVBglzNra63YCX7zIWWvIOktE/jIbDPN0ccviMuFj6
v3NW2fuR7nqtRd2n43Y6B6KFwlJT9sUs/adYODsHTCeWvzho2GnXjRkoXTvWsi+QwY0sa/NIW1lS
u5BMcvWbEYLXGAzTcDVHaI1IJsfxRPmOTLIv4DYvvhKVhp8WiZgZ9hK0ecU51o2zQJeM7yg76Kp8
9of8xcpmTD8Vl9LI8VQ+c68erdbf6EXfBSOE7g0Uwg9NkcbsamBOYq/a1OxbNkPSPmBMkOtaMW1w
HPT7nJeMrMILKXAX4AsHAc5Xm0mQS4dqI1z5WqZMDHKCIUkyoQDU20NZRtEx8Qk6T80+R1GGxi+X
9ts86OZG9SYP38PCb/pfYnSR4jtQk90pZsY22dWzadbMj+BCPs9ZrIjW9sTKZaW4thPD3JYJmoQq
aV7IshZPaJcId5Kzv+4y95iTIaZiT5KlTZZOvcgXq5Qvvi9TnBZeWJHYqWHxtrdmJZ4m47OMwalW
3drpm10IBpAbZeOhwLWLgieT4BAQMD+UNu7GCdZ7ytPrTbV1SsQRNdJNCX7VJhn9Koz+r2oZ90CL
LNid64BUkAKuDUfXmPfgi+QT8oHpAYb0pM+qh0WA0lj3UhWQdMmNAXOXaDJ59A3zKrEfHtEJPFQo
KVex5/i7TFhET7fRrtKaAB0+zHqW8jB/inbcZD06fqBLXrHldvAw+DnUV6aM905sWW96w5HA6Bn2
hZG27tbG4njNusLd5G3GFsiK+w3uVwIlQ+mfaOV4CQz8PFtTMnkq9czew8+Kjoux8WXUNEGisxE9
ZMyl1l1keW9WpqadqzfNjmTqWFuN8yjeal/ODy4kzpeEXKC75ygT72nfbRWT9Xjts2p/Q52YXaK+
ZpVVaOJeAEVaEw1FqHHrA6/Wk6E+APbI3wYSBp9lVuR/Ri8D+UF9wf5QIamFJoXTuTa6F9F76qbS
IjlqkZ99ujId0Sqkfb+zIRNNK0fk5CIPbvfeAb+5p00inwwVcxH1UDvnlRnG+bOyJusTi1PEBNf1
DLDxZh1CdKnGvUpSfC9m4T07TW1u/SIFwOFU+mk2YlowFrmB6+XGPTTrJbym0S6FLRm3NV59XZa4
jM/ciqM+yawOKslcu2cO/fk02zZdm+80xRsxviFfmmla95Cs7gJoyPu46PwCCwvgm8JiZMJcGc1X
BgjjgZmhvSG7qwQQlcBpJ3FjlDGhk6JrzKfR0BgXFxS1gVlMKY+m52L2MdWCHI1es8S2N7VbyAdh
9tEvLCiBi1baULTCEhsALCP0BzPGRtbqprGdlUdn6GnVdEI3yJ0gUp85dg8SGF5DUbfWJhmKc8S3
NhbjwUBVbWGXRynbBilp0Cu7c2ETNA/cs+1qYC8INRrjl7Lveh7RwqRIZcMh3hujBoa01lh1F7Px
FxYBa90mRCxuYWIYk/xnwrZ07bPkEIeACgoa9I1yiKUPNVI/Rfpehma2UOW2g7DZqHJme2n8mDgg
CyJ/oOxKP4pyxDY5me9Nnl8rh20Ci3/57NsNtnIHQ0hfsK/IPbKiqmLuTxlhUHn0OzMrsT3oaUp/
U1F4ECrbDLahVma75N6ZMzE+YRh0mXUcixp49ACAIc+Gc2lm2x5DIvnymMIqhNrYOugfH30vdfmH
Q793QyWCqX9055eEQIEpW+T4FGp2yhw2etbjjuGAVZYBFeoBE9beaVifqMGQNHxGdTGrH5yLM+as
Aczvit30lamHBwbWdSBL60DbBiYZXk14MPAycYrrrWWS4wsRATuvLn8SRGlJ7v1UY5y9FLnGMg2j
o1cTpCXy0N4bZkuVbdJPpUl1o5M68Cj/apZvojgLyR1uu20qxz9MpR845Djjkffyaf9CiNvo1Xuo
zdPaZVySsO8DKEUnQA7uQoXqfQ6E1Nm5M+HJA/hVLibtFUowuumannSh9DQs3/UU1MGS1NWGroD0
I2GjpHkfkF5C4jxEK50Fk+2frYxdTfJRu8ZNptW3FokhAJuo41hPAX/h0gtyqEo7bh2fTIAiBduS
q20EiIDCobI2eZnX+5pXaJ2bZfsoZwN9cetztOSrymifCTY4h8qnqkzLV5CKgaj8PzbZEeuuKOKd
oaeXJXRZMZUAKo3KljCihnBiiAFRIi4y1K21yrt0zx5TQiEgRqy1WHG3Yvpitn5WInSvnNnDRhbt
ySZdAsga8KVCmDDobDa3TnTWmQNtXGknf+TMRnHl1iyPyvHXGFjizUvjyXY82YCTvqadfYRXRyZB
8ieD6Hy2pXtWrVYwODOMmypcccHGON7SlkzooST/KppOZRVuVKxMbiXnV3eJcsiAKrh8D1aedxdN
Vb4idPA2dsb8dtC6gceQDasRIBqUlAr8LXqks8bE6W5ZPBtZE0XZketHuPbOjeUj9jNe8x4eCb02
gHpxJeSX58USTmck06YU/sUWEQHfFvlC0kC2E4VyT64ZUrAX0aGdy61PsMOmicYHA8zKc854MfbJ
f5T5TIR0Fnm7sqy9rVlOaAALTMbU8f6jFqXf9SAfzBlYQixfuRMvGvbp3PP/CDA0ezkhjV4l3I2h
jA9ODBYbbuF6hLq6gbr5UIeC8aKDhNoHDANNDRNWgQ8Z68hJUPHUxTh9clkhmBHxpmcUdFYp5A3i
y5NgABD40MdGdaM0uKAUO7nLe9EPKDixgjwu3LNjG8ofo4/SDVkb366D2wTAvH8fM2hMBKo8ahZx
zUTHqa3MmvLRTeuU2qMEYFUavU8sy2wewfY5rCmFvKELwfhkiHgbD0jO9anArYdVhYvrIXPJNYkr
ly1RCn8G1YjpVdUDF8+uqHWxNwCb3zoHs07BGew5yc1w87uPDmLqrb99Nf9zK/ETCacabSOL44zS
BgFn/eJ4+AGlzYk6dVtEvawdzaBT9avlfsbYE25y1K1bpBAOlYFnPvYRAG79Dw4W/e6XzmLb9+uj
0cyYoxvDvk/mlO78bu6fi7AFEeSP6pYUKAONMj2QxqxfnAi2CBHzH8qvKQzj5rVmJMaYnYMXrjMt
E7Z71mcEE9QTKdMe/PREH9NAhPxLZUbpKarCAJNXbzrjEdolwAggFb7Xb1iIMiitNzr2RBKgeCHA
fQGxAtlHocJQFo1+KsKDbmjIONAYWGBQ/XFtxi8UvSZLcMD8jZbgpocFNNMQM3Z9wwXcgjrFyG/n
HtGDtTJAYvS7hjM3TRCkhDZSEpNu38r3TcdQpHLZV7ynUAJXTl06p6JsVRDGyt4XtoiYGFB2lV3b
XrguHehQE/dgUv1GWh2MZQpl0dcjFiVzsnVNxQY2i6B7AN9mI+F4+rbt8m9Teqe0Ls4jxL1DqtL3
ZpL6qUfne0zT4ZDnstonGGlWKpzxZ+RVFrCzwECsWuMHjF23G0x1zpbHDnFe0kfXxz5GR4k3aNOj
STP75gvUGRpYLQSuXTjDGZGCSRqEd2RN02yx3fWB1ZjA0Iz2W2Ve+5yE7k9UOEEv7eOymxyiQtv2
KuJGkmJYq0RxSRadbgRjmrdfte/8SatarFPRW8+VPzzzNXhA0BcvktIfqh8IDaI7WoPrnEAEnWSf
5IgbGAELwAYboIySkiPc6FlK7lZiryKlDQdZ4RgxZxrIMrcuaTI+mJ5xIyX8DcoNIwc73zmzTNCo
mMdcgmdtamqBLI/OqM6Odu4OiyERDz6l7YpJJ4DjBKdW5rDMTnAbIyG1kkvEOjbHh/hcpJeuam60
qQEuoC0Uepe73822Xk2YVZmjhNW8VQ27LsjpfpkZbskFvth6dMN5/Kg05plRQ7pBM2sUN+JmeXCa
5mEctyL70ZAP53zxS73UYDnn6bqM272ldw9jl9ydLpcHQmpuRlMfm6Gc1hiBryplbVSDY8HLx7Q8
JnUn7uQ64T+4eUoOqxSD7JpoB94zawoy71Nv9F9K7b23YH8Bb2y1yb+LOjkXU3zrQvW3sGPr7Le2
QH6QVxtTOsNt0uQJQDAWbW9+66Sj49UvubivuZY9QsdaMSpcx7M4ata0LzrExqjSd+4ojoNoRcDj
hz2JLq6tp8fe12/kUZ8H/aUGq9MXqNLyYZenyNOdTG7ypr3zY11RKMEZ6imS2lA8TOnyAhPU2yNE
kTl+VbucTwrlJI7IM1n0BcwEbg0vJDIpAsVPjPDK1BdGZ1YepCPePK7NVccO0sM46MsHd5nPG9qb
cvDI61Ny68sEkD5AbSIzyvkGrdRbDVYZorf1nAMzlXcc4Y9lz2cZR3EoFMsouatnjRStUdvljvgA
R7RSfKcRkLPzVH97jG9erQcN0DH3KkSOhjLaCs+81Ih9XNJREfFsKsV7b3ygXwVa634NUfgpudtc
JO5zsTFN4xldj1sAsRrVkX3w2te1vSIOI0a4Biqy5ipOEkpAdEu6TmYAs7Y7pqxuZ5eQ/qK6Zvzm
0ipn+nwXLHaf6xZvYwVCZU0ylvFsYecAr+rIsF8xsCpPNMtHu/DRuIgwh89Pf0eIJDoYvsUJ/QcT
agDGZg2z2piRmmKl3teG/4OimbaJ5e2qQMUZZGXExY2acZWgEXXTHGGwPRE9kfjrYmmCKlVkhxrR
uujVjfwvKip9EtSBkPrCUgOv2Ry1TD42ScQ83b5FGh4CNNk79HHdyhbdyQTXdhQ2Js/Rl29pFd2m
Jj0YsiF7IRs9yI6OhxOrVeukxXiW6+MJ2ID3kpT1r64zUp2IlYPpwG+gDeLucQLiHe4YchWZvSOX
tjoh49wndhaU/fyUmyZmszx/7Fs7eYy6iAWa0PhMVUwxZQrtjNdxm6fdba5NUq0TapyZ1JPvjsgt
3XmC3brHV7d2SEmjLmcjDOvKbM2dPRVPUKBWZoefLP3bdtGWsh5TCkbxgqMLBFeyJdhhhwdxGzNu
q2XNlhsLx2IpM3C4VfCHSC4xFkH2qSuqILKf3RQ8Hce5jOprbGrB2NGBWQho+anZHwgX241qU3vd
qdQkg8mFS+RKehkALiEJmYpPpwtzG7vPkZyQUL7aGcweB/OMje20OQC3zMaz40VIeb4FbbhCrF9T
DaC9ZVVjIoT9NZGr9IhZRIqiLo3f3W7cWt03EjHdqt5JkvkTTtqDPizaAgvoHJhLWC8VVM6mO4Pw
htT6Bwz0uqLdTDiG626buC2+C646hjKZ+5HnGcdFHwcU9GToxkeSHYLKA6INtz58xlWAQt9gcofQ
1QPnmumH2afVhm7t6k9JBheqkW39QI4Ev/GMyK1tNLFDymGuTauJv8Cb2btC8Y3WFOfQumkhpbKp
RxNcM1pg/xjrPnSCENxHMfFRp2i6VJVqj6FVDLuud6pNmRf2axGbNG9jy1Gf4MsKBH4jEH3VzU4K
48PxeIOdChzIIcvkb2t78qCnHNGJrZdvykBJRr1KXnGT+NXTmIXues6SWyYNf5XGyRIdbvswsTyI
GInZPhAynD6PFPWEeaOeNABoKue9RhLv5eU9abQXb+EyM0r9gJu2qYDVB17GIQp79bHVbZ/L6pWF
ebkrJ6R1OMvCVU6bUMQaiiUYTMymw6Mp/DpIw+zbTFB1+umr2dsHtNm/JPrRYlQgHZqMsSCdvHKf
Ot8/ipC5boU/QhBcz07Suukxb0tLtsimYvNVhe+c8vgcSuhHlRUgMlnBBWJKHQ4YhHTeliHaV2wx
bLMc8G13j9MwLtCT/KEZuv0srCu44FvteJ+a6TxZg3ZMrO48E++TOFDjAHak/ChnbS/T5CErXY+6
UN5HsGu51b3b3K6rqcG+1dkRiS2ZtmU+OqyEjflntB5yPQp8jak09Pf1MLJvVKxpjPQShjBdMDd8
OelvYyi8ohT3a7pUlCSMeK10bFd0or8dAUE8Tq422MWoF6rAF/zFNFKcQihbRVp0RTH46HfARcM5
3Flj+qkEQKZKVj9I478svaS8dqHnjmaxswptH0qnWw0RUemasbPseuvN8ihc1j6hU7LRlqckFK8U
hlfLwK6fNPHDqMM8iqarrfurKXTGVZzn58TiOi0tuF1dI5kRLGcy3G7y4YIQK/CqIOhpX9Z8UALN
36vZ2/lRfzTscVkooqaDCamXVbarHFqWsPucqvyWhC13vx/d9WixHtdEU/Xhk7LmtZ6Zn4U9HexO
3QBtbyWzClILf01b07fSFM9IIFdDW2/B3m8aMgQCW4EcLnyQ0tA6t/DsLKADplhHZBIDwLGvI5Vi
l1sPfd4e3CTH4t/KPyTh+jC8tE9DTcRWtnBiDfTIRfLP1pshsq8eotG4kcV0NXV504YwcNvu3dTa
W9E3W82bnjzxJdQ2zvQr60I8zV26wY8Z08CIIBucdUfvk+r9PkviHyhWNRycGt9UovdybZJurhmX
jAU1Hse1n5uHhOEaUWZPk7r73oHktz0BiY9jfjdTLeg6d5ECOJI1mdMQvdbQtoXpQYrxVE9euokG
oPVjBBguKXCwzG22qY3wlqBnY8/H1GpGDb8u6WyZKFPc6l1Lzlbt7YAxYlxL6dzJOsDMDGtZAlXR
5vyM9OPuqHijzUa+KlWPAYRpXddaLGSSCfM6c/OeO21tyO49q6Zj5tl/ZdMdXWE8sVpD6+5fmHEc
aVcn9mHsNekvMTw3hH/0IC5J0wy8otxNeK6UaH12QY0RJJ0y4eeYDNiJ5+IrxwaSMgz0etmfla//
tRO1wuD5Ulf5V+jlp0n0Pyqr/2pauNNVKAMXGcHaVM135yePmmMzi1LNk+9QbffuIa4GlFbyjKCc
NRQpmSpho/cL9rDf2N5Pm/ovzYiY3ZiWiVduXpusPnddd4uGWV/nTY+CAZSVKDlHgbKcyogRZDki
camS7J0i96DXzZ9MRe9DG1rsIbzTOBivU1//FixyVzj+NMbf2rPOq20wgNrN08/stIq8Ek5Jafpr
5bt/GB+TbR/bahMDVuEuPpr+9OD7xMhq9m5RZXiZsWWpPwR2HhFxBgh25fMTdSbzDLXrxsjOW0cp
TjMxVGdosB1/B2WNvIvfWLG3gn3DbhVXaKazmc3aKpAEFzRtRSg1E7NVixOJ1QbJ1N6SdFFO2sGv
e6JtUMjwVR6PscxLWGNMbtGmGNvKFTccVvoZuW20sM6ItXWzdWlqX3PXIYiKnqH57eCV8iv2SbSx
Uj86xdHE46vYiknTKvk+GqeCxcO6qWW57hp8jyHvKtcDiXpoe3aN29tr4B6/TiLuE3i9IEtM5nb5
Tsj+s3NV4NtnEBMMahsedJTEgdc3n0Uznm36hGhbwaRZ2RWSDNd5XVAzLEkdphxtv5l6nBVTEf3R
muTFIZrgVIzCDFIzc74sTf910WQPkfFnGOiz8qr6MOPkHANxZRshl4XUV9eaH6WOcJ/NadI5i/HS
QE1Uc8K9zyDjgiGjiLLM/EyEGEKG+ICt9YEf10kTSNFYKT0kmR1ALV5VJjuJDM0D2barKbqp9iKi
69i9YpK0g851D4lZHeXc7Ou6fwLlWB30ilfLMcJnp3MRRyhEMNNC/hPD0bXGdyep3as+ml7ABvdO
rsdKivxkjP0V4+VzbfIILUIxI7yVTMRWQ+5qu06jypHWR1g+Ar0CCCRgx4LwZhPJPiuPnmpm04zk
VnYkHg10jZ0c36SbfcJLtXbdkNxbLf3uERyG3o9F2UDUwnFwgAZR75vdTht2VQozplo8rxoSqMvy
WiTlFoLOWiYvir2eUE8x84Bhk9pAkhfyGUuOCogJExFrQmoIo4ozPjaPhaP0oz+k5wgOqObrm5dI
rI2bs2zYEaPJ9LGOcGbEdRQ+NTofFEmqfjRxS/4QHT4D1LS0nxRs0iaL+uI+I3/8tSKfG8YkUjLl
JsqHOLrGuTNMgfkfzJ3JctzItmV/pazmSIM7GneYVdUgWvYiRUqkNIFRFIm+7/H1tcDMV08R5CNf
zmpyr6UpU4hAAO7Hz9l7bQdX1Bbbzj25xcMVKlrC5bQ5oSjo4vPJaPXpNFfWTuOfuJgogS4yB8KT
n+MzD0FprSwfdLdgnLnLfJM0AqVJsWMm+jC4waPvoWVx4kdVMUvCHInNvG4Z9AB12SIHLC/6cK4v
U3JBr5SVmaei6b83ObcRypNRbC0j/67KxGE4LjvrTBCpwUAz+V0H9Zo1dxsG0D2FvRk7dxPm4kvR
hPeT7hGxud9xlULZi/JqOURdq1zKjZGzvlkM1++q2DVuOo/Gp/VYUFisy0itks68jMvkugJZEXT+
iUED4oQ+krFnogxY156tk6hvr6tIfa1DHX0d3HIDYwC9lMzHsxqh9GYktHIFjfCqcMVDFLXnhXzC
Gr6Oek4gTGYwKw0t83gU+MkEV5UZFdmsD9q8HHwPBuGFgH0DzmoVuNeF6vF5ciqisFPi2RiYLYbG
SdyRWWRVP634F8l19JC/896u6Qd7iIXmn0bUT7vOoNsXNLhe5JKXoKf50VI+Cc5ITrG9uWufATvV
ojpL1JKuF18FcXnqSIa44NSXrJ/72vNJMomtilUl2MxxsyW5hB86R45lXBeaEwMLH/BNW54WWXYN
F7DfaWj6Vmr6Dwn6xp1VUFiDTR8HWDjjXNyH+b4vo/Mimm7ipZk0Eiu9HQzdwPrzOOFCtYPwfJt2
3oXfayBRLdGOs47GUznHpKnEA3rsMKEnhW722jcN/Z3OYLizZo+6HwATSRTmrs+XOQC6taRMkIIS
r7Uhbm0rkqVmqfEQV5qtNR1dtYK+vK4dSJjJvOtHcT+39XnTos3NoakQ9YUwyvvtSZZI2ivGDyUI
wJ5Ijr2M3YrWvDGfG8WwJ6NwnxgEuxtRoqGmjj11FnDxfGFPKs//jS9s1bXoXA2vv6y68EK1z1Fj
IsyxKZFsyIjrbkwf2XJ5dQbUb8X4kM/FtsiRuGq2dEblkJK9olyRh7pJM/Gk4qe6xL1Gq+9yUNT/
i5XNQTK6ciiy07Ju16XZ0HFN05iFZNDbyCpDfG6wmFL2xUzBYYBAvw284G5qcQdqbannrMbUbtJv
2wSkxDL+v8S38p0JN2RAOx1QXDsZ6Jy0yfgUjGn/vQPjwxTA/16q4OL4eMK2CgUubIkm/McBskT0
HfzD9tUCcdM9L66Ipkvb//O//uaFLP/mf/cP/zFSfOKxcD/EtGye0RbUyZ+mjOU/+Mdj4fwlHMeD
0wJyygGMAuzjb4+F/ovoZWlBbiS1Q3mvRor/ALWov5Qj+TOJOI+kQfmfoBbH/ou/DiQdazn/I2zx
bzwWhwYLIDE8FRBkpCVBFtlknR0aLApy1MY4mgfSP2vydSsvQkONSG6CpXjyh+/kHezJYaLa66WY
BJL8hoBOWMx9Dy+VRIq0zA5BHFIoqq2abT6amuRihJl3EZoBlmkgYt9i3Gr7MurDT6LYFy8Lq/eE
+Gxxyfx9fWU5sL8c7Wnu+uH1O0DJGGJnMjbsJAivhQz1Vo4ErBJJ0mPzNaKsB+XH2CcGTuGC0A3D
QNwqq1dPQaz8a5ovtdogKaYwihFKelB00W/soJBkAqZNTCKaEvHwUg2kJyNCDCF9VJpbWhv09yHY
FawqYV3lLyMqCiTPkkpzFZAhcMfzo4N1jVL1VwC++b7vHfnNZAR76fXs4tuBJfPbx7+HEIeUnn/u
iM2B0HaWX8RdHo4/ogKn0mTzh1q4HiKPpbszbdggvUMHnNNQlnHCcu17jsPiMW1c8KpKiwiyXFGa
QH5nq/o9w/mUmF98hxjoFOEliXzlUyPGUq28HuHX2uE4yzodBE68T6lsnsRIybIPnKS981uJYTuM
0/QX3oZFItsjdDvRbVk8jJ2mqRXREP/qVJTMhKmG45L1aMCy8mBZsS1P4x1MzSbbGnyLAQNuF17B
yqokosUydL6EPqqcHVMoTt1m5QB2NWIoiTSXSir00ZUtoObBo0qtazusNyGKaQXfMIevmZq0rnJ3
EsUpmiflXs66UMamaSz9kxxXTWayChG5hRQG8w60vaKgpVzi2DJ37a3LdCO4tvJ4lGu/0uEjbgTp
nsiCoSHywZF2q4ulnwZTk8/VNml9TEYlhh1Q9NBQq3XIup1sYieCLjnbM/ACAtptMG5W7nXg3vvR
rJAJDYl10RskH5w3qPxBXoD2/hq5XmRuFaA/sZEMXBaCIPqvk0hwkHjiCzPPmnycX7iDVBDdJCTw
DJd+AFNmN0e6ZAgMwSJFpeYx7sCXAD7Yt6yUGV6fNHLblsynvsTEiiZooWMcH0Tap/hcYlF/kVgL
io2VqgGmJvZ5LLo+Eqpf3Uw8LnJOSy1Ds4ahRGxUhIAjpqXQUwnRMiuTUFxUAklcl1u7IxrFSPwx
2pmTNvtPYHzvLUaaJVcoyzUFiayHj34TO1PSmx1BvzCh90vqIJ5+UqrQu6OmIEePsB1iJHY9JAF8
Cp3/8vHLdwgDfH31PBs/G6AtF1btsin8+eq1gsSqVNP9L+MgZ/hW2Oey6aIzaWdiXwgvvvj4euKd
hd7DmqekduXipTuKS2WuI4pS2EBOiLGmiYjptibK73wx1j1ySKtPfNQOm5Zsxs3ECfs0Rcb8qxjI
L+Vsw0Ehi33mAw44HgvNpvq7dPgv+V1iWf0PV2cbXhl2BFNhRLStI6efzExvrKq0XVeGX1wX3kQ7
xuLUQeozE0oU7QKi+Rie5DRtPFodaKOt1p53ZJ21+wZ91ie71dvdgr3axN9IkCv+R/NoY8RcmJvC
ovRnYlsxLYiHwAOszwT4kx/m7SLsUB/Y7EeesjFUHi3CgvMRbprJBKA99New95oY5slgxfgWGgX/
oUAMNsYO+iSzDjmGoAhnq7ZdYNMrgQtm2iT1NDxUzmyJHRN4ZnvKsNM9aal+tiEMDhvgx5/57cPr
CBdNjpIWd4Yi5PDh1dBWVO8vH7mfy1/CIvGIIX3GDCgPbyPGOPuPryeOeWlIP7R0GY06UDR5Z47e
VgK4CwBfEng9YQbfKx/b6iqq3YGmXEAYvVsNebjPRBp8IRos+T4MNXaaoWqM3ccf5PChoG6hcgF6
K2COOKb7Wsr9+daGs1OKUsTV2tbGcJNqtG1mn0x3H19FvHcZgX4TR4erMXEcPXtiGEob3G21Llj4
85Ug1Og2qzL3a9Sl01Nnl/6uber5G4en/sIPOBvjEsxjKEaxS0yoIXQhToqxeqQ3iMLi4093uHIu
9wBqJmWjzRhTU0kdLSQlWbIojMEr1UPmn2JeMbYwgMI9w1MyzpJ4izBDbPwqCc/NqW9u//3VheYh
cFwIm8o+KiKjWqJC7Vxa3SQsBNs2ZdhSJBHq9ykMms08FpDXejngTYESva3VPPz8+BMcvq9/f38p
pcmjz8INqfTo4VdmSJHHM9DnMfO7tvTFsGpjkiKKkvO3H6d0HSYaeR9f9miBXK7rmDYQCs9hlURG
erRjWHiLMFINJVJ3awFnS9P8lgYVpRGMseSSWk1tjaag0ZS5sUNDIRzGXeRECVNiJ53LnWs64bj5
+FMdrgSvH0qxe7GRImaz5Svo8I8KkmfEtFLQYtg4aCkqSAOnnTl2zGTtxbFS6/uPr7c8+f+5S7xe
T1MfYj1fanjruIa3RqK9jYRdTOSWt0kMw9kmIkG1V+v2NiuXNgF8gp1feO4n9//tO8kS5FickpYr
I9k5/NmhTeepRo1Dv5RSEfBcsvUVGvKPv9/RNv33F1zCsVlduK/O60r4xw0dPMdNnaru1ymBaycY
if1Lq7Yw6HUiv0PlVC973S9UVAql/tIgwtLwzWsD89KesB41GUK3uLbzR4fp5Cfvnm0eFhGvn06Q
psIC4AIYNfXRM9gVnWwmz63WDV7ooLL0TWSMDX5oM4Xf0nFjyKYjomFexhgdILts6yW4f2Ni+cBr
J+SGxMl5USunZsxoaWwqVs32Zs2+W61E2rpPKGoxADSYnYoNwW40fzA6hQ9uCHxnmzaUz6XPKI8H
f762AfnEgRlcKLYMf5sYmvzZjrQatlGgfOR8pt2LgwL8wTZGhoZ5C9d+azolmuWsMet8l4/lhADY
rwBQDVqeDh3cfnhdLcYvH/T+ps5dhyUNZMgPuxrML0YpyDjOQrcnSpvIb3D3vZ4XxIjoAV22fvRF
YhREuVIKecrU0WtOqZlLbLOeZF6rk9K5HQoPTUo3VLFY1ba/tP8m2v7YUFy00JwOLOaUEcLPM8LZ
cAhGBaxzymf9QpQc9r1xaL1vrug83Hcc3MZN0CxjXKet6meoj3i/LQdTMWoTI4Iu0FBNB/ifNmnf
tXejYxUPqR81z+SNVPN6wXk5uEbq+DkELu+f8mwyZrca4OaML8bhF2Ub7ICZiujOtINs3Lmzl9Yn
vPiYWWPTT4JdrCWMHpCS05e8S8Vzp8fxFz6QEHODgbqOL+N975s84QgAruuyMwRcQERpIUL3iHQs
ilFJ6GtG9i/j5TYD2idHk3Gmqwr8NuQ9MTkbyplPxs5Q6au0tKKHLHU9euBi4gdtTdBriEy7Ghmj
DHFGuorcPMyC3mYUOT06XzjWaV6nCgMkBnX+Ps5xvydmVt9tYCUm/VvHPx2rBjm3MUyIc5NywqJW
OfDVVjJt4u+6mEh/7VvPXluka/2Q1KW/OUagbO1ENr+49GMfmHdh9EnMUTCATifmDKGRW3e1kVQ/
im6AwiaFd2OkA2oQc7IY8Bcxk5sk556vpUfQLb2Debxq+xlgulFakzrle6knwfgQKQ70St6xwrbO
nES7/p4zy9J4Layu3srSCXpsvz3HQwO6Ks7P0SB/tuck1Gxw57mA+9qExioxNAUHT8BCp7EOSwgt
k2HxNZhuRmdYAmvSpfuEWC54MjZZRn7IsZTgzerRRUtEkhqeqWFNR0AuVvLCBEtVjtUL1pPwURcW
HHtnnDu9nmiqEhiJ/YzpGvhYho/wpJNt0gSdPptqF9pFlSTGac94AsNxCDgceYZsfi15biN28cot
z/jm5auUB0phEk4UXh1sGrox5Rjjl/GFL6AGYHojvjyhht4zXMsa2p14cHAauEjDOh/lA7RInpMV
xszA2mFb83iw20I+cGAfyCyNfOsq4WEdV7XZutmJdHuz3dRt7JZb5MO+JANTW3ce6nx0fUHiXRX8
RnrDOdqkucvLTVinF7UXmKCTZhO4ORNrhieavzAL5APMXTyrlQNZn7NU7H4fmlTSbmYmTUs79+MH
20pReqCE7IxTggvVz5KYHp9AgUI8jW5b3hDhw9iwMxB67o3I8PjNJz8/rwmbIoMzKNVXhtsRyTka
afkqbS3vh8SF8dISHv+QkXR4V8CDX+7ruLx2ltfcTdOMeEDOJZhNDDbYr50IRNauUTTNBZkcTLas
BKeMHzrWdSCiOduxDTowmSCAXraBXeqtO3NrsKqlaj2UfUUToeztr56DyH8JU2hmctarKsTt0MEL
nNheVkUvmmlrT0xYmBA5SM0CrJYXUSQcEhN1C3iR722eW2Y1X/f4Tm5NcwCMUqYWs+CkXSzxYxoG
xYlHqhCZfBBuoJ9glzshxpmeNzQycVUWMXkldIECpOrLk583cfCbuVnA3D0ZzbOIJ8LbZCkKchzP
Nscqr80Y+Cu/N4ydbl0KrSa1OYUmzXxjDDJ/NmcrvudvsKG8+IAw4rHKf+isRpybzkkUbSI/YlYT
WBEpe5O2iw0ykwAqWWiizoiaHOiY7YTW+dgTLttZ0sq/aFm2Pjk0Fq1Cs/bcr6NfTd8J1+rVmmP9
eN+nxVieTQ0Py4nddBNaj74muka3HPw3DarS9GQUMwBOAOHoyzhHzC+snOLKi4nMXSwqQ7DqQO6S
V4H4iKEDUY+n3QBvbI2E1y/QZAB16HZDUyRgf52gTOSXbrC74SIM3Qaim9+4m1kUbk/KKVOEdV2P
FRIgGKY/yWhSA08c3j2Fbmg2yAsVtT3toypACS2qHA+ZAD0IkYCUMWNryRmEMPMYNPC6L30fO2HX
LzAwEbJuEBt7xpvjIrby3P4mKZyO8Wfkfq/kBLkBfHF7OqdZcilH0n8ZlYXI1gHhd90eb9uWgA7j
YujwHJ7YJD3G66b+Sr46Kt6qD9AfV80l3NXmOWNofS+q4bruOWtR05wBXiAO/pPC7u2xyRUkQJjC
4wBpcUA9rB/TgtczApW5dmQCFCRnehqshwmXzNpx6uQpcuJuQcfG85dYjohdRrUUBiUpuoSuGQjx
SWolPm7VhQPpyrMKu591mZIc1Fbk523QPEQ44RENRys6NWn3SaX/zvmDA/jy0enympZtHRXA2J1K
OOXuuPYqkzmwtuJ9OQE83nSlaH+bMEDQ6jAUJKulPqWpZD4BxRzvImukW9yTezp+dktN681pgC6E
TXPA0rZcqtPDe9qGHBXyJOnWnseqfNZjaOINGArrESkgnVcPs2EJBNmIvisCw6J1WSe4PgSxtVh6
rC5aD1r0N14OqpnJnUm/lBfZRemR0HgFOiHCZ4aqJB97IPOQ/YcaEZEfy35aLjlR7hpG+Hto3QWR
HoIIQPEjeR8Cq0x/VYxgBR4OD6Zv5Cjk0Sa/16oHkgEzpJ/8244Y6oLJyxTckRIUPjamP1ob6H3W
C11a80eKnR8ii1eBFExyjOBrE57guAlnuw3Xtq89lHQDT9zJPCgRnbuopr7hLQa0GvpW/SNkenRr
CfKtEB4QREVvmsgHpvCIpqy2VdXWprlunFtFbM8bUIBotFwXCz35qAmUVaQaiIgXPMBAPeFsbMsm
eKiBSXJhMuj6qft6fuzjKU5xyNUZFCPoN8ZGYtqn7Uttl21BIQBJ7cqa8o3ap9g5OUw+IDyFD4ik
q+47rxaoAhxFGBCWtx7cIcChn4HR4ZBBJghtWzq92GsAuC8udZp9kna9vWspGlmKZqaiiBKyAq1/
nJSEw5OG9MWbFdwP2kLoIDXz6XVllmWD7SMMYmJPvPKS+tQRa/TcicFgNiy8T7okbw/GLvwzF2QZ
t9/hcHz4aNaB0J3Z+D3Zo7rYiSmDTYSMESAvRnCwiu4n13t7MqMXQfdUMkiUEnzE4fVI1zRRkWqW
ZZkTPY/b974gSHcn7II1/+O17O1S5jBE4xp0K6V606rtyKWMUr9ogcMg8eObjvQ/ZirwUhnn9LTx
B7SpuYG7Y17hepOfNOHe3lpCe5ik0nBgPmpby6rwxxFZTBKFAs3NdR1609Uc+uXeILZ843adCQ4n
ij/pBC+37qjngOdFsXYryxKmOlplynFGzNNQXuRjFTzoEgZaLhZaLwXLN6+OBypDP7359/dYM5Fz
0I96DnEeh1+SsRBBpr3bEGwflRepNxr3cWP2Z3OEyWD0je6U9Dv/W9KT/4VYVfz774xN35MWAwOA
Ta+pQn/cYyOPNK2HkMsXsUELvHW3HlDPkx6xw1qFolybU2KefvydrXceLJ5h+dpM0prux+GXTuxe
pYQgNWsrbfrf0DihKou+Zo8ZojJvEdy2RKYajCz8PXQoohZ9L5wewxbDJ32ZNkJtUkrij8d2DnaV
cEA4YL3sLsmUQAQoVc2pxB70gBO5FMYP02qoi2WZ3s1TSbh8GJNfMScIJArPgufXF4QxtAofXQbD
0l07DcHZTOD0iBguI0lxzmUebDQj6xFjHojNTcDksNl7wH4Yw5mYVYclJHlbQFa3PnkN3+lIKUua
LtNHUjGZHRzerThDM8hxAmNbnfv37PuJA6Z30fp//LO803NTNFsVMSaIA+l7Hl6HBE6NVdzv1lEr
iEukmuUcIVwBcau48RGmA2ZrEHOsZD189h3fvusulQQwBXwvGpfr0RMxB5503DFkWipDQa7qiOXZ
xqlTepgKjBjj9sff9Z3r2eguCGehoiBH5uiemgB1ZrvO2rUfgEZkGwcbOZCC+aXljcfKxCzG+OT2
vv0ZGQASl+O+poO58minUF3BSKxsX0nDMJEgJ0Ii963/EOf8lxO2ty8XbRu1FExi0XmIo+uIjqTF
2mbVVlMTXfPOL6EpHPgCURsPXUaHw6EQP6Uv2W+tzIivP76z72xQjk3flv41xRfnwsOnyDT9cDZ7
1Bf92Opd11netehKzGWmWTx8fKl3fkSHnjQDFHYperZHa6epGyzP8cA3VfN0iyFO+sS9KCRSoC9I
UU6a7//+ggQPcTEWL4k65/C7pa1hGnVBnoxOnHinGYxAenOzuwqq40XlDvEn15PH8zBhuiiKJOMo
xkO8f0evZJFPbuOaPDNEs5KkhhMXAEwG52VTSY26GSc3tKOhm+5K1zEaWE2e/d1ICICBEF2BfXST
OCxxTfUdOQMewgaog3a91s7YfY1bgCEbKFD01afCWzxcQSM+m2e88zg63jL7ZqVQNNSP7lnWhYjb
YcCtAzrAZ3U3Jl+yLKIPUDkYbJUTBPh8DWvb5LF1mpLe7Hzy3r3d1lnUbNQvzjJQYLpy+KMFtNK6
3PZ5ShqCcmqdWfvRnMqX1k9c2gfBuHJN5BgfPynvvOyspNJ0LLQ0DllVhxctPTV1Te2161HyUM5M
rs6sMJ4v//1VUFoxpOVdX2YJh1dB0tCSgM5V3ELNNzUV0hqJSHn+8VXEO8cvRWSYYkhpsUzLo1ea
90rRVMmA0knrJ63k+pz4T5rgnDUwOLTElgtDXdP/pWHeVtM2jkJ51efZtEsIlSaMrk+hXnzyod55
NbTAj+FxokPX5MjD797PtVdFydit28AACGnn5QlYi+J7K0rMH645uFtd+hkW5TiKf/AQoKiVXffZ
2XS5zGHR6GoWhKWYMdHTqKMfGliTFeIx4GjaVZiASsap35okk7cVMQFIN+sGOWpCRDgdl3F81nXv
TdcpEchP1M4SeRzxHMH243vzzhOvGSmLZYAouUVHt6bpG50pC9vpYPiPr/ghq4Fub/bjvPUiToYD
modPbsTyPY/vg2MxKqJ/x+jMPirWdWrodAzCDmzWHC9S5HQjbGzQ9IYrDBhji1OqNy/Cvm+e/vW3
9QQbAOgEjVbBPFpgAsLQUf/CFRmKxLzGXsHwRk4Zcjs3OJmcuv2V5nHx+PFF5dt7rJWlBN9UL/vc
8atXRFmw9Mh49dyi1mvD6UhNo66Jyk3D/koQd9Liewkrj4EN0vGx20JFm8UFCV7tvRrJDmJkYeM2
ncxQYoIIbG2j3+qIiKO7PRBgi4znCtnZdNORnvQctgCJeNN8mjKBM4J2qezMAMSTu+4+HCI5svc1
0yXpwM0n++zbLR2BA5s6/m2LV/24/UJeBI57Te/Q6Hpnj20UKqLU2An9qDj9+L6+udTrcVNRm3kK
xeuCHP/zzEdabAZiW88Ad9q7uQK65tfY20qYPP/2gWUXp5W0TK4Zm+jjlyTSGaHkA20uOvqY5kXl
nxKJnq9NA0vk2AhQU1bZfLUk7NWPv+Nb2QcPqxaLGsyxHJvPcPgl6Q9Yju8H89ojR/Q2F9jNrIl+
eK3d4mSeZvc6zVEAGjOjPAYpFhDQprgRYWWjTg/UaRJXzVVTLMvHx5/sza7l8snonfMOL8Jj92g/
Mb0MK0BDXFw8uv5lqGHsOAEM3o+vAif4eLFYODaondEjK/r/9lFZQ5qWzKpCjuuxQPO3i4QH8o3k
+FRuFePZh1alxYM5Oosqyxmx0/s52c77nIx3TPO0/KbVwJgyhfNJa2ZF3HX90xsT/YvEr1Fsw3zI
9aXktJ5DDjbNW8Oo+i+Zbtpq5xCJSyZSPFXzBhQwhIWU80GxFpXhhqf2UMmOEO8AvIqBjHkhtM1W
uB0BUNU70Xf60osrP6ctS5cbi2JIQ3GyIxNC8FBzOE3mhmZhlHQ/GiGQfcqsRs1kw5GssQhP83NX
dTgbijANzfM67OziDPwz/fih7pqeY64JOpE8IGhneCTjiQxWw2dkx1pvbMrB6pqTjrGo+prpCRra
HPBAvFjV4HzzqrH/7ehizk/gS8UepBqrRGdY11jeWH9Ka8fBlYFZjSaZmE7QozCmfPmTSRJItN4I
ML1k3Uhf3ukzTIAZ+fWAcDIfsbMygmdHEfdN47mKGBi4lf0UVVigAfpU3Y+k8O0XBs7yHCwdalGj
Tkpv6xL8C15zSvNLBkAiPpvjJIcLjPYKBY8VtMBbZyekBPVIJ5JTitG0R9+CrQhYIA7QvOF0pCLX
hR4wWMBXG7usb8kyqc19WSA83oASRMY6tPn8PYfJBO7G1vHKGxexAanrI/Apl2kg9rQUgl/XDOWX
wB6HJ40TyISjVU8/29mHN1Nh8PxmdJULyj1pNV4+N7HI5OVIl0GikBDJwn6Apj2g8A1P1CySZA8k
MT8xESDVJzQPdLpLqlJgE47NCtawQcENACNEkFAlE2FHaFfkix21NXxqjvIdRySWuNWInqFmGxCA
FHJMW1gowWwiystgXlLcCCr+ZAjWxFsu44KsMMrTqi3LAHetJokJi2pnb/wwJ/pd+IGy9mE6jL9K
pr3WRSh9b2d2bmNvu6kGtVIYbq9wI9n1Q80qd10AuQbkGVbdJYKj/D4OK3nXMZ0vtk06+pApjaVT
PMja++plMryLvdEjC48e7C+TceKvZu4Hot3RGT9A2NXuagIyjXAecelC2RrwO1W6cuDKM3IMV2Pj
G5ta0PZFaWrIb+RLlNu6nqsnDgDdaZZYVrZqiEkBYxV23hMdVXySTQ96Ibdn0k5bx+bG9E2LTLwe
lK52IdNgfuLJKNJ1TjsRTbpe+DN5wisJba3yfjuFWz2kM+3uFbBKGyWLFOW5mFrveRp6QOG+G+LJ
MRsX5mMBM6pbkSUYMl4G12hsLBRR+abVTg8WKUCtfZ5SfF5R/mO+qo0CYR694UB+ske9XY+XYYdE
oOoixiHH/HCjiCBBptFAs9cm/WiT8GzvS6OcP9uP3tRutF2woHh0XhB5ojk7vAwJWaRHuQFD4g68
KRPxzv2ZCvhiRGPrM56l5lqmuj8v7XLap2FR/UBrwDNTpBrE1yIKm2V1Mk4IZiTymz2T5B9lYRjf
iJcM6k/2qPd2T6WkwM6imQi9OYQ39N16prsm1FEb1mkAi/Nbjh2SCCrGbOcM/mA9K3ccv7Lw+F8r
xsunUBijmyEPku580T25jChEfc8YBHf3x5vbOwUMh1xTEbzMCJB9/vBeUoOmOaaQYS2z2PrVMppf
F3ZOQFARflKCvhHLcvoxKXjRLWtOgAwdDy+FiqKAYdgMa3CWwNd9RPtUnTp+pivifulGr9oX3aTX
TIuCyzAagVMz4f3kcPh2K1dLDDNNXEqZJfH+8EM4JKywaTLuzDISc4cJ3KCuxh+W09pXPRPDT442
716O8QfDCMETe/ydx54uJLBMElLCHtCGmWW/RntOTjEjYG3yIv+Td+NN94J7zKxlCachRBs93OHX
S9hlDDOifSUXAJxOCMQAZJZPl7kZBlvf89XJ4M/6a8Mkaltrn73v4+fpzTlj+QD0t1CiSo/7e1Qr
FjqYhnnETGUWqoBemQFxrmf16MTxM5iy4WEMbef+42u+fYa5JmUZ/Rpboq45+tKmkYaZbIqRCL8k
ZoIWgeJHFoIUNVCfrHDOOz+oEGBaUFtygJNq+Sx/DCB8bzJCm6HrmqFWFK0jxCvjqqtt98cweARm
qrBvftB3SIO9HTt0aV0zii7InGJr5822v5Zh0N1HRixvWyNAFYTjZO72vVOKb2CticgaI+cK+5N/
YzJphy3hZPiXrKKmIWDMpflrzi2Iji4aw31Kq+0bMaLho29KqKI55+Tzoc+9yznqdbiTdu8gqGrj
7Fr78dSv3LHJ1aYU1bwfHQ94MljfQG+rOs4fifAKSUw1rPIXzFl2vnQcbA5sNgoZaNjYTYiDNuV6
MI3Q2ROI0L/QewZSLpsZ+kk7eHVw2aPgqcjlhdS/pkulPAZffcSOipnws7bBez8FT5nLsVbyYxwf
Sxg9tK5jVZyIxhSukSsvxoxvZ/QDUiwUHvknj/Y712PNoLHJQY8h1OuU6I+fXlteNKNNooDxBKyZ
yfYNhFmqzKCpF+mGB9v8bMl858m2sMXQw+JvxyFztFrh23IMwfuE6naeobVQCIDxK65QyjSPkLeS
XUgk8Ua5YtrREqtRGSM2B877UHrmdIJuTW/72IRdSyZo/cna9u6HY6MXnH65L/qokWFUg/Zym1NR
Jcbo3goZ+sdtr+hguaAOPn7F31lWUN3ybiPzYLZ67DxoO3JBDEtxLVLfiZSqqouym81zVKYV/1iE
e8Kapk++oHzvF+ekbTHzo85Q+mhh6Yo4jAyHb9iHHpYoYklcHzC/C4+rJELGpUAHs7pTJKrfh5WB
fdLzSzjwLULITRhF/XTBG8k2N8U0tFZ1kCVPpfatlEFgXN0j0WpvHVpwM5Qsm5CpmUgNUBa+rbb0
5bpt78RJtS/LuHhBGsyMECpiqz9Z0t4KaDjYA8bT2L5s1+KnPFzSel7c0afDt9ZuV3+P6EjtaOAS
G1SCMN4Gfg2RxCZyJehRrpGCjlAgIaQMa43bXNSVV598/Fu/U0XyebQSHmdu0zy2oNWi9D3E0+g2
8zKJqGKZz6wYHQWfnOsxJB/1ADnLk5yFoZnFg/8/ertq/Kde2QwD7MwpOumEWbTbCaHszaRyaGkA
TdhIBzcOH2c6QO1GuOMAea3Lgsd4RMAAfMQKT6PaJ3TSLtzsq0ltoc7g00rkdryY1bpT03hD52i8
j1LDJFUiGsB42U1oQC+ToR+sfYaM5wmgAEIZcrf4zclXPCdyVBzGTSf/ioWXDOzJC68T0j7JQTPa
xt9p00SjHQ9+dS/mEt1WotCxrZERuS+pXxGlMIVQ71aRjJ3PBoOv/fOD3imqPkaR7PFMskCwWIcP
TNAqHftR6axRM4ti4xr4YgkKsQYkMXOP8lCJe5pz8qs2SCrdOAn5MWfoiTNIqMr9mvR2HtxQepB0
7DNl6y4ACWaPBOfgui0TRaMCKFzVbVVTecWtUnGltuyoUf239/BfBTNeRk81ESQv7aub//+5+18d
+//5Tx/CA/4/xALw6/zxzi3YgX9wAlePGZGN3/Koff79P86jPPhdZH/iAV7/w3/4AH/R69LMwgR9
VEqexRLyNx/A0H9htUD/wXSYM4PUy0HvH0CAa/7FNiWR4FDqW/gHWckbQlTC//0/bY8/sjhS00gz
mc84/4YP8PqQ/edD6GAVhQygkIEQxUgX3zxamwGFF7YGwrbexbfZZbm6Wp+c35xvXrzNyfDJxk+H
9WClWC6G90XgcwKW8PrlDp/4OWnDWXQCvJRUE1pheuhK74YJOQgwScMz9gwlvfPaCJoC12MovhMs
Fu20UdqniIJUdDUPgX7xk0K8UIIVpFK4waLBV7uR+OQ7HWDZHmmR1rczNcZe5VV5DYYE8tgk7Yd8
qOo9E0+bMSm+LsS4zmT+jMY2+umKWCEXLA333mo5PwJ4yiXTynHkBF6lCbrACmK/tXcHw74dkrjz
viQIC2M6hTFdiFmNo0+ScV/2px4yPQGQM9YPstNGvila2ddbvH1Ib10/857LglT6E6C2cD18ZPDW
/yXtPJYcV9Is/Sr9AjCDFlsKkAwyFENmbmCRyqGFOxwO4On7Y9Vi6t4eq7KZ3tTqVoJBAo5fnPMd
CD+2Mx9kZZdoaxXblq10lCFaYRqQkouhmYMTSo0pvrpJrlDOYfaeT37WRBHwGtVUdzZB03x9Ghy9
abz50DbUFW+ZHxRqF9aDOI444bkEgUvfCECvH3FHQEwisMyajgyx1HYF/pXt+hhWOOCpZbonBysr
t2YVNUxvxKHRofH8jH5Awt5qjYguIE2Jk7utgNFaZ1PopsHkA25PiPv6RQIm/Jy6D/H69lMXyafc
ZM54Is8TWLzfQoWjFiYepEMN+ei6JA/s57ZD8EuM5Mwiv57BLgyJRcFd+O23yQuK/k4mPZsBqn0n
VWrxfjhjE8bPdcIQIB1JBiakSamR/CbbddOyRlBOLCa4ywj9un5du7nTpFX27bAnNRj3ztiP9g8b
Rt8BCQNuymApCYdsZRmZsyxljMpSRCQsZsIQraUWcfQ823sDDYGBs2y68XkyvScx4obFazJGOHgj
12p/mj4wwHiZP3WLwb4V4RscArja2qpY4GgxgRQwycT0JLcp9JK6t16rRDXXZJ4GTRYQsAG04sPZ
14LZdVFH7ktfNzLNEEiv+3HpqCAULKd3WKzDE/6QOmSSbNQxJlLB3jCwIu+U/IrsK4B88LMbLDCA
CUr9A8oeO9vcsEkTilgMX3tdRjeYRUPSYGwt7VfDzPYYlpb3PuBDCnZ1nHWE6BE+g6MdG9Mm76D0
4xGNvkQeuOuWDVX3XMiAgLA4cIe9k0fR45C0Lrb/yl5L5mq85DbaFhCNWlIxxFZ7WfkVW46rD3lp
tak0s7kPMfE8VaFuTWrwMxL8CiTqPlYBEvB6UZooOVAiwSnEMHRvzdVipy2P7Q9QDowriYNAu/Yv
Z/rTP8/C/2p189QV7ag4X/9yaFHMxZyyt7UIPXEY0Qr99dBqnGq0/TEE+yp3nW0fQyn+3yq1f17B
Y8uOZsBH9Pi3ylGpapCacIvNIImLjo7Eo/8vr3DrQf6l50p6bcjN5QrNsC34G6JR/f9cAYs/I0Wq
mv9hX3VWobhdAsIJaB0D/ziU/6me/ZsqBv0BSzPaI8wOvBBRV/ztVSV6mhSvzLgPxs6fQaT3AOZU
E38Uwrecsy2HvuUvE6SnVnFLAE+R7d0+qu8ZTJJWEHukJqXDrJuPeXD8aKuEvayf0pnshrSPVjqH
jDXRfLEtu8RfXFdQhP/9rfTXRoi/gLsH2gBTQtqEmFXnX3+GgbgsmBhYpBI2wvb4C4H3nd/Z+874
/+FKf20q/3klhtM3HUpEofB39YvlOyq3awsz1tK/ZrEszxNSEdiQ6+7f/0n/9wt5LA1pX1kT/+3O
Iq4+bJiYw+YD8oYDYuuZ7r1IzOe/v8z//Oaim/CK9oTkMQg/f3sI57DuYjCD+PFDsMITeTZ1G38j
Lf5omeo/XOuvTfLtu4vY0zJk5X8S6q+/Xaug6/QxW2A1RS8HIHYgpWDu1y1BpHmU/vu/y/lrSfSP
i/FH2R5DvtuK/e9C4CpsFe4xMgxwhSJuf2fIwDsCgSnbk69oukpSwZqLB8z2P1z4n0Ck/1P6/ePS
NOTINuhBuEP+fjcalmoCqToGNjfQr5EzlSxxZILB6zbAf2wxKnrbbqmjX25t1XeCbdvVM1O3h+s6
IFqQedEdedEXj2XnhwQWhT1g/bzLciq7QFufvWnq20gOyozLK/Fcogh8WxKXuyXQJYCgpXC+ZatK
vtO94WtBvwKf2A2GrKBJrDXMpkaDT8GiAArRp3O3tiX+m0vZ4w3qUFL2myE004+6Ny3JnMI1byGJ
G9FWDk64rwMVX/EoG3Wl18K8IWAEzneNTf7OWfTG/sE2rXiqq4yoKniTIOtNaK23QG/lb7wiKa6e
Fr95P4hlA4BBQ7ybE8DQYhl7sP0I+F6MCgv3rOPeDYmyFMPLsBrZneY+kOnSW+oXmLrxKWjz7sQS
rT02kUBFMTbOsMnLJe+wdU2uPEw69O7pehXTEYoTyBtRDO74lnd7w3BGQCjnzul/lIVVs+HUa0/h
uVTN/Ag7XO16Ysea+0Yu01cW6+5My+rdGPz2c4IE+smRbrfrIj+8xNg8t9ZEOQWBV5flDtFq9+gm
3dSkbIZt/SLmGj5UOQxssUG5d/O9wktpziJU7Iq3TobnDq79WOmDcnNNpEsVRcvOKztcf20kMOUh
Wv6WEMxQct4dg27OUnw13jOFYfICyGPwDo7IUohZ0dbW1obbzoverdDJLhbirnHbZFpc+gI1zB0/
ppsiOpt3c5xNd7oTKHyIebo1/33Zvhqemr0FWnhOW8QNPtFJFfHNrptHwWUUpj6scWi99/TTPRhs
rfZTWMJX6pZQMglYoNcO2GDiNMQBii216OS9xpe7V5YF0m+ExH5y+yzvrniA7T6dsyXR54av8hGz
0HCCCsnLo20Xs7xW3DseGitcNQKXVFNRq9TwM5LX0S+IhnbFepZjG6Iy6c1yJH+ee5nJQhfDNu3w
clIhmlSNdlTfDWbKy0MwTIzENl0BOeXRVEKVPyfbQ5kNjWW0EDklNaELNgBPhWejO3tzFp3qdm2r
3Zx0dbjFvxUA5G9lcRkB70PpLZYm2A2hLGGnovoed75WCZZh3uoHn55s3o4lAWbNxpGRhZnahqTV
UV9+kG0h/bQAY77zMu+2lF2Sl9xvqjRY/EkhpnTHL7f289S3tDlai5E32HdI+Qzf1HWMfwuMAQlX
WvGxlFJ/xYNtyKIsoCDOM3vGnUOSlCRbdtBmU+hsOiqisEkzL11305rGZn0tdP6r00l8ZesFEd5i
M/8hPTJ9NqhI1q8kL138dsQ5MkyE/YoxnwiKmVM3hVE1foZwVr8WFtXtJpq1d7DCcST4GYtHYAUF
KYByaO6KkDX1V6RyzzkAeLT2oGkS8oz8bAbx787C2oe+nbN/45CbDtVaq4u/Lh8dQOCvBsUukWXl
+rMEbhYfTIPyek+fPzDvbnLbHGbLBW8p+6x4A/QjvA2YB3kImoxsR5tDvCBvxm7+mHGIIWR6JrlO
zAxCQhj6Ojjbup3dxzwqFJBthB7AgZC6rZcAMQpqBktA7WkCdoBHbBQrHOWsnZ/pMM1wL52y1u+N
JjgYHTHBjgNDwaL3d3ZboMDQHNFpVub2vC1md37lc7fAQ2PzZUPM7L+NdEtb3fgcHW1o8jAdcYbh
LSvJXD7mFsUYFuhyIjPKMSRioaxCP1J2vwhLqjE8l668Q0xDIqYmy3Qf1UkBFB0C3jW3UZmmdtIW
b2vWBG+tnoP9Urb9XYJRVLCWF2LHOnd5j8m7Xy+OKux7a1ln/TpIm7AGpI3tE6uV/KDZNf0w2iFn
WCd97qZhtZLnZnd57L3VMeCJdhb9uQZQGx1vmhHnNIB3AROHRufGHMInYl7o/cr1rmbh1KXRuLr+
UzT6qvkkT8MM8A1cXTyjDGz2dgMJWNMDOt9BcTuE0RfB4D8Z6sfL4NTTMx3YSvjCYNzs6BqREzXh
igfHb8MrFF3X365hv7jb2MmmrNwUt03WflhmyLyh5Hd9iHyNiIXBwQzEUK+OwP04LO77WN0ykgEk
zedITuLYqT4R98vkeOLWhsvTwt4SXsqUoHgwY1GfRaCDaRfbXfJUC+Mm+xmtJGbjuSHwlV0BnnwH
Y2Kz1ZlUA9JFMuGLrVgIGiLExJY83/Fana1grVlPML+4TglPy3GqyPs78m6Qx4DBS/MgE2hRhS2C
D/zwOXoQhg4mzZyJjATjNB/CMusnDHYZpZgf25RciqXccdpOp6Fm/0JOZgCjt7r5QYQt9dPIDi66
ND2o/K0/LcJJKzWTK98tiXf1R3RPLn3joVc8fWReozgmPL148Spl0xJk3j4s3WwPqYAobzhn9SFq
SlRCIJEpRzYyCGn584ATDG1Pd8jXtZjxeEfeSdqT41yqJDQjoIEua69+5xOWW+nJfmnywGoPOBk1
KBBbJtFD4C3iatGktOmNY/G25vmVY9opd7k94egeMiDwn9UtquoWYVSiS2+Hh6G3SCwshEJn0sla
aojEdFGpS4yABYHE41OvNgr6crhpbJoeu1a2lDNm2ArsOXHVeNzHuvluzcByD+4UG2Y6ZE3U5FcV
JLc71ezvPSJ9xx/I4Zx9A2AeG5PX24Bta11dmsyUwbEgNK/aOZK8bipPkYBtt0BlMrJxAmU2GYJi
l/jL2gGj8G5Gp+A1JuskfggduJhnObPD2sboSfvNnLXiFmzPPyGnNbghyZlDxGLsDhOqF1ztyMSc
o1BtARIdpHx7p6qq3MWDGeG1N6oSVye7xeQy4auGLfgVuWusVqRYT8BnR/3yGqtWTS9s0LdOUZR3
sbiZX5nNYGXwjgMgJNJi1uqQYf1MxVgDTryBmwVPf7MZNIIpNEHzcbaZvNVxIGEXiDC+YNy21Z/B
QijlToo52lAEB1VbVsu7tirRdmWqmVjLmgE60ORWyRFj6/iQJ639rRnmHupFp3vCDKbl3Kh+9tlV
J/AvmObOS2pQY9WfhvkJ0OiOVftGdYtzcWF9UfUW/nSxF1gV90nlu+Qo6qT+AcYQh3AEt/3Evoww
jq4yIVABEz6V2do8zUsE3g/1jhDvSJUIblRrUvJKC6NvGSunNPf6dQ9Ei+DTwbK/WTMLSCJgE/U8
I3ElzqZR4dltnJihQ1x2+yQxAO2BP8SE3GaWt4Wcv86nfqJcTLuun9s7f7WyH41bUQw2bmt9o41C
8eyTpG29AIgDB4oNGbMw3/3yNZZZtfxyIyAjP8iwdIpUR0BgdjZriOYF1RtHyDhgktcyyam1GOPu
0MaT/sGsL9lD61/QWE5zjqNCea96aegTmt5eQOdY2clyCAzb4FizYvIIerBKeYIFOPIHghB8APrE
dgDOL6G/V9VZ47NuF/b+KADDXO2WVQLhWIYqjbpcHEswCo9zYdevvUpHSnnFZGhTJBMPgD17Y/O4
BiOTaqdKwFtSR67rzlsFqUUkWkbPxi0HD4Gqih/ioWz3dBnBgwYAgxKo0X/qIqjfeOTiA8h0kpaT
3k2xLlt/HMGTteVoXk7GTjJzh+B7IFgY6SZV49KKn6Hfa0K/1t56017lzaDr48zdEocNOoca1U6d
lYSA3eKUwfTeAxWmC0tKEnoIX9pLHEIlkS4oVCVkmAtEEjvesxNone2IHBep9ZytJ5byizgRwowq
wlGNfWhMS/yvqSdTnqzQRO5JElfaXuI67GBZc9N+FjJq6y3adbj546q79lLp1ZBW4XrLiWMxP9FU
ZfW2Vp5d7EHnLj95G5QtetkGTsac2y462FvfVcCacBQApzSsp+hYipHobLsP1RGAZm6u8exHDMdC
t3zCjj78GCI13eMMCA4ZbNEdSjaQJ+5QZd1FIz78tKeboT9qZ6PdHaGhI8emGP8RzlWXA4m8SR7d
EVjNMg0FJ+NJPP462qP9rj49muIKIE4zXeep9p6tOVPfY+XY8z6fw/Uscns8T0Htf82NC+pekKnd
3q8GlCWP8Sjza4iOJOQ16RfdxgPlcrYm9Dz7wbdJjUYyelT+JM2tNyE/XSA+3QBTkT+JS9SPliVb
dWLqWP3AHICgdCJSOCAEN10XJ6vugyFfvwUO9fkOwC0YSa9AKLkuqvwosQVNuHVyEkcmZvTEmUwr
NJyR98+4yZSbwAwiTxrC/MArQEX9xSuNIeQhoY4fVUDNQKjxbqmhDMKTmdKiIrN7mcv62juz2Ns2
K0SNo7Mlh8mODwmske8l07XXfumxAbUZqI9hrIvnTir7XTq0rO1qV48Bs6g9dAlFCm7RZd8g3UUM
6JzhHLuFfMhXgkt3pOgMoKxyM30kYV/8QWhoqMnnZD7AkF0ewmmhLx9DOR98h3ciFKVifFw63z1U
yCvUW+cHy12ucvAnTuyuAG4D0mxq1vXbxoQ/Q+Xe4IED0XcNMIhnStLum54cX1F6KTrZVVEA+V4m
NMeEILpiApcqNiyF3BOSluAQTrO6VCD3LtzRzs50fpny0Ydnz+2cV+PXL1lLmRAw3diUXmEn3Bs1
EdgzgJs/HDTOHZbWhHVtmJvTQv1OAu/ath9K6j4/8K/5D1XuVf2O3HC1oZP1fsZkqe6NHLoTWbsO
wcls2tlYS3qRLPKTb/HQWLAg0TZsQLVBhvCUxSsDgs467yM/7wleI9hhh+AjfresKkldOkl4a6Pf
nVxlwcln2d3eFW5PLnSdSTS2IqyerSKev1lILa7h4IhtYIn5XLOsuaB377jpsNw9dDEIpWnxqiup
7tHeZqFEHGXdPY6qSI4huZvFLS1m3ij6PfKcxtB81xDYdmPkqvBYzvxeO24CwC95blfRvrfJQIMb
5wBtmPkA22Jos7chnOPD6pAlF8rMYfu3UH8THX3OC7UeBUuCk5wTjQk08cZdayZ11yygSRJWOc85
Ymlk9sGchfuiuOn4msC6+St87wUEcXhYJzW32zmcmnY7FAvgZySV6IGgYQ2ZVv/QjJrUMRYvnmjp
MvBOmUal3OSE/vrSXuAhLUlJm65gem7a2pmfLRICaZMHefH1NO4I5AQrki/FITCca4FDyPSGlQP/
J0WCzTtELJfACc6PZeOQR5l6/YInni8i3uK4nS6tkyAen0YZ/AYF1+1507ffNdzXsYjLa6Ycb7rv
V7Leb8XzW4z44oX8hgZEUBfp6ucaJ/3HIi0SIKyVdNYnvg4en7mfFmIVZwzeo44JZSKw23oEMBSy
9LvNBqkD5tg+IPePlmNRjvZyaYUTfHWFj2gdVXm3kx6NRVoUloTTKTFy3LgByS5xEMMCuc4qArsn
XkfjMP2cslDvwd4/+U4pboxBOqmNYxkSlyYenchCFYfQ038CnxT/DhcmU0vjGlKK3Xz9TNrM/8zU
Yq4MweglkzJooVE4ymFcqXS8QexLC51r4vN2AFTCvSnW4iVLyLmVXhHtE6fNirRnL11u5pqbYC/Z
J3kYJvKBEJ3CiS7BxBJ1G3tSPIdyqX3ie0OP6pc7j8geoq1fslVu+nfrwiKvbA42HoCT6ljyp1VF
o6Yudt0X+6Sxfo0L0bhIlRb7d6ZRJO6tjCjK1jF5GmRyPRsJ+G4zwkLNj6aV6ivyG/9Asru/GzQJ
HEf4dFzaKG/hybYn+ezCJnyca364pAJ9WiWkMtlNAZKpccbswe8KYtCHAd87iYBqDe7Jh3ztev0V
4T6Eb+4uV39KEFEu/sopCwRP3gWH/Lni9jsu2QibWZJQog+RDPQnJJkourMJO+O0JXvtnpn8QnnY
0TQRaJKfsKD7hNsGQ/hOb2juTNyavVuZeToKshx+9RSVhLQmcbObem4NcFVk/cVMp3Zr5mAMxmkx
vY/UwT9Iw+N3kCGtI8Q6Yrh2eBMSym2bnuy+jTsSuaUsC73J+1lPcPXb4T43MacvJRsx1uW6tG9J
4+TOrsC++AhRAL+71B4Hx+CPnYAzNkzRA5BzEsOnMVJbxCxkX7UsaX+42hTFoVaRPrlEVCWHjFr/
q9IlBrt+qr5I5Iz7XWRc5y5bb0k6N0OBAXuVPPJYPlc5kwPMBZgeCwJjTonUfpAmqiAhsqVOTkg7
cr37vhpdPLFZn+zKXshPIhDIL1GKJXidNNkH8dU62bo6Jm+w4yd7DxnCYmkg2sW7eh3L4mwq/VPY
8PlT21gN8MoypmwibFEtuyLPDKyo2mcw6JlQwntf4l8MNH93bvOc5VURbNQcu483LqCTrqziYbtE
Wf3ijT6Zh5K0K6+uFvKmSRSr97EFxqeNiNVrNsuSNJelrEqAHFYuCOZSQcueIuyWL9HHDQS+Ts9A
FtFbbLK4Ks+OB55to0FFemTD9LY+kHyoQZkZRVQPIci62mhfw3+sCdYt09LKwZ1Jp2E/OdrWlL2S
1CNHLFUQ41IWzNmCjdfO7mORRMjdi75Sh6qtvYtVjC7BFo1YEgxQzPcfcmTdpE7JYB7YKCzFT4fh
+LQlxKG4lH4L5yjzxRIdvWWBW4pOJfxC4gDkt6dyCneJqEmK7Nq1ehYEAeCwb+xpq7mzL5qMMkZZ
vbCrU2Kg0xJOw5AFR0veh+UT3kbSq5jZa0b/fGUbmtTBfDW5wigzeMPwNTGmW3+RGNfVTxN176nl
DCQ+EcEACubedZ8d0YUVaNLWebVu1S7p6Z6jjknnZdtxbNu9b1nNo8xC9aKdKmBuPtjO77Xw8nRu
MdpsEgBMNzCe1+utHeblpeZ7T2dPhkygHTulNinu/WnM1kNtCfmshKuPBikBbZRMVuKY7eKJss48
gKtEqEimDjAUZUf8V+Gc/UJehv7OKoPK27KrFWoj2xJqq901xj97QWvt8lBl760X2ztMZDK+IJvp
FjphpvBXDZKRhA5u4vdmhfUOETC3KA0c0bxLkHewWQZd5zc4P4l3uHmIqdCWKN8LeYvHRVtptSDo
sMCFvrqIMeNgjqqh470bswHq5i8uVpHZbcXDi7Va8q1u+oDNGm+s335TEr3ZlPGu5awYD1MYx/s6
DEf64FjlzbljXPgyLqtvcLlUnnuBeJb8qUc6VyKvtLPuMP8qc/BsIO1kKsMq2eRgFadbFBJosrZC
+9LNEc6TpkL0LdupOyBKHL41wRLcZxoLl52M5sX2gDQMZY1VKvud9L31DPBIpqQZFdFmSQIiCll0
MjmYKUDrbdjancU6xrF/K8cksKlnXF7YxvCUnqu8yT9KEizlHn44rZktuZ/ZKSdvTAUfp7x+hYxa
EdoQAsKFg6Z6fsUOBQlWKhqNvjyT7TceFZmkyFTUos9LyyDkYsNhF6mfLIO860cz9iddti0rA37q
B38c2mlPOjCumySrJncj3ZXIbhuRUrdv2nW8APNiwMcvXjA/o6WoH22iy6BjsRjaoWnJ4eaYXDCg
X9haoSiR/dFmZ3gdbi9dMd4wPGHSV3AreLq/s+hzoPy1ZERtuFP9fSERTNPhr+6rasr2cYpaKsGK
uSNfFd1bOjMbrQ5lVPNeaIeY9swUcinvHGeKPp3KLc6WadTyKLtRO5tg9ggCaHPnThC1Vuwa05EQ
C+xx+FEhCi1S3Gq1+eghsFIDJiYvDrL3eNnKAvYIKR2GVR1Tm+feTOs5T8q5em5Zz/GXxaOon5wx
gKdcuGN7h8Ozs8gyj6y3VfX2oy3EOmzshrFRUA0NDkV7tWnq0I5S6CThfN+Qevrh2bdRuLDG0N17
bQ2lLRmzlDrKTkmI0+3dPDr+DypOvqEgcHpJGJn/1imNL8+pvTHCYKei9eA2cTzuSiFKl6g1MRCR
DRS/Y7C4aq6nLbAtPNohW4IwXjYhwbMk2IeT9d6RKHgsI16pm6aolx/8cM59Eamy+l7xZ+N7LVzr
haVozXJlqvKVwV3kvRiclbehY6Z2MMUYCASlJCuM3dN0GptEVMdV9L08CBWsr9jsJnK8zTy/jYtX
7Hoiz4i2W5pntujl93Yc5JHI0Uaeombsq2MuW1Rgc+CSe8W9ummyJZJ7H5wvHuuF4FfTV926YzCR
vDQ25cA9QBdTX8cuI6ukieuV3hh+7pLewPPEokiVMEhsRW1TjUThHwvRS30aTT+yrCFFr9h6Sa1I
YqeG+NGzxFnerBA795U8horcz+SWsLvgayhJ/JLmbcKwQ+zSXLRvyhDRsrdVzBSd7bplEWzM2Dxd
J5wizyPRTKy+igrrixDNqbfX/OjnHTH0flmv74XysNuquXrJg565kp8ZvBMIO8EyMuewh005FLPc
Mo7p7ctoILk+VIGV29c8X7jDUcETFAr1Mz41zeIUdyVbZnrSnG8ff7Wrv1Bwjg9OZeBGeyoJnwuX
c3hrhhHni4jUi0fb76OdJibuDgRO/yyEM+uLcd02ratOfAsphIjhnjNmjaVdeDQ4avkaqriPtloo
IhKF5OWCr6oY57O1igI0qS9mBT1WF0+eqL31VAfZ0H0MK4GHNZQtunFR1R+tjQJhYztqfB2DUL4u
IeaZjY9Pk2F/0d3F6yDzHVFzbrNJPE1K4LLSQ2yboXIZJvW6uTDQq5/57Jaz831n9H9Wi5bnqQ3k
kxNSmLj+sL73JETddwEp9h4r952z1tNdyNjE5udkcwD5UFqLOCxhMLSbxatjHDJDXUbztSxHNp+R
Ld3nstXuL9/GU4SBwZtSItli91tBDcjsc0EXsWH1GB0Vz8uJBEZ9YecWfXd6HZ+BYQaM1SWE56Qd
supgpH3LRw0LDydSaT8TMzUd3CIcSJgqFv8tUzUn7KQ5kKKR+Lqjpidma9ko5+hqDBCbok3GYY92
ljh0lhN/eGU5CFd7Ge+yoKy/lJbEPDasxLsZxNGG26rtEO4PU7drLZSQmxbBrL4O7uA+qUID/22m
+QGemPvpyNG5hLMT7Aeyab8GtvfZti1UAK14YIVYu6ZPF9Ut3CU+NvDJ2DcCFYbv+I7Vz/zBpKhN
qZyx1DdLP56ll4v7KOijd1uHJWsGVz/0RifHQlTsO2t20PQrjmCAz2KspSZl8f+LZynbT71Knkqp
mVTVGR9IhF4qGsd+9AqNhLKvx3jXcJx8aJvi3ubW3KNpvPENs9xt/mSC2u+C8zbDnh+7ivjpmvP4
SJGOAjY3Jak5JmteSkeZ715bAPxlMEp4uRCJ9J7yIuvVER1fe1eOfnicE+pc4ujnjjvatprrgr6B
dWY5lL9tMAXfXBWwGbHZtMkj48rlbVjt0b7P2QDyXfhNn52w/qO4xeHo/fZ4DA+Z7Wdy542lHDet
VdVXIWKmDghZnKthhkklxdQNP6g7tSm2JY+2CODMVhRe/AYjpAv24aQhgyrwOHRmTaN3OFbX9oRZ
xMp3jY56K6WiwCVTsyM8trVY69elgNQ9WY25uNR1yWapOOVSkFjBGd2fdg712rRPQUyRs2SOFzN5
dWC289OCjQ9vP1yaKYrqR+acsfg+rYPLgyKD23KLLcJONJO41wV5aDtvacfpPewosxKxqHmTDVYw
nzTpRbcERQZpPOIDTSSR0buIYxJ+Iell5K5FxxVH4T5c+gPnRfWUzRB47ioxVtdct6zl+SnOQRCt
b2zbhXooCBUomR964sj+U7xiOOe5gr77IJyQITVCPYGihDq9TKPWooWlqee5WPnCgKJQPZOaad3y
b+dc/pRTZRqITOP0PSgDDi1CB5on1Y3g3iv2W/WWwTeMMrYS7VVz1au/EMmbcYw90MLg3B1n+ewU
S1HiWGnZWJAmniaZRb8SA07drroHWn0rC9OyU3ibwOM2Rx1zDm/jyLavLM4Y/A78Wx2oGD87Lbxs
prsxDDVi7wl9Yz1IT6QyIPcZQ76HlgZicuWivNDdE2lM7v3cWlCr0dZ188kLC0ZcsbS7J2tsK5Y7
E48Km/6CXmOQj0L6Ac+GaQ8l9c3ZgQD3lcnKvMgRIeVGr4G5yESvat83IksgylNgpTjq4njjEG1z
YnLtvodU3h9Izhcm9IHH2sEfnC/dZeTn8diRFTX3c7X3cb8QDTAv/p2pCpl81LMtL22wztUm52fx
UukTobOVo9XDjtAlWy+7rh5L2B2k6fSVEzNbahUMDqbu7TNbiHx5QUlQy0/KHkn2ZzPkx4D40j/K
tmPr0CTelD/RysfTQVPP7DxVh7gxJ3KeNoD24gaTZ01LDFB4ZkqPDOfKMVChXLI73h+E0B/kOrpv
EfZOtoUGsIK32N+Q9vWcggHvP3dHJ0PBz5vb0MSuAeMIdqY1x3IzlRn7IcVON+lY13jzaJGMOlIA
VAz6LmXh+hfcAnCvG4Rxb14v/HcfxOmuitz8V+zyUY7Sn3tQzrqLS7pFh8kUn3jOz0us5o8EjnmY
Fkko7T0nboIQi5eh+CB8L/4lIMZXJ5LEGCOhTgS5SQFPvge+b+d+SSSlzY1B8Tm2fvmjmFvva4gn
4kqaqo2/5yibxq039A00zlDEv3LWFwlHPPsXRqgmGrYWmmqOLkuyJsrL5rEcyXncO+gyzAaGGsHj
uCeSZ0aYyEBcERcvUyPt/qHKbEMaz1JiFVt804N38fP1Lnem+afNe/W31w35QvK5y7nTJe7tPi/j
+dMlGu1lGSxyNjpZFNnxVp5FbAsZLZEmg0gB0kWLQwwtWuve0sDheRRuMn5KuslzOeeVPHVqyqKd
5qBeNuXEMhmjhXs7qcXE9IDEgMTe9f4giLbwvaDarysJMptKWOrd07P/I28p8GGf5hkvE16t43+T
dqbLcSvHtn6hiwjMw1+gB5JNiiIpkZL+IDRsYWzM89PfD9znWN3ViEbIxyFr26asRFVlZVVlrlzr
LvKb3Lyldj48NYnU5vv/1wxT1sINSwiPEi2nC1fvftttDf9fSAb6OWkze6+YbXw/DkH/XY2bkhys
LH+9jg69RPVaNGuC+1Bmyh75veXvBC+e90pXh+2o0ZT8PEbqw5GN61h/1436DkClFinbFEJRmtJ1
AdAtF7Ev0VVNNV6FEl96jhxIUPIP1HIL/eP1AZ2D+P/HlAp3hEb1BSE6AXkNPquAzp6M7hTyYpP9
T1DXPF03sTBnkNKZZHk0xiPbAhLa0AppaBNMaMVTYX3Kpi1J/OsmLlHQcF9A0Qq+zKD/672Z62RZ
kjAHCxPCBwXAelNKmhslexmYLDLoK/BgGyT6OTbYliF24DSnX1dBwe4cqQ6XhTbTfIElKXw3Jq3X
w9042jfm8PNo30U00V8fmcBqMS8QU0YnJBgRUOQo1p8bzIspqcDZ6m6dTh4dslz077JqHzkPcfQQ
BNuOcq+5Ar6+XLEZ9gyGTTXgFKSB9dymGlDUdMDGIVTxrObtTQcHsdZur4/sHS5+PpXIKQHOYbkQ
faMmd25lsNCgRpOc/OKm9+qtue82w0ZykdNxo23uccncOB55R6/cdF6zpVV2A3O5y8XQLTxpQ/lh
a22MzRqF4eWO4LPQR1FAf1smdHbnn1WgnRRVJp+lOI8oejX2iiKlpvIXXIybmZ17oul6FFdUSgOy
1PasYbSdx91tuo3qqR65IHdy/4yb/jWPCqkHPmbz76jBWnrBxvfIpXrFyg56p8E9+6oZbE/HjWXK
mv1vX+VpJ4zSF6lvH5UB0fXbiKJEsKHiGdee+VLvlA+oyh8PptuyAp9D9+XX2qQLrfC4uWB+3ncn
Oxi50S73Y8xDDEGPm/pkW152++0x9xpUBTw7c6Nbf1fc/ATK4mYu/Zij+7t3Yy9eaRAR2D3nL4F7
gUYaTQHAbl6QDNWk3a2hghNHhzGyVNBezN9iw/TgDYPqWQcmXkiu1n1X69eafAop6dsotlaYTC/C
DM0pdPJwxkCkqUALdz4dSn6kGwAOFd7RxmMeFptWbp7HGF70XlI+IrWA5Nbxw/UNKdDQvY+cPS/P
3DkGSo+iwp+ZOkB2Q4XaSux8qMq3oucSWev9Uy3l92Ombtve/EAdl9S2Ae88zV8fB1vzai25z8rp
pg6ChyIYnle+au4qOXdMpoLOJs4QJoO2k/OpqOqRYifdX6hj/YAh8iBzdTdivXS7/ME2Wy+A+UTK
2s+Omj5Kxlxa0n6ourLS+7K4IHDAmIjg8R22sCCWSpEXak3LLY8gdQ1p4yAL1JfBhgTZTULmDtDY
z+sjv2i3mX3gxKSwJdRqBPeRYbLC8Q0SZXTn99Ro26q/ycOVkH8R9QRjYjA2AoDxPcY6QFXc86h/
W7xCr4/o4lzBCDvLMujq12BWEUIrOFokjzLNcuXRQJpt3COzQ4pIW4llF7eBd3ZeGsCJ3wiei6wm
gSU1MOZrPo89++OYyb+RBSaldqw/o9STv14f08XE2dByzqxTdIuDD5TnaH8SuFSj6mpoNBw3y79q
+iE2Vwaz9Pdzc8L9mTYiguD+hQO0NMjBrI1T/qMhpYHkycoQLuaLIZyamD/hZAhSLHXgWTAhA6ni
KQrvA8pL7aYBKHF9si4dwIHfE4JiVgUuEF1wgOKolVKDgJorRfJe4UESaN0rW37lUnu5WTHj0G6s
ahocs9Y84JMB5U2gds3k+K6lvDbxDjZiPQOFQwdA+8WCV+L6oC73KZd1hUa1uS2ODjlhUL3UhY1T
BqSsserqUXvb+d02GY5PiTNtO7RSr9u7WC4LexApqMRp/imGogjy5CPSdz6cID86dL7SoXnOxtSF
9eKvyMw4EPjFBmJQDpPomEIEkuZKcBablhvW1hN/Mr8JUL5xy1izN2Ejr3j6HGLOAj03IhV1WS7x
cDvQBnq+anI1VC1oV+JdC7Hli2L87um1ymQq7Nb22H3Jun57fSYv3HG2qKNxojjceAwxHrUlRJIB
gj4uOkCeEUFFYPzjQ4n411Z4wkHyoBH36AcVxkUqd1SdbObnGaBY+mrAU5okK/eFC5+AreK9CRgW
WZu3kBAlKBYXNu34PHyke5tEmV7dWenb2L5eH4rA5fPuEQyEKizXdfiiDOFl2jXaaCupyluulpR7
+v2bTWmVw206aPFhbI3fsLQ04OTJ5xZddpOMtDRWVEi3auwPK955se9grVJM6hFz1OWyLoStvi6R
h7EUw41VvQecA6bFPuraJ03v0tupgYs10Nts5fbO/rp0UzoY51Zu0On4qTDVJWjITitpCd1sNofN
5mFzeOA/7eZfu527u711Xf7xsNvt+E/urbtv3Nv93n3e89v//suk/eSH++zu+fEt/3zmz/Fnt/PP
+c2bf3n8azP/5nnuxnt62tzw63CDrc38G//2+DX/kfmPzv9l8+vw+vR6+HUoNgX/7XDg16/D/H/h
Ow8ru/XS41Agg2zFgC+LnIjYeKy3pI4pq4LwaRw3qX6q8rTzk3vf/HTd5S5XWdM1aJgNuo+BLYsN
28FolFPVgBrO8bqu6OhFNA5HwF0FsmbO7+vGlgbFJtVRerV07Apre9S6HvJlMo9JWnykUfyW/mpA
xv19p0o3101duhEy2nAnyAzM5AYxj/vkjEoCLe6mILPcYwrDqv9al+WGBCFE3/U2a36CQLhu7zLW
wRzLakGoNgu5i/3UqNNphRaHljt1enVASCrdAFHI7wbp+HcSF3OQwBQqJAg4cce7EMeOajPQjTqh
LbGzk1uFYoMLVdlxM4xmHiKcG5l3gTV2B2A4rxYonJV4+z515wcJWL75mkFQ1+YT7HxqOwPq3yE9
khZ3c/fbv69q7RHQlDtu+ZR9t6MPdXP0/ul39BdoW/+FrrZ9f+jd1n0tNrL7+5ftBTtrg9TOyq6Z
Y5L4aWhpaaQ85j2jCneFCYRmbNW57bZaTZ0CVgBt7Y51aUJDduGdEgKGzosNM3RjAiCstXijwpcs
0RZcrhCbXeakWOBTE/M2OvHdAo03S6k6fDdSspu8k8aNMebtbQXA1itHcC6akv1CAKP0+ix91Fq5
/Ns70PwFCL7NuTEuQe/phJMvOKY+srwdX6BQkvMgN7nPzZxb3vgltcqVNVsICjQjG9BAkY/lKS5k
4OjIGCmb8DRKm3CjSHey83A8ctuq/492hJdEJXX0hKPDxtkKyFl58EEQRTDTlOnKZWHJQ5CIMGbC
WI5PkTS29NMkaBVQL2WuPJVF8DNGCOevow2NzVx3UOxBdOniTgwFtR+lpBIqgL9urXWeoSL8EBrl
ymZX5tk/31EszIklwRcHKATsMGfWWp0Ox+jjhOOF/zQS3N8GzJkVOeH2ew3O31zjqVMWQjimITuH
8nempRY2c9zCdwCEkbCifIqCR6AWunxT1h97dS8DZNCj+7y7kxFupye4eg6re4BVrbMzEgRwvl+f
7/e88+U0/PkWYRp0ROCgvmIa+JYx3wfNh1z+5sMJoxn3NHybxj4aXlL/4McdgJStmezGceVqtOBW
3AxNdRZ5xbnEG4HSmRoKzExHUckK1bWC8xq82vWBLmxGCEE5MCGBI0UnJsZaAPlwT1Avo9fwt5ob
O3ol/qFJeVuaa+oPC6ZmKjmIUUm/w9Am7Mcy6Eu9SDTTpSD/1kXjU1EbB7C1P/2kWAval6czLwQo
5yj2cCognnkeUdFWLks4lPBiTdqXpf1TS1RYHZyvfzt7mOFBjIQDcUx5v96fhM2xA5Q5IrvmWk13
Hw5H0D50f+TjltzDSjZx6RSeX/qUL4AE8WSd3eXElqNLdVl0Ick50gn2U0GF9TZQNal/S5uijHda
TL16SyXSftO1ZogBV0ycVlKUwOE/M2be0hRvvqaQYFgPflX0/8B050z3tHnRe2QBhDhu8qPBY6eZ
KN7uQC6kv0efNtKNOUXGq0pT+keUcZ07XGZoeI/03acirGgZHDQzI79bZOle1+IBEGAYVZ8tcwo+
oXcZf6Vw3NwiQN3+41txc0t/2BCvBMhL55rLHn8uAsJ+bRAJ6GkkhLQ5kNLNMRkCL87l/maCPmJb
5/Lw6frKLwQIqtyqwsWMPJVFlex8OfIM4HaLNLoLbNI1teKuSBKXlB+sJyCaoIkCV/UJko1nPUaV
OqQ3Kc8OiDdvLLpeFDV+uv49l9d6k4IjRAKw3pI1ESUvnWqK08iSfFfJ9GddD+hSruAjqG/iKfxi
T8rK7fcyNjFumnwoavFuwyXPRx8khYmUtCwBSoj8+7i2fvdTM624/MUmpnA0P1Rs510+VBxTOTRZ
G2tw4vEk2ijt3dTgp/b4t54jWBHC0ghF1tTFWOlGeo2oR7Rwk6CPDXHTSqy9OODmVzXsa+BPYGGF
6U2ISqAoYQgEuuHxnr7XDtqm9JwPjldso9v6p/xTda17+FoK136eVjJ44nqJloVBIp5RIT3TMJVR
cZPH0b2ppzfXPVBcLdGE8NarNZX+TX/mZDTbfa71jxnFg9RKt9fNiI4umplHehIGyy6pdAX0D8rw
EgouAMA65E82evfSx+mKa6wNaf75ia2xkNWxA7XvqQ2ywPnnIwrWpr0ybxeRRByRELriutdrGR4O
L3l17vWnYQNS5FZ76L82B9iL7rpnwGsr7jCnyE5vN6JJ4bHsy0pkOdABehAAylXiVvXD2D+UJq1a
5iZDIFXbXV+1ZYOAwxzSgspFuUdpTYCXsEB405f+Q+kl98nH6U7zorfrZi7yae8Dm2/hBqUeVE2E
FStQpux1HTtWdB8d7/zhMUWvR1XeoEFF1RkqGF3xNAgc6f1c2d2LzkKkoh2Niq8s5uKzYUriIsZ0
WN9l9McCt4R6a78ywEX3P7EiOMscqIxwtlJv2+30YrjTLror3rJiG1BSPYy35Uv8Wepd/Xkt5K+N
T/AZSKBHyZTZDI5Nq8O+Otau2qz45WKYOhmdcKjS/DAZcB8k3nAMYP9Bu6hd2dJrFmZHPdnS8PaC
ykb+GS4cnSaz3OvWyhfv4JiLzUWOX0HAD8DD+34/MXH0HXXKGkBsskfz3nO6MUiLTDfm6y73HK97
ML9Eu/AOppJdff95dOublbf8Rd35303w5wMEHxmMyM7NgA8YNg9gPn5Gh+r2n+Se9vsPmkuLaebe
5dvrfrm4v0/GLDhHDurKpFsn8TI7RsEJtOIROrz7KUTt2tJolmjS8TkN6u9yl9xeN706XMFpNBXA
n1li23wIO9cKNs5jvDP30VP2ZjxY4Av2tEwqW3j/V3xpMdpw+6cypqqzkq7gTGUCCZs9r3RkBE9H
Svel84k0+jaKi/uuBnAxyE/V8GNqXgs7pqMuXQk580KKnvbO7a4ArpmJJM+dmd7MXq0URn6MlSTe
ydYI2U4nGb+ctEjubXouPl+f66UYgF+ROVbAMZGPPDc4RL3ShB0DBkCnJHRNZY8TnIXXjSyFuFMj
gvtiG0UYHSOh9jOydincj9yJ2upTvVZ+WZy/k+EIXgvn9hh0NAN6xdB4LQTOSOgirIRufPP1+pjW
Jk7wUa5DZlodsdQ434PgxgLkbG2vm7jI3MzbnsI2pVPkJgEGCN4IAtaoYU9IwJNvpnt9C03qvfSP
cdd/ag/h/rqx+e+68DxKszC+mjOhsGBL5XldR/3Efve/W9EusQovggGilGHj+a5JuzL4cd3g8gT+
x6AI4QREVsRTjUE1h2lrkN3BbHbHqFjxveUt/WdgYuIgGSKVXq7Zzl3VeZ/qeKP+Qn+128+NgpB5
bard9YEt++CfgannW6rIDaVSs9kHk51J262+yWiV1ldC1dKxN5fS/2e9xCKbkalAnEusaNWXY7zv
ipWn2trfP//85MyzIpMkwlFOPH/wAOm7PWoX1+dp0ePmax1FegXQi1gphR0ObK/CxccC9z8iIfpa
0SLm6G4g3UbjmwyU47rFxTgETRVPfATQnHdZjZMxwSNm+XqORUe5j/zOg6E3C2BKoMGtjla8YHH+
TmwJXqCib2wYkAxCZdHT6/N01F6vD0ZZsyCcFZk9Zno1YKE0N7SmFtVLHjxXcCyWe0DeUEZU9KsG
O+BwrmJ66Gqu2J9HcBExwCqB6QHudXEz93u0CuhqTxBfUmhGOlrd+FmnfOO4sAvAGtugetppQ/mc
Wubx0QySBIJNWQsh1Z70ygW0s7bzFkOKRTmNAv9cNpx/frK+lkpCEgoCvqh7idVt3d81zkpMXjMx
b/4TE9qRPtEo1bkKxtYHIPUuQrMfsuq44qmLe+NkJMI5xuHS2dGEmbpLm4NhQa3nS/RbDrDnAaa6
s500pLMzOOhlvpZAXrx+kQL7zzQKR1tfFdBlW0zjcwozxaO69b/CD4Fu6UF7Om7ISD4TPG/WXrCL
m/PEqnAA9U0bGV0xD5mmVVndVckLolJ56CEHft1zFzfOH0uqEHjiuKaTDFFqslA0zVAUadSVzb/i
JWKgsWbSjSrHQkpLq1rsELl09eNfFqnebwcnwxAijDMohRk6LFOnvKKFog4v16dpcUFAIXI5VAnP
4tUwi8nvGmXMXTgNXNnwjgNidQ+S/zEebq5bukAUz0PhecY7m4gpU3k731VJCsEsvWccmTSN+9qh
69BQAnP0gdY5r8m3vXZjHb+O/kNhfETTacX60kCpyc9QMTJ5lDPOrcP2F05RXiZe/+Ts9H3+PN3k
iavfNtv7cWMZQKnvEf6qPWmlHLRsVwdSDhaPy/f885NY4kNIEUt+wQLG9fcqlHbm8C0swNQbn+Ag
XQlcSxEFSI7NNZJOlln758wYsh30o03kpNDj8obpcIx/DHRbGsDpswOkVHXzz/VpXTRIcwAyUyCP
aNM5NygVXFEK0qNeYueHsf5a26RB4Vixewjygk/TcdwEyRo2ff5LxTOJSwNFb4UWJKDI50Yt8jX0
j3YY1QFrJrdqd4DbdiU4LxoBJYLEF7yhF700jg0dq1aRa6v0eldDgFiG8r4OzO31CVy8/iOTOsPV
AP9TyzsfTNWrEHda82MwSh/G6nGC7DGs6g+AgbbHRt+hFP0RhQBQ77XnpN+vW18KkpCuzvJTtHhc
IJFNZ8rMEol0D30L+OHuu/zXdQOLs0iPEK0tFCpl8bBO6JgfZI3rA6rpe4NdUEjyjp7kld09H8gX
HnFiRjiwZbrs0Q/ilkSNemaqdtvjro1f9HBzfThrdoTNrORKT8Mozwz6rN2Iilly/F4qSKObKwNa
3FcnAxJOZ7CtZltMzFuuypBTfQeMDgVaoz8in5Ll0U1tr4BZFhfKmR/VNpxlmojOnBvo5aokPAbJ
HaonsnmjVN+uT96SCYAQGghx9Jlp+zn3dEmLyVRDFeI5MezGAyo/nM1rjWlLHn1qRDhkIPSO9TDD
CKpPH2WzfXKy5+vDWLOgnQ9D07JjPh6JPqUB1+vwaKQrS7H4mEXGBmQPsBRijxDfEnmMgr5iV9b2
m5x/QFFgVF+k9nMcPimZFz5ID2TBp7U39JJvn1gVX2ohd+3UmPM3fTIhl/jaVEAYoEKS9tfnb3Zd
ca+e2hHcIKjkfgCYlngKvJL7SB2fOkgeJuejOf1E+NZxreTHdYuLjvdnPg3RJzI6ZWFw57wwZM+c
KdHa56TcXjeyNn2CW4BXhOvVZ1ids5+S0J1MtwTDFK682NfMzN55cp3IrbrXBgszBS/OdBjdo/kD
VpFCXkEVX4Db5tva6TLNk3piSB8VBMXofPIQRobo/fvks2APfvFcDa1LIdmjS4ObnL8S+BZ2F+Um
oJlUgxzyo8I0OnEQ1+p8HKadfNdkFmrhn64v1NL2mitaoL449eY+5vOR+UYOy44/m7AgWJ/TAgUI
s7B14W1A7w6SRPnO0rJNb3wZAlrD1+S8FpbQorsM9DT7WwcjdG4ffg0FWhcOEYQV3D7fx/qXUP5m
RCv7bMHrz8zMn3GygFQ4Aj2xMNM07Y3fDI+NXv5usrV2hYXtfGZGmM2mncouajADodKDDrGtFbnJ
02A5D1XuQ/21lpFYOBnRECMO0DRq87tgL1YkuYxrjvrYLF+hHt2G7W8EXvdS/4JLuUP+w4n6lalc
HOOJTeE0lnSpN8pGnUPWpppequTJpYsbGZzm8bpvLq4Z7wTutabCnUkYXAH7YQBhITEY8FqLtHg3
He/KKVh5k6yZEcajDVVg9VDte0OzL6GKr3dpeHN9JPOXClF+RsXT3kvqb26rOvc+tDCKLIG/GlYN
esLgPK3IWkH8dHSbteLq4mgcML4A5NnN7zfsE0d3AONxKcPUEPab1rzRhtZL1/Ily0YAwHJ/4RIp
qiXXRy2zOsMm69RnXqp+HjVEqoKVk3/Jz0CKAtXmMTXjx88nLQgGVQrQf/T0GLG5kMpGrCebUofS
tXO8Jh1InKKpdX2llkY292zRi8bVj7fAudG4N3kYF7AIho0te051LDeW0/W7SJtWhrcU+E4tCRGJ
rkNzMhOGFzrIRLb6fdY5t0EWbjhpbv9+UCqAHRt0H+034kO4SyU/dRKSwMUA0a8c76vY3I6Vs3Ia
L3m5SvM+RTzb5BUnLFhpIcIA2zFXWuh9o3EPI2NoH0zgp/Hu+oCW5u7UknDuQ4I5+ePAgDJpNw0w
GFo/OmfbaS/XzSwdv6dmBGdQJFUOGC5mjOnR6p09mg7edRPLI7F4trOVgL4JMQ6hWOTKNDJax+z3
OJC8fbPabW/8Nw5A4+v/WhFCXJQoWhnOWeK2+Agkfwy3EBVfH8hFsz6hDfIThkCXjMniC5NVDN0R
ih2DkbhEnF/FffQ83n2SvPQw3Bi76hDdWnfUcx/p3vsQ7KTDk7zhvvZ2/SuWtu/pRwibKkJAqkWh
hWN+/DAYr1IbeXK9smRrNoQlq4Yepq4EG7a+04MvPfwEyAZcH8dS7KMg76DjqCGqKu7YIVWTwbI5
k6J4+lEcw/tOOx4SLd6lKXyQ0DTaSliv2Fy6S9BjCdqYFBbtE8ICGnkV96gsY7ODyE/+EHNslEiT
1FXgmcW2VSmIrUzlPFXiuXhqUliurlDToJCJGFAtfgAR56n98WdXILzj2LvOOq4E97URCiunV1as
+SazOuaIqDT68N0vpPo27eoveSd/lZ1ZYTpyPhxByq5M7lLpii5WuAJmogDA6mIGvgvjEpg157KR
7rQoulUQgVS6bNtZzQ2HDdnIeDOVSEV1Glx0xdYOvstS8DENV2LBZcSZ1RfgcgGXys1KzBf2aXgs
4L1EZwSJxk6/jYpvaG+ba1qdyx78x5uEkCPJbTKkBeNFiAHC44J8ITxA3eZoSd8HRC1kuLFCY62i
cjk4ghD9XTN0jfYckbkomI5IuErzEdQfeK1pcFVMkVf5v69vz6U8JXboYjExRmZC2Cv6UOaDmTM6
OK0e5ATxwBRSGtXZlxIEwcnXxj7eQkaMYt94g5rYz+vmF7fNnD8kcQ24WOxINLuuq+gp5s2U/2yS
Izsl2qlBx03i+1GKVzx3cUpPjAlnrWbIETTOFrkw1X8uzNdkgs+7DnZIeq1Eg8XteWJJmFQjL5vY
rBjWGOoe94yDlVlcx62bdsghPZM3Vdi4yM9sr8/mUvEPyMmf6Zxn4OTKnPEj2+6xG8bFjZpWXmzA
RFlCJuKkD8M4emGifAy6zFNj+cZvG7TizEcroqdZatJ9maDL0K3BrBeX+E+4EDGgyQixXd/O24eC
QRruINk19Y1P9W78cX34ixv1xJIw+t5ChE5BXsDTh2+QRh7Tm5TiFyARH8ZOs1tx3XkNLyL+iTUh
BOcjXVPaPK5I02H8+OKTnlaCNZ9dsyIEn7CHyNdIZ09CLKjf6kblcgle2RiL7noylPnnJ26jNQYy
hnNEn9rmi+Y09yGizp3/6lfhVjejbRR+z7Jsc321VkYm0pg0pWT6wxGjiCZt9BA5xDraF1KzshWX
br6aOTNyaDLvVRHkb6V1YTgJD7zAMnZ9jPzMlO7/m5H8MaGeT19XVRHqoMSVugvgVg5B84ev/jSt
mFkMXycj0c7N5FqTo4bJSHQEu6q6eFC6ZyWzwfiYK/6wVNIFLUubMTQc9LvJQi5Xd5pa0kKHyyea
SMMAReVzWruG9mrpX4Zp1/qPBtzAeofUw7Ze4+pZtS7MZ8i1vNYrBqqSSMv1JzO8C22kaQ5qtU3b
HyZfghoLWlcqEME10ozFIHIydGGWa6sv22pOCORRxesSqc49ZNUw1X6muUiXVrxzKR17NtPCmRQE
YYFsFzMdTh+MbouehGt0+4nWMR8Zauk5VTdDvII9WHSkGQs9bwiatOedebLdJeSDZSfHJgrHaP12
0ObTlA/3acsQr2+NxeAPcbWiKrpOalZwpG40jqOvkhowwg5IInI4rb5HZMCb9C/cLf/6Qkj7E7cZ
B+YGWlfFmuuY05gv6TnvCs2CxStJfzWl03lqYMIrpBqfr49tMeHM9dO0aDo0VFnMhQW5Y9eygTmA
j/q+Tor7pkbiwGiC4RaRXBP+WO1nEyGrOqDOvdEGGy5qf3o5moWxEhsu55mrsAmbx9yhRbVPmOc+
r7QWRGHq6TZqPEN6ayJdHNZQbGpfg0Ff8drL0H1uTdigU6d2cVxhrYGLuVTVbWp9LIe/TmbORpx3
jtA5Kyx4qRrSNGg5EVoYx/5nP5jDR9vqPkMxm68kexZG897nTH2URhVDrF8auhQOXINTz5G+IQHg
ttHWlFdm7PKEhfeHe/xc/oCNVEwzQgXcp/Sasc3NH6l/O6Uolt5WFuJ3ySHP34bX6665NCRwP5AM
kXEh4ygc6LCJk4YLxtRDWAXdbcN+mf4eJQX31B8TIg6rUHsabQtMVOVDGnwtza2U7f52FDCCzi38
pA3kmeziPE6pxwZl87pOvZguV70tPb20HtLVDMVCDKZ2PU/VjB+ii1SYrSZGntnWOsoA0bOdfS+6
pxyO37HzQF6G2awJP5f8ro/tMgZjk+Q2/QqaBXhK8G7JVmdBRGzGswDmS2RXLpTAee//H+3M33ES
6y0VAnw5oyiGXl3TvowopE+Plf72fxvNHJ5OrBRxb5ihzWiMtEP2JEOa7EWXwbZ8um5nwa+ZNWIu
XQcQV4kRt4zCvJGbeTTpS989ZfJjqf99JD0zIRzIKGxMjjObGKwfgXWrVJsgB5D0e1qr411eTNmf
smqBdDJmqilhzpq6MaRxbt4YkNOonGfZbleqTosWbJ7WZMo5nURonKYgtRP5lNTaymti2tD/+h7B
CKgtWI5MkoLiyfmqt2EBT/97+cz6XGs7zc/dxH/Moua/8OFTO8IbSB0y4K49yWvzuAnS1A2sz0FK
OVdfGc/SfFE8pnxL5hfiWuEQbRteI4VJbrlyHtX8nxT5ruvu+545Pn8z8jonMQnBA7R/QK/PZ8yU
rEIeOl5zxT09UbffUIazNuXW/1bvxy1UNu7rg3qn7YwtHaeT+3ak26G7CzbkCqAZIGnpfve3AUiR
cb/2hlHmxbr4NBZRhz5hrrAIAamiPxKNZJ5jrQGjyfBJRlgztI4ubSxulT84zm/djJ8ard0l8ZPc
1TdUTz8huriRlcozg5zwVa49fhe/CUinwlEjEyuF6ara1K/p9ueJaKYHdPIOVaTstdLYjWzLcVqD
RiyZU6jdz7y4nDvivTjPEavqLfysqqfi62j5iY04rG0huZymderGo4JCWNyWxk0mQa3n6joUPdNg
9agZB90WzYMU8WVznBUeWxvYMLS/9Wef3PBHI+90Y3PdnRaiIUew6QDAk0mvi2VFtCSmBsKJ1Ium
m1F/k+P7ag0UtWiC8GHKDtT3jiFs8bBTFbhpOeW74YVi3pjcc5++Poql43cmm/+PDWF7j4ZSBnWN
Daf6Mn1DQ3EErWv8o0bf2u4pDSrXQJ73us3lYWmEXoceHOiQz/dhWTStnpOY8ozqNgh+R9C1at+v
m7h8R+K02h8TwsHrQx5yZNFTr0bHRbpBXsLYxNmHCXHz+r+4wJ6aEhbJGYM01FtMOYieB8pNH32j
ynd9OAt742w4wiIl7dijhI0NtHJdCLR163W0EVxSDtpalFy4Gp2ZEq5jilUi91tgqs9/wkeV1r8L
yNGD/fUBXbqdTSCeL33wxIABEdF4kRzWSC+gdxPCr8KQGuiHx5leMvonCYHsWtBSc/DBrJr1ATSQ
ffX7+hdcOCEfwF9AoyqElhwHghPm46CiTMQHKGUXuPxhSjZj/8OX6jXGugtffLdEJRNkFC/x99h/
cj2bc/wxKKHKc3T/LUu7znPKuNiiKuIO0DXpIEThvLbWqDwufEYwK/hMTGnK1xTMlkAO9W4bWRs9
Sd0wg7q4212fzIuzW7AlOE1WVXTWSExmVMNklrGgxc11C8vL9Z9JvHjwVBTYYux4kf0BGW237w/V
GqLxwvXPRyE+Re1WdiYfoTsvyH5HlQR6DX1pOXhERnklZszzcXbcz5YAh3AJgWXqokSaq2OStjqj
SUCIWyjVdBbHlfM6aaOHBMnHYzXLf65R661Zncd/4oiyGYWGr9d4RHzXp8immPf0qEDq5Q3aEejV
LmyOK46x6IQnA51/fmoy7FHx6zCpd+oGGRs3UtqXJCs3siHRnbJ2j1pcwRNzgs9HbdXZtoO5FHpx
zb81u6eyRv1l7WBetKOydNzA6d7ThWGBI0PkEOEeD/XkQ4imjdEdt1IBIUq21mKzOIMnpoQhwbLi
dEbXEKdq+AS+m8NNlAzUWDKvMtdyv8u2eBWDu+GiLD7FW9XuiyMiU2TwkPYe8+9WmN6RYYLPkg2N
sNHKpr4sf877YH6G/2tQE4rZBgSdWScTN2gxupUL/c6M6kMdyLdZ+6UJy0c6SaDPwk2PMtskvf0v
YspcsLNRZSDNLqxiOaS5n5Jv9lKp2MSl5vrTD9/wV+6Ji75yYkVYQKS287aJsSKH0QZC0ls5jHdt
krupka9AwRZPVRhDAADRDADRm3Co2XXRQ7aOLanZquh5orbqQgSkBpsCnKAdbIZAg9l7+1/MowH1
65wDZTmF6K+2ZnlM+564Mvq7wewLV9HgSZOalZzkYvz6Y0fE0o+hhA4gdPJenjheqn2rs22ftW4H
BQsdyUb1Ex79laHNi3MRqE9MCo9SpLszQ9Iwic6mi6wk53V39OryW6ygimmurN+aNTGzaxd0XttM
pN67qv8SSM+m8xDqL6TBgrXn9tpkCq+7HpI6PZOxZXaIVEobclPNxGXkNevoW1I2Ce/d626yZnG+
RJycBUkhzTBGLCrg+Bqj28ROsO3JYaNcf0sx8nMaDY806Py6bnbxbnKyhMKeUDIl6uwcswFYlWOJ
zL1urIzskstsjmNcJZFV0UFyiEAKNQPMbUUjtxPpPuxeq/JLUx+0YKOoN3GOIPXNUd9NaOv58ZON
0AYJ7sE4WO2tVnhVEP3t80r4GGGeq+hYd2PKgDvz+diO2yJBH9paMbI4qycjFmY11UDH9SUjTpI7
rRq25dhsrq/bYtykQ34uXcGAKvLnWywVwpLTLHueA4z4Vev+THFml2v11vlTL/b4iaH5Q079Utf8
IoYHnBpngyhVjG7Eq2KuxK5LI0iI0YJBR6c9Jx6FQFKlipoCACaQkMSQumift/oud5S/XpZzM0IE
kawo0BKNtYdyD6FwW/a3Y9SsUcFdLs25FSF2SBAbNF3DYOxJRcj0tUrR5vZ/9Ma3v3WB2Q5JehpF
uSWIJQikyNHJNbn76I25V2z9BgGHwkUEYN+b6lom5DI8YWxuY8bZFDxbWCHVRoaeShTtyrgBMpVa
jMDnJoTr14gRbgXDsobNudxD5xaFxTqGmpmgd815Zk4frLpyGyd4uj6Di243oy/+Tak5gm931kAH
58igJC39kWW9/pbolr/3E+evIZh0YrNV5wYLGl/pRjzfRWkhTYMy6oCekvxODW9Qc/ig1yjwfCXN
en1Ql0Cr2RYaasBLaaq86Hls61xN7KPJtXH0lC87+WXW9Mq94gB2LnHLTf8l8Nofylov33vK/jxS
nNsVFkzhaWajQF15lvvJvkvvp4/1dnrsdk+Kl/K/IZm9b/mfrcB13E8GonLdW72XtvbG2Fbb5iZ+
VTzTlRGdy+/zTbPt37Rf12dGnb/g2hcKO9PO86ottPkLH8N9+Kl4Q7DWszcoUG+rQ7HtSWZPd7ar
PkN7Fu41d5Xw7fIKcz5Fs8+fBNNJLuu2HfiASLmrqjfF/KTEt/rxI8LpSbLi3AvX3XNjwiEUyWqQ
SxPG1BQ13QfN2AZS5MpAfqudX7xU/nYqVkLS5RPp3KSwoca+i7MowvXmWpvWgmyw4LvO3c6/sdZO
wKW51NDhoebG/jVFyldaBvwuhx8a8l53QHeS/jp3hPZ+CrpNWx3WMO8LrzHIGk/sCe6dRZYOBwD2
suT/c/adPXLjwLa/iIACJUpfJXWenGe+CN4ZW6JyotKvv0dz31t3s3VbmIXXMAxjp8RisViscM5z
g+YF5SYtPvD6c+38mgzoRFpbIM+xF+75Ob+LXCDmPPBysICke2oxIBomYZz4sJj+1o92hNtOEqzU
EMQf6KJUnq2lPpU5n0in/hRkHlH9lcvzNgdy1lBCYBOvu+oDpF29v3AOz5uo4KGOZMjpqtLQCq2p
CG6uqnocs9ET4lcb8w+aBk41qHcquOYKI/EUq8OsWLCKx1eMbywEA+ctMtJXSFcaQJBDfAZW2nWF
Wxj/lH52n/b5WsX8INdeQE2Pp8wVIXxTtQKllOSnaWtJvmRQcQ6UfBsc3nhj2KsSkGgjfR3VKyO6
Y/3dZc83Z0XHCpccX561RclqLFVBtrMqKpQpPV186fUawXZcb1n7X5zPsUTJ0+WGDrKNERLj4Skq
N33qBjkQxlnhNe1zzYIVOG8r5eeZ1lPDklxeD6wTCorjCgXy5xxQjnQp5lpSpOTgwNJp1HUBAXU2
hiA5Akd31zp1xjE6AuoN3X/JSOaMmfFweQPnnN2xOiU3QGq/KID0Djegt6Acf6RxAyB55hbh7yja
8Z9nZSY9IkcCei5mUDm0HBuMuyYKTDNI/3RNi2SMk9le+mOMyO8T8FeMZCRa6bfqxGKPXq1o69fD
NW3oStHKhdfFXEB+vBrJKkBrHii1DjFK/ZCBvmhk+jorXIaG28u79H+4lL8LksxDL/0hCggkVWHh
9kmzMvirOXoa2+gApzHAN46knTuGHkgHnQXZk7uSg5tpjNcCmqwKVGHJnVl9reYjDUBTmhjd7zSm
/WZCpthlBbMEwEn89oEUtH4FCRFYfSsBygyj6FZVlJL15U+ZiwJAk4eZUpUCc0PGu9cTU3BWhTXI
YagXRk8FwB3wSqB0xfhCqeB7XOps1UeypgN7FFH5vdHyuMaqWSU8wExCJoSN0XOJcZHKfgeDjIdl
Hhoj3pSa+c4K0Dijx7Ptuyul/UOsdA3z3yXKp62GLsajN3pPNhH3H8oqOjRghUrspUHRJf1I3piE
wP+3YnwzUX732a6r1gU55EjiKktvgSVJ0gGzQaEWhSkkWXbg5myVFU+58haU4SoHLs7lXZ91jUc7
IZ2yAAksKgrsepasmwrYIS6GiIHMXDhginCJeFX5y2WJsxHusaFJxw3RC2GjieNmsE1k7IhYYRqf
RKbrV14r7u0B+aUlupD54OVonZIrtkufi4ZBp+BUZwLWZByS+jUZ1VUNUMSsahwxpQzvB8up7H08
LByu7yz1ucWbaDqcACvO4K9KffBZ3fDaNdQrXHhuZwqHhtsxusExL6oPK6gx8/6g9q7ZPXX23lQw
7JoveBtt3rL+foWkehoPoug0fAW7vTXfMbyzqbxoh8ZmxaFug+jN6Txll7ufhRM6f1AuVNaxR9bJ
yvbG98tmMHs3AmP4/ytE2hC1HNsKHqd2ewLQfa37QBKDO3o2gLm53BkUTN7CWOqRnH1L0iOp01cd
OZ4kCOywViG1ArlZtg5D5/eHfcMd/yvEMxLN/1BA45gOxjoxxbUj237pwT0bqR99geT6OPhb8iTE
F8SVg8Fjtwu9vOgXNvqMMh0JOfRd/atdWypC5UiAR4kBKUAiS1diq224Y+7+qbz0H8PRv8Ajuype
feJYHt9l+3bVOGiIeNcfPlWXr/MdOiW82Fs+hAv2J+ejRN3oVjt9VtCrQM+vCtMAB2KounlQ9c8E
1NAPKsAMOpd1YbOvBccgb5Ry8ZuqEaXoBRzsf4AGEx3aWrWvwehtgew8s+lwP/Z+8563cXmltrWP
8TRm1A+gohLrIYwwUKJ1se3lIAhfNbwnwmmKwhZOGJZ+sEqtpNwHkdFsAVqqH3JWIitbEvW+V4T5
iOwDR7KWMbr1QRr6mtadv4+rYAgcNNcKD0cKGW+9G28yZiebiPT2ps7qfFUSgrFgC4yaKQb1PCSX
0WKWVs1zkg/d3jft0O21MkcG3bay6wTUSrc5xnB/TSxu16kYwZlUY84ZzOV5y8y1b9Bsr4d9vDZ8
pngZek6dnhOKFG+tv/MmFnc5TDv17D4oUIceM29s0vCJRK3pYLDVumuSdgDQEK1E7ZjjqG6bwjIw
udcM5qcCBR7CMsgaZAiFEridXSi6U9phv0XXob8zSMKAXBuVzV7YdvVije3wBOi98s7q+/C2VgAH
hn5ddVci+blKulb5w0sNjc95pby3jWbv2izET/StKl0XAysHdxzUZlehGLUPYqrcK34X6B6qU9Zz
q7TNdVgOZuGVpZJ9+SMjaz80hT8NXelb1UoLNDcGSUX3Ak10pqOBQiZbI5VFBei/fSNFsSkWPdhw
O21wrEgDLl5fB/fU10IkJ4vEv6nBynWHh3qoO2ZppR+sCvwaKJMB8FpqVhE03pXM3io0o3eKHzf7
MNXJtW02SeMWCvDeK9Mf/pi1Sd18jLJmc9lBfqfPL1wZtnbqq+iITGGs4LBo1/wBseBH5N3Fe9/7
BIDERrvNd9x77Q5sN6xDhyy5qe/X/CXpUriTglrTbidPaW3+EUiqbcNH4JmM95mjvY8raxXdY+iT
XbFb/4ZNfnNpyn82MLExQ2yiTR9UwJL8IcGxpkGM1Tc5dZqhvDbpaK180f0C8/ZnXIkrlmHTjHzY
XVb8bM4IaRvwEk3AUmf81LzUWVr0QIlP1Hrt60B2zC37VxyWdF3pLW4GkyDoJEjLKknJHaIikZTn
2UKiYbqLzzbg6Cuku5o1VW4pqHu5qEnd+KTfULIb000Zdd7l9c465SNB0k3conWVoLhWu6IUSPeK
uHWKyL8yFPIuuOW0i/hxsxEgeDb1qU0NdCryo4cksW30FDCVTXfQceMMllexRxW+uQnwtPHa/jpa
Qs+fWyWgCSa8HISBeCJLp6kZNJFM0JhK9U/GcM8br2ZlOJZ4NZY6aebXh0wcqP0soGXKD/EgZEpT
V9CoqTwFPSbtDwaGpYnwLDSrMbrmpcdVdXV5G+cCC6CYqxjx19ElIRcrWpsHRdtkNZxRhgbX6BA2
fFXgef4fxGD8FYQU35NA0rkMxJCWLajjIGZbxRNh6rXW/LksY3rgyKYP+tB/ZUgPILx9dWCMQ0bA
inKtVk27K+PAX1DY3AE7ljIp9CgW9IdBF6UKKW2H4c+4dDqMm3SaV4Fa7vJ65g1CR1IGJXOU/uTJ
M25mRUQIRBldtRo7hNm4Q6xydMs63wEwzHQy5NnCyvJooS+58jnDwAwfWq0nEDn1+2lytE68jkHZ
bjQAhUUjBMZAuWI6etAuZFHm/DVO9L9LlNzVqNqxKDs8JGNyRZvBA5TrGyYXniOSfKg+DnlCnaJZ
qtDNa5aaU8EMs4qw/9NNNGK8FjDiWrtFtfV1J1Y3LUCbNXfUXHPsnVJ1GLhnL2/nnELRfGHrGFIB
Ocb3K+tIoVQMBPMjWKqtPxiwl3QAP+DCJTQrAw1rJgYJ8UtmfunTcrTzAutKzOBQahutLbZF8fvy
QmZvOuNIinTQosaqkqaDFI6ZU3UIcY3FDyVItWpquSBha920qkC91nldZTzZVbZEezvrlY8+YFLD
kSr9AoOneYooo4mHN7NH+m3kn0QvtopAA3Gz9ACePfJH4iQjNVIVnJY+1puFm6Z94f1rw19asXAU
ZlpnkLjEXD2moW2Un5hklH4apmouELuMIv4aFesLyCsrg8UgKg6uWvrZlhVIdtGMJHS+p1rqWCko
v7Oy7hzbDCOn6L8KS73mnDu0WYor5h7eRx9nSU/DjJkND3yovBudkh9GayNAW2XUbqSA/GQJt2Te
jjHWickIZmEa8nSDNcz9+8GkCvBTOEWmehXJdzTLFpLFs95nmh79f2IkQ+6p2oGhCmKi9rUpbsUY
eQNdW4kFOCPgMyBrvASgvrQwyXKHRvXLsIVEJR3dxgoSx0LTcd70S4TNS4Ikmw1Cs6BqPWmQPcfG
TQ+GkgLwo5c9waz+0Fw5tfOj91cGdaYsLrhaI9j00fZSx69ddBMMkVf7vzCliAvKqfEUuyxy9iwC
3d8CNfFEryUFZEkhhOlrOXyPsbZKa9PVoPG6HoS6vixnVn/ohgWLKVpycUGdWmCMwG8EqC/uXnRN
j3QXIucH5MTVZSmzjuxIirRLqTUBaI1QYGkUVxlmj9ZBQ95ZY42Opon7PACq4GWJ56hZyPEc3+uS
yL6x487MW7zQyGcjnJJdhSieWX7pEhXlJt1BTG1WnhKttPAjKHuA+7OF5s65PTz+BOnp0OthkkQh
PoGVqaeExjqmDwPt7ypxf3mxstPCU0xFMA3KR0zXUMBznW6iUSSDXnJgu6XlPxx9PpH1VcKFjeUN
CmlMW4hx5c38lgbkA8zAgVAD3QOn0oAErGcKbTAiaY1blAfvc+AeqKK9pogldOAbX16crMVJHKYR
cfDQsk3xt1NxaBOsGrW2LQepSScUK0PvMFON+/enzhhN4UBVnzgY8O5CQ5i0XW3W+HnQ2gSjM794
rtzHIVsTPX+6vJxz7UEKms3w1gIPKB7Qp8uJi0znPQ8Dt6jVz6bINn4xPPUE6aq2QgpBra3NZYHy
CZ+WhaYHDNxj+GkiOj8VOIpsaIkaBy7Ln7KiuQk5w6D9kvLOOrRAU4yuPbTTTQhqwKuTHEkC1pY0
J0noHt4A5+8EzoOz+Xx1V+790tjotOHH7x9IAtMbaBaASgl2DnlKNQQeh29kyA9qyM9fr9ebzVXt
JY7rLRnepJlLgiTL63Stjwfuh27spE7hdUiLYxzVNVc6/oZo2pl+p/h1eHvzru3V9e3a2fXTwjd3
n9S5omhMM1YFOrE+nTtkaRx02Divm9Wju73/+jos5YTOD8qpXqQd0KwwDipk8F3C0NLKRcY3mVrk
Ky2IH5jRqQtBxbkhT+KQMUAUPmHsTk7pKDjtgTGndiq0E4l+b1XZWinZ3urK675v1iAjX9j2czMG
DgH4dcDuB0oy4PSdiiuElmVchNxterGvkfZ04qE7FBr5YVvJ/1rX32VJXiDxCa6lEssKLR8DRW9i
TFdxDQYn0W/16UVvJKpjhj+dLf4ue4E8BMxucOWG/Goa0XahW30J2Kx8dE2BGyo2MaO4kDU7UyKK
axi/mR6EYElH1/ipEjUf9NvdxNgJclIDE2cTejpZ6kY/O5+A6AE8JPq41am7Vi5jlHGJ3PgEgcGE
2BoA84Ar3P7Qp0EEEkiwBXhrIMBLTlSMgdCTidlh9NuXMFTWtaneKAn7uc3hepvGopAwgqORXCf1
jbpUJ070yIoRMlQovl3FydvltUyGK3mZEyFSIjstqmFIShPlDg6dqUGxE4BgoR3ub51sEv9P2FeP
l0WevWxh5BZarAHehPwb6AQl/bW86FDs7LlraPw+7LQ1ZZHbV8qnqgb3fQyszUx5VdXcKQMk4wCK
eVn+mevA6NUEAw8rAVLVmRkKoD0nbUi52yktuHE79mlnzPhV6kJ1VWJkXlJmw/NlmTOmj4M1teih
3Xuy/VPT7zuKmSwzB6RnpJUr08jjrZLXfBWg9LXwXDirDkyjZQjDIA1gHeeTxmGEVAxqcNwdgvWo
BpjAVVbZ+OIn7baOX0QCbjC8dBk5hMmkajdNngZ0tqTRuogVlPxvKv83Yzuj213WgTZzNNFDjYQQ
UGQxBi0HH2M1dHEJhEF3zEAK4AFVClGUnU0kcoFqptfxkHPTNc0qngZbTNFs81wz7sJEIyuFV8Lf
ptwKwn2FmwHjlrqvYz6q1O67oO9br2pBGb9WSU8OyM1n1FXjpCFu3nV9ADzgUn8TjNvBOqJltERs
fW7ScG0oSCjqREkxHajT/a0MAK8MWQyAn2ob6aqHzpfR3ClgVRzXTMu8UhSOXa3Cn8IqTo4b4yrI
HQLyBcBJko8YS4xXkyKZ8A4jUKsbXl4TL0CRb2HrzoIRyMHdgF57xMIYKp/s++i6NeveNtIqAxFA
gs1Cxw/h97b1TCt0kq4qTKkhn136ez3YtPkLAYqX9Vgpbtj+KooD5v8suurFbZ96lz9rxqAQl38D
kKv2BMAgfVXclgbv0HcT5xt/4pmG27os4SyHOSn4WMT0CUcLF32JieoaIorPiLoUfazovd4Pb90/
/Xvy06cNZE3EziaKIHhQWZIvtscSuGRTG5ElUmcQV11922jUyWuvjhdEzfgj4JNNGJnTm0M1pKs4
QPt3wG1c+GNQbBt/BL+bsbPyJSC0s6AQPx4xEwVlHoCv8OI41V7ia21PFOAqFmOqX5WlNXpF5xeu
MrbKVuXBUrvgrDyqwCRs29DOLv+4Glu1BjINKLKTvda8B1xbB4gNl4YZZ9SHAgiDe8UI3jRSf7ou
nsStFvAa6xrKG9xYn2DK2ATEerpsfXPLQSCDOBd9BZixlXYJfnAMEToDSDf6UI2vtl2b+lcRLoQA
81LQ+wQAOSRGZUxozhU1FFzDHJqya8avEcYX9He8/bq8mDmdwVUx5Ts3j6DmVGdR0iC49W3uYqBB
bAg30n1aUqRRbR4tgfyd1ecnuzZshmwAjPv8DowGo8wZBwSxFnbKS59iFM7JwghtI4OS5c5Aykxz
FPAk/FNnHVtnzSAwDhqMV2kXKeyuAgR4Ct+Nl/IG3AdK6TCl9r/Q790/jWGQfDJWG1tmZXXgDq3F
3mmUq79+ri+gIX2XGFAylIHXS4F7qlN87gowh/gh8IfsfGv7S+MQc7t/LEa6QTK0YgApD2KSMF8P
/TZoFNeIY2/0Xy6vZ1YQBcGLqaIB+gyWxKalVowU8b5IGWZSs57SV9WKywckbfTP0QwRGFyWOGNx
pok4A9xriNJRADu1uEJJ1cEqOEalzHhH7N6jY7T2myVot7MQGs8BFJwmz43lwfBOxeiV5tOmCRPX
p5Xu1MJGXKvtBxsw9UZje0XZeEL8uby0eZkY0TDRhgEkd2nXMGPhDwHQElybDyvewmx3hXo/cTXp
6V2sLISUMxEzaOantwiAOdF5Ix9dGLuZ63HioqR+UBAkpi3zTPGHN1Mz19LIwdy2IbOC6HyazjlD
kS19q0s1I03cYLT2iuE7GABchlGaMUdzen0ACxKZozMENGF0MbFJlgCL3txMSYQoLZwOrTVO1i1c
tjPqg73j2Yvr/Ruk89RAahsUpH3SR242xhiSVVpyDSfyT5/VjRPFwBzqgu6nHfpwgJiJBN83qAfx
53fAehS3EN8iJYqykZt2+lVUdm6qEAcYTltwgS/kLGY0eSJKClusUY+QOkDiN85fCit0aiQSzfwt
pN5lm5+xixM50jnjitIYegY5uQE+2rpesYZvxfhTuNtJcxiZRoYPuQq8D6W7XeFKRSvVnzRneUKt
bnyQ56A2v768milwPHl4QwwgkjFmh1LB+fwqMB7yKBJT/1L02pmAPdMfLwuYUZeB3gELiQPF0lFj
ObW6AmzFoYlKp2uGHU5qus71yIn8H+fjpxcIfN/ENwpYSznfohi1FRIwxrssya9GDtz6WtmL7Muo
Y4fz4T+49ONTO9nikVlzSiLEzzi1emU/JVWhJ05hjINXmcMS0enMBsFBwD2gbomHjyLpj7c5x5dA
lFGSnTWw20FdquwtiZBWMwAmOyh8iKiK3n4YgypCWjEIHi4bwsz5PFmIZNDhAD7v0YYUqyPOCN9D
UcEA2vjSW2nGzUEO2LlthtnRszplVzFlzAYgtfOSPrbASmxtfztqIbAa4mudAGT98rrm7sAjeUyq
BA0WKlyBj+YIu6h7sP2EuZu3AXMCrXz3fWsd8GAT5vHCuZ2VikGcKfGMEyy/ObskMOqAAz96zJM9
6kJF8lsDk1JB71K0ywlrQdzcAxTBy195kw0dWbzWZawmJeQBttgdqsEhteGAnR1sno+dcZsiT2wM
K3uRXGTy2pJ/OpErmT9Vi0BRQshVwfmsh2ta3g/6U0c3DVYLXsN8qtjybC3qnbmUbpi1pKM1S+fC
9EkqAuBxYMjGhuWYhqP05G5IgmsVTASjkf48MX2yVumE0N7GxZ9Pa9WuAjV1SjSlm4t4NLPn8GhV
k2Ud7eRYRIGoJssZbHvVG81HVwvgfwToKeGjd/lsnBfEEJRixBkwvWBpxg0jLSlpkqCtKVK5wB3G
wIhAF13JPrMp18f9p2iLKR46XGUVxjqAhGVswuiXb5puG7y1+YL/OZvhAxMiXssYrEGylaHGIMXh
ipWLKPGnzroKXVnZqCpT9cQ49AZAUArgLzsiH4Fe7oPhCn3D4UoIXziRiLpVrXPrv2y2BeojJElV
EORIht1qasMAuYEcFa9/pxbf4xYOnMQKFqK+2e0+kiMZsW6VqEDY2AGiqV6HnjfSaIgAP/h/Knng
JCAZgRyLiTL8qWEFJSK9ohc4LmSwHT23Sye18wVvO6lF9gdTNgfYAGj7PkvaI8vTp0oI+FnRo6YS
FFdG4l+Jxnq5bLhzWsOTxkbZA9V2S5PWwoqWhKjmwxoiM3sylSHZVWhSugo1W38x0vj1sri5xC0g
db8ZJvG2ObPNsOUogXDA0SYk9tpmhzRI3r6beMwNe0ESdG5cJx16bdaX5U4mf6ZNHUcU6THgMcog
BHmXma0IFNyVhF9ZDQgl4nrAuGJu1HcWphmSl17klcPyhaTCN8bcqWALzI9IUgP1ecpTS36htMeh
4bownKC2kZIeG3YFQoQ3UuvaCkCompMK6xVjKeNr0xWD10QDdeuYPwS6/tGpwYtuVfENMYdxE7dK
5AQB6giXVXMeFOH7oBngmON2B2T6qTUnRKkJEMBRvtafmuK1y94u//zzC/z050tuOEvrkKahiryq
uonJC9Oe+uQ+ScHy5hWB+PGpORUmuT4aZXQs0PLh+MBeCEIQdARroNottPrMeVj0DuM/vNCRkpSb
R7S6aVHwQq5YwyQWwHqN+EPXnwmAUUvjKtaey+5Qt2vFv9bixdaLmf2acrzApsRbc0qHnu4XCHXz
pNRB8KWp72rsJT4OTbti9A8zXDTMVHXnGka3srtnP8bIhn29WFf+BvyTjBqfgDYTVOdRXJNNhpi5
afUtjJoNxUotvBhDZiXfY/Q91LhbkFsBGol2apkz3b5U3Sxf99pqFCsyeh290wq3DrclIvDBd2Kt
A3z+pmVPWf/YVZ6uhK4CSpvSCNedRd3B9zGH9Eir7QC+oh5MDln9i2aBF5PrpvhI6e+6erStW2pv
okHZBOh8QYIxSR8F22fZ0iNvJjycXMjfpUvWzDnzxyzB0ssAFDBmgrEznO3BCeltL4BIUXhD9GBg
NuvHh+hErLTpUd8TkoDnzWmHtehQvIUeH5GDg7EFV0ixOZfFnbvLk1XKuJ1j18VWHUBcPgBsfRgw
3LOPwVTVgO5HBb7d8KVYSz2Q5xfeqUwpxcaLpjVJ1hoAhzDdAOTyGkkdPi4NlJ+NvX5HR9hAihAU
aDhyaRijDr4ZC8gZxh6j8SlG5B6z5Ldt7FVxzxhxMBw5xl4xvHZV7JnqWtO/kLbAkAwm61KM/aHw
VejXXb8Bu6tDwMB5WfffV+756fr7gdILxE/Bs5SrUL4BYr3G2kcjbJ6mEIczz9Ca8jsZVKdKtBUL
7kb+kReHOANDuJJ5WW+7AwdypX0v9BqDm7cWwK8rdqPV5tLNNrtfR1GmdG8gD6kMQw09BgCJIwxk
zs883GGKF/RFLqAfPcoeLJRgkUm3y1fUY0X/RXNrQVtLXyGdRwBw9Cz28RVKAxRs/6tE22C2iGg/
E97DODEvAgCjqeFNBgRugRyNhu3ecJLyPtXWYbXTKbC2eeow2xP2G8vfFSgcL2P8/mX0+Uqx37sK
/SNPC9YxqfXMOo6+RFpwjsSwrtf4krodnajcCrRjZnF5sLS97SPorTxVn2LgW0CFKMo6GG/64ZkS
3wuirUABMooGRxN7dOi6tbVKjcaNOKCnaANGxzcGKi9w3m4uf/NM0DdpD/Mh3wOMqGefXlkkTjpm
d+BYDGsQOW4Yewf/nVPVdNOjb8AH3kWDfgIArKlL5Caz5oEtA2MZCntnjVaB1aIrmI+GI5IudwTQ
MDwgzH7RBjXzy4s8D6SnNf6VJO1LYPk+1StIQsUPD4PUJSFAUPudKZbwLJckSXeBlmLT/BiSAl3x
fFyVIyDf9eSOioWg+bvL7tzW/l2TfA3QrLTYEMLt8NL3LDqxvAHKf1+IEYDR94Kgmxq+KVDdkdyo
ykbT9wE/UBthyEtiv+nFC7NG/OWjG66RdncqcZvZqRuVq1x7Qag52PeX9+AMWeLbt08ZRAtdGqAt
nlR39OQ39cRHpRAfbBL/pg8bj1XsPlAZnuW9vo41uu6VEZkc5qW2/RH7n1VF0Jvr881ot17eLFED
zFv+0QdJTnIMadmjhRbgQ+a4zofCVRWAT9pXNRg5bVIgo3OolbsOQ2+Me5eVMWP6aCGhBponcdsB
BulUF6mWko6ncBRZEyJfRa79Nlk1SbHQGDq3RMjBrAmmV9GQI3cZkTo2DcbggXuDRC4Jwg5ULmB3
SIcGPbN+Tdb4fwFJ6U8VpgpXWgrSWidrrSXU0tkFTw1PyMHATcuMD36p13aGSrTDm2iHAf01H7NV
3iw1wZzNGsDIANTxV470ZE50QCSFKeREVf0LgNuAUlBf9Mb0tB7DQ7nx6AfdzlJA5qJgZoyG92an
3nJK10YbL4AHzSv/6FukWEHEdoLhYmyymJIdxqatdop5nY/MsYNbIDZVSrpnxpVIF07a9HMlz2AY
2qQFuDz0Akl2DbY9U+WT3Djam2rg2s0CDuP8yo4kSP5UbenAlQxaTu2bgL32+q5Ot3H3qvf3ab5H
9xrVrrp84czMhfcn65IODWrzQUgtrMtgz+oIVBAffJp7kt1V/E/SoIsCvS0/L5vDnvRpshHjk+cA
iUaDV6s5YKXUxLnw6TYlwCnO7IVH66Swsy07EiMptFKqcGCTmD5I3aLbhPHKz1Z6/5DrJrqfFrIK
38f+kjhJk4iytYYUuKXi/E5N1yS6RtM4D34nAH4s9VWa4WZ08+wL7H1O2i1EHLOu4N+1MkUqVSRR
mqhNArer1+Gqs5VbYNtdt4m1cAqWxKinLnZMYuS4EqyxMB7q5jYy30Z/IZk7e9COViKFTjmIdBTR
Y9fiEQhEXem2ZEHC0iIkdxaD889AdwNcSAjE2B6Pyz7Y2/nSjODkEWR7QFcaeu0UtGMgU36qK8xc
kdRSsCV1pa84yMx861otQY3OD2SREPQ7AyFJQwwwdRogSYJZqWnRR4FAQK3CqCPsTKnu2+GPEWrb
rNmWOSCloggX8K0yAt0L5CxgCQWm40Zh9cbqH22xFcaXTW8U/StnX0T3qHZnN5lX57lHuwNhvyxg
w8aN5ly+rOfc3ckHS5FLDr6BpJhMKYq1+laLBmRA8uZTt4F8g38AAm2Z8pcgiLJDOIxAI+uUWysU
ydJ3TLt9pjjwJX6/jtGKKW0TcLZUn4aq4TR9ka5Cyy49Ta+UK9XPQ6c1AoC3Zl3nAnfoMUzS1DW7
ERMz3NBw1aORTWVLB2DOJaOtDMyBExUiMEikQ0awaRVrdMMZk3c7URwjewsm6Ijy2bR2ZY95O/YI
trzV5Q2ZMdeT/ZD0gBQb3rc59gPIO4B5MRsFjy2Qe8QpisZoKSmcoInqhetn8olnyj+yWslFB6lm
8QaAx+DFW2VIoXXZ4FQ8W6E/zBURdRT92QLAzOWVzpseYuXvbJ4GRIbTs0LzXs/MHicTgAxOvY8w
KNwSdHR61k3CbrOh+kPN9KEyyW5BsDa33L+C5enroNWTBFqeHtVPontXtT+BDdYi6ymvdk2EWZXx
vmCHEshFwli4DGecHq7av2YuaTrURI0EJkSbRgrAxfcOozHtEvbJTFekdSJF1qxpAh5kgJQIVyzm
ozd8eMmHEbetp1u/KgvcN5mDHCnLgbemuGMcemMWIen2WESNFwN9rHnTbGRKE2cc3xa0P52bM2P7
biCwdBO9ydK5qrOsSIsBJz0Xz/1wSPSdnqxbjL304zYY0Ht5SKkbZwubPpd+g06mPoL/FTsZxZFn
jkfMudgZHpLdxB0er2L4FZ7wVYPRoar2MCHt5v6vNtqoIUh7E1SDmIvuUWcINgl5SDVAkWIw242Q
hmysQ730fdPGn2kFI2cIxUByjo7j08/LI52VIYFWTNp50cCdGOCxtrjz2a6O34fxYWEXluRJhkjy
IMl5DXVEHOBi2l7lnROq66LYJWTPi+fWejSM66bbhr1A6hHEebETBb+jHqg592axNGA/V9mYmnj/
Xb9ksuZoAhcimrbHeMvEuKuSEaAzQGfgzxpxY/EyUA3JlKdywBct+Nz/w9X/K1zuMKFoyu5VHcIJ
IuDCuEr8Ym361z4KXyBYMYovO/yM2EKWQ3YFEzwgGvawZjDtolF2+vcjg8w1y2pDHQgmZTUdxtI1
9NcmXhockfdZliLd70mVUSXuIUWJPmsAbQqvDD+NeDUAayeKFu6RM5cuS5Os2CAYz2UxhsJJWzvg
pjaaO4V5vBWeqL0w98BCu2bNC1CSFrZwSZmSOWuiVIiBpk63ERstOvTJ7x6QcpfPzJIqJRNt9CFX
0xIybEAKjm9dukvHjYW3TMW09bhE7DL9tGOHIKnye/rryDyMoeKinTYutVaAZ+XCAwYfAZD9CIaS
wT4Aa/fy8s5uDVmi5JgLqyCcV9i8iTXJ0fYpeu6umoO9Shx+Xa8jp9bdh2H9nGzafeegCLdgPfKT
Q5YveWgDJInA98WKSdysAjALNUvU85P5nevUQIWUgU3JlAc6W0HQ9KABesbKX0S4Y/ahKV/CZMX0
haUsCZqWerx5PaLHdMK4KYZ1GQJ+Zp+h5tN5Aoizl3dtOr+XliR5EbNFR9M3jJuSf+adYzIXESQg
hBbilvm9ASky2kwtDbROpwsaIowYJeaE7YI6R4oWv0X2hPnT9VeCdIIHJdRGCzR97qhGzsCBBMZz
12f0ClQVIG4wvLpjC7me7wHUc+X9lSmdaMsIQ7uc0B15Vr7GGstRi8hKlFCSdMvqgurIZqFF3eFR
PLxzQVMg/qflwUwY6ZyME/0fTYz1p+hzclUhfXOldH3xQTEj8NCSiAI8CHAvjmW3fJv+D2lf1tw2
sjT7ixABNNZ+bSwkJVKLJWvxC0KSJez7jl9/s3XOGZNNfESMr8fjcYwjXOituroqK3NuWicuwQVS
AUzzlaLj46mb5OkdEkWhXVaj5kwJIhR7aqHIkRhBgA4N0/cyYKELZpU0OZh90B+QSQl2kWyMT3Hb
HsBmjBfQVGijU1E1+uitqdxZYPbbzmajfYYyWqTAuppVtiHpbqyOD3JpZpuk0h9A1k23Gvou3VqK
7goarYXZi2cAfS04Z+jQATz9dMuAngvE4gRceIHyqlVoxYmYCZHAZD+u0Qqe3d/fnuPIlLA7jXqg
liSB+IXGZGdAUz20tiV9lbTYVszrJCyZrLmpsVJ5WfLQQGHwtm2NCy4JO7YCeZSUc76jaUQxt0k9
NIZC3bjb1Xq+CVH2mjJ09LXy8+UTvzSvFsJEFbl1EzGEkDfJgbjtJgvEhlBRt1PzvtehtWqVzXsM
zIWsrPE9LN2sx+YEV+aHpi7JI8wl8v2QNm5j/Yzbfwsz4At4bETwYmZt0Rmq2tgrxSfatiJAtNL7
qlZYWlwT31jxzmfB5rc5XAEmepTQ6qoL5qJ0HgDELsENmQCq478NgPfW1FGBChkeO5w/NGxQvIHp
1DJfeb+8fosTaoEfEtbBLCCi+FIJYjhWASpAk/wGqh8y789tteLZlpwpWEv+sSEsWpWBRiAZaywa
pIajeTMExDFBYpy/ku631qzkXJdHhO5FoAUBBxcf8paaFIE+4KTnqsrk0HS191EvVuo9SzcQRHH/
Z0R8tCcDyLYlTiFVFc1TmOvgi6fu36zMHxNCAGSUs5R3EsbRlBFSUBKD+KBtrPVH/h9B8j+3jjiS
CUTKtdHg1skDaPtutHFmWdwh/H+pZEal/Vz8NIH07tcO2dIy8Qv8v3e4JQwvn0KFdAUn3vNnpgDd
6cMlJmv07mtWhChOMtMcVF/wihXo9vQOVXYv9D8vL9TyFKo4P8AP4oyI2N6golqSTzDSxQ/BvJGH
n7O+SfA094NNFnlS816HP/GivWx26VShgewfq8KNpklgSgMdCPe8b1H1FCkxaBmvpX6nJg+J/jcM
l8fWhEstNSOQMquwJkmvkfqhgUACzOmXR7Q6kcIdNo2g2vYpjMTlvd/dEnozysArFFdT6DQBskOF
PQDyVkord+fSJQYC2X+CA76LjgLkMgQ3B5jR4QRrfzOPo51F4U03BDe1Ob2Zzb+XC8f9ghZboJrh
clXR4VO1pVGEsqndK09tYhMDzEWgJ0SynpmQM748qUvb5NiYsE3UVp1JkcAY7R98404BYm3Q3620
cHRzF7b/EubO7zLMI/pUEArA5wun2u/A1OsrHUQ1SLkJzJrFo+7m/17C/tSKcKpBS6kDsoxLq6A3
oGHHO2OTkLs4Xbkbl0Kq48EIsU03jPOkzTATzPk2bbVNA/2wWrXAWILsD1LQ+XgrK2t6eEsu69iq
cFvSxA/oAIyOHZBX2n2R9orQx8t7YumZdmxC2O+RSdUGDQlwWO2YsomC5rW0yCtgSNeN8uOyrcXh
gN9Y57lOIKgFx5Gbadb2GggBB+wEcLVdDZr+WqMB/7KZxSGBUPT7ykdjrWCmbAuQ/ncwo+PpBiIQ
eteV2pcaFJtsHDeXbS24C1QJQMWES14F77QwfXUcaVWe1JCrsba3pC7tob9Ro7Ui1EKIcWJFOLj5
pBWoQDXQ0q235dyyei0sW9jeMID0LijywJMqhu6TMUVT4sOAnjTQtzXZrECst3uca+AIfekjbDLW
WP5Kg8qCP0IjAAGrIZi/0C4kLBSFZoMa1FC7rUxETbLPRkO752pOcb5v95DCvb+8WAsb48SeeKcE
IPX3JdiTek/tWNwU2zTbzavcJmeAGLi+E0PC8z0PDSNtQhhSql2p7XRiQ843adyEPgGFQ5C8T5Pt
GG/0GVojnYVH4LxyBhaO2vEXiIljPIz0oST4gmk6pIArE2ub5NvL07n0uj0xInj4LOjwOuLrl0iT
Cz1zW4spi8Zm3wDUlpix28GbhMrwUODJszLA/8M4CGJBskJAkCOciWQ252kgXW2rCBpBZwU6Ti+N
nnPtoZEKhuoEauEsllbMLh4U+seqsGXBdEQG2ewhN9t5SuDkBHxEjSeDe6VgZZZ4IPy4PMnLC/nH
oLBnB1/NM2nGMOvmUFm3dESRfuUBsziV4CFQOG0lOsFFLO8EgeQyKKGhrchRezNC1cWRq8l3fUXN
nJHmUKA2SMdoSGKmazMqd1qxJt25NE4gWwDPAzcoehQFR5oZ7SQlA9rxAjxv/YDYZL4J15qPlrz1
sRFhz0gpOpPmHhrueRXYY/KSko3sO9S0h3pzednO2py4Czg2JWyUVqZ17acYjzG6AZo+yvtIfw7L
h7Hd0BGF7NJNk0OYvqvyZu626GqbVXSro5b3evlDlnze8XcI+6eN0I2V1vgOKQOuU33K5clBbM1i
uiYrtbiCUJ1BFAu+ZnTDnUbOCcpGelgRjFjVQaztTSiPlYV3eTjK4niOrAghUUjLMNVSWIn1zFGg
Aza9W/JVL0OeaOPr172ZeT7ZR8lBMe2xe9WTL39+Rzft5c/gsybkZ3m70z9jFXYreN7koQU1g61G
rjlhOQu7qwARCU1m1Mhbtn/hBYBHAIBXg3CXagkXChpt/VQyYW+eaemkjY76jkne9HZVBE1dijUA
2wZlEcyoWMfTZUzjKkzKEBMMfIlTuaMDgBKbwAGb3KDQugMtvDu4EYSVWPqFFiQv2sfPn6Wb3ZKb
yFE2uMyeUzvcy9t/2w7zfaL+fJiIvUYuFcCHAR9WWQ+JH4JqeZesEYQuOQgic/oAQGbxGhPWdVaH
KU1ztYaywVMFnasx3rbTlT67ClkrLC/N87EpvtGPHprRRJVxVjGctnFl1C0SslYWXLMguKCsatMh
mWGhgAZFo1QsWasmLd4cx4MQvAu6sLJI62Eiind6fR1q7pC9hfI21sCifuU3e2VcqfcseRnwwaNA
DeoS6OcIg+rqPJtihe8CzZMtt4r2dM3EdwVTPN1QysaLnKJ9HYyZp0sDuBdeDqDMsYExu2q8ZkOp
03xEm2fID3rQvnR822eoRGYma7aFK63cx0su7ti8sDOkItPRz8QntYS+Lfw0ImNTu4rmv7GDWB80
+2j6wn4/HaZlDHLcRBjmNN5GhqPF70Zxq5OHy65yccGOrAgOWybSwJny4LBjGV0IWwP6c81aY8YZ
uJY7BxWd4QCogB0Kvz8dy0DSjreBIrVhZTeSvKnRm2c9+cFTNzNVL64TepfBvmZ5FHqVaydtyTwE
j5ACBj8QCi5iriOdjCBUigl6ZFwdZXBG894Mn/Xxg+SPUsXC2WmMK3BQduotWZMtWTjmPH0ERCBw
IiCbE05EY+L9CeZ4qFbK0m+rrMBMpPcrYe+SDYLWNh2t4uBq04RIH6pfTTtRA7nTEkA/ZdI9CJas
vM4W7lTAYJGqR+iA6oPYkS4PipHUfdjaemixOXLnWWO19dVFbjNCEWWN12ThlJ2YE1yXEU6ZHM0w
Jw3gZJMs0HyMrO4R0+vj9vIR+L6aBIdCQM8GIkXQ+BhIfZzuztDS+tqnUHUargqGLl7bdwqmQxbP
6a6KDboDZ1a475ZTMf1Hb4fMtNHY7nxkTrJXbZmZr2vcT0tzffRB4l0q0VQbZg0fBNAviT4nM3Tg
ssM6ZX1wKOs1WbClBzEmQCMAOoPeEe0RpxPQB3qhmTnsKQqjTEITCMh37Y/mJdxCKO91yFhhgpLD
Xpl3/teez/sfs4LvIXWP9GQDs0+ZO8osqFi3QUcK83faXbSft9Trr9GwzKhLfyFFn7E3untrtn7A
VBZ4zftNMTutN9lr4mJLUSzmw0SHEJ6uKgCup/MRtJGMWiU+zP8peeU+cNoPSBpZjr8PXAVMKQww
VzvbxX9xjI/NklOzfpBKyqzCbNCoTFF7Zj1fnvGzVl0s78nAhIVW5UHvKxMWxo/eUbeaG90UN/FL
8zOy/QcdOWAWPGgvJcJJwBGcq9BN2Nf/5ycIi56ViR6kQdbak92wzm3flb3mFD/vssPHa3nQN8Oz
b2OlJcdiujNdWyubbgmtdDIFQvRASRCgtoopkLaH8Tb7Anxzqxtba/fxUmwA3PNzJv1Cr/oD3Zj3
E/t9efhLD88T80L0MNbAEWkRhq/f3lq2senfFWdk4Ey+h3wvpF9d1a5HtlJoPesz/F53yHlA/wIi
Bcjpne4sCoWgMpuT1u58tyk98KojOw6GGwN80LbcHqTgCqVDObat1pZ/RaE7rhUCFu9gzu7DNdHw
r5hBmEqzNEwunTe3eFyrLUvAegGnbGvVRlV3Bb21GhZ0QAnlN7N1syqrvHShgMZFw/h11YTA8ukU
SCOUhLQO9kEsZMXoLt7lUGgf+qfLC7xmRjjDA1QBSCNjfX0Qt8xVsSeK8SHV4Q+l9Vdi7bOmke9V
BTIZ/GxoUNFEFaYwD1tF53uJ3vp264Qb/95y0934aD0qG3XbX48/pEP+9aD/RtTh4SrxGmeCWHTz
vHaqlj3m0acIw67jxhwCCbObTDi2Pd7AeJrGXmajcWYE/YNNWL+RvfnK3F2e76U3Do95wDAC/Uy0
bAvneZwUGWQtMSahBeGYOW5ADmO30AAfxmxGx/t0iwTrW9uqoAgdVpzJUtyF1DgEeXC0QPUmxHap
VKsVyOtamwQA/X72a70kC8E5MSAnwvluZDymhL9fnnQ6BPyCJOE0jeBVL8zAG5UgRS98FlTu5ank
f5twHUN3AfEdssYKUr7CTIIrLMxNGTXdrElZK9GHqrYg8AVxtOhXX64xjHOXc8ma4AhrX6lBMc6x
V3lg5+khq23fN53C+JEMDUuag6aubJVli0i8ACnPi/HC+IDZ0fKkgcMzo9RtarwTtecYolBdpj4M
3VfqBzY0sH9cntSl2IqrKSG2RLEVeC/hyo21uG8NHeAQpbUbHcQWAUTFcgZmfHnYkRQUM5DTkFA0
f9O7gtXJrlJX4tuFdT3ZRUIoHQdVM1UjdlHatru8Nry2Ud3J6tEGpbEpfL084MUzgS0LtCdoRQH5
PPWzjakEQzcUkEhtI0ATm/0opysv46U5JWiY5iIxyPIhM35qI4iLSZbVsrWLYmIg4mRgiIZ8guUm
fnHd5/kV1MjRfBBtzRokAA36NpUUSWTVJvpaYw5ZcvjAtpqoZ4Jn+aw2R/osUPuubu1cstxybNFq
hk6UKd2M/rhVUuLleeqZw4NSGODYVTdpN+1yorDKKlmtx3t0A9ohdBU70OR0/q84f0tQrNQ7cMom
6WGKLDC4tCkK5+aK81r0nOg3xLtH1UFMLeZREo2EUiDjy5XqxRz2CmWkfS0hKRne6SUb82sDvf+X
N8cSgo4TQf1jUzj1hq/XstzAZsDpX4E6yFXJDgY3UyVPLm5HelDSFP0rQCd63V+khU+MC9smhNzA
GE8w3g3Sz7ZBJ7j12CitG6cZG0EJpU3vK8NdOnrHwxWPXm7pzdjy4ZbAWiLHF+avCRLShuYYgcGG
ylHrrQyGR1VD2qVlqbyJJHjDz2G6NunnytdwVyO43JPxcwd5lNNEXSwN5BFfA0VNh477b8SwDhoA
d/YT1/TvqvxFBolRnjxX6adkPazY513MZ/aRvAUnuaahGC+4Qj1R6gqdbJh/8lgjytXCJ2RfCNnp
BvpaPZoAa7hWm196SptHNoXnhgat7nLUevje9CHsPdA5TpLBqOr1Y8mKYMUzLTi/E2cvWAunQZUC
iktNNYuXvEFXFG1JvRL3LWyqEyPCPaZFgxSAIBDo8z7YBUFkG/p9DXJ8VJK8VvsL8BqsoezHBXn4
9hE2Tdya2Tjj1qSR7Jpktq3oWYmix7awvClGgKCUu8v7hH+/sE2OLepCMzzCNiXuO47YBJ63JOnW
h4pCkv5Fhh9mAK7REPWgTVfwBhKo2IciBphXwpOMldL8S5bfLo9kYfOdmBCOv0/UciAceyrH+RaJ
UWaMHocdgA1uhFYckV4u21vcGaDxg4aGgUqxmMdRxwgAsqLCkHLWS6rX+Ld1tLHAhp1PzmVTS3cw
2P7/2BK2ep/TCdR9sGXOhXw3teWBRsZ9N9NN2QMdrRLpgWhRwxRklNnYpNMdJKlVFzR5V12axbet
lWU/V75pwcGdfJNwMmhfDj2N8E1+Fj+pRfMrk8ubNE0+/OEpQwEw8X1nAEWGnsRs1tC56gcfxID8
7+XvWAgJuHY04P2caxE00KdHpgxUwMQrQOvAIDlUb13r0OQ5A/naZTPfjDjiQTm2IzxpkceofLmB
plHrgB4qcKOtj04hG46V6Zs36TA5ze3sZk7wIO3XFGyXDumxbXI6xp728WQW3DZJNnoaQ8WK7jLQ
rV8e49JUHu8yIV4oCr2LLY64b/KbnlPeNaDKHJ/MNdnvZTsQHQOzLCjdxQ6vuckLlPxgJwpsS96Y
QbIr0MK2Cij99irimqEU8I8h4dhoej9Gaoct2lsfcthtjKlFdtk3fwZhvlXTV4NaW8UamTq1TtY8
N6S/63T6XGKzKnlyE0+yE9FsxeMu+qmjjxLOTQEsxAgub/gpzti31xCaQeg1MwFVRtPPOK0s6tLe
OZ4DYVElSeqkmmCyuwllhNaBOFsBaNLf7BysJpCMaBERK5GDPOb1GAM5WZV2aJaeX+RMB44tUVau
4+XJ+2NIcPJFbPj9FDfomch/a/p8Z4JpzPIgE9hNH6q/JpK3vFH/WBOu43oImwioXRwIVUUSgMm0
2UgQoQARweX543/R+Ub9x5B4CxcQ4dEh6dbYYfTaoACRyk7WZnarP1ehY1rJ9bhGgrOUpUSUQbgq
k0U0yACd+pTEBwj0u49izsbtCNFrBciQPCpZqhU3iTraklF6lv4bajl6/knQiYzHF5Nz6hhdtrk8
/KU9evwtwqrOOqlAUomruxlisK4AiuEMlRo6WhQm28umlpb02JSwpKVepFaswVQyBLu0V1gQdTvo
kdvzSOzLplZGJTYHT105kpHrtuuKdCgqFE9UsjXM+8tWFmODoxF95+CPHhrYNWlh+jDjS+mmi7Rn
qQB4Xm9dKVBZCuavRAEocDA2o4nydh+7JgjuG01j0bDGt7l0OuFsCZi/dANZZ+GOtOShkyod27gJ
BjsFZbbRmnZD9f3QvkcKGHzzee3OWorCQP8CkIqFpKQqVpsHBHx1aMGbqpP6k9ZdxJoiTmE0r5xK
JdCmCZSVw3o2SgXYQALtLNAHAX4hvqx6eYC0sWRB20Le6fFkD9Ap0Peq8lT3P1Z7es+XFxUErmMJ
WLCMPIzYRcMVvPpZKkL7xXv3dp93H+7NQ+CsUWMr54OiAKUBVoXMqgLAj7B0gVSqXThnkf2kMwhp
M7aHdDWz3e1KdYSeHUBeEeEziOQnEp9UuJOJT9KCBGVkOwcodr8c/vPD8w7egcEsfuKH+99/8ZsN
2zH8hJz2f/+MuS5zc7bf2872/n77db91ru+f7p9+P624ivOQD8VZLv6OMiFIUBDnn7pIgIZ0zS86
aNPaje15XmR//9iGK7fnOciGGwJkHqA25J6xr04NyUORJdmEyXeuHcdzPAzaZSveaGmFwXEP6Qfo
MBt4WgoOv1ZpllVRFaHeeH39dO0cfnmb5w+NPbsrS3zer8SHc2SJ77UjjyTngeLTEJauDwcsG4Tf
V1ze2XUJA7wGQZAKVOFrhKFEBUWHXASiq+uD47wcvE+2wXawtysH/TsJf3ItC3aEgSh9VoRJATuH
X7/eHx8fAzazR6i6I4gETIH/8wjT7t61tw9fpf3w9TAw/s/XhKJ1yP+z4uy/a4fnXwQ0HrXQzQHK
k9OpBbhFz0MuJ+zw47K73WF6udy9vd3a9srwv/+yS8aE0HEwc0DnK27Mwe5n3o8NTiYsOVtnxZTB
3cuZKZR2kFmFj0OW+XRc8tgEU0sbburAT4C348eeOwIMD+Nz+M/Lu2h5Lo9sklObAU3Grqla2MyA
ccAvKMTj1yeMNrEj+3PzvLnb3+337soinodefFsdGeYv66Pz0VU9CeUEhuEBC+Z5j5tX+2bNqSye
92Mr2qkVM1AIxDT48JwDGD/hPe822Kk/17bJeZpZGI6wJ40orTlYHoZeHG+3YTdrFlQ+IWe7w9A0
kEJBJAbaq6dDUeMilxJIZfCVujbZS+91ruNt7j5K9+PbVdpbfgZW3hrLx//IrHD8E9XPkB6DWb4/
EvbS2S9PjTvgOpiQBWjc3nFMnAqGm1JjLf5J8dtngGiALACTCDMYeuFwOp2Vi4me5Xb5jB99mHBf
WHkICRvtP0vLr1Hn8P0LDg4/PPxGxTXKDyv/Bb/ixx7//T5MOE744fBjfPk8Gfy8XFgl8REjVX7V
ySdf9f1tnvOf25t/Bf8W/MSNwH+sfcE5XhvzAggu0OgQ4UQcI8xLUYDwVquhMsENI6L4/gEX+YM9
Y/Q39hV3k869txbUnMU04GcFxwTa+XghDtJ7wv6sm1DtLdjtu6lmnYEeI4oekUR31XRNQO5bTfRk
mgVjgldu41yKQ0vF5Vew24AFDBx1ds8+8bsZ+C3+fxC5uRgvw7A3+zv7x+7HZue6GP7X1/1vTMvO
4wfp6f56e+/cPz1d32879hU4A/u9ljY7C88RH/NJQUCAviSo857OjJ4MWQ6KDDxI0NMGEPGEjKk7
KyoS6tXod+YGrUvRLqjzdMXJLiwJaCN0oDYAskO9UFgS9LZV06wNiT0q4CYHWhTsVsX8ok96fJXk
IK1Y2fzi3gfOBrEzziT0vRRNfITVXWHW/TyCJxB4pgqK7NQllIulupftnGM/uCFUPkELrptohRLG
FQyRjCYvGFLQjqgYqO6MIMYJ2QylD9ULpZfA/9nk3pg/E3MDrYyJPKSSaxmble/gt4ewC0++Q9yF
yUjlzsd3GLHPLOJ7KfXM7A54X61EcxaQXXsTjlNxqxzQOiDTpRV2a+58L32AsLOaGf1nE8EHaEoI
/IkVMF2GuoMOSfhcTtws8N0avDmXh72wnU9GLdwIvlp2ejzAaDuGblxe1SCVSUNP6rfS+PoXpoA2
gkgQ+k+I2H7R+LQjkLtPwARfgDh9UxI3rdEU1Tv+GraJ75mzqUQKwZA1+E083/HnR/GIlRSmFtTQ
exvp7dxCT/h5XmPsXjYBgWS8YgGwEdFTsaz1eUXAoxlOFTD2zqR8pcHL5Rk7D0T42YD28/+MCAFd
WIf+DO3RxJYbKIRD8ENuXEkNupesB9LdQN5nGySz/JCPSKGnZTns2xJMru7YSdEuSSN97SG0eEiO
PkgI9FB/ncsI1H52CGYX2a5D5NMtR/evTZAOhPc02lXUizqk1MxDpNu1svYBZ4HT94yYqCUCDWjh
gXm6sqRNtNlEMYQXoe1WsTPJVbWdIR901Ev0iBWSQ9G/OUCI6UPTdyvrcRamCNaF9ZAmbdKnClu4
kDdhezObPiPRuzU5w/Aso0O19pp6ZcTL++zPgIUZp0NS9XmNAav+rzT5MZWHTPu6PKxFHwCurP/N
qRBXF5U8KyU3AXUduf5AkTuzbvsZIlVrSt9rg+F/fnQutaxAlbnA/KnxdFN0vyQqeyT81+STwioJ
npwm4C+pe24FsL4QqFhtM1i2Cepbs3ZNuuK2eQh27mv+zJ7gtguaJzpgKfA1890wMI3eGMZ+zDcR
hMLaK6iFXF6s8xKQMDrBY1fQK407CfZyMLO8+F8NU7fze/oe7Ipd/AOooE3yiA35rq9Ew0trp6L9
Ba2RUIMEL8fp2hlqldZ+QRO7RLfr8BbEUNlY4wVfsfGNOTraHx1JlAw1WJCBJz4kjhJG0D0LWYvL
U7gUSR2N5Dvbc2SFQKdmMCpYyVL1kQyqixKr3A8JQPMrh3fpSkf8Dsk4oLugbC8cXihqaTUNoVkD
0aqg9jIIY0wvXdSxTr8e/M3lYS1O3pEx4RgrqW6MvQJjgz+4RnAfaxCu7t8vG1mcuyMj/COO5s6H
B0RUCCMmrj3SHzLDS5F5l/01V7s4GhX6KujURNO6+PKx2jyYpwZXeAl4T/Ex9gOb9MzRFbeuiGuF
DynkgJQCT4Tc7mpnUm/D8a3uVj5jcbh/vuI7z3k0XMAN+kgq8RV5vM+Gt1G/UtMHX1o5WktWeHs+
5CgNcPN+ZwuOrFCKO9xIIDXdzjda4lDrRhodS17xHEszivCa0zwbOrAF4gEu+7AZAM5FLWOEePZr
A/3RIV7hBTpPscE9WaglQOUGJHdnL8dpUCChzq0oMvRxurRKNag1FWCoIBU0qeD/weMDPd7aDRKr
O1jWXKJzYJiKw2iYDXqurdSqPgcJuVJoKhYBJfYch51jBSn5lJtUj6FgF0BfsdBzufKaCQJermZl
bbvve3WUN2mmj4hMaq3UHE3Ng7XK5tJioYEaUFwVqb0znHMK9KXURRD4rRTi5L6bKZATs1g3/Vsw
GJ9IHThVQN0URPrCvVKWilpJJiayqgM0psbmV1rqa0Qb3CeIl5cFkgAIDXAJIRHy43daKEEoF4+e
ormOoCAa5OGKD1ycLwpVLS4HC+4wIWIz+rCr5jmCFi2wHs44/qrRA2WMOpgKqjVY0dJwUK9HryaH
I6BRQ/BOqDtUE6gm0EeQMau479O7y+5v0QAydgrQUQToL2Ew4FTVpTTFYNCcj8tpF7cff2MAWkNg
14Iv+M6VHLuCIB4DqoVgjBjM3zSVbQs6NitP++8LTlx1dAWjwxprr0Nu+XSaippkVR2jqDg2/kaJ
XErwos0cyXBU/SmIB6eS9rnFWQFXLC9P3x/D/M+PRteXAfg50iS1zSp/A6OorQVk5dgsbbfjsQkX
lNKkFoSkMTawaqEz2VFHV7J0b9JXblvuLc/mkKMMNMNU8NAUdgLayE0LVfbUrk3Ft8PqY+RNI8Nz
3cd3dAQpiJanezlZi8IWhwexN3SaatgjYlUzQ/mx9XuYnXojBPRadZLYfE8LcH9Ivy9vxeVtgnuC
k8WjjicWpWQki3OD69b3pWob/t4sbifjJox2RP0sqq2u30vk0ey3l83yM3o2sQYuDpSjZQ3v99M9
okXFhKAAIzTq8I6goTP/XUF81Eo22uBdNrV4I4Ld5psNQANl0KmpKtQI2rrhyqWK3gwRsZVB3bdB
4l42s7RmSPT/Y0aI2NNG64oWnaoQ91V7pg6gHQTncwTJsrhLV2ZvzZZwyWsJeLTBgo81y1+t9DpP
Dml5062JXJ+D//nlhKorEIoQUT8TUQmyaGpU3MY2HiOfXRPbldwxMw2RKtZYFtZ3SZ46RfUe1WuC
0IsuxPgWL0BWEmpsp2tWaH1oVgTbo2rxvGuUGg29q7DvNSPCOz+WzRw7A0aiIXkafPnRBCv95U2x
uM1xV6GlkseXYpOwNJl0nCXcJJPUfVZBtCuHCVhiurWGX1Xdr+z0pYcIwFH/WBMGpMp45AOunNqd
MiOQljsXKVcWDG9WKD37Pb1R9OfL4zuHeWCLoM8fwr7o+4dMuXC4dFOVskiCySIs7wfgkZQy+mmC
Ah8kRWyAYLmeK06blyXz1ReVTg7pNKezStes10gUluf6z6cIB9AH2DRNK1w7VB/sSsLRu2krtwOi
KF3jSVqYaBOqkEia42bAS1nYnk1N5ir71n4cIfjebGLTCXVgpACjtX5Jax2Ea9aEZY06q+3nLMcx
xHvZmH9WwcsYENRp8GSiV8YaJ9yCcwFlCqAWgJAAv2cIzqUpa30mQ4frWzc3yPt10m+9/WHNlXN5
7yzcrSaiODwgOPLyrClKG8ENX2d9aidQZakfjWGrS1e5hn6ohtXgKuvKlcLo0jyCnYyArRAjw716
6lSsrIPisY+bLp3vxsoO8/GauLsudvu2WaFFXNiLaBdABhxdX5RgiKemZMmoA7nEndN01vWIuIKN
HaTVdUAR/cS8M7R/q7cIQBcMotlNVdFECID7qcE5KEY/keCq44FsOsliLUoaA87Z5TVb2htHZr4r
vEehXd2QUm+5GR/Porg5AJ/rl8QbyYonW4pKQOsPCBnkrNAJ9P3nR4YqqndtOXNOtbKGqizahhPW
5qS6nlLtXhqb6N6KJvXDrwzgE/Mi8cLY6EJ0Cxl5tfKiXroGUZalKAdiLTmu6nRupdAiWWuhO3CO
9yUa0PUBDeo+j92ZqnqSDIeGegqt3i7P9eJ2PTLLr6+jKYAOXjb2IUH8Pkr3VYGDGBpPRWhtJDrf
VWYMJbVVqVA+FCEsOxmqEFfr/uirTa6mdkk+x9Id+w3RdgHdm3Rnare0/dllXoVuXz3eDf7KE3LJ
HxxPs+BU0VSmmKCDxHU8/orkXwPx0pnrK1/psh3QhkVrSda1CRb86tz4VVQYMFhMEuSfnqv5Zwbe
EFLE9pD9UsLt5fVc9AmWYQCwqFJOM3S6nt3QzkXAm0xbGY2nzbY10WBm2XIfsKFZSVefMylwf4Cc
AhrC0a6NVspTY0kw+r0UYWyqUcrIjUcAgAwTFMkyDc3Miv+hBXHpJuFArsAE+CCBJ9IZzNawkQCm
uMTDtfaBpdEDZABlHBS18bQWHBQdyirWcw07y7dcUy+vtXgTN54lJZsKUkeXp5rwpRP38ZE1MaMH
xbOgLdGWjjaq204BW0dVgzimvYfzssNCc4YsdvKaHKrQKxWH2ObOiB7LeA8nLWU/ZLCO3o2O5Cjx
yocthJwmVgZ1cKTPuELu6bJIaiMhpYZZGFEXTaryFlfD7vLYl1w0WJHQdYX8goWuxlMTIJwOQV7I
vVUSmYkzodGqhlwW+sjruYq8aKTtw7+3CPAtQI0gW0NKRthrfYWKmZVDv26O6vi2CxrkyeQ5OVS9
Ejl+0Dbssj0+AnFx8RoBdAUYCdA2C5OIx4cuAcmMR3kjOX63m7Fjw8/LNhYvoGMjgveFcEIjDyGM
9BKlbCxjewwkN9VVp40HVvTjZkYmJY/p/WjSCGRXv1c+YKEKCaauP+vI1/nI/WtdmxDE8wjmaWwX
1Vvf/TRmd1AAlngeySEL8ZB4vWxzcXfCMWEH4pBqIv1KJktBEtfYOukAgqWs2Q/+Wiv84u4E9BWJ
VaSlAOg9HZXiK8kMYA067Zu9nF6bYB8hGzrcXx7IorNBBzHQ/AoYP0zhDFiFWldGwZ1NkN8lqnRV
hdXDZEVu0HU3YVA7l80tzpuJqBKkdeglErHuchsMbQbRZJs3bV03RkH3xmw9XTaytOuxHf4xIuwH
6LpAzKmHEV0f0StYMSlOnIq8XbayGOx8M7sD72CSM3LGFMFsHicG9r2W3deDYse03EVDuJX8Ei5F
23YlvR70T5P+VZyFdKsJD4nNp1rCuQYBRkj9iOLh0eGURa8KmrDDmnh96IMHNttk+q+hGDdAaa94
5XPMKQjNvm3ynjvEnfwsHp01ZezArqjPPPSg2yIHucBoOkH0pE5kK0nGVVM+1kF4jdKKQzUwRxIN
WlroMowRoLTmTy0Ot1qnAdLzcXk11LMQ5fvDkOpWeA4XFYLTD6uDuC8AZ04hKic1jtQFyVWoFzKx
UxrFT8SX51eLpnSHdsEBjJ1T4tRdi/o0eMMT+/+R9mVLjurAtl9EBIOYXgFju8o1z/VCdHV3MYMY
JIavP4uOc/e2Za4VvU9E92ulJVKpVObKteJ+jrwGAqxvVUvV+yrSsygA6a25TEvnjHj1MPYQj8NI
MORZLSOw9YT+YhmPh0BXyvFXUWXQ+YraNOzICG6ZIbX0LzAEmPtqmPLrKXbY6EdxOz8yt9Weaa/m
H1HXLMC4pAuh7dyVB6jeuDe5ymtJjX5tZzRUD228DtYAZYBs8rKDn9oQ/9oq1qxv0O3dU9q2e8Oo
y2BynGhRL+OSV+TZYV/orReSKmJj8gSAttNPMjqJnc0z5OZ7+hxVKDMYMvDh2UkXLAj36QDanSkr
kxIFS4qs92Cxq0im13MWIRcbBP1qFNkwxC7y3JQT8OzukGEV2kEdA8Y/uB0a+X4aJGHrj4ue3NZ/
LKGJBn4ZFcRaQsRnRmbHU4TsgIFQrg8WqLodInx5+lO6n336AK4pyUvivCol2Fyc5+g8O5Xecwtv
Rn8MyXd+PWycYN7Wh+K22YNmIzT3sk929nYRDArZbWH2rWVzGFS38WP5kh7y/bihvvp4OR6sOD2+
2j97Kaa1Jk0Ta2iXpCS0Q9A3d6GJ5XBJGiCzIvhfViWozS/51fhzDuKH6AC+UyX4a6al0y37k8If
f6NYj0BuDCvZIQKjY/LWBXyThrakU3R+oQl2hFuFaaRHuw12yIMW8l1/3W4QF96LrSzpWD22Rx9n
CRxHC5p1u0R+AEOWupujIG73kf5y+fufZ6VIeNE11PCERNTDET61gQ4DV/s5RZm1+KBgZ0YqU/PN
ZD1Gdui4kM35ttWwtiXVrLOk7Y/V5TG5nF9XnN4xExZZkDUv/WiRt057L412DS6BWnZuF88SYgWW
B/rdhfsPdSzB87SCFZ2OmTK/s9imNhrADt9q9R23vgcdoo3DwRneKWwLhEMQz1L6wZUviKTHAdUH
BFTAkyuYpyTKXFIjxYJi2rChYbWrD0bm0+tot9Rbt2A8qrbaU/x2+auubO+JWaEOUWS9RhK6PFa7
q5n7ivELOAnIREueTeeYMiQTmDDAoMGyOPCZnDoPir68RzcMBXLeQpk9SRJ+g/Rg+E4ZyhEqYQAj
Wzkdv5yKsNtqHCgU93iOMgF0ya4Ge2wfC8ytxuB9m8uXNiX5fVMo7Iu6yiy53c/rF/itqGNqeFCC
ie2scZKW1FzQJ4WvP7BX1ys3hu4lgbqfr+qw5p763O0uf4SVa/3EoPARoEC1lI1h0O0eDBAS2jIy
jLWvfLwiIQ71JO4dBcmarxkb0FjXCloiqepnJLi8kDUnRhEYqBIbdeezYRKl4Q1LNeQnjoXuB8tv
KwO1dN5KIEAr+4XnMdL0hQUQtIrCtV6VvMkGjEn4zBmCVEHiOfqXF7KWomCyFzwbxjL7KT7iBjA2
DrzFQvQJEOONXm04070OuPxWk0mXrHwc1EoW1JSGbhbq9qdHg6uEFhyD6CgOebz6bMe7vt5kucyr
V5d0ZEa4IvgwNCAXQy40bd0nUMrofv1oXxd30X3q999V7OWpp0MMWwkaSWg9r4jhGnQgBg9oDt72
oMQ7XSEx8j7Kc6xQezKfyBXZKJvsizx8mbeoP4Lmb+9UHoOqrOene8Ofdhl0PSUBaMVlTn6CcMRy
0011Z1o2ufqwnJtMJpi0djueGBC+Yqam3ExdGDB/GqnXR17qcY8EqQ7h0A37smRF1rVE6XhPhc+Z
pEXCswQemuzZTY2xOZA/z1vCvPmq8rQHZTu9QaLKfzWee0mKtprhHpteosBRsqEohVEQHUtt30FS
u0+dgL8Rr6k9bXEkv3/Mw78PkCebuxyhI4sJEKG8SJe4Mlaeqmzi8a+b/oKLCiEFOoBWXy5rqvR8
b/FsV1PJGtaP+b+HYPmgR2toIDzTzBPW0FRx6Bqg0xvfLExAauHl0LVqBwT4y0TfomwlOKLJUUAH
7Qgm3LSH2UQL3vnRG7dulkhC5Eqsh2jAv3YEB7QgrgkNErwUY+V+4jfd8KYwmactgUHIyU5sCJ6W
W5HeoQ8FppH4MYvQhSs3FZpP8bDr5xu9fUirver+mP7DdXliVnA3lM9dJXWWYEF8hrEP1qiQIro2
ZJ9KtoWi0yU1BrgZlhc5Tya9a4GaNfLgsjvIbAhuN9VzVOo9bLTx4+zsapB4Eunc9Gp0xTAnCB/w
dD8rQjLMccYEaF+/AWU1MwMXTF+goC8q31ZfIB9H0te2eOpAXR5pUGEtnhVZ5rH61MLUAPBCoJ8A
f7fg9nXXlB2v4fasCQ2Ih5dhpYGLuAHVmgsSosFTx0MhlZNa2100ioG+x0lYng+nh7o3E6udlrJh
G4xBtKdfM0biG8/FJHN8Z/r0Rn2EHrFMymgtQ1360/+YFT5qphgZdgG8edbWxrtyDGPPa69Hn703
T8217Bm7FlGOrQkPP9vK56nVbFQoyx0lN5hJdTrg/jeXHXX5zeJZP7IiktK1bumALhxWzPa9ogGZ
bxxohYDtuRvDqHy/bGw1JTm2JqQkmtKMc6PDGjjdt2MQ45Nld/YtUqDMK7d4/+jvMepFyeOTcQXd
zCyAvB2X6Sms1X6Pv+Of8fCjO6EeGe0jSAb7891n6uU38w50Vk/u5re+78IIgzYUncPra9mc5LrX
AjdlATQNXnDBa2eq5bWjIhUs2qBtW5SRfVt5vLzD/x8f/deI4KPDDNB3O2FtfcgDc8duUVP8UR6G
IALT+rBjsgxvNQNDDPpnVYKbMhB96J0Gg/pWK8JoOz7HD/X7OPua5amerIi5uofA6GtI3UEMI5YL
ME5A3GbJ99IKyfOhz3aD7JmzbuKfaq8oP18PbTakI0IaKTMPgO0xj72OS67xldB9UvYQEmOe56ri
pCh71OnoVc6tJsv+V6IHyq9L810HdBhSAKchsrCh/TM4KOB0CMK58j2i7ZbcJLILYGWzTswI6+gT
o09bF2aM+BBnB57szCi87NKrW3W0EuGKmXXFaeK8LH1INQRDp3o0fr5sQbaI5RccxQOljVvUI7AI
9F2Ar/tOeO+Z9POykbWTaYHEDsP3QIUukk+nVmYgnTFxBCtZTDwIb3hRUoDn2quqW5RmYG80g7nb
0PplZC+RbEJzOYZCnD+xLiRXuWLwDMOFyE95tu1c+0nlQFZBAjs2rA2I2YIMgKbK6baXV73EtEtm
hZiXFlmM1zcWPRuPXXQozJtR+zDaT2OWHKjzb4jCgQ3iMVBIo4cpQhhLcM5anWpDiL1WIdHEmtvS
UkCcnUgKo+f7CBwHMGEEgh0oGpzl+T1r+mqyMGNYYW6b3VBwxTVgVjP2ao/B2vtqkDSf1haGifdl
KIDgFIgwv5GWFgbA7dwvAGfXXvLkUek+Ln8kiQkR4mcyq3KjGiaoybYteTeYFXSyEZ6V96tjgf8O
VFBQqATOQfD/SHN7PJEwkjRDzOXboX757Xr0GppGfevZn8qN9ZQH9e7y0s6Dx6lRwe0nhdrDMMJo
Y2N2EvzmgyySr+Q0MOEskEWoG2DWWoi0Td/HSdpEMLGpnnlY+GWYbau9eyj2HeC6Pvhbq1d7S/2H
wXMP2dY9yMbXz2P96S8QgnBJFKtSU/wCm4Owem/qG25w3Fmvl/dyxQyYapYCIwQclmByGsBwvMBO
wFIskL2Y7rUxhrb6zGQQvT+wsNOQAao0eIgLQVrMh/7J3o6isdrpblMWJTJSr3zMXzXuxZtM81HW
8dKrdBsFhWfEfnbDN3FYPrnS7HDlNJzYFxKappj1DkpQ6F5ezaEWFCH50G6nUPeKF+fml7398evy
tq5cDCcLFlt8AE61ZebAYPRpat6g+vkrv4bi2sa8YWOofQP26UlMnodlNDxcAMYAaV9qn8KdmqmT
0pqAD+MBpTxl980tfwKg3TpYFOWzeet+aj6QJpEPTWBZQ3PNi5yF4gGt/KXSK4QBU5ksLYemGYa0
o8Kbm+ixUNntMCvdXoNoveT8ry302Nrya46cKbfNbFYMDA5WaZN7hP4Yq+JZjz+cWd9N/fflbV3x
HCi6YBYDF4SJiUhxVzOaRE2DD+nWEKFVf4wT8yz6dNnISkRzliOogYARmlVijXzUxr62XYa8dEFD
eWgO2g9IAR2JV66ZsQxkK2AkAr787DOlTpnZyoAnNgr9EIShzt+n8g4KF6BhBjkiRhVFlEDqpkqp
5wC6zFUX6PYrhou9RDZWt/ZJQBEKFOpiC6Ngp9+f2EVKBweNNsV54F1YsABwvssfZCUjcAgoAMDq
iumlswbtlLil1vAesJQozOf3pB28DFM/aNNqIWbH0FwoZcf3jzqQECNx46BLgmEtrErs6yWzUrpJ
jPkQA+j02VNJNPllpEb3o2HDz+0ElTRsJiW+7XAWuEMyeI3mALuC0hfENbDzSueTQUHFP527YT8M
Cnktow6vkVTldJdRI58DbiChUqHynmzZUIDrmCO5OnTtwA5oN7a3jTbF7JraKbm3Zgs3zzzNod5P
ybWll+qnPtUYhUidbs9wEFNf0zDB6ZGZaA0GW3Kl9ZrYtb5LtR7DmTjTV6pM5kPdReVTonT5G8Ug
+TUB+WFowsYDdWLrmlaVngTl6PIrUljWOwfOb6vnU7LMWwz9FGixUt3WqcODWS2gEDG1Kv+BvBvI
Yz3WIKhjwd+8dgAF1FC1/XwNbNoQ3buKatxlowv9o8E13B5CN0m9t81keqWsTUI75W7s1VqPIYgh
t7ZJaswpmtU1BXEvmwAQnaGbc1eAPew9b+booe67FLgx22xAU6RkgU2nob3iBHxiKEcn1XVF8/oK
n9GIN4abT7/1Rq9Lbx7y8jllOkX5zFTVsOq69LvrGygGKXZboQhk2yxHuQ1kQToZ+o96jnni8cTJ
vrS4NTYYKidQDqwK40CSDlX13opk475LEUF0PxjXUHnEoB4mSE9PVYpcNVGaGm/+cvYJFFN0pd/O
GVRqeupjivV3psjqDPpaQMJwDVp1SPARMASbvGyaJO4R95QnFKiqw3sNiQmvvCEgO73l15A7eTJv
800TsPvyK9k4SMP0RRH08mFf/RUYQgc5LYiOMUB7unIzim1SlTjsRh5aYK1mozT/WLkgHTCx/GNC
uLKMIRprp4cJNwpN5uk3k/+FOrLt6fduFRgPzT49tJ67l13MsqUJ6R2tCrvuB9iNDYB/CszyVfv/
2+YJtal+0hhYRpZIifPVpbej/nDZwFoqhZQCeQUAwH+A6aefp8f7o676CbljrSufNrftjyqJUURs
nApdH3fuirCMXPAhkNLis9cnUaoHgF2Xv9rYyOC/aXdN04HLJt/WNvf4OhVSgyKOxiEmuE4H9qIg
pbUSSXN+zWuODSw/4CjRcdo+r3XIufnNoL/merVtXNC5T/Sq0v+DpeMrVXhtuGWFiJIBhtmNn7lp
BRmjQVsNALHIqApll7ewaWrNajoouLy7aae1Vx2e2jLm+5X8EAMTBPkoxibMs7H7lE86RzRDNppX
YWnWYbm1nsAuviGRtr3snDJTwr6NtVrmk4Lad0TTHSj9qwKwxD7o1Zvkr+eOCFKro1UJGzdqdszz
CI0KjAgGvQXBPRIU9StRm6BSLP/yutYuAwjuQSgasqwWVFRPPa+Ja846F1s4UD/tUo8mvkF2bmt4
5rgfMplTrDn6sTnB0TstJ1MFKWx/KtHt58Gkfkfc48Xr5VWtNAkWuQk0tiAPQCxTHFuAqkybDJTj
GbhhG3vnPv1GD/knrpwWvabUM7bqbrh2d/R9cAMZtnTN8ZHko2y7KPOeAXosNjKzMGE7UXoP2G4H
OBFtrjeXlyixIr47J1DoWOmEGzVLKs9JMKL6aLHwso21r3W0ErE4Us6YQMonrMSkprUdwN+GBqF2
A15VDW3lKHv6v5kTzlg6kaboCpgzjJ+F/RMaixg+G70ke7ts50+xVsyAjtclOH3WlI6mLK+w9If7
rKLW6M0HFM1weR7sDRpa4F25dcL0S2J2QZqfmUXagTQI6Cjwqp6etRYhpI0YZmk4btDSxNz7I9Of
tAll3DRI6rCf5MiGtfO9ACTNpVKASWphqW6iJUO8TNYYdUV9OhvXNWNPbKAlRM9vOZrMiitBTa2F
SmgvWFii6tqAaJ0uE5nwYNjLXKgyEAZizHszZ+BuTSt1T53mHQoIsl76qsUF249WOoTfRKEni/Wk
a3JcNfVU2MADaOm8y4dU+9TzSEn8hjRRsS0xkiLpCqzkBZg/wYQk2H/xrBDRvfjEVW6BNMGvEnNf
sxs7araXfWbllEO5F+BhyBygTyeOzikAXDuEAT+s5nm5MWc1Cay2G4FEtH9ftnS2h2BPAoIW9Y+F
SgD/Tr8aBuQmbXBZ5ZO+93SonLJfLXkw05+WjNz2LKoslhbFbrx/MT0kfi2Wsd7Wal75HBSqmdoH
RrqzUDGLJJfAmesLdoQVZZ3LUBHFigwbYq0s/+lgshZEaGFeuB9mRK5oLgMMykwun/Moj7OrARWr
GSbxyAAhWpAkj90EBeIanAk/E2jaXv5m6zsJnCCIgPRzMo8Jk5uFbg8VmlLolvBbOmQeTx/M/K8T
rWUrTXjGUupBy0coxMwQw9LVEoa64s0sb5QibFFbqNxNM6SSNa1u4ZEp4RKo6OjaowFTkwKiJt3T
S7YpiqsYnEN5fjD/GsMmrEyIj0ZqJKrbLlsI2ro8ia7jYdhd/krnyYhgQ3DEEtpuKWHL7k2flfU4
aSBfGT1nuuqzq3YO8wE0Tl5Bd+iHK+bkW+nL4D5a/T0aVUDPP0t+zbKBJ7eQ8GsEH810Vtcqwa9p
OSgaryFe56Ei6XHgxKl17Uatp6shxiKTaiMV6z3HGyzGUZPE7COm3NFMPT0gitXksdNNFdBb+keO
NAL0g7cKiCAcLd9OLkSfK6CC2s/KLZCLRqXsUyx//2zxIHREfVeHypF4HeK1MA2pspBTahbGzgBN
Bt1ixV5UCx2K0tgpwHnxMvpBrPadqJKL8byJhtVDVR6VF1xVOkZdT1dfG4xbhYPV8+FtqKwg0kGR
6ZS+GTevkavv7dre0BGiwtO4ic38fRiqTWT1h7aEzt1lN1gLHcc/RThmZmQaUA/HRoCvlsbJRnV/
G8mN2sT/ZcePDQkHDIqgKp7kMNTY1C/yV8PZ6iqFetazhdqmgqcu77yM3huJVJf6LN/6s93L1Qm+
bhUlhdPtdkFVyxsX273URAy6Ma1fhvoArvhsNDd5dpdMt6W++S/7+q/NJbwd3QAzwcliDWyCqmJu
NjpIT4rAysph2xbp+MFdOjxetrh2cWOh/7vKM8o7PresIEgiQXcOTfSowc1t31TpU+lWPkq6wWVr
5+TnfzYVA4gQoEDWI2pIFSBcqZmq4m8njpfMvqo+mKTwqP3sWF/ZIscG9XbyXkd37K+Jjk5Ni1O/
3aiYuTPBdN+MIehGSsaC0kANPJfFyFXPWeTlLOjdI0kQPMduR2VudVgq69ckCtvJ1+MbVJrBRXwF
XJs9+7OMYG81NKIB9Y9NwXPseS4qrYZNC0q7uR0WKvGV6OBkoWJeW812jjaWEqTaD8kHXQ6gGBKP
7Qod05Q7Cis02MWIiN+6+7a/NS0EQr8fDiUDcrwPoiLE8wTDHJElmwFYjUN4i6FHBeJWEKCcnhet
y6bcLUm1yPi9sCEDiTWEb5LXQpEJxS9/6WydR5aWX3J0MvuRF+o4wFINljOaJIHB05Aqf01jDSdd
UnYQBi+iIGcANI2P4HHRsCAFJXY7y2LPiRFzKkI+c41JRhrWtg81DgPK0PhPREd1mrbUFFWpfEWv
fHABeW6fgH2/eYiITLpvbf+OTQn+aaALExtoz6CsUbZBboBqFRKXVkAtGYnn+ft82cOjVQkuaYNY
gPMSpurqutM/dffeAl1ic0joT/S1DIh6a69atNP5W50/aiOA+tvLh2Itph79ALG4Uo2AI2H6C2lC
/assr1TnoJHMd/T7MpV185dtE93y2JSQE/AmIp0bx7XfzfZ3nrzmFYb7LR5QNGEcmoScFJLFrVnE
Bv9zLQq7m8wpLflyYZjkV6Zc59RTotpLRt9Qb7JCdsDX3OZfa4inp8cu0pop0ynuf7uqr9K629Eu
QsL5+/IHW7PiLuS/kEkHJaqYWSmZpeQdj+Cclbl3O/bCaBI0PNpcNrN63I7MCFmT4SRFqhGYQRZ5
3dcknGEiHc1dW+oSqNrKV8L4PaYqAV60LIylnO4bOCj/1wVtd+g2RUTcYFDLFiMJ9n3WK2pgtmPi
ASjaSvKJ5TUiOKQJESVwXOuwb4mkMhVlVlKWSY0uTKo8Gqy0QYzqcIkTLk4mWoGKM96TCPsOxgVP
lzc3RlSXBh7GZfMKzSQ1PUyz10Wfjjt5mFz2NBkw+LwFCZZ11LkB8Qdv7kKydWqxqTlI/hq19lOH
egaG6ArGPTbb/sRQihvMnavPm1QnXm4qe4Npnm3HG7NPt/0McvN4uE0r4LCtYTNb9rNaa57jFNvC
zcPMzQNauX4OIu3L7rbiAxa+gQGvRhKC3OD0J8856gmFokGXx0aaXHiNs7GiTcM+YqOBnoDE2vk4
yAJLAbQVvQAUrsHjd2qudVBQ0Bdzdom5mq8B89xoR1nmgz3vtGEzsK1i+pdXuBJoEYdskICiuYc5
R+F1YNaOQ4qZ1D4YGYI0RpPP3tTxbescGpJK1rdyeOEALq5JsBkt6JvT5U3jUDQjxfLQlQ9ohHw1
84rsV9k/XF7TylczMQyPrgPGtjHzvKz5KNGweaWkOceaxn5r6qjVJft4eNZzvDD7nY1I/38zt/yc
I3O11s6qvWzhGL/UbuJp7m3G75LopRq4V/6XRxVWh6H0pbUBdUBhF0vapGOnWrUP0pnCgYh272W5
FnT6a+p4nbmf65s68i4vce3L2fhsOAM4CqCtPV1irDNzTIqh9nkb9CA7rIrf1fQ8qK1kK1e8EWQG
/9oRwntculAg0RCUTGfHwdRqeaZC0LvxCypFAS2eLQZA3FPg1dIBAkLn7XRNUzy2LUlhy9buR3Kv
jL6OcgS0/VjPPdMNbS2oadgCuJUZW4f/vryja2cdzgnTYAPGP1Ewr7TszCqn8Y+T9urPvPm0zVDn
O+r6qgkgC9sWo+RcLNHqbMVHJgVHTfporDoLX9GCoMQ8u0+lIRugWf2ARyaECJZYxjSYHCaUJjk0
ZhsqcRPyNr0x8+KNJ5ME3b32ZjveRRF7rVtFR50eu2g3w682ubMLFTpt8R0qilcQun5SYid0Ufbt
yXvnyDKrtaf4iXXhWLi120/UxWqTbp83myYD4xN9VNivKH51kkNNn6AL2BrPlEheHedIDdylR97j
CgclVXS9mhxYbpssUFr0z/rkYFrZXWvVLx0twml4nIxkq8QcTPhPkwEgcCEJ59LNF+6O3LCmeqDY
/Lz5VUQPrBmC3vXL7I43fsH31YzX+lsnAz6uxqKlq4xQBBCVmLhMU6yOFYHVRAuq/snu7qMhzCpJ
ErZ2h4CB6f9ZIULWnGcRqxUTVkyCDIkhVwlnbaebn/qCfnu+HAxWcjGUjaCcspC4YPxCODWpPVVE
A+OX7zovSpVvLfo6ucpTq4KHs7YOmQn0tCkTIJEYFYs5YLDRlKGHUV6DEucFYnUZSg4J9DvUgx2n
niXTH1sCqhB+MOKKRijY8sBDJj4RMGTlxnqL/A8z3rTXPb3dT8DeXd7KFe84MSIcDLO0yqgHr7s/
j/c96jhguoT0CbZPclPJFiP4fqo4Wm3TxY7zBcwqOgvosMp4O1eiKdJPTK6gioEBZdHVqwaTiDla
dT46q6R4deuNM28gbIpyrezjrO7bUaYrrMfVMQBRqzBFo7uZ/26GJzt+MnvJm2rN50Ckg48PiM2C
YD+9c50uqfXIQapUl4lX53tXe0nqd2ccPbP/OQN9iZjx9/6A1B2AHlzxgBwKR2tqrALKLbAIxK2n
9BG0BOKDBrYpvfhraA2y9yNTYs0CPYfcbPLFFAjtwQC0U/Q3cCR6c+3cX17UuTjsH1N4Qi2Cc+gJ
ChluByowOsZm7U99W/yqorj+cqimvA96R586W4/MzVQXMWgnk+JQzLN9sCZQcm81zU32ObPr2nPG
lPT3QFdrbJPOScMD1Si5JONYiaJoZOsQqwe+G+0mYfepOY4dm+waORVEtfTQ6u5NkBEVmAk16sQb
2o/LG7N2YIB6ABRAR5aKhv2pf8UWo5x2sJf0jZfXQAZ/jEggLfXeSRPJ9be6NrR90bRHJf6suaGQ
tmbGsra5aTUQzCbTRrfpTRtTzFnO9DYv6nSHxUsgD2vPaKgqooW3SH2ev9iSwmhSFDUpRs6t6NWB
bMSjHRPtaU5HXfMNXvQfg2XkO52U5ndjMveHOyZ803EQC3ojej57gKjNdzxY4skDf4jz6GS5mW+V
mgxDYDU8STYtt/I3M4HcWmkZXZAprfYdzwbqHZoWa9JUfKXaD4ZnzLRBbwvqUSIgOqLgURlygJ9p
/aGTG92FCob1QPUHXR+DZLzqyAYtycuusvL5TmwuAfHo1UbsueXE6aivFGh6FnNQTj+WuqpZFF4P
+G6Pdv5li2vdxxOTwqkdpyEebbKYbDcqWLnIFjzeSw9Ws3dUA0kc3bvxDepMfRNW9IG6r5d/wPqS
QWYGlSTEDDHNwGULzqaCgWVRvaF10PWPTo++HDiS0XuAM1y2tpajYrn/mBMTjBwjQzTS8FUzFZhG
fVe7txPfs8ZXMJ22CABE1isF8x+aPNavsZVpuK29sE7sC5cNNFXBzhBjufG8zyAfnb6BkzpW/Sl9
SYzdaL7TOJOseSUrODEpxB9odqMpseywrj8k/LcK3UL2fXlbV67QExPCRU05L+ZRxa4mEBmugc9Q
tdBEe9Utd+UctMuX3Vy2uBJUwX4FqhADDGmgwxP2URk0d5iNGWTG7tXkQBLU8dz2K422tvSbrZnC
+x8CJwRUq+hBnB5Kty0xihMDCTsqn3UVmBDjcXIw2ZXeOMsgNSsZDyZ/MNuEvEpzz2oapAebDoh6
oINbootZHZCbbrLsJ292l7dvzQ8xVYK3BGLbgiwWjr3GVSvihUZ9wkzglyubsMIjBUmCoevr2Zs6
VU88yKxXB0tx+iEoM4wLBU08lhLs+Zp7aiCvhUABpC7PRlB5nERONWXwnQZDPjH4XTFAHzm2JDde
+YrQxNCg24BxVw0uf/oVVaI6vTbnFI1UrwCjsqo/oXHq5l+GjEF07TCAIMNQMTmGEr3In8MrTBkR
UB/6Dpgvq1c6ZZ7aXYFYr1TGbVkne1x8kq+5eLvwilko78Dq6UK4EaWb08U5StvSRqtx/arfar5F
SutpLPUwo8/HPMzdj7p+jY3XrJLRsq7u6r+GbeFFOlKWq70Bw0ThfsNAdqAEmXtvRj/0gnvNEKbR
ldtszXmXun5H7lv7PY0/5vq2kzL5rBSSjvdAjAhjP5WcWfgpitL6Jpx30AAkggqt+iOzO99od3p5
iOegmrxYAXbZj6rxP0RavJQJxlVwmZ1NHthGZMTEaPCnHXeTmXdJAr6U+kPysdcSE+D6FhpXGzmI
yB6g271eRhascHQjhrDQf0Tl1lkcuQ2z6arNuG/ZTLK087rKInih/SvXsBzjo9SkhnSyUpRgaYmV
MiTV1p4/4uiWTNu+izesfdDVZ8f4hkb45dWefVXB7BIwj8x2bW84pQEwrZnVoYKapzX+bcq8WADu
ClIJYFUFGPrUQhtrsdF1mC9a4IWGttH4S6ZsibJjeeYXqWza7CzCwxxaDZjexWEF/ki4uMwZtPNO
Ari3ph1wh/lZT/wu+6yVVBIU1nbu2JBw7XfUrOLOxiwuodUTm6tnQ/qOPQvdy1pAam+jFwkmtz8j
rUcfJyVRYTgcmO6kf3cgsNqAKkMSts/SQ8HEssojE6baF035R05oeIFqhp2CkpGYPosB97lvZLCX
1Y9ztCDByd3cVZs0wseZ8isNSEjFpt7g4IUigxLIDAluPSoAXPIcO5dFV5rzwoubtnu0k/3lw7P2
faCbitm5JVIQEXM/ZrMzW8vMUFw4YERVPihtMKZUPVw2s+ZpC9QEHLI6/os1tChRzZnYCA1OnpFr
NdKYF/da9nLZyvlLBa4AILqL1jcB4b0IClL7zK6Al8V8BlM+WWNsdcXwFJDvTmbuDWNyGDrEQCdo
pjZ0WbyJcaQcGvsFc/5LMMSAuIEWCZKWM4o8g1oDpozwYmjnnnhVykcvx9RoS2pIMNT+oLgggQJ5
HU29Lpv9erYkv2AJSicX/p+9+PcHCMfCcpuitJdRGAvyIRULc/u6Ak8J5NfjUt0AywsxKslJXHPZ
4zULZ8OMBrzvY6CX3HYM0/6rS7f1YARz/yX5zktgurQ24WyYlTultoa1TSYkLSrwlNIBRBZ2exWD
A97DEzKw+y9jzrcLEjbTkecYMiDs6nV3vFohPyY5151h2eAOI2mFviVD6RHn92z+bKyvKbnpAavM
ybZjkubRWrxDjQiFKbD8AgUh7LJjTEkOJXSEVC3bxbbruTWY+7On3gkyICl5cHmzz/K3P370rzlh
r5sa6iwK1I/9OJnfqqnZcGJdUYZ2wiJyqLnfl82t+pCJvGWhm8Y8r5CEYxQ3c1HegFgkc4KpQS/z
dla32SRLBleXhXFJEJIsqG4x2U/SuWYkhZ2mfFoOBW+2oxYHTnPjyDTaVk25oHICKkcFfEC4z2lb
JlabNQgFquar8c5QgrIOp+hHakgKrGuusYynm6aOTjtyltOrMJ2csWeQ5Pa1ftObgaU98PxOtQb0
ig9dLznta1fHsbHlxxzdu1qaA/9tw1jFu2rLM031MHPU73Vm9BIflJkSErA8nxtSajBlDLf29LNQ
7iE7JrGx5nggcEGGB7wMJoOFr6R1AJzXGRyCMtRgGbrNYPGgugJkpMTS6mqOLC3R7WjjMmgPzW4N
SzEmphQDmKXolvOPy+doLfwfL0c4R1nDiYrJPWTFJPUa0LA1qaeZqKQ/l1PjdeNd02wuW1zdQJcA
IAgKGjzWBefDZROzasKc/5jckjqk6j4F6U4m8TqZFcHr8IJz2djACihBXA+0H58ogl6lmn5XJDL4
yHmjHEqgOLF4rGE9CEjLlzz6Uglwg1rmYH6/RLLQVqBkcqlnNYXHyLddKHuQreu4fsyrmHGIgGjA
f7SSa3zlSC9jJ+oCL0GzVTzSI0UbkC4/wSbfur0BkIWae163nmr/BJG9xDVXQtUyDgZwHVQL0aIR
DhrqSjXgpCoWbHIUHJUQBahnYo07V6mvyxjTdpd9hmADhYt82dj/Ie1LlhvXgWW/iBEcwGkLThos
Sx7b7g2j225znmd+/Uv6xb0tQQwh+tyzOJuOcKnAAlCoysokuM8gZ301pjhL9dgpCr7mLGrOoBkO
ZDlvW1jZbIYsE2iaLHVAkIdefkJAttKpRncB6OOfZXAP6AqNUw7nPs8GE5MkjUQ9A84OSrE12BR/
JrpwJxmje9uTlci/8IT5NkOUqEpQIhLqGNXvxkpBCaI8Sa3OWbHbdjCucbliIJZBfQwU8JZIelqI
xzCCdDKq0TzKt2/uFvbjoyYA2CD+Z+osqaIMCedKqfGsnmvQvtKunsqEhkQybV8a0fcyjSIsnKyr
TMcH1dM2HMZhOzbghAgiJd+QqAN2ctJQm0yHMLFnoxq8OQxjF9a6P7mYiBGtUTI8Ga3pZ05SxxAi
jMY50Gk2Jf7gtNh1+qaDDK4I3bVGcZK0lAHdmscf/jCL73HQBHdmVE4/xyDV/Yekk5V3gt6YXYQC
xDYHUQ88I5W0Tz9K5pOeyplsC0afe2VZ5gPVxmCI0dGvO9+r/Vbv78w6EUCZ3SRS6ElBEP6ogTr6
IdSVolh5UYTv5WRIERUCP8stowWuCqrLuTvEdWxytvrawQIU7ULhAAgDRg+Yz1ziGswkDHj7Oego
VK9G+lqSzVjdlcRBd+128K5tkXNr8qW1IO4iwLlhDYAnCow1etqY3UNx47aZtdg9N8Pcek0Clilz
ghlJ+ZSyh8R/7LuPiquevKwNG7noRIHxDTmqiXzr0pvaV0NTCTWk/tVHqdhy5inkmIQxiLn2Quzp
xdGsTpr2cNu5tRcHKGT/ml28P7uOhjYMUrwHwAOgfPa9SovsMW0SqvWOimFMkRwbwWkjS+i2HMMr
X89c6uI4PkEtDCD0pWGjmlvBJC343vXogxQ/5x7kXOpD0L90EAzSgskx8CAIEnU7tvdzAuCvBkBn
WOwmRfdu/5aVG+ripzBr0NZGCtFb/BQySBq68aotqCAwV1pw4QOZATItzj5ZSaTgOG4oCQhwEaNG
l777mp9HJBsyDBppT0UKLItRJpaa+fedUHxBZ3TTTM1TSXhUfN/MqEyQnRtm9QfVTEoGkAahQF/M
W19MkewYwNS3AmkPGDsdB6RASbyPZwAHdkko+HsRvHeRBSRB+OVPiihYbaJJENnM+pMoT/EmBn1F
QYmQpDKdOr99DxN1fO0DiHHTmITVLhx6dTeJYnoSY1zIecATc1wLYWSl6LKAUhQshix6NQ7mpg37
EbpmQt+jCN4dRKNRcSqQd2D9E6euk2dUZE5q6oFCRKFQ7Py6HUDXU9WYsMKzGaw1Ij4naBguP6ge
qHozml1madOLWopuKGWv5pDTPk6fTLRFAkPEDFZvSU1NpXA8RYD8t2r01MpPpIsPvvQ8YiJVUHh8
ritrA70usC7q2GdgLWTXBsrKCqnFCiIfOUjnKqWVrUifj6gtUb8InXIWaTz9HqG2kDYffqU+3V6Y
tU0O5hsobYIeVMSD/3JdSKiDMzMSIXIjZD8UgDDNRn/VpPTf0wuQfCxVMZRh8FZg750hHjW1QlhP
w0w1iL4umh+hl2GW+7Y/Kx96qTiCaBKsFBgSYNs9jYQOsGRMIPCR30e8vMkbIIO1ZGfzrhdfSOf6
HQUJk1KNNIUaCJgA02gbBhtRscCpxfk116u7VPJR1oC4Ky5djckRxRSMpNhYKMepoH8PgbDBpB9P
SWvlzMCXw+GKNpeBkq625NtnN4SQmkhwQ+jb2u7h+Lz89+hRau2sp4luQrrZcDLf6/sWWmoqZjDA
Coh9zbI7d2GvK2OFGymAQC5EwEcATeXXseWAXq6fCZdmmEMf6aNSNYteH7hY6EDuJ5PHvXR9rSwW
8O5ZqKxEdLsvF05Np0jKVFjArL0ziS/5bCc5xnRmx/9nPrzv8wfPSnQAgcBiu0maNvsIBZw/iRm3
pzaPIL/dZv8OToKZ89OEWTMwe6i91tYQfq1Mt6/Qap2ECRQ34f3sf9VN5E6AFNIZ74mRV8NbW0z0
r3Bd4tLEIc9cmUXhSwroNnHC4skc9Qe0WJfkyB/3c/LPQMnFzb+2WPRiNABtFkJ/2FLmFuQMBsjP
9kq0N3ivlVWfVAWVNWDmiMzWJZNQQ20bsDMwtLRUEgsKbphuuk/bn7ngcQ6u6/QSPp3ZYnbx2JMG
1KmwhccrcvI/ooScfKP5hUX03zMK3BFxC8Xtx+fbhld8xFPMBMcG9CPgIpPmyaYRNTopcmvIvgKw
xso5bmZCxXinm7HzH2yhzLAQTAE+930Znp9UQ53l4BDMLRPIdIl4suyJpYqJhI62/95QlTDbgd40
cg5A49n0tWynSg6mCrYaTwMNWWKiACZhVoWzfiv9p0tDzJ4rlanW0hGGumyfhIe59EblUzYcEDTm
6Lf3+R49F1F+LYqt0ThdwnkgXKeqME/Qy8Oth0E1tlaUq2YaIBkFSYo62ELWWG2kWcPSD9WfcuD3
ZOUz4c1cr9wAFzaZe03BaSZnBDZnkrpm7EqZv9GVndryOmo855hDpaxaNS7HGg144EHBjA+nJgpy
JkkF2SHprUh0I+P9dpBev5EvFpSdpsBdDnFxGc7lOmpuu7axZ/Jzbgge+dYY19t/t4a0VAQhGJ5Y
YLi6vIOmUexrlNHx8C8iR5kqK6nvBFT6ErBWVN1AAaXhJCVrG/7cIvPxVLXDbKoOCgdBKr1mBJA0
sQZDc6MwAxcsLztZtSbjBYt2iwRiFSbzA1AlDpMa/mHwyZ5ynarQ6oimwpaD11zgPdKvvh3gcdC/
xKDakmQi6bpcTX+Qh77rJAHtVgus1xLYDkNNBqjzYMQPeLHd/nZXGcpiDfIukIRAend1PYSRmjep
D2uC+avJAmsgnBTo+yK7eA4yFphLwQ9JWxUx+hGaN39Em3Trzps/iifsytfI+t3TxAKSyMbiuv8s
fgLLmo4jBZhDJEffUhhnR3VfNHpUpbpAcxEvIVQf2vumeI0BWkswAZFhMn/4Z90axiTz8dIM1OW9
jPAIpp8pupyYKCpimqduKf3qDYxd+5y9d5WeMwaZ1ZW7ue1z1G3pON4bsqtACV2KvNsxcnVUMjaY
69WfgznTQ9gIcST70KUcOgqoekU4vqzFIh5XqNSg0IloZM4RwP6bUI5gpy6fUwUk0jxRo/XF+muA
OTa0pJ3mrFgMjE+oSEjSQzhy0gOeD+bl7m3VSYmTFiaMEHy5oIGcCS/GOCbYGcxCArlStixTAwwe
CV5Fk/Md1pcJjAHgQ4DwG2GyAX+UtR5DtPAhbhYYXl0/ytrj7Zj6PsbYY0HDcDOqIwZILNncZtBC
TdB6eKG9yN4bpiZfU9D6e5KXbHOv2XBRwatBfGaPcarK1U6US9jrXelJeuvfZOsxsXxoOZzuhjv5
TrdFT7c5Tsr42recZCKatHMSAmCGlQwSO6hUq67t2dz3HVS1darpx3BRFQCcNWlskUeluRonwFkD
jKeiDshSAktBoiV6DY91/1BlR6P51zf0ciyc/X1mNwV938cgy8DVMWkWUXpnMqg4H1KeKAbPD2ZL
VZoSqNNyxBV1SjNp44s8RMD1fNelKyzWtyadEA8BTKDOoQf2z+hhvus3HyDIDb/yfUo1N3PLF57o
Hdcsk1hEvhnN4wCzpmxNjw/Zl2hFNENGuB/ef0x2tn0x7Uzl5E7fr9iroMSnk6AqiTSDfcF0YieI
6CUJdDZptVM/ZG/yjEP11drPpzil0zHEXgjsmsYv4p6nmnuNzl+W+sz6smXOLmXwvAMT4WNLTCqd
Q6d4hbpxTUffETz5R8i5ub7poK59Bb0LSj1AsLCYoyKLpGJeUoD4rvqqXmUL5fC9tpW88RGqj7ua
AkezT0TKi9lVNxdEMbTU8R8kkC/dNOJ5nIcRbo5JQTXVLtFmiO9rxVKmbanasX9f8fqfq86CZxaH
HChGUI9lbDaJ33elAGezDCTgopN3tPLyvfqIWcC7ycVk/sOwGb3Y+WdsA77puWHmbNWaqq16EYYT
874V6SQ9E+AWK3Vz+zhdOwjOzTCnKb4l+gQyzIjyO+bX0D/6c9vAaq56boE50gTd92UfeE8MqFkV
lXelS04tpcFdE9gaNehLs8m9B2Wrnnj7YuV6UtDOFAm4YVDIYIdW5LEM1bmeBFo1LxJ6NRVI8Lcj
byJt5WaHFVwGC1QCM2nMgaPEmamm9Yxzjjg5midhnaB9zRP9XvlOKFpgLFxEVRIoFObAFv1aV7oc
ksax+WLqD2LIGez7Hlu+2NWoQIIDGLP70EpalIUuN1cvVSomm7PQ2o+2YQUb86hQw4tt361o60b7
xGn32QOxAme0Wmt+PQ2eeq/hpZHT7NQccdbsfYfc388eGNe2Mg3sl9S6HUpXK838xGWNzo650Iha
AYDeENMj98mwTzRH8f91O8AEviEe3KASwtA6s8x9gOliEPmGVhnfiekjUTh/f9lO7Cpr6OloAOZp
OmAoly4IvRhE2VCEVqt8SfXT0O6G0AUlVBhxDF3F/uLImSFmrQLTx74IIMQgYzpr8HeR/pOkDpfs
Rl52L+vQdy6kKMhqr/ZYOqMsqRQdHLK115GCevYOw273P0sbwAor8Nq7aNdb2Tak8b36kD6a28xG
BuAJz4XDa5pd7RFA1kV0wFC1x3Q+uhCXi6tkObjN8iG0JPmrjewOAy+3A3BlUS8MLItxFoBZG0va
FMGAqh9n3w2zbQlEKg+3sBIj6Loh9lS0BSDpzsRg4meSr7aLleqQ+g3N5c1CcWGk6KjYtx1a2VHn
pljpb2k0C0UaYWqcT6TwumbXG5yMds0bVEO+FSMx6s1e2mkRkqFrFXwU8kFK6Fjs/QbqY2ipJpyQ
X/v855aYGzOXtRn4IlgqoIkX5+hic8dxr94eiLBzE0yEmbkhikVJsF6uLtOoobLj26XTBN4EZgac
m/Pn7Q90/aRjLDIhF5jAOKUjLNaCu8gsUGJVVr4P7iqkWuRDNSweGPq6cM2YZOKvFWZcEQQmu10u
HEq0TK0/pjVa4hskBNSJSpkt2JN329GVSESlGvEOVCPAJWzzsB2GPiGNCt5RVOiSF6I5cc0BRH83
05izCjYweQTeAaLi1LrcvoqgzX0+aqHV29V9QHVq7PRj9gi9OwvsO1+aDXU3q6XJXX7/pTgDvQfs
DSIeGf010OD3bX+vXwyYID3/MUy0GnXWqJBxDK3JiqFzaoY2wcC+Pd8RK/zdOr6b07GyCtu3ZKoV
1Ofc9ytH2YV5JpIxn+UbrY+1SJU/BqFBqdIqfizA337bz+suNOMnE8DxoknVzDA0OQrNaHNfu7KT
PoNB57HdSJvZe+kt4kLQ1SF2e2965q7boDnDmTxddVcBLwNeScjkdebeNYzBBNWNGWLa044VSB3Y
mnGceVw3KycQusXAO4MYCKxo7ChvFylypM1dZKktMC3PUfZyezGvXyNYzHMDyw84u4DqAPW8qIWB
9qPBIWfSdBvtA8fYhr/ne/GoeoGVhY5jbqUtx/La/jy3fLV3okquelhunCKl/Rv56rz5CLlO4JwP
ws/qrolwr/MyeN6CMpukl7s8BLlLZJWJ22Sntvy67dZ1WCzD3WhNfxezr9K9KITQY1MHQJ3Gcrsx
/fbeIHOzbQsAaasx5MHHrt9CaAgsPQH0jHECAW90+f3SdC6TrkdBJFSswQHaH1NwrT38mqlht5lT
08mN6WvyjJJBYH2K6PJwtuNydl8egfgBGOLB+Y0ZVkKYz0iMUYAOJ35AH+GwWU47cgxOA+UWCa6/
3KUhxtOKxGkqRzCkPqV3QOXOFEj5ch9tM+uH/CG7hkl5pGrfmKhbzjFnWpLls9posAnw6rO4Ey3y
3mE9/xjHyAJAl2a/ecIfa8v5LS0LMSZsPZb0pddlSOQus2dqpVISO3loj+YJEEgxtqGkSH0eUHc1
gnBNmiAgA2LtilhXnHotFuYQk6B3ih1vM2dwTAc3B7ojECSLv4Jn/dAb1kR1e/zowFnECaCVS3SB
6/39AcyHjUwN89U6fkBGFVfYQAFVujO+2ru3T8OddqMd7Mc9phMcYLgLmu+TZwI8oSXu7tvZqnwK
XAbnF63u4bMfxHx1vIHG2YwjFBcmR2vAoli7EVJlDO3fPiuWv8NGF+B46FUayGJltpPSpHPndx0E
s6PxKIUN4L7uUJ46uXHL4ddtU2thBY5ZEDPhKQrmZua2SioVCEwCU0bRmQ9JLo4PQ9rs5ympN0Xf
RJY8Db+VZhr3STR+3La9unFFzdTBgA1tE3bMZQiUUagNLKeKs8nXc6fhTU0vNz67kKACXB7zGGUB
/PLyEAxi8JnlWgx4lQpZPQG5j96CQDz60eqT1QO5o4O9/D84dXbuMsderHRRWLY4GaLqFIO5uf1n
JDIQduf8KEyW06QtEXtFhPxhOD4080cRvbVQd5gS8NvPvAz9KuIXY6aCUXqMRYoYUbtcQPRlgzru
QMaC1zcyQ10gmO7L3wpTfxNSwFFvr92KtUVtF6w5S/4EPMmlNTHSwVNWxJU1GtkPo2z7jRwZtRPi
Knvo/YkHfLhKNEChCD6ypdAFkOTVNguDPjIqM6ksEePotKsSqNdIckLHFi+Sf/cM5OTLbPgCPGIZ
6KI06M1QrCsMCJReWOdO3vfbMdI3bddw8s+rXQWvlrEjXLyIeET+5SJ2wwCS9QamjLjdZProhXpj
3/ZmbeEw04TjAq35pUd/acIPBRFtnbwCRQRoAfug+dRDobPlWf9z29B1HR7OIIvGmmET4yJajq+z
LLRC9luW9VBBvwRKb2K3hyiGY/b+thR1T2zr+0SudlJSupLPA8JfnYyYEMOMBa4fAoYCvOEY06Yy
BXMBwiOxU+6F1HCk4t0cH3X5VZ67jKodOJ2qf5/uhsOY/iFIE0XEC3vNg8y5i4GIrizZn5zWn52i
TbdS1rtaVR/QdQXlWUMzQbGzTPXyKYw5n/bq6lnso/0AyDAghwpblay7vFUqRaysctCATx4nHcOv
/T3Yn0OHxEKG+b9Ocm5/5bVwOrPJMp91Qo+dgKowOLpsaOD9FEGElKfQ075tZu100eHRUucCyJAw
B2em9yk6BHJlRZHpicP4UUnqBlX7DSpK7m1T15h6LCMQVWiM49DES5DJFKLaTMkM9LBVQER4mRgl
PbEDSGhJUWsn0KU3usrO+tcEBGt9H3j/R/OMq8YImaGggvmmG3Uny8BwTqIBSQSBKAl07y3cIEfk
LRNe4sFvXY3vfKP+zfkRK2xAQIMDVYa9g3YC26iM0KmAFoSKGlIYnzQVovUD+BlMv/olTfIu9hWv
g0JeF2LoAGcWB7e09rGh1qgCoSBBNV5kdm9u1JNRm3plgRPpMDTjYxnMj0IgvlWz+X7b0bXwPTP1
fYadnVHLnCxEUAyYasvOLqY8O8Y9qhBaTXiSB2tnO/oFmPxCDVzF4+ryTJKn1lAgoogbC7oDSlW+
D0T9uO3Nd+XgImdC6JoAAi6z6OjQsId7hpkTZH9yCXblbUWAa0Ay+NklmzRVaN68ha2214KXqdz6
41MlfcZmaVXpQSjdbN7ouUcmqHg5ZeCppTso29s/7vqrYmoXgD0M8iAvxjjHpf/NqAak6KPSkipb
lmbaAfI2yR+x+fgf7Hz3ZkBACLYL5oIbzV7pQRVeWkXqUxVcxTEwU6myIzlPz3rVI7i0JMGA0LJN
31Aoa3+I0tKaMMnQzo86eZv845hx0vzrwIFUKkqpYHkF0yuw5JcLZ44qGQwfHHPtkGpWJbSa5fvI
+v992bAT0MLGhAu4q5nwbDpBbeoQZIt9OaZ7MPQJh6KWNVuGQBamvRoOPfL1xluocjGfvnS3QGHL
fCUJSJJx9kE3Vus+krbOUzvd0gpewr22dgACIB1F0/Uaxo1sXknSBcc86pvM/5TTt9urthzGlxsO
boCoCr5gBh4p9eW30ZOwn7SsLzH8bisl9TGTQcK9JKtoK2xJ9+e2tXVv/lpb/v3stJIkP1LSBNai
QXVmMbjTUh5uatmFVw79b+Z0JaGkpEaloatUgm1o03RuqHqTaAlj5kUa5CIAlwL8/rZTK5EgK6i4
LlNsEqojzLlgjGFs9qMCRlw0fMzZFWbRBgfObSPXRR9sHBMkUgtDzEKPzcSbPw7FBK4JsPWrma0V
o6UbAiaQYryR4x9TrD33xSuesnbiP4Ba4WMSyz3EMWtTsSuZN852zRHB/Bj58js2A8gp/SUHN80H
YcaJ2zoBZLkT3Ea0NX7kXbHvIbJgzoKTDodxnDgnysqS40EIcBruISgjs+1leUTdIC7QN8gC4xnv
tsACb1hjJU3KS6aWU4MJJwJ1H0gKLdAKpBSXnhalFEWYGaqhlk0wZiq0CKBZPFV68KFq3TGpQDF1
+0t/Q4tZk8jBVbB6YVgQFdtLk2jM58agt7WV38k/l4pp5Hy8xzY4h53ECt3aAf2G021eBqrSh38f
IDQwiSlhYgRwdaQvbPJIDCFU5aGrrWaiTU2D+/w0w6ytOsGht5RXJaV41d1nz5uECrzMdYkbxnWw
BWGYb+mwox7ErHaAtF9QCiieyIfyDriMnbFNrB/FW7FNXJ482VoQg54IZAzYD3jisV2MUfFBhtRi
nYWnxpo3UMPwQEa6nR0AOzYx57rgWmOOvjDVg1kz4VrlaLtgB0D0MbUjSDcc38k+572kVt6u2Bhn
zjFBpJtpJUk9nJsewJ6CQTgK0EJq617Mr0cvd8TVVzuztaQZZ6e6JsXYqh1sDbvO+Y1inde9Qbqe
ghvJHY+8NGztJLxwjbnoJdJhFnRxrX3D2OIvfd/TfocBLkJLGjy1Xv3ykPH25PVz4nI5mTdNDtmx
QSpg03jINqENIjB7ssI7k7poblR26xB39N6hDOzm3uvt8+C6NY7RChQglgIY3jIAPV8u75CaQjPV
sC19mJ/JL9c/yOhndC6qA/Ou2HLbCytH3oU9JlLVqBOTcvmc5IAn9xEqtejctm8VUC5zQOUjlGOs
9GBYOeeKW7m5L+wyIdsOkwkxTtjtrNIFu+TvR9UTRX64rvsHiQPAmxcIKxM/qSSXoWT2OOF2stf9
yQ6KHdoAPlqmVTv9r2j7K9x1+4k7nLqS/MC/v3aZGDJzDHGReIAq4VvyC1WGgPp39e/akazRyVP6
8sATIV01iLo6hOpMtMG+A+tsX6qtoubyEjiDMN9hXHzf5jz+K2X1xD6zwQRLP2MgO49wXUwWQTe7
cY7SdrKOj28+EHXoklD9Xt4eopc/Gp3egf+igeuF+8gm9+bzi/HvmZiKUU5igBAERTO2YDdEamTE
soydUjyX02OaexNvd6w8mVD2Q7ZnAp+7qJRcbsZZNZLKT9TaSslog4NRksHK4R+CnncVrhr6HkjF
KxjPDGY3CEUsFUlOajS6rWkXbWYqvxOqPmgQYxloY1d3Inpf86kTOYu4enUgxcRLVzGAnWB7pyGp
uqqZAKEb3d7YlKcAaYejHQUP04a3j7ZVH88sLf9+FqDgXcAA+ghLC8GiBegXhTLkfzABYR7UFA2g
Vtk9EHVpHwwpvlfVv4TgE/GVTRVtDV7msurJwquB9iiSCTaXqHMUrPsJkRcId1r+KFdoGFoTT9P7
uiuKqwAVJexmCVSv2FqXC5YYmDr1dQ1X38dog+GQJp7uBFTbGndhSmen3YX0fqDFxj/oW57I6hJx
7DWPd4eMbhaqM+CzuDRuTmE5VjoiUje606QZm6413WggnC+27uRfOwrDxZXNEkS8RtiZdhii7xUL
/FSCJXk4Ix8Hz3RmlYYCYEuFEy4tVxNaLnbPU4f4bi5dewtCatQSZOSkyqW3XR6FUlIgcLRD88t4
DPDougNxrj196G69CX8pM1V+1k7wLG7Ay/cRQbqOsxCrMYUXx6I6CMQyi+VJApJBqAa/IJu3w/ig
+xWGARwDAgv/YYuc2WGO8CmrjKkIYcfPFDcEpxEi7KWLM4wfTpz20NoVv7B0/I9LzKG2sLnFRgdT
k1AfNMl3B9W0i6qwZKl/rbWPtC4x7chJ3lYTqHOrzK4R2lyZ+xpW54ULJcHEzJ9JohVmjdFW1MkW
PDNoK7SgnjHkrdw4t5d35RbGGJwJpo0Fgoqx/8tAqpHz53HuI5D02ILgGYR7//0D6ugwAwmM0gBa
VkyoAkYL+veF3j+XQjpBX1B/B61PNNu3HVlbR1SiwDuyXAwLseulJ6UcADLRRY2VgZfJLY9k67vq
Qfxsnd6BTgW0gHgWV9LuC4vMl9PlqTMbkIUAjZUCxSOfhpPZUIA9mk3NI0xY+07n3jFpYS8nXVks
tqIK2EjdGlDXu72AKwfohTdMAij3zdxmASyU5lYFy4XQQBSRt2RLODHn1oUR5pTOylHrahO4DdHT
HkK7c6A5mTqD/TR5+udtf9YyBcyCgGAC+lZLXDCBN2dNKtZFjEHzD3wVTL5kFBfRSGtPO8zvHGMr
mSayOgM4Ckxly4RtTo4RtB0CNW0s2TOPojPvfde0Skya/YLGnsdF/K+Gw5k5JvQqpVQGNctBOdkr
dgPxCMngfaqV2uuFR0zEJT7JZ+jlNGACs4cH4oUFjd1ap5Jn2J1JW0d5WJ4kJS3uoi/1mbOePAeZ
aARNY6XNOax3VrGUlu5/965o+SeoBj0Vn7UV/rltcOXZdeEtE5jC2IljVWJBB/MUpY6QU1mBGrJP
c4WD+V2zBCYQwCuAPoRC5+L5WVqpjCNOe7ForCnb1yCF9lEC/Swiu+VN0VyDmzFtdW6JORFlQa5m
QYYl7RALdNhpnuocT0expOVmpIGX0h1EnzrqOx2vobzS5b20zQToXNe63JqwXTz0VKKm5R8Tr3e+
OkA6N7c/3VqgnrvJBGqVBDLYRsvGIj/zu/DYboSD8NBwjPC+GhOPbZeFUV3AHxO32CAtg4hKBeEz
CPTxeMnWkjt8t2XODJzygDEzDrXQiomkpFocml1QxgSoVUHL3hm39eY9dIs38yA/h4/TPkaRIPmd
TJzUbq2GdfEDGGdB0NrU5oAfYPjA3NdvVXG/jLUWH+pk56CvGj4I+ZibezRxFbWmEAznqjVcjzR9
B+/fRWA2ZJ3NHYSslkU4xNvpQfOkveGNmHAVP7NtTwF9cns6AqEvYdY1cnUMvIXeeDTpq779ZwD0
5W9hB3SqrO7EacJvmSGR3msPpODIaX1Xddh7UVvEpzSUQkCQwnzypI6qORLrxupRlkAK42W0uw+R
wwQhqqJkgzmqzXwSPd7eWSv8gnH/r2HmU+cCRoubEYYxFzpvRbx1RaCEIXW7nPFRyYUkL/v+lqPM
ZxXAgJ7UGey1kkwHdC5qn8oSOJpN5/apsPyhG4bYwXdDmMDYZeCbiZOlS1bj70m0W3rV6FOrxFXC
j9v2rgd2liD5u5JsyxVQrzgGC3hj/Qx2TUX/4AbBrp0tJL22SDvIpHISNp6HS0pydpEUBahIAw0e
dvEmL+2aoO/jZipmHmiZfek8c2v54bl/TDplqBClVdslUsAHJtpj/TtoT5w1XMuoz20wd6M6Vlmn
SrCBuU+r++M/p3vhZ0y1e+U/tEUvvhZzNzat0pBWwuK1nQXG1Uy6T3tOBF6TIDARwdyBqUba4P+v
mAv9OEve5XbmAdLTIiKSbeMCDb+Rf5DH24v4Xc25jnzQq2GyAFQILFRUrdKk1XS4Zj5pO32v/DBR
PW7oqUctBtRxbmn9wMlppSjtihvRlt7/Q7kJa/v3BzBfcajiJMojfEUJWm7VHYj6Q8UbeXR1axki
us2AMCuAWyrfq38W/hA81IUZtUDQfokQrc+oyR00XEL6aiWJjlIq5kVAtcCEfGiOqdgZcETz0Bez
4s8QEn330UmwUyf1hm1g3/5061nTmUFm5brYiP3QhEEVCQadBvrjXabN07QpNgPn9FgPkzNb7A6o
UMqrfdgqHNF3NPAqJFS0Rkq2LTr2VKMQ1j75p4/yMXBaNK+SOwVSKZxfsfIRofgCdgD0ASC++F1t
O/uISVL7aSWDWE1D85qi7Wr36sgTQVruMOYzYl7LAIoIWBVcdcxnJHoyt7FJ0CKqalvQvDp5AyR3
7jGg0h1Dnv75mkvGouoIm+LSKb48lquUaHMdAoimpeL8pLXVy4RPymvYrjykgR5EKwHNS7BisEwE
IB6vZjxocH8Gtj/aaZPZgUYb8VVu39rUMcY76P7OPBrRlTvg3Cp7qWYzFJaaTkGjsfgsU/WHXMuO
0eRvt7fBihVApf6uIJOTdOD9KooUAMUhAt8zkXetRvAW0za3zayEBVhyUbFeWKfRwmRSkSr2pTjv
QywhKplu1esQw0ygJpLnxbGqTePRJ1X1HKVcto+VixvAOSR5QG0AusFy1bd96HcGFKJBh7MNDKcz
TzXS2/hQJT8hCZQkD7f9XHm6XJhjriESwH2dwFw9YZeLTiKUTlzVqC/aEsL0trGV6MdwJ0gPNEQm
EEfMqRIQs+yypX05V9se3IUpRLBvW1jJIC8sMO7oaaqWYTvCnRJ613kCIcZHkh2KZrRvG1pbt3NX
mI0cDrgTkhiGNPGhGTBGFZTOXO2lIgPl3n8oc194xcR8qdXTWIhov3azUB2zMBmdTqiCh3I2H8S8
lTm+rWwxbLAF6Q0qn+UGvTykpqwj5aTCXG8+5Nm2jj65DYK15UNlGUcgwakL1O2lib5KxmySZzSy
i1Ok0qHbDAmk0Z/6nJPwrOVZoC3/a4lZu9GHMudcwtLk+V72Nbvt/veMpozuqI/kKTiVHglQ9bsd
HWunx7lRZgXBpgOVzQRGjXiT4XgST3pvk86ewsew5zwP1zbVX1soMF4updGBSCEsYKsdn6JhZ/D6
5GsPfpzrS4oDEKwIteVLA0Guz76U4Fyfj4VhiU52GLxx4djHawkX/4AHjGnjAcPjCVsLw3O78qXd
KQhHFIRhNwoW+aQfsZ/aosDpsKwb+d+rkn2YDUVqltmAqxLPTS8pkYSnxU4xeEJNawEBltgFHg5w
+JUylW9CdC0g8EUXv4p0M2SPc5HQvgahN+7l37ejbzXmz60xp6AMUZ42iWANQx3aTyMek61mQmoF
SFl/BjOKojgjovPUSoFqgQm1uNMhtrzFrFDjQBM4ssa0b7ZhnGn2ULeG0ybl5+2fuNYpBVgeSuWY
9ADlBysrEBVKPmXahKBKZKdvf3R4fHehbMex6Q7Vh6yDpA18gdDTsiSxP7TKROhQoeLVvc/GKQ3r
rSCRHbpGR1UEv4fJ0/FaXcPzH8hE31gXIO038QO1w+jGoFIKNileaKS1/A15yrb5LsTG9jDRdHtl
1rbzuV0mHx1CXa78GD2BIvnRkkPGK+qsReL531/snyXVBYlJQgiOCxm7SgFmsO1tPdzF8cnvqZlx
uqZr2+vc2vLvZ9bysocuLmaFMPn7c6qXuvmrymP3Wrvzz20w0a51xjxUJVZMSN04eVZQv0lseXq8
/V3WOkYYNgCzF8bLwKPEvpwh5ZWNWQpXZvn1/5H2Xcuu40qyX8QIevNKK6/l3QtjbQeC3ruvn+SO
udMSxCtEn9OP3dErBbBQKJTJBGmiU1fbWmrtAhlFLdCbnYp2goqX9Fhb2yUo87UaS6nMUIMVDv1r
mrxoKV7LR533Kll18XDtUKyDBvkytXf9mVT0stAJ6m5O7eLgze65Cajh4Wt55TH0TOT8Blt94pUt
14wD09oGCmIYm7sZkqVG12eyiR0dysSjFSpwTf825zqnprJm8ZcwzEk2MzMUkwr2EbXBXLg403Y/
Y9IdfOSimNiqwrmQ1y3lYl3MERZqvRnEvwY5tc4I9noVg2J4TBwyJXaHQjTA6BKdoU1kW1XPiTx4
e8oYjBxBsF4Rsaeh+Ei7z6QL6pEjaLsWu13uJ2MsgmwUs5jAWOiYPvUmtIlMUNca9Usd9R46iTif
by13al3iMecbDQKtGabAU55ddZf6xocCybnnxp+daYv6ot9M7v2zvmwSkxOwDAXsZJhDxCwp28CG
wphGmxCIeir8nuLhR56qHIi174Q2+WXCD8/0G5ZahaZqO1hoh1KzhyE5pcaLKPI81tqHusRYDsaF
81UQZDd9DgxDdsY95n2fBId6+naI7fmx2/Y7KBMF46f0i8dctLo4E30jYNxHsxVbsOjNlJhJhvhD
mxs/7BNqF01pZ2HISXTcMhchsYyRHLy1NEw4YED1eoWTZrSTPg7gI3jWg8KTfgrnECfaIaeIIkPm
Si4a1QNxa3b2PNnqB9qAd+ZP8Wf0ZvqU80VXhh+WHwMhTjQWgMmbzSS11CA6RNRatC9ofoHXBohU
oMBp+NIJA6WxTUCf1ByU39KWpHYexIH+ynN1txt//RMWw7744pjqmmpQ24PBI95Zsieju473tLm9
kQCBQULMwoG1E6QD1xBZo0qVWCyrLH919R9L7W2KTFb/5/4RvLXdaxjGdhPU2yOxAkwK8Y/+hzhs
w+JYyKM9iTy+lJX62oKFFw6SZcjKs0N+yZyMcxQCi4xxkHa/ZlXft/I38vOOPpS2BEFmNLeDYT75
3erUNab+aGnQlqjRZR6bvpA+jCR5ub/+lUvk+kcxXk+FSnnYi1Xr4O0C6ZHGE9DlPW0n6ir6x1xt
TPGk8ARRFvO49nvANBdaB7Af3U7sibU1FYqMNFNmio9Jpj+nscEJb28v42sIZllKlAjjVNWtI+eK
V8fOIAVi4gol2U7CLgJ17/1tXD0QFytirLXprFaIGsBBKc0eML0XpQ246SsOzKq1XsAw1jroJYTv
Qmycnkgb0vhFjNKJsgzvYYBl+x8sCUwY8DIyhp3YziUy9FHcQ17FkVBI1Cpw4bcehtXvg6yanwXB
KzBlg+BSZLVp9LxO2zHDimrpT4QuImTqEFjT0IFMlZ3FTqTbsry5D7pmfha6HTGRiow/VEeuXYsx
j3plavhYZYaB21o5pUPNCSbWvNclhHwNIVQgSqkoliXQ2BEwxwSVCqTGlfL1/lLWDOIShwkBaZVg
V0vg5EaCsPaMh/WMlnvo47YCxx54UIzPr+RCShoVUImcu5Fpl7WMVm6nbg8p/Xl/VTLvCy3H7eJ+
qfNEnzKxxfZtOlAhyrZ5bLeqZznyGTObDnhjwTYseXOwM8/R02vsvBJXc+//iDUPcrm1jAdBu8XQ
ie1imV3uZbk3zIU/oB9Bk/YCcQXh1324NQ9yCcd4kAocG1NhAg5DTi+CPCOlh2nKqkS+4j7Qqmku
7R3oSsQhYMmrJGQ3FKHrWket/FmBgtjRJN8zz1pWd+8ChfFUlkXTDAOnrUOzYDD7jQByJxruxybz
SvOBdP79Ra20mWGs5QKPyYTmVVUa4GdvMYRqm38MYmcfiis+Ku9aZpPeLokjvKEFYiOfKr/FfBh5
vv8DVj+foiDthkEKdEwxFtsrmjBGE9YrxNDcIdShqqPzJCFWj8UFCGOSZNIj4e+mhmjVE+V32vEu
mJVWnGU8aJlrXTijJbZRek7ACjKG2MdcOFfFQ04+axIY40+q/qr7sx7v9PJIhCARX/6D/bvAXZZ+
ceJDsEUk0XLim5m4EuRWNQMRUfZ0H2WxAjbwuFwd85WEus/6OQRKlZ/U4rc6HWQk1lDYI2UOkZDU
K/R/zXNyvZ/MJxuLsrKQnYJdNDsr/oTqIWk+Nd5dvXKml45fUGGgPRsRM3MN9MgCzK0MlDIUnNhQ
/BSlosQ89xLl3AIrKRxAXEAxH4pAJHgwcjyFoJRnPUu9PW/ocQ6Eo/pQ13a2BeHH3vqUOE05K+4E
VTAkQpEQQ5GFnVEqG6FTIJreOm15NMPR1iH0AmVYVSqQUPe6gpN6WDnNV3DMIltlSKGAALhSPmTC
kxRvJIFjircytOD7uFwSY4ujXg5mJQKj1p4g/yfU4Bs6dqnb5xDqo57U/2lVvzb3ovlY93stf2jo
GToJHRxbxNndtSclfouJrVUxs2CwxWCpEaFuPyRYr0tOyrnDly2+VeeJHvpDu4meOj8T7HCz0CHr
9i56bXgSFyvBxdUPYI5JHgqo5Cf4AWPoh6NfRm5kffbWqYwM574L4K6VuWjrSqQp1QClELeKN6KG
KVP1V+T/Tg4/Yz9+LySXbgmIUPNDZ9OXMgDl8/2fwFssczeaZjEaFUReIQfpDqqrgjGszjxKvpT4
7b9DYm7F1CimNoculwPWnz7cV+luSp+a6TmkvItjORGMZ738gGx3qgpGJDWugVTLh1r9ahNOQL3S
lYShQRXNZGB7MBeeiesLolFLSIeoaetM41kLz5hxGVO/Uvw530+ji8UpJILYJE/O5y/rGLMwDJXj
UCggXUMzNPNYiEjTlGBdbx2rVdwa/m0E/XkcxK1ly4OXmuAeShxi6Zus3JP+KER7aERP2l5XToP2
oQ+P6EKz5QnSfyRIQjcueg9k04O4T2Z/KFxjxstHsaFGEpvhvgsnm5qj10P7vM0Fp4EMe1Ri7upb
7oI00x0jm+wy2U/12WhFf4wcCw8mAv55ngdcsVEZij4S2IIQCtwIFyIhg9bOWUMcAA+IDtnCOiaJ
Y4lepdXufSNd8e1XUIyzLQZ1blN5gaIHqrtNBEY7aNmCQx/U3CXHs6+CYVoR9RX8c0P8TuahSzMF
YCkos8ds9kVBt1vpQxgORXeKy9a/v7iVm3kB+j88xrF1zQTqMQl4ifAmYohFkV9Io/tz593H4a2L
8WoSuGbKRl/WpYXQXsx8U/5ZaIEyR0FpmFtz5nXArAAqCy3S0vu1KFQwIYcgR2Yo62bnSLUnknJL
56+pPQp5daaS9+9HypGEkDFRhwQscuXs9Z/lBmjhiNU5shY6U/k6obwc6f6Qc6xj5d6/wmFMsZSU
SG3AoOjk1nlMjqn0QnuOS15xlFcQzLWvzIpFUWzrnDZUobw7ODpP53F1EWAYRYIR7gpdANeeUp4V
neQRNkuNuvcWiuV9GT3lMSdmWF3HBcpiHxcBey+Zgk5FoIBbz1bQ+VoUm/smzVsH4/FjIbJkdB51
TpX9Liso3yLXhTTpfwXCTlKrWqEQHBB0AEBSq9W2g6nC83Kq05y9Yjl7zAx9fWqBlYiddo562cX8
nnt/HWvJZYwY/t9X/8tCcfE96jqpWg0cMxipn49UP0DTzxkKcNZNilvS/JC1KAZEAx7jInjsDK+C
4O4YSW7U57Y2iEE4PLcJr06wfCLm8rz6UYyTyNEy1FoCdjfrXs3iuZpOhOxBX92To5R4fcdpMlxx
tldwy3e42IM4FPs8lhebpEPQU8sW6HsqB2HCqbzyvidzhrveMpvSWs5wEj90dbXP8pf7n5OHwFwb
RUUscxSBMKgfYR7IrcSx+7XE69VeMV5Cp+mMIRjsVaqJL2YcQzx7HsCybE0PYy94VmL6Iy3stnmy
SPLfgjPOIyIzRgaGEAdCfMnC2o5wyLtzNj80+m6MLbCx7HNB5qCuGiOyXrj6UXPASNu1dTS1qRNV
iCBBBY8V5h5VY7T6OMYI6shv/Ulsf9//hmvW+FfJHnlm9D+pzA6bo9qUowW8zur/ZHXxMiIX1km5
KyrcDZVXDtolFrOhQwvOgyqhGME9oAm7JuiXK7+NY/j8Kj/VPwtOM9tK0xImmaEgrP3v0hjXbIZq
CkFywPU/xRN9M56T0/S7sqDqAN52xXO17Zv2yB1MWDoMWW9ygcryEJeGDB37FKh4nXrDH7TOa0d1
C1aPyC557GCcj8dK+ZlSWYj5CCwUOt0clOdz7iTxk8kjLVy75C7XtHzYC5cVaTEGZWLgZIq11VN1
Hw2QIJp4CSIeDOOIOymqlaxdYDTRMYddjOwaL2u/Qn5wZRUa434nczKmbgERQHxnBvVH/JIfJDff
Fx/qc6zblOOGV++8y81jTjTYbMQ+WT5Sk7+Rbyj+frXgHRM8GvQO2kaF3+VefkHzo/WYvt0/27z9
ZPwz/GZa0xrIivJzMN9kpbEr8fU+Bnd5jAPpp0QSxMU29KOCdsAvyW73dKflbjdgScXHvBsfElcr
bTkwec9tjkPRGIeCW1uPxgrYqIujY0o6qyjE2zoG7Yn3KaKtwODESCvtNzpY1WVtocD9S051fRLC
KaNW2UqYtS0p3vbnLN0lsZcqLsb/XRo/T9UxDzddF1STK1SnOAk427285K/dy/ID0MSNbnEUptkX
DRRliZXmKkbWhtpOenRhlpoziTa+LTiyYgwAR7o3h15WehxkY9nNe9DMySlMYlI0DICeU9+j5a+t
MzAIbZJhS5OjYJ2z4lBXH4US1MabBbEnmdpC4Snib0n61vFG0WxxTB6thbeFiJ7SenQ4mlW4mfvE
McoXZElk4SMratcqY7sB1WFbf42R6LTtmYDWWC03ihyhQLntVQwEIn3RHJo5QaHmywQ9qdCqzjj5
kryJQWOabbVqVwi5Vw3bXAjCeKvns92iwdMM9Cmo++dkPIbKWSM5JHmJm+W/CISpMtA4IqrI0Bc3
P6TxOZddXfbRcFiCBiA/x9k2nnyxRbyav2Xo/g43sbExrbeifFRaZAQgEz09ptCykRLXrDdG9Wy2
fpYodtkfNH0Xk0e9OAggsDLeLRT850NS7wsFSjDJ1iiesiTIm+9weEHdJLeejX5T6LYxBYlyznF+
xB4EUfRnA7219jzMPsR8PApK9uxDbD4LgzooidgIihL9GJmOKr3m8bNQfCtT41oYTkfA0uoE2wWC
t0rdNYJr0Z9yoTkq+RSnUxafhRLEuiikyD369E0f5ufExWtYga/Yn9s/LZQarIMYnpHG6ptXM/kx
1BBiqg49BAxaSAyDcNManaT3ieo1YrMVuurQkinQ5HOqDLZYmIGZfKBbyM+ol1m8utNKdQ1cZ+ja
xPSaiLIQSyySaSSstahbmnEcaWtsa78FbQq100ODMVxbfFCOxmvtwcKeMZ03cQK3NXjMkELYx5LQ
wo2Gr2vXUKVa0dUy4OND6srO4EBq9lyD99B+f9YPxM13P1E4em883mjAynwiUvQXyMzB1ItJN2pc
an/bg0JP3lX2/E4qO0Po6jwZnnGE5ONh2kRbwy3dOBBGW3Shd8txECv+4epnLNfRZZTQN0VLoJ3p
yAsVCaBDVw/gjAfwMLzmNm441zgk9of16z7wbRR0vXzmmuvLxJxEA/WykbhR9lXKXlOWdqfw1rf8
fsb/Xa2PuenEJBsqQ0P9KrOzk+oo+8hPsM7K7QPoH+6bTefwUkorhazrtTE3XBaBWb41safZW2VH
29yvVBA6IP/ofrfHUxpozsAJm3mrZKLmVKlBU76YsWHtFC0Ix5MibO5/sLVb9GInMVrIWAropfWk
Bkaskx+itpnFfFvGjd0M36g4uVY6freDbIPUPLGhKeFMEmQfaP+YJLwX5l+mvf//R0XR7vqnWFYq
l9ZSkkcw+GhF0AjLt7GbnEL3RxKM7vyEWw1SbLnd+KbdQ3ezdQZ3p8X28/09uTFi6CNB6A5cyQuR
sc42nQ9CNKWiHCKMmiA4iWHDCs61MY7c1v2b7wugv7S7aNyHC2dFRa10TksdOh5IvIGOT8/tUvAU
2b+/mtsvzKAwZ1LulTkdG6DU1DYx2IP4zC7iIN+Ez8VWcfLRLlC84tH78tbGnNAcUwkGqeLBEYrH
Nn4pNX+QnPsrW/7Elb0wC2MOJDKWQiN2WJgQi+I2TarsXRYUPfbGYiqORhenf4QuHjl5zDXrAD86
qGYg9o2+DcZKkxhtMv2cDigHBiLI7kRMXdR7Wfm4v7jbJ/Pf1f2Dwzz0ZlWGLgZ6vB0LcZ0rjb4e
kJ38KVgOOZjP+VO5147JVnMaXifk7bNsQQbXE3otlYXFm/l0xJitwaIJSIq3OHVbQ7TfMZngKUGz
jT1EaTxOXS4g8yE7UnW07gCoH6H5jcxwYDnao/E1gAA62pknbjriJjHArJBxrII25YMRAbDSwFxT
OD3YXOwakZqfO1wZ29vC/TXa38zaxWXc5WnRTyLQRlc6m0H/EyqoDRg2neV9Ngf6uUFgBBX0b1jT
tOHdW6sHEW8BCFFAll5kS/WTVBS5PGcDGqvQ0tpvhiWLpem8kGv1WCjgf8bgHPRC2CKC3ppGaWFb
EWx10HcVoecqHKpd+SN8MDyIl82n7IH4LU/wfN12QNuB0sUS6rGXBmasOqKbwEVh6af6iMZ6P3TT
H/IL5gmd6tz94BzL5djdOJ0LPOZYaoKctlFUgChWRidL29roP3Vo0LiiO4AwB68/zs7e9h8s5nOB
yASzRhemeiZgheYXgb4T8tR+7gs9eO2gPgVBgfMEsiVhG4Nm6Q8kLL7KnXDgUe0vYevNqjEmCj5M
CzvN9gDWadmYhbI4o/SgSn9MnojJ+iIvABgXgM6yISMtfHk76ujyLmyowDqxaD7lHdpTu9JCvwtK
+XVqx5OKFHRkhyOK3EO0IWUMET7NlvUQSiHVeSiHbWIqtjTUz6bWI9UnUN4D4zbMX77Jxc9lHEif
gLJalJfbTd/qX4sIb6H70XO5eSrBo2n+zPx5cOOdshsdSXdHZ3Kf/3UHzPVPsJjATRHUsU417Bio
bCvxS+geTQqJp3cIrXEscPXjLzyDS5YDjznmPoh7raJxA/81o9aVz+VpHMWAc6xW3QfGjiQTGhkL
Rch17DfmBp6ni0cGT5MGorpTd/K1vQI6mc/WJi/aDhoE6JH0a/8+MA+Xea/FYZ0otAWuReWtWs4H
VKkdUkxexKPaWt/Ff1a4+OmLW6CPJ21uCZBM653SN5V691eynBD2iKLLBS0vaB5A0MrEJUZTRmQg
FUySaEGDpEf4AHXDIQ+gMXzKeO0ea6u5RGPcYKaXc9SkQJus9474i2Dx/eXwABiD0A2qjdICoJvP
qvQL0qH3//5a8PiXvRyvHzTqGMwJluRJUfS+Hpze+NFoUFwOGupjmsUinCh1Nf6+QDKZg1qM4P41
EiBRReyhnRch45zEx4z8ImHiE1lBc2naunlvvQ80B11R3r6JPaYZNLM4hWnDsfjbjl04DjC4QJFm
0fpEW/e1IU5ErZQ+x+9J/oCKxHJbNBU14EM9oUkJCZFW5Lxi144YGCExTwjKb3TQMO5DpYpqRlUz
OCQE0YRxKJUM0zVe0bj3v+hNoLOorUnLS8qAqhN0dq7X1Wcx6G+qEsrDkNeZ3aR6xG18H+I2sbRg
QINV1yD8KqLf6RrDaCuh7MUGavVf4znGLRX0vl/Z/QY9z5aD0SsPtMATGNQzl9eGv46tm2BHg3yv
DLrva2xTr0eJmm3qJJu4s8fnHFy9EaTgGyQhHQG5D+v3rDvzkfjjbDd7bpS+ur//4LM0SigslIo6
Ah+5lUcMl9eYZzTd2SmCwdvOzhC5kvPM2e+bU7rs9wUm803p2McdOmwgeg8e3y21kx10igv7R+JU
P9HMBvELD2ya7+WRd7venpLl9QOhTxPvIANy1ozVlnLRIT9LkFWi70boiHRb9ZsRKogmsQvhoe8S
F5zWuS6iDTy4v+qbA8NAM7FQ2Y5SSxVAy8a4HSVvkHRv7J9mLq/1ctKvrgwGiLGolspSmM8AgjDU
r9qfP7KdulWOmH7TIL5DEXdxnO4tu8Y1ImtDcduocSoCEfyW6lexGd34PB3JU79J7eyIYAlBe/4o
+vQVka2xKzk7e1shY/AZe8pjaAxSHfjRVjhbz+Qt3VZvyDEdzJeJeNC7hFCtU73Ip1nguI7b03Nl
TwZzYUppO4ytFCUIolJbT96jvPRbgbO+5YPd+aAG49rrkA5xM2B5M3hK8w5ZPLl8aixkeFrxjYAU
IlsyWQNPEOQ2V8Fs63KZX8Q2I9aVYL4fnzXoD2K8QYrJob8ny0bhcRE3Gnfy3vQtV3m5f1JWN3Vp
JgQdmiVCQO8atxyaRJxVbGqYQkUpDuriLdQ4e7p6GhFX4eLCtITFul25Ir3QLxiVpeP1rFm/k1k6
t8JUbqAfwLmcVxf0Dxh7PnpLSUBKA7BI+a2BkB2NJ4TXQXDbybN8rQsQ5hAYEXomdQy8OqpwCFW3
1w+x0Xs5lCpqeddgSq78ifLf/S/F2UXW/KN4tiYpBCbi7Nyt0/io9WDOSaxC8DDa2//rWOB6iYxh
ZGKYj0aBRmtReYzChwo9NbwImPepGJuPrDiaDULxqcwfpmorqIsahOMv1w8WhNLBdSfJIA1dfsTF
wdLQn64OGtahWUdBAj3dsVDtFre/sgnTrUZfDIE4BEkH4lfaWU1ddE3ILa+2vxjEjVu5+BXLx734
FVDZKidjwK8Y662o2DLkCOTaM5LvaDyD+tYeUF2KoOLOC7dWjeYC17jGjdCAJZUNcKf4WdYdOdnM
JXV1yvEiqwcCMCATkxeJRjZF1sxdrOUhcAQVYqYq1iHp9SYMCxei7aMdTZlTiZIrNMouqjnp5MVM
2L0Fkx3I5qBhrkDO5HqNlRJTBM4FzIhMKO9UXpLyMoDLNt1ALPPzEFmG+hSrr1VREPVIMpaXVOZO
NcADK6JyMipfkNbdEt4dfzt4AfcCic3/hYPI3vWKRgwyF5OM5v8UihnG73KUXILaePNUQoCuzms3
KvwsH7YIGP+9j7kEZrYS3cXNJBMA5zG0vBR9S2jtG3L41BOupOdyXd/sKUYClvZAMOqw4WHaNSPk
jIBlNhmxUWKBAPxs51rqTjpebuXoLf++bpRTIqUbGJ87mxySkfWNvvgNTJxYdUObpwN+g2DE4Utt
CMM+03PBjecC70yxlNxBIHNARnPalVSuz9lYB61pDrxOnPXN0KCpJCk6KJMYLyVFaQY9E/wQUY+d
sHX7Ds0YP4XWTzQ0ICA1BmEtbBLaTUaeh1xzEaihgQLQxKQf2HKvjU2eLCsb9Ap7QL/MBP0Zvyzo
42rOfcta8/XI94E4xoR8HPIF1yixMCpCUdZLnKHtOr3YRB2S6NOP+yi3mQKcHF0EkdfCYmKIrC8w
0pJKZowwSu7hYsfQfMsNyEVqbYkCfpfKr6Gi+HGbhU5oDj/GsvhoGuOxUkPLkTLlNWxVheOdVl0j
hvwwQAnWIbQ4MS64TwVcTDUoURMMYodK+EQNZL3nyhGGFrrI9FHtMk8bM4/wVLRXY/WF0EwFGZEE
fPbTosbfK0IK6PKh1seA1uqPdErsrH2apdaVSPTbTPAstF57zLz35Wcb4xYaannbaAkCNdnWrc/7
X2g5Ueypx3dBxxkkDxAKMh5mMpqqaic4azrGu6R/zJQpSDXFDlGaL/LeDxMeM+2afV8iMs+GsrfS
aQIlo1PGc2UrCNcaMf2kWutoQsHxn2tWfonFWLkktPMoD8BKEE1bA7WN8q0cOCHN2mV0CbLchxex
RK2B9kSyADLBP8ZxZVMSCNYuxEOeR2W/9hq6hGIMqEjbLiqiEly7rYyOT89KbYN+hQlxZbzzoPwN
Jm2OT16HVNE3AHZ3sJMs//1idfFQ0qTXsToxrIAUO3UibycLhSHdOoV6Y2vZORFmTl/r36GTG7uE
GCNkuZfYnU1LpWGnoy4F/6QG9F11JhvP2ENxVOzU2Qve5IRb6zC6GFRxs2Ppznb4AulZdTvu6Ev4
Uf1SOd94LaYxMMGpybqMxnmNMSSQRGtTJMEpI18EglTzRAk3Zls1VvAeWjJIHBA/MY6pyLNZg3IV
XPKj+iT5xY54vYVKi+xrAfETtxxsiOzeP/5rtrt8VBD4gxwUZDDXX7cokTsomhYBhm5M5UM29UPm
JvCamkvTcnBi0mpPTVMYPNLPtcVCQ1wDKvjmwYF8DVyXGe56tC472XROFL/NoebDixLXPI2JVKwJ
ana0tLLzsmI7DjnVhsTpum9hPpHolVqvuunf38LVlUD4AJ9MQk6Y9aCzMU4prlMcEJM+d13/FteR
bQ6zdx9mNX1n4h5dFGtlcDgynrq1wpCII0aaUuuoRZ6e7Icc3aNB3T2ImldInoKHkn6Q+pf7wKvr
u8Bl/HU0Sl00RPPiQ5GfTeKtUj0VGU+rYu0eulwdY4gxoTPJBuxiZKilUyvG7wV0Y1E1d+QyN3xa
dpJb5TmHnGIdV8NLCfSDuJMZ96YNeaU0LVY30wz9BOa+N3R3mkFuB+mxXBJ8Xf9zfz/XXAk8yP9D
VJnHRNhmtFdyEa6kIGC4OVkdr76+GuJcQjCmgheeWukEECZKf2WHk+VF5IEM76WOYeaNDHk1KEze
X9baPYFmDAkyxAvPOLuRoVZqzRxrMJO+8Eztc8gLEHIOrtK3JwpizFbNDuIwbf8rVHYzVdzvSd8D
1RzPc3mOuwc5equFh0bdoEOjUjnWsnYWLhbJFmQsxeoSQQHcED8X6T5SVDApc/zJmkVeYjDnrQAd
sk5kYKgJymoQc1YjWxZSqAa4U+vN/0l+7hKOOXhTZiZTJQLOiL7THBxdo1d3nK9029KiymAuwT0O
s19odRgQJSFt1SCQcLopTSn66HvyCTld/SedE8u3Cil/HgszOYEbuwbVaE2Ec5aLOsohCRkOUZWm
+xbTcjyBtZXPiesc9X8wY2siCiPXl5CZW7Rs8b5eRBJCqEVBq8nseXqea6cR7AGqiCc1wgdMil+j
1CAyLpQeicJhqLSDYFbyA8m0fTqCih8FvmDq5cFFDHdEaWiyo7iYnfuHZG2ZoALEmBCqozra35gf
YKCSnqV4zIbms6k+FOZG4jYtrVitfonBuBylL+fcQs7cacH2liSzp7aFPcyia4S111LhILeGHfWY
gJKgqKtYTpL1tphLNpQdNlOeuqMio4/+y0BO8P7qV6KAq1/GnCfTgBR7syROa+JZytvQ4QztCK/C
teLVYdymrmLmHBI6bMJN79MGaQS8KuX6T1K/RPXr/VWs/X0FtJkLRSBiANbz6AXe8LqBvw8tUNCt
5g4u/PsIq3YKPgNMjOHnazchGZmrsNUIHheFvrfazdh4ZuGkxqeKMRnwbo8DUi6cQvpafgD5pn8w
F7O6eF3UkaZLvQXxEOXZkmxMc9iSrX6iW/IEEtn4rTlYrsrJ/a6dBtAPQOIP5BfYzeW/X0CmOqYA
1WJ5rgmHVA8EPNq4+rorl6F+ibHY5AVGLYkhiLyWZVWuJCJH5M7ZMaSvIrTYZbvjhaC3/Zjwr6h/
oFtQQmB4ww0FsSpDakY8Tzqnd8XXkdq9jTKIY0JmjB7Ms4gKvrBvwUHMa2pZ3c1FbBfEwMsLkYnj
m2Yii3AE8gfSTo125fhlcmccFzfMvAXRuP4PBmMkUCpUu5zgYSQGhk03xJM/w0PnW0Fk60+gSuNk
iNaXpMNjI2+1dJVcf7ysUmkUzViSKeFW+Dlkx6nlQKAbZ21NeE9DeQgvB5zpa5AWejZTQoXYSQVa
vYq4n35A2K9/U82s3HRlKH+lTW5tQxoLJyOP212cSZkXQ0lmExZitCVx3X6qYyh+V3ERbkSJzH4s
aJjLwYNOCYqehP5I5G4n6nMP+UMjnz+TCWNsOhlTmMeoiqUtVCYot6a4O7Y0hY00eunQppOPzWQI
57pCQ6ItmtMcVFJFvuVYSo961pWPYdmMBzWm7UMq1B2yUlFpoZMhs0afdiDoIqL8w5yTLvYwSxjK
toxr9qXrKMWt0NOTZtTg9KUajWenVNAFAlYGozHtuZiat1ZP1AAbNzzhSiFbSaskDxNm0Wx3nalu
ohJ8cihNVfWBKsryyzB+15uW5spVl+dgEYpizLcVg1/pWu2L+WBh4hzt2BuUCoatHmaUOOIcKa8k
nc3doEN0E6ODuUI9THRPJSbeRPUgl5i+I4M1xnbZiA1kq7GJ/pBhFFOrZ+FzlNC/uuk76Hd0GNqx
/FjvaZDNlv6RtRF6DkRReIlxxX3NoRmem3JQPUGKlA5SU6qS2rQ1JtVVUqL2HvqopXdlhiz6SEZ9
n2ad9I3RWvm3WlDxYTDSGENlEsWbMpSz1BXyIn3PEh1j+8Qq0l95qI27WBGyt1jq+22RS6BTGqbs
iP+9w6yemTttaijHUJgkFGCVaGuOcnyUqVa5dTFDWrRCWejdqmT9cciJFdtWVyuQJlbNdPDDjJA0
6MpI3hZgK37ErEDlY87EwnSNokw7YciHL6OPRM8QahSVTKEgwSCpIlppqJY+gJ68OaVhFWNq1lrC
HGskzyTJ8qcin/XCjcuo3HZFVX0SVY9QZJfq4VvtY6G2U2matZ0cpe1HnBiCH2O0ZBd2ovKSd6US
btUhoZsukedHaVByDEJOmiOEgvGoGVW4xRSthtK9ihq+V3VVKNl6juKJo8bJ1Adp04yPadlPEGBM
rfAwaEK20UOh24S0FEAkPlbFjxyNOi8K9iWyq6gWnomkNbmbG336UsTq+CyTVvqySit2SGqBKjsu
4/wlV/rqW0uRebTlHC3kdpRE1f9w9p09cuNMt79IgCQqkF8VOk1PjvYXYezZUU5U1q+/R8Z9H3ez
hSZ2F2vAgIEuMRWLVafOeS+HjD0GDLRHTlERsu0UI7+hwwiARtePm6xshhe9nnTuhAovv8d+GH0N
iIcX3YqhvZ1RFJWdXC/HykeLcPRM0iA55rEZQRYY79cXfdKVTRl0JHLUUs3AfhuMwxvhIbi8s5wz
pxgs62YAf9hdSFoc4FI1R5wicG5FedXfDEOq/gAhNXQi09rAp5s0yL2pL+27nCPx5WjYZfs6iBW4
Doun0zaGztPB4Er6MCVzB3kFI6r3NRqvNoXZIq9uzhB0a1pzPCqIvb6Awx1eK3Cz7HOaMQDaUCxA
32nkF+FUR17FS/4Z0iC6gzfsPIXn0y8718HOahAFT8hijNCuVAGeNk9TeBP3MV53bLKCLUDV+fMI
d71Rk0Zfuh6McF+yqt5QQtNboyqTJyWYop0VERPHIa1wkKyo9UNSjGionftNOVvpD3SMKo4xRZ2f
T6m9G1S7B8ViaPYe5xMk8BRNb+qNDQrGjTHZoJU06sGPk8Lwyz41h21lWZy5NDdMKHgQrWHOUMZ1
6+nAlEbIW3DAV8wKyhxOb5DC7+y4Ja4d2qlvaWkG9hGCVGrRjMoMF2byyZ0bY67ANtak35FVQK10
LOv2rS5Z4E+EVz9sI2h3fZSlm8nImh8kVNpdDSprlytd63ObV6DYwaRHhTK/G1qnfg9GSh3bTstH
wMTsY9iiSdamdN5r2IivXa4AkXY9pFwNvZfEmIr7G+8sMTgw1SaYGtykOfPrGi3XmTPVHgWr23U7
aze2CSV3PLMAtoYTO79MBz3B2zJF5EqCg678A6UPmknS4DITS3x+EtGp5oTOrxEmOvrM+tjpuKdO
kqqjzMby7yc2ypT34GxBZErL7zr10/J+rJ6uz9T6ivydqYvAlHa4jDCMCq6iNt9p+TMAdpXL0rtr
z5XTFRFWPtb0KLRM2Cm6g0lek/7fJ2Ks098XQkIo8g0sMDBVde7XUeY25ptG367PlWw5hDgwSXXS
ZxXG0DaHpHvn7DkNHq+bkEzTnyfZyYqzoLAtjcOEbnxEWY1d9W/Z3PAwgNyqaSO/gb+JNYVJ7dJJ
BS2Om2uHeISwQeyogewRtxafnxoRFqMn2WCrLYxYj/lnfRfezTvFtbxuM/TorKs+1d31WVt9NZ4a
FFYmzQBZXch+0Jml4W57mHcP/Q2gVw9k+8o89Sh75KwF62DvXDpnoVMDgtjzg6lSRa9ZCz825cB7
DA9UeezM25DeA518fWiXHcPLS+7kXSBkK4iRjXxI8S4wHUBYN/yj3d8Pfkhda5s8WJ4NVQVn+GgP
lsO21Xfh4op4NTRnNyCx4l//ljU0xtm3CMOOYmVKCQ0StydPc7xRAQfR7B86e1967jB0BWLE08bo
N9ftrh0KQJQZkO+oDl08ZsE1H5XaghhUmm095k7GuWSWV5/nJxYEZx52lR6yBS7IuulnpX2BB8xh
auBYBBWv+DcIRR+MVqbbvppfgf4W5D6AiDA1seTVJA1ptOTP0urg3nRMJB52kMuBGMp9/Ov6HEqN
CWeybuykGxUYSylya/He7DcdDj81N3G0G+P3wPhK6m+J0WVzig/10xEK57LkCZL/OYxCEojs+Fd+
QFrZNX6rHjqYt8WrxNwyhktzeGyY4GtGnU+4ZAy1rsNAWcAlj/xIvGz/K3bD29axcyd29Ydg0+xR
hKB34b2sWrW2gYDL+p9lYXYZn6MwWLYozzbVPvsOj+pv/pZIGYH+CH5eG6IwowVL44BHMARWX1B+
vW3mbeyAzt8xHOsrvzWfol947t2hhdm6469Uck5WsxRA8IDlDLTDAPMJWYoGjzrdqLCgt+VTe08f
jAqkVjXCLBc9227ys3yYbvCoZl7+/l/W9sSy4AdNFpUsWrZS+0FN5x5hsba1PGI75W8aOdOGO7HX
3MS/km1fgI9FYn11I59YFzxfrBClQOCcuDU64Z1wd6/ZTvY2eGhE3cYbWR/K2vUCgAV0ahHDLjiL
8+slbqIMrZ5Y5DK4i2NnsDZttR2a20BWWlqLaE4NCX6vn/jE+gXgq/CXjn+QcN+pki2z5rxPTSyf
cBLRJDW2a7y41tnejzmACxr5DyENyuyoJxHCICcvHImSIWunLzhFNtwME5qUfGZKUsRLFCyeupNi
hgiQ15q8UbUeJQNlpseBZoc2Tj2tjF2SyASg19b+NLQQlqTGMzQqoiW0ULcGWn85dQzrcU63JfMk
m3op81yMygTBF2AXUOgQddaTLDetPoep4DG5tzUf909/gDqJ7pOv4Om6sbWdtvAU/39bYmCra1VQ
FyBDd3vNo8bdbGz64b/EzjZBFh8FhIWf6Hyn8dHSMy0AmA56CCYDTadMKWN1F/w1IHItZkVbWjRa
Sjr9azFsrOimDLYWkQSzqzMFCDNaCQ0Nf4QDY6txUTfdUiqwt0O4UerUQRP29dVYGwkIWdDdCpQD
iNwFB1NWM0UnLaAjUVQ4ObBE1uRk0PBL/Ot21jAq1qkhYTerSsKNvF0MNW11REI4PRRISPp22zQP
NkfXGe8h2NJbaDZUtcazZnOTWTFxOyOWxVtrJwvFOLx6gECF2Jxwd2UtmctZxyPBTjeqjkas6ClU
b1p03o2aBK225vROTQmXVVHpNYIFmFqadmLyOEQyKNO6BQtgegQ6liaGOiTLcjtZyixts63KO9JL
DtPqDkGB+v9+XwxoCkjG8BG/XxdfSZd4YYFMJ7N9ElcSN7TWMPeH1QIEhypAKmJHFzYiIBvganZp
b3lo3EE0qmzMMHcq5JtBywyste3oYeyHaXlEU9LdhLz93HTIaoMhAv3zZFadeGC7TrvrAoaktWQu
Fsch+smFduP/PlDYxG1fdnO3zEWnvFPrIbIOeeRHoOJqDzVoAmUAy9WpPzEnOADUCxDsxKhupcB7
NHELhsnJ1ctdiOTu9eO55mpOB7Z8ycndXLDEVLIJA0vQsUBeW+VOVSUeYHWfUmhAIRxHeVXcp4NS
LPJQwBMm+jFKNdTcpeCm9fn6a0LYqpNVGihgYL7AcV27Ue52d8Um9EHn7Vn33V7xiu/4pXuW0oHK
hibcN/1sR+AwhF10sMV37YOuOCi8OF/qUfcUNApXIPm6vl6rHuzvZIp8GHGRsRLoTCD+YtXNmpfG
3hTZR9YclVzWXXZpipg6GoUs0BuaWDhhEwZzDz0tw0YYooEMPUhVT5nHA43L46i0X0UsC3lX3qeL
QYquPQMd9JDBPN+Lkx3ZY0gpLlcFJF5GA64Z0h0ZRI3sefJ4zRDe5bgNhy03UlnCavnx8xMO40Bq
QlmcLJAKwfg4pxBTmhV0fwFgywd1p6hsY6ulC1zEBjJLrzNISOKKO6jA9FUoKf5ebiRYZ4a2fIFN
LnpLCmgQzXnA0AEX/hqgIqijKnR941weEbT0Lw0GoEhCvkosLmd9OIIQIYCLDXwj2tfazYiSQ/Fx
3crqGp6aEa49ZnWKqqAE5KpvoEUMX8kvFJE83bo1QIC5vW7s0nedD0kIYcYi0gBOga0e1Jsjbtn6
nlGJ81qBqS1GlmeYbSFCJsIpaPgcz7wJM7cwx02adZUThkxz7Vabti1LAUEHmtjLSuDtx6Qd76BM
jGBGG8xDk3ePfTtPsi9aplDYqWjF0kA/BfQ52rKEL5qTAfVxgObcCQUB4D9QyNecoOtv7NpyAx0s
sKy6synZTmZwG9nhY1RLMu1rngH7FbxpKOCYwDmfH1QSB6DXqhLgD/XvzLadnN4FqvLQsWFblqN3
fZVXUo5YAejhqjY4X6C5Klrrm6xJTLiFSgvQlpkDAIRSoR/VZf2jj60EtCzqfRvO9h1Q5bcJVWz0
hqWSA/pnnYVZR3EBuECiwT9pYitcYNJo7AOUFcbKgswb7XMIzIZWbrwoDC/ANgWRrcPGtIhueF3j
kMVJCkiWhlB3b9sJfxlJimRpq9jGJ+1D4gE0Chag2sjTg1pPReSnM37JaVqreSlZrHlVUC310qKd
/HC28lfdakFY0Jbai9oaynddNPWWJYr+ZgagzM3aKfeSyAC3T2zkb0oXBJETorL60IV8/Nf6INCe
1vBowEyARRL4hPMdoMa22k8asga9PnvKEDjj+DOYY4nPWnby+ZyfW1m85klwErAiN6sMVmJQnybP
HZp1Uhne89IvwgauHSRgoSCMfMu5jYrnZTCDBxAkeU4xQ+4BzBed5kSR7l7fx5eH5tyQEKOkrGgD
zYahEaTShvI7rG9ByTxzp5Ylyy+DVTwH0JaCRpmF9UeMphU00TE0bWduPPhmcd/HXms/9+UdjkoK
FpxcUqJcPvx8leAHNDCE2ypaECyxeS4dl96VvshcqoePuW4/FObvtq+8VOOAtZHNWH5dn8lVj7Dk
Hhd+SvDEiFnzpLeMobNLcLRMPqOPUKwruvfCfon6z449xrpn4L6RMhxe7kaMEzsF4k4QSL6gGBwy
fTLRvJiBAwZISG1p9k3vLW5IpnN9dOgGXDiuUBUQ+yOTtu34YGB0JUi00/xXMzksuAGhaTi61PB1
+9DnjVPJQN+XuwbDA2kSlFoZiIzEBBc1Wjuw8hqkP+3r3D2P1SFM8NZyUuVV5TstllzeK3kBYiJF
gxLkgl+1xGdBB+aZXA955hrtK2LXEZRQqQeFxzZ17OSDZG4Iq9YdlbGjrIVap3aFc5joSOIOFOOE
qvA2tsfdMMk4fi+POoamG8A3aBbOn9j+w9uh1TNgstww2VXNvh52U527pgUU7fyvXeS5KSHeSsvQ
smkJUzREt3to7aiZOWqeba4fOdmIBH8fJlM98whmAs1wqvFhTD9AWu8G01cEoM91W2v+BNx46ENm
cCiGGN+YXaQ1UFLFTUsQyjyxhDnMfOTBc6dy1yok4cWlqLYB7iV4EpATEEC1RWei1Upfc7IEeJEz
Q1CIVc+QmQ4TX6kfm+CN0a1i3Hbh51SCsXFH0u+muotsqPAmW9rfqBAAVkB8Xj1n866wvLiQpRzX
pv70+4T9atUNSc0QgQfQtInq9Khz2I+k+dXGkhBnpbCEmUBvO9KBaLsCZP38KiScNlpkYib4InsQ
b7PpIfuDc3Pa9LG2Ji/SiJO2hZ+V8OzZz4og++lm9W+THNLxraBAR0EF0nocpexyy/4S75jTTxO2
eadXxByXSajzG4AXMPk++gR54hH2kuQbK/H6dFeC8yHMvULGLb3m+C0UFwDJRbyN1vjzeanrJApo
n2buDNR7iVZ/SNQNMhaQNfd7amSJU05inRTKWQVYHXC7aD/a1jHbrZ1vSPQymFBDuNdlzF+XYQ/W
+mRMy647MVfXkxnGE8xZZuJSyzHI3UgA2ZM9O9d2L0BeoPOxEF2hoebcTjcp2HIlvC1JewiE7vn8
FOHZYmifWSY5ySt+A9clmuiXShD6O4VlsgPA/mIDpqCKYoUQXbZRpivvQ/STEBewoOteamW9zqwJ
6zUkepgpI6yh+3Gu0dcCKvc4QglWd3LjJyCBQxtKHOPKPjwzKaxZYhp6YfYwqXPiq23nDeWtKtsY
Kwt2ZkRwN/OQgC2Uw0g45A6UcREHY1pBqe71tSTS0VdXbKGaQFICjcYiZ2JeJEZmTMscZs/xuB+Q
QgMzJJgazdA3ipc4gfJI/9UUXxDuC0BbRjiEgS2HqBtIwMXxvg03PMg8rfP5oLtj1qGbaIOIIgUb
R3Q/sH9/CaIP5u/nClMD/9gVeozf56gvMx5C43Nr178Ghfq2LMSVTc2y/U7OJ6dDx+YlSgnqX6Xp
Ncp7TDaEtU4a7dXJ5/GmIkem+Xr50CIZPYHPTX9i5keWQ9lUdgWtJUFORg65gPOvARlDMKgqvoZh
mgE8CMFr5Zqp6jQ9dG5CJxg+Oj5uTfOhgHYzVGGun7UVZwXzaHK28NhE0ChMBnC2pBmX0DSoH0b2
okN0TC8Po0zve/V8/TXzp0pxMufKHCisiWGmaD5iPnhhtSugNHN9LGt+4zR7I/iNagTJdE+RvSF0
30//WP0LqFEn+1CHv0q6iaWUwyt5TbBD4DEIUqSlq1+I3Ho2R+OgmXgrgVkY2vBZ/GqXfhYcRmN2
RvZOkFJpEeJIhrnC44kzTdFhiISJDnYT0RvnysSD0sqgXdK8dZ+5T34RL/qCMD0k1vYgyQm/Iqd8
b2/pjYy3emUdYdrGc3R5P0FE+Xy3prytAxQWcRHMO0q9vN32o/+vV9HWANf608LJqFg3r3K7ggwY
OnCtOnZburHUbUQcqlqOGXvwRUn5r+EH5NSgWDy3dKDFqzHAtgGxfYbWiTnez90xIZI8+NrcnQzs
z+P05Az0ahhSIwcan4JyjdpIJo1OIzsDMiP6+QLZVWcWBTy3Gw2I7QOXgBNYhnJducds5HUgXYGU
BHaCcFmmljLnJMX+A7HisSk7tN0lN+0Q+2UOLrk+kczbir8+MyfcDbGCJ4SiYs9l+ldaoxoEqYVM
8UFFRjGXstKvzJrgELnZgVqpgDXd8njymYD/3eC7Eap3+mPafV/f6yvXNDJXSHuA2xivWTyVhOUy
M1a3IPV2b6ojsFUb9LpspwPfoxl0D8b619g17sNj4SR3yk/ulH61TY4eHI7T+DKxy8udc/4pwjSr
amAVnQ0Qlt3UeGyAQaB3ilJyz19eNzCCNj8kBEH1hTLs+XjNOUclaFwwhE3mGJ1Xo8Mlt59sZX99
Yi+vAtghqHej6GWBdkqY12QOS7WKYUfTvlPU1dERWr/r6LfvAZq2BzcyJS88shys82fUuUVh+vCu
BjVsAIvk/ieQSx+N/wy+4W3nv/xmzvwRP/3OGz92GxfdDFWLdtH4WDnZoXwON7NPfKT2trICy+U5
Pf8kYStn6lBqIEnCZAc+L3Y9OzTtD7TuSftvV0pTp5aA3D5fVvCeVkOxbOPZsAiSvEEQb+w2gOYy
SZJNzIBMq6BH+2VEVvgUaTTaWh1LX66v+QrX5flXCJtLnbRwGBZuXigV4dXgRy7z21+Z6jxMHvru
vBjH5kbZ2ZLH0eo0g9BnaffHY0zsRQ84g9KpiuxzW982AHJk+iO1f4ymV3OJJ1zd1SeWhAAnNxOV
F0ueOx0grNW4Sm2hmRLkvGjUHN5749GQMXeuntcTi8I5okZgTBqBRcClysGfdRvliPug+g+VKKzd
36qHyGdijFEBYh8YUm03tlxTa5weGonIBfDuOzCe1PhlZHeaTHR3fe3+FluEjQuKnyS0QMPoEs1L
IDwKLhOLQfrQV2Uch6vu9e8AxSK4FnKryUtYUgzfzG6H+UGbPiQHYPnaCx90YkO4/DVFqexugS83
IP/XSj9HMrudIUkQxI7Zv/aJo0z7XkbPvzIyS8O2B8kOWfJbwh5JIhL2NI0R2ydHW3vIzI/830cc
yB6emBCcKwhOrWSYkKNKi4dWf+D9a12683SvdxI3vpKyPLck+MyxppqKEiEeoh/pp+HyAvI8/VsI
rbjwSO4cyEkYTvR5QMxz3xxI4nx/qz9lLGF/2NaEdUSyFAVA3JOGpYuF8YnivTZCfQy3l0M6Bw3a
BzSeZ076Vm6zmyJyocP7PTYbmU7Lymk4syv4l7pDktLuYRfSH5n6DA1qCkkrOPRk2v37rXpmStg0
Ro9SUAVJeJdm363yYYF/yi0riBF1t1r9piW30HqQvJtWfNmZSWETZYphFJCdx0sb5Gfax6xuOTsW
slrP8ivX1k7YQJBQbuaJYmBM+5r6T/TTBuypjp6yeBfokizP6ohAk6uDv3TJoQoPULUbmgi9xKjz
IFHQoyoXN2iOPhIZI+/qCT+xY5xf7+nQ6yRtYSec73XTC6qXXharLD8hThs2/EL/ipGYYsBWtDQq
9QBo0UAvnVL9lqoYrhtAhxNdVMwu4NiEIjtgzxnGoBGwuenPsykj9F41AeWhpTIFYJcIskojzRww
6MVLfZXVkwV+yOunZm290SbxPwOCf49aTR/nIs9cM39UUUzX03s7e4pksg5ry31qRthWPKl73FQY
R9Ts5+LNrp0kkJz/NU9zakLYUVHYhNGYYiS0fFPiHwwcZmjhT0HOmskIUFdXZSELArslYMkiGRZN
jUFrVNTXzPhotJXb5LVkWWQWhMGkCFbKcqkqo3OVIA9UyRokVhfkZAjLv59kDnhbIYfHAANQwKlo
vJBpdBMZreqqDQqCSANZHR3H8NxGGMxFnY4owZfjvaJ4tDyS/Pv69l0JXy3Uef5nYtneJ8PIOEhl
jAomqukOVA0dyIaA56puawUULDWoHphkYdZ8sQ76RlDLQHTOFu9RoBvQx0CQdYymTW01ng4ukwxa
7tYR/rkeEom51U19Yk4YXwtgsT0sqVzKj4O2i+03m3gT31UyROX6Wv0dl3B5Dj2t+3iGoW78aUG2
L/5pymibVseCIhZEA4ylUixcY7RmOVNtJORJ9TJUr3G0N0JA8Z6TRBJxSQyJbGngIO/yvIbjV6dd
n78gas0qtwcuy/rXlAIIpf6OSCT0DHUKYCEAb64VvStZ6XAeg6BMsgVWPTRjkLpbZAAAJj7f4mql
Z0ncL1ucOAZYJDj11O4tkHXUrnqcEzPCTtPaJNGiEGZ09VFRPmrFu35S1x70CwcUlpgund9/qhYn
R7VMrKQIFqBAPaPjX4luaJJ6JNZ3WjTcqMPdWBTAkuhF7RSskbR3rJREkCUwIS4Gfo5FvknY3gnY
gWzaznBFd9pNvkXK11MVB4XbLRmdwAeSbJSYXOmSODcpxIbwFF2dNDCpb4t9/PRS7MPG0d4ZRLGq
b2QPttGd9qj9JK7iccVRvq5P99quIQh7QNkI2CkecOe7piU5g/oHDttI78s0c8xkNyjAfO2vm1lz
G8BhLPEDMrOgID83E7VQGWgoTkCpbfXgn366n2xZ/nkFYoWZ/GtEbOMClUxX5zaMdEDol2DKprcB
SO3sLTNdDfXc4ilh20bGF7J2IE6tCqmfcCIo2i5Wm+ImBhViZbxfn7vVJbJxEHC2VQb8zPnccb2f
q7nCgWhHxepcw06aLZkCHayndmqBTL1TWS45hctvijExAXISZXeA1C9oPEcyQ9bFgk3w8heTY9Ah
6Z2mUmoXdDZ0aw667lXg+bxV2gC5vQnyvNcHvbph/g5apHtFAblJ6TLouvzMbfAN/ei6zXUT657m
xIawcvXQB3U1w4Zm7UHs7gzcBPjkIWsfZqSIm8CDvo+q+9etrl06BJ4NMG+Q2KBEfr6aWaZQ0mUw
aiCUyohf49AFYHdXsje9kIS6qztnqRAiw48sv6hCoOak6xnrUDLjsTcnhQ/qoNpBDzLiRNOW3D+r
K3ZibPmYE789l0UWjHWP27R6AOVZO7ymMvbD1bljSxco8IwoXQgnQQkjO4NqCBasLrZ1qjg2/cTD
2jWtEhV0UzKg1TPw15rYlFNbdQsMDAY0xcZzRH/M/CNk8yPoam/UgiJWQJcACDmub4/LGwjXtwpm
ZfDHArsGds7zaSwTvcsQlZRuMW1G434wnZ4BUD73bp86ancLX9bRbwoeHyj/eSDNk3zAxTIu9ikC
iKW8q0Hy8tw+yLAJ5DF6wOL0wxD/NurHKJTcOZcg0TMbFzn7yTYD0+Kw0TDjUdc7J+8Md1R/g1T6
CNj9jsTFT0jq/kg6xdE7bV+lrXt9mi/Cc+ELhKOvgcXNyii+YAFZMkAbmuauitobqx09E9H5FEs7
Zpeb9MylwiQUPqGDBb962fBQZ0ungGaUIFMB8H+rmAP/6OYwaBx1GtqnyOyrx1pVzHyjm1XXOIFp
h+FRC410Z1dlTzZdZqiHhFGIl1yfjIsbDF+2RFxI5izAVrHxwxr7ciwJ6NfNxNyiEX5TgT7vP5iw
0ISFZo0V9GdvgbTPxpXvDmB6rHWKTmuZhOqFs1tGYWu2hWzREv8KkYzaTTWbUYJ2qzzfQfnOUcYj
j3WHRYHEha9ZMjS0PAKWhsfvxXyVSZbqyN0DkgYWmSH0SnYwy8dQdlWs2lm0a2ACog1iYopm1GiA
xcC65OqNpv4GC8quGVXIiJuKZEirRxLRNgKohb8N8e/5sdcVUhkRGOOAhr0LhtcR5HZqtNPQdJ+X
90r5anU3nXnI+9fIkmAg1o7iqWUh/u0LnccRz0q8wm7t+lYr9rqmuCa5s6NXbZbciJcxInaJCQw+
nhcEzY+WcPATIwrzSS1LtwKAwCj1p6l/YX3lh2G5qZLWaclwq6rQ1FToodGCH9ePwdpYQc0FVral
4A7+ivNZjrvW7OoRVDWoG79NEILXS7JhCXUjrn5gs960oSE53Osjpshu6ugIRhJEOBfKOJEoCDHi
MTVfRl09gB7UGzV07qZWeLS0wZlSdlAr4prBV25Ysp215l0szDXQGihTQoryfMwkiDS7b3FayuZI
K6dt9nRo3JqC9XnYUeZTtmXBBnyreeKOJnpZZEt+UZrCkgMCvqDA8SqGkNz5B3AWB02nwjEMyV7L
wcJkog1V+Y7gGyxll017I7gdZUQMayvNMNloQALkGtHeudE55mEdLRcMGv6SY9ry3BmhhXWL3Mbz
3MV3UD377FPWSihT1lwGQ5OCgcczMvMiSEojvMhivS1do0YWoIOsozXdx+PggDZYUgG4CMYQHcA3
oa8Vz2QGOoHzEQaVwVW7RCttb/5mTbdF+yLkuBsH9Gl7G0Xw6yfnMlhfzKEgxWDKtlHvPjfXQSeo
S5fuBIQ+z6NhOFTP3VJNfY3WoNB56Jnq9l2wCTVZbm1lTs8sC0uplFZSDwosN8HDAI60tuCI1sMN
WkRkZ3U5/0KMAFO4vAzIhmG7CnOqgAdXYzn8QzuTgxEnDm7+Y6SEHqm4n+YGOhKiTUmfZlCUzIO1
bVRZJ/rqYBdo99KosbRrn09zMcc1Wmkw2Fn52Zq3jYKepPapSQpJQLByPoAct5DhAxhHg/TTuZ2O
5kGDM4kwV+sOnPY+XDVgd9pvpWh3Sj7u8ZjYSrbQ6o4FdBFvWrQFXtDNGSBlLShYld0ULGnlLjYP
Wrjli8KhX9BdNHu5/W4qx4Jt9ORVwbO3HXamfd/JUlyrY6cMD2vc3ngHCh6xI2yMlAnfkURenm4N
8mKbt5QHbhrdsMzcXB/26or+tSZmRfpxquOkhv8voKzYqu91E3njiH4fmctbm14dOsaYWDRJIYt2
vqQBOumGrptLUNm2bqXEbsK6p0KrIJ6SPo2MP14f11rIgqcgyPeRr0P3u+jXG3VUY8PQSmABJyfU
QGTdbNJOdYzqtsjdpPKD+Cko3mIaQwH95brxlUvtzLZwkaf9oKkcNM3oBA7dGRTNWtRKtutyAkRf
gCc7g2IXdiwgr+fT2TdVFdFgEWYAEp0mnWuqE6LAeH99JJcUm4uIBS5nFS1ClDIR9Gp2htkbEAZ0
G87KbRxG4JA3cvR80pB5vTlmWzSD3Sa2BeMAszUToKpROCEwDM1XBZfNHkyAk8QTruwlLKyKP4Cl
w9sLbghoaiOfbDyWyrTpLBePoOBIo3QuPKZniO1tTtIbUwkSGWnNcvaEWUfFASEaJG1VsAktwcRJ
FsOKU6srkV5YNER0fgd5Tk8HASZ0VcDN/Zk3XtvLFmDF6Z+ZFBY67go29CNM2nT06uqVcdVVoUpp
gHIbzRFoemjBZI1OKSfT1W3GmDsEugTeddkltuyC5X8oj6ggrRf8cT4hSEs6HCZOQPydIRmWhk5t
fvWkvTHU3IVqzYYYnyy2kDviW6PjQIgUuzh/gNDxLjVbJ4ihZ2nFNwG1ttFCmVJJE7xrpw4UavZC
O7cwjgm7om+6JJwYTl3RU0Rzhy79SAIHla6gCV8To9ob8YfWAPpuDS9g0N8kCXe4Kmv5XjuYOI5L
My0yNSCkPN8iOABokZ8R+MREAamaoY07buaFSxoueRqtW8I7kwLvjDegsDM0wGGzbkkZJIa+o1q0
a/rMtzJb4mnWbggbrc8L8J3hZSLcR6NKlMTkeeXSCJnBZhenX3FZboxcFsOt7HQUYfHKBLMuXj/i
zBVTbCZtUlduCSUC3Y9iNd+YKm8RuCnAiNHJftc6Tdvl6MQ8NnajHSEZod0YRdW7tcZCyQ2yMm48
dTX0E6Ceif8WJ3Ry1vEW63ky8wKsO9NHnKEmp/DbVlH3tJE1zK2Gr2hiW3iwAFcDxce5rVKpgLUK
UJhouNPHx6D86pRvvfVt48PUt0hnojh83bFfFpZwpE9NLsM/GV6cdGVvpzA5uZrH35EQefqV1g7e
tk53g1ZQ5+EQ/QN+D9f2cok7WZnZM9PCzE5RxRuW9JWbFD9qMBrpmcOn+4HIpOhWrokzO0ukdTLE
IA/UsulgBwqioBBS3JSNrjI2EJqAdIgSSaZ0LXA7nVHhoAwEfRPxgBnN2o+Zj85cPQ/xk6p4ZQDk
kKwxDX0N+HzhMkKOAoEGmukXHmHB381JntgFQeiGzJrduTkfIYLd1Cik+fAM1oG3ek38kNlsM+Ut
f1Mrrj8oJpvIobVzoL2HShs3Vgo6OadD/g2KBlBVeNSnElBXMhMC9mOd1FsgqA17Fwfp+JlqYwkM
7BQSP5pDePuQhulNA1LswdN5ZIDYwupLCN6aCj9kKiok8XI6SaEHipt3qvbFWrXZ6c2QTp6aMyX2
+igpbLeBJPSdqdQJhJ80Wj2Q0FBfal3LPkw1pypkF+iMx2OjhqprxBq0ZKKyTfZdPhA8hyYGWk47
4vgG2t31dkBMJ1OV8FPj4K1DMp0/k5oAmowS4OB3CfTFUOuESzMW2VOvzcPI2phRrR/CoQTTdFst
Fea8Gcxo2+RKvq/gXmbH0DLDA4pO3bFaBwC4zTodKg/ViAJNMhY1PLA69YchjVjn1mFCv8BfjQJB
Z7PvNKy0fU5YvEXyafJYFoBPDnqo4OZopx7zVmKSnbBJpsSr7a4DMUJrBW6nGvk/dTV1t9bMysbV
0iToNnHQRR1wAon5nbOg/dTidqJuGjb8N5CSxXMZl3PgmPVEvZYq7DszMb1PdmmHd1wb0T4aTllJ
nAHEMVBOrH3olyd73Gm4Ogf0vvdFAJ7EqGr3edslh3kYij3yp/oeSqr0sx4rcLLoRZSXG95ghyl8
JMXBNCeS3xZmSX1d6eP/R9qX9UbOI8v+IgGSKFHSq5Za7CrvW/tF6G63te+7fv0JGfe2VSyeIvo7
gxlggAYclRSZTOYSEbh12uXXpOj9o6yWUg1xN8UIoCkrS8esw961p0It3tR68kE0BkVq9LROc1W5
A5RPi/tyjMNrWk9Ec1CFqyBAP1agxDT6otG9MQmDTRwOzY2kz8qjVo/RbFdVP2e2SgpVuSv1Pi+9
blC6ADXImhzGQW08grfVr96aQKFDaQ5ideyMTPBy5b47kCu3IJQMb37GU1LXLXZPVuJWlhdmpm1Y
HdXhRxLdEBSE4h0pPuvZnciBmiJaCB40HstIHULmaGFCZfxq0bdW1SQIgNpIPzR9f6MHH4kKlfWk
3KqAmwaInKjDdYXZ3gaNJpA/21y+VTguEMQ6mDZA6ycYgtjyVC7JcxYiRAZlIiRknK1+6AYNp1IG
E3guwOJ494W8FmIGuiqfE1IpUqo3Sishc9nZlN6UGYVm1W7yn3wSCT4qzyzkzGRUZpbiLJvMKqcB
brMKSsdvNGRJK624UuSxg37TXOmZDS/SuXOgJLk9d3QQ0TVyrsuTQIS5xlIJTa4SRSBSjdXOrHRX
wgK3GMkNiKDliWOntnSeIcOPwWyLDfPJOFm1uYgKxn3u+eBhclWpeJTGwYuNzDMx2zaOoiFHTtR+
grlYv7qkjQDS9n0MzLQb7LwmCNgfL29KTpwMyjJE5HgWoKzOdoz50CTTmqlB6UcHf0+ObnVIffmm
gB+Nu3bfKOzTMA/jrp+HLnfmzsKlKr1EiXUT5VBHMNKNEWjbPpC2/2wYRBrRt4jDpp0X8FsyNdE8
YFtq4HNo5A6Bhr9PI+XfwzXwSVmglUImALNrTHDaogJhQp4L4ZoCQSF9B8IxRFRPGFa7bA7vlYnJ
ODybcMQQuLHeY6JjScogKiFCPgxv1ZhAJYlOc647bZ9CZAIjVPgVIZS7ZpsOmk/tCUHIu993fWWn
QZAc8kAxrsOmt3aQnQk93y+D6zAaJE/R0h65yoYmvpu0Q3E3ptSsbLVe9Fgvm8HLEay2G5t4KtpS
oXMCtgC081Eon/mf6riPGm9O78LskfZ/LsNxvcNq3y1R4ur8xG2kYsQLcKF/NMcdGpbn+kUTDZ9y
T+kKhZyiQD1dysiyu2sD6bQhRpYnCUVzyLxnEPYZcisLLSYc0PIrVrZATynX5a4unRLE1C2k/sIU
xDPze0hyWwnfh8xRUzfTFEHgznEQJ7DMBk+aPFPrGLCdPnhlhjbmaZt2AhDeCsrgbIbEMLRMcDee
2tampJl6Ga/bHoW9gIS3SSCaERJBMK5UKWrclQEgMugC2pMf3qtt9O9JB6QdFVTRQda0lOxOzagr
GT0vIPV2TLl8yBvpZ+Cnm8wvBY9v3iFawzC7uovSGqJ5gFk6VtPbos0QQRzBCpVaHulfMypwpZxg
AmbBJJCkLhQ5zNfJKpRbMh1pvHYK3aJob+PZ8NpRu1JbH+x50+byoeXCmfib4Bdd2hEYuHimFe0U
vEx9lKeUOfX0irpqWaPAHB5L0cwx72pC085fNGZfVP04SvEEtFq6nYfGVtWPJjm2+iZESTsXuXHe
p1MoeoTQkgBRU3aHaEmkzuEAzbqa/tEMzzKgGPyZxk/W4LtV9wFJevvfFxPCVhTJ8EV4mR1g1MiI
QmMADugIylZ64YMnIdVGu0tiZwqNyelo9+sy4vJ5mJc30nt4nUEwfYn0mc+XhWNhFUaJonUR2MpI
b4NA36p49/0Hy/DwWTj6ELpAZeb0sJnTZEQ4aznISbx+vm78GmyjXljj2SPqLOPtyFVmmw2SiI/U
75wiyDTqt0KW7SJ6niB4Wfq7SVTgOk89aWgkWbXOsT4kNystndGoN9/KoRM85MjfISq7sbz5JnKi
ffBkbc1NP7iDizv8ptiLxpXOHCXzAxjvkgaVpAYKfkAG/rdl9qIXje9yqFBObWQuTEOSM2mM0R44
bpSN/hg+haHbu9oV0inXVWzPoWNcOcEP9HXYoJ7+V/fyZR+cPZ5FS3mIWeAsKyEjGQJciz/JLNnz
YCMjYuXPuogT9mzbMEjMSoL/Ygybpa2zk8F93NjUckh03/cgSPlx+czxkXDkloaCZVTu9CyAHT8g
LR3RjwcKIqO9gfBnbz6BpbLHqbgMdXa8YdQXR6UBpSOwijHHjibmFJFs2Z967yXlAOFYjLSpL5dR
zp/rDAzjlqNQigu1Boy084/FT9TSxwcNhfzD4Op34NVDx8tlxOUPnritL0DwCuLd/EUVe7qE0HrN
qaZMGDgzfsbkc0RVr4IoMRV0mfC+1BLAf7FFoxGO2X1d0w1BHeJLBdKhC/ayepMO12px31HBk+ur
wnFm0AqJ2X1yphdd2C57Qim3c21dxy3YskhOUAcsO1fpNcibVFsV6cGxaT5K/e0/LCgslEERjaY4
lm+mq815bq1lQevBtiTNDSqvRcNx8HkZh7shVzjLBb+Ki01JSkEBJGNFzetYv9bijSTqj/yivDxf
y29bmPOVQWV5aBCKOPI9vVf2ISR075s/GElsd/SxNVzp2Q/s2YmgcSAasT2LGJZ9+W0eYaqqyUih
QhphGcf+FRkIuxp38YiiPfmcQNehTjeySGyHexLQhIDeAIviWcNsUcOc1EHxsaAZqD+0yaHKZzi5
gSpKHHGPArgHTFDdoWrKNj1kU9SpMYrkTjLvwNlTRk/S4DXlrS4a7uYatEwSLgkxZN4Yg9IuaIog
VnESUmlP60/T6iFfiNaGuhKcbhESc+bq1I8mvwbSoN5bJsqAr6QxHNBYepf3PPcGhUDVX5OYGxTj
iuhh8xWYVJnHuS9sQmunz+NnVP8f6qQ7RHLpjOGTWr7kUXiHnIItRbM3mD805DYntETNNHKMKt5r
fbi//ONEi7AEGKsD2aWI17UKv02p3MbySu0oh5i/eriMcha3L+eCom8CcxOoJrNj20FlDarSg8bN
HN/T7rPvnRlp+upqKp3h4zIUl9lhjcV81jDDPYgBMMwpefkbZs1uwarYOKYbtC7CMRc1A/S2Fb9E
+h+8SExbel1BGofWd4P5yNoUK4OZLAdkvC2U26YVjWlwv9QKgPlSCZHKKakAUNHUjclhat20Ipte
1CXPddErHCZmMNSiz2gHHD16j7LZ1jGVl/y6/JG43mSFsdi62nWSJqFus2BMXWbHydtYBk6ihE7c
PZgiRh/uuoHzXPvqQgMx1inWEPQYlpuAVZeQrn8bMYcgYwhDkFrk7vAVCnOxhXUzgBEBnj/EkaWx
16Jfo/A6GVmzjWY+XV4+7jWzAmNuODlIB6IsGhqRfPRB39mAQXRjKU9hgLL7rop+XIYTrCDbWZfj
CaDq01dw8NYV2xGjmuQpkN3LKPx7G2HxIgqCTmL24aaVE5lDstzb2bWx6d9kL7Dl2C5QX7vL7eZO
39LHzv052SJRUO6O/wZmE95KWSRdXgC4kcztrCRuRduj3xoCV8v1ECsY5mbTI9Bj+DFgQgjGRdCt
U18FK3jWAb642RUC4/oqQrJE64Awq58aOgSrejdYL5r2oFavISj9JOXKLES3G/csr0AZxzeGPUSm
E4DqJW4zjCsjGneTKLTx+HGJ8dFFSM/kDx3FC8T6MUahI3WvhZw/9dD1qGI0U2nD8+WF4G7Y1U9i
XKXUyYGO4aPUQTkGs3OPZQle3YdaVLXgfVCwroOgES1Li+zTqWfJyjbrC8xXOa3qRlPvZPMseOdw
X1YriLOjp0eBWWAa0AluEm+0wRPkb6Lnedttkg9kypEYurxyQkBmk9IiQGPCws0YH7rPfO9f9ZjV
sFFmmj9laNjZIt1h3qdaG8hsWStIaJ1FJtawfx1ldzTuFeNN/+fCIw7GGoXZo36M7UAqWDWlf0bo
UwWJ3Y7vrfV5efV4jgSkNEuXqQ4JDNaD0aFoYtBbIRjH/DAeHLq2mWMR/8Gyq9jnzQqE9VamWsoh
ukMQB6D4nQWPVuVa8b1Z20183RSxW/aNYFPw7rY1IrMnZEiLQz4EiLTaaIHTqTjjqj3lh+EjyUVc
MoI1NJgNYVpdj/5qgEnFU9K5Y/9MBNcZj8QQKVbU9vGRMCbDthu1raTVU4e+GL1ungxIFOzGSd0Y
1fxmFUpiJ4M5bMemntwo6NUrk6ZvQ1FhCj32rOg3pJ4OejZsyDi3ghiC50nBn4E8F5Xhxtl6m6V2
WigXSEGZvYSRW0h/Ux8TGD9jareGwG3zlnmNxSxzHRSylKHN0imrwQZRmjPXvzURIR/vcK9BmGOH
kCgwpw4g+QQ+sEBxi7S/yaTEnv8T9xRIEVQw0EDa66zgj7DPDJtgxNWnuPqY2GH+8/LZ5n6cFcBi
6ypklWO0iRsZAAIFxJdgvSZdZPv9S6F5Si7qIOXdLNALM0zTQI8GGlFOwTpTm+Ro1BamoPdy+F0N
m8vG8L7++u8zxlRhpxmBT/AiRfo2II0bGk/tKOog4i3ZGmX599WS5Rie8DOQ5DtFvO/1rS97mtKj
vRwv3Mf/YA8UldDthNsY7BGnSOmQFaa50HWjad+pmg3BgJRqCPwG96N8g3zVfNfm6H6vNjJAIARt
m8YWzR4CR8s7LwboTSHxS/BKNRgz8hp0smOMa4pUu7lxrBy9Yg+xSBCEb8dfFJNJUuWorCqDCjvU
YJMpnyOU1i5/jfNRC1y36G2DjgXe/CCWZuzoOh3+ZQICBb9Eru2RW6AdxvO2UOE0/X1Zv+KEJu0W
LRKgCXR1vDIv/wL+Qv79AZQxMZYg24yetiWdGjoQIPfpc9G8jaKRBu4x+raTHbIN5EgplAZ2Kgom
F3A3pI+WKHThHiJUzjBjiX5KTDuebm1/Io3ax0jQ5OqLXj/q0V7O90XjxaLcJe+WR6PCXyDWJ6jF
FMQh0mHIIqrDcRieJ2mntW91ttNEhB3qcr2wQcwajHENWmF1NVpPEfZ19rwxHi07sqfYRp3u7mC/
vs6O7R08j9o7IqrzcHf/ykzmoT4UcZ5OBpBj9LrOGAAsI8E1ziU4XRvHbP84G2IrGAFBbrvMbR4k
R7qRnGobHBdJ32pfOp49esHj4ObP2iFwRe9Z7kt69QPY7Z+bNQ1nCXvGfFceg5viBXKMrR0//pHe
mzvl/qpzMS9yFE1ACzYQexoKdURzmglUNQvtJgFxycHsDlXrasl7Su8un3AemLkIr2G0EFMG7Pzm
HFha2i3OeEyKTaSqTmfo+26ud41iQWtqtNu6FDBYcd2aSUBpoYEKFB0jTDhDWj+K/BShaRE5PpFt
EKMQTBG10q1f7XXTjvw/iJXtuLpJ1IORuK1wspP3wF//gmVzr64gyax7JerxC4LiRh3RqQkSj02Z
HsPgWGN/xQ8+HryXF/q8lQnOHB2H4Nq00CuDPohTTDDutW3UWXjUgOJ80FBpvovKO6m+DmnjQHMP
Dd+JDTkZAezyZ1kPAfIC3B5Q30AjC+MhUtPMs5wC1gJRy0eZzA1KKdZw3Y3oYs+bhTgXXKPbClIW
jhHHBA8SdcAj1Zxl/DJwN/Xd8F9IAZdiIOb1IMuAxuTTpejiuUhqNcCUWP3QkNcUPZ4RJiIuW867
u9Ygi+tcfWM1n6c286ECrkmeGV5R8xbhEgg4LqPw3OAahfmq6TQbvSTDFLwzbKNCs6qIf1RkB7NX
fVnJ5FwBgp7cDxmyhsDQLDsUNSjwLkgL2rponl4OJhtsJKZcVGUdZ44U1C+xYd3VinRD6Hht0m7b
qO3u8sLx7nzobCPDvwz/ng2RVUi75ta8aKfIhZ23b5X5WaIN4jII9+t8g7Ch5ogSojZYkBgxm86p
NUyKiEJNhedA0WWEPnBIE2P1mL1cBIMf5D7sCCO7yuzsU7qNrsfrcpNf43ETHQxvwFUxe/QmvNL3
l83jlrsxi4bufnQEofWOuSEVJErMqsHeKEKnt2xcUIfkWA2PyT5x4y16FC7jcbfI97llE3V6AqnL
oI0ypH+g2hP87qB5mFgfeXkn1A/gbo9vKDZhp2iTOUQRLBuD1I3i+RCNoauOg6B2yd0g35ueveGT
LIr12YdFvd5tR2W8n3H9XV40riWLXpXy1UHPUmxQxdf7IANEU/4mUFhKQm8IflzG4DVQof0SLdKo
XUNn12C8fEbTGq2kkBcdnHljHTQnuAr+1LvwNbgvfyHxSB5ApaJ+QEBwqdmjTS3fJ6+XfwPHzpOf
sByUlb/taBPolVRmjtxMvoZmU1m+g9BybLhaDpIR7zIaL8FqKjqamfA6UZfu4FM4maQ+6TVYrGFw
KJZweekHH81bnYEGHaecE9vsFkKiO1K3G8x3CY4C59ifwDO3i9yrcUKTGl9V20goTUGUt8cMV+UQ
+VaWBJEwL3Y4QWNumQZyDEkSAY2Qhxbphhlt9+BQN8KXjuBiRwLu4Lf/4Wo7AWUuHn2yNA0Dg+iz
LW/LYECQL3pe8p4vJxDLnlrtmYCYRSalsEuS7n1905geCQNXk4+6/5Yso4KSXX+QTMJoF6Z/XzFR
sfDtIqvjGKAeja4H+lsOfkzVk9mLSLv4a051FV512WMstSuURLIqGvHbuvIlg95r/1OfN0NpbrP6
SZtdbD4wTwvFRTinyMRkMSohS3H9jJWMRHqRhiYWfbqS/2g/KrBO7ypXd5In8PhdK/vKG2QQywoO
E8ex4xkvI9uA9ly4Q+Y7hLHU5pKKsztuJk/96b+r3gwtIMzzBX/yG7rJbi3s7H18L7o+uebqIO8F
ExuS/eztKU+aXylQG3H80Y7JCwVxRLu5bBzXNjxtwKuNlKbBSt+lkkxGTMPipKpka4y/Mfk7BY0z
5tsx3l6G4oRqCz/LXyjmxFRgyjRpAahQcVMJdMo7K99OhsAgzp11gsJ8LEjOLVN9QDGT7ajeNqaI
N4H7UVZmLGauTuUQ64VaRgCIVYcGz1G/CUVDA7zIZWGPQzlk6fs9E1EIw1qqox7E/UYke1CisE3F
y5JfGMaJlAOBwEayATEVRHVEZR/euT5BZu4piaRQESaLZEB136EsnqGV5ReSgzPqFKVbo0gnSm9x
ITFBoIJNbWkSZ99gihX7KelRKEGWJm2eCohNgakyAXvc1NkxKMakCe8H9/Jm5HzFZWzhLyhrp2zG
U7Iw4ubzXUHvZOWTjr8vQ3AuwRMIJvys/WAm1QiIwHTkya4Nm+4D0AVMpuC2/eqbZF6xayS2WNf0
rQ4GHSCRcnjSu+oq9hc+uBgcwxMWkrgt+azTN6o84jVR0UM2hiD6Qt+NactJbJt6uI96iqn32g3o
s+rLoCv9HUEiCk2Udq/nd+Og38ZQeLu8QByHcPKz2SAl6kNFb/Cze+Qz1GIzKC8W+iVz7zIM9ztA
kRY9hRZIaNjcZqCFfol5RqTt6ay9RJaVvQfYhhA/1kiIZ4gOz97mFCRrMibR//2RpUNLDGdYWUaZ
4PwYd5FWGQTVInRspY+FfJ2nAuvONzL+voHLCRA6OEeXf1+5o6wHvagf4+83KNRi6BZz1MnGkt8u
ryGnuxAwaNxFpgR1OmCdwiwNH3qhQzkmjR5AMTIkG5lsx8ClQQBu51t9dqveNqxD61RPuma3jqPa
ermZRa6RZy7FnDnCjkUFgO1EbcNSiScV5lbFnyKhh3aStlOnijqlz69F8BXhP5jspSiMsVnGNs2V
Km0rJOEmW3+St70rv2RX/sE46rXT2sYx+8id7Dq9EmnQfbHunJ5lIINHRQYLBcar2B7pWZY7qZTh
gAdK59CW0Oj4qaDd8Brj/wtncdqil79dGIyjgjT3xZhCMmjOlJq4ShQVdyB+QIwdpE0EGSaroS4B
v5E3NHWPDnnaZbkNdo8Aw+xVEj75Rtc8DXOBb0fkxNypfiy6j5eNcWYPer1BKYZ8JsZyTjdO1WUp
1eIalXYtQG6mNDovtVLFMSTTtCs1O0x1ihA9hTIN4ixRO+P5jCwCN4wE4S2EUtT5GITip+gzr3H4
47367v8kdnmQkKO2HG0PRvK3HinqHSbQc/squ9VuwOAiCEfOfdwJ/tfltzqekgKqNtkCfpF+BvTa
j7a9/6pngtCKeyq+rfyKJ1YoICzoY32RxDCbhwTcHjU0OZXnyy6AdyQwp4sOW5D7LIzrpx+ya8CU
X5J+GQIq79ROP4YW2VJ/xhVd2KbkCy7o8zgOvcwYoAZzNohGzzjLQJQhBUoHk2pQklu1aqvhz8sG
cRGQb0aURZdrgfWcfqGqariEAAbdWBqm7WqBUgl3yVYITKg4VegwAds2ygfFfe+DY/JRjq+tBMQs
opn98zsOq2UtOqzIdoHxhXHPnd/XkMIasM3nG4wDyNXOD718sHWQ4Qo7zZf3NHukV2BnVO6IbOp8
GQerKzdTj8O0zSrPBHdosKPaZiRu0dxmEabrdyZIPC5/NI7Q7omlFhM0+FK2zDQCvLpp7uXRlp4t
Z/KG7Ud61N0juN1C19i+Kjs72Je2goEWMDbZuQOGMy9DZ67g5/AO3nop1NNDgbFldHwt6y5XhxoV
TWsXhAIPwnOgawgmu1GGlu8ry/Rfl7rduFfR8ji7Q4vK4kYynUZI8Ms9FmBkIchXYTOxqaMxTxIt
RxepE5Sbpr2T5zc13pnN7YQRvPaPSfap9l5K4DnOE6eQfzb6PycdceiRYNcNdLjjQcAcS7+iQdwR
2JtBGBVKIHavCrwlz0J056MBGMzRmERiEOS5LBOVLi2yBNow2RHEl4Jtwcm/wQiUscCHBnEFwp7H
upLkyk8wMAPFAZ9eZ9ODYu2k5Bi0XkHdwErsqkGjG/4rKB/yHMEKmD2bidEHbd8DGMNqlrRVyK+4
vVGm56a8Uv69h//ESPYoxhNcUbkYWYLuu5l+lrN6JYWRe/nEiyxij1iVp3RahrlCQmw636b5NV4i
Pv0ltzs0OgvQeAd6vX7MaevQttck8mITeq+M96a9iocflw3i3QoQnpEXHTsMs7MvgrLU67pqoSNi
+hpaVuroT9SD4XEo5skLx2D2IDArYlnkLeKSpkOBFV3vIEA89VOjFJLIWhrxsuSxbUFL70jyc6HY
kwX6rafL9nGWEET+YIVfmMIh2MbcRVrXK4VEgdVaSPyqGn0qWzpvUiOaBMeM4xoX8hNUGPGwW4h4
Tq0KZB8PX+hBOlEe2coU3QTFHYaZbiSlvCrJTSiTjakjPL5s39n3Q1odhTkT8STGcMBueopaEF9F
U3mO84v+r6L7UX2xyUT7vAuukPfeX0Y7+3IM2vLvq9AO4VFMuwpofbWXlOe4vtKH8H6uB9AuxDYx
I4FzFFnHrGmezX0c1cBLm3GTGeSupA0Ui1IvauObsQD34GX7zgLkU/vYPjGzVVPDiEDV1ist8pxP
dfNZGR+jaDbsPKXG4DBxQ2v6UVzmwGkt9b1J4tCu41y6htL4Qc0yqCyPIwVx9QjlBEheeK3af0pt
mQjci8haxpk1kTkpymJtLW1U0y3REtthlGcUkp9zPyMkEbA/kQ4FsfPptoFmQqZaEz5jWB6zajMm
93DVNq1fQ1EFnrtBV0jaKdIgGVY+j0Cy1BcUkkCRmKPbCqzuXWLawSA689wVBOEp0uHgAUE64hRO
k4a0jcBq57QVkCLFzXDA21k9UkxN/4etuYJafsrq6MV1UsolAVRpKI8mWOliHZnIge5rXSRweeYz
l925gmJ8ShNLea62WEQtsO5BK4ve9+6XZjYCi/inYIXDeJNYQzV+CMsGA6gemd0cPGJqWLo59kaV
PmEWO4NcFyayRaGC6KsxXiUxwrEraixlRZAcUq3CTusOPfCFO+S6yKWcD2d+rSaYaRTIkiwLe/rh
qqwoF6rIBhI845+0VBw0TN2aY7Bvs+jNzzNkG5vuMwYpSGLlh9CU0S/SuHHluygVv2qYm728kRa8
kwfT6e9h6+i9ZOTl0H2tOoiZ5Noxtd5OQwr2lY1EXXD0lM3wHzwNbl/UDpB3wbXP7CipSHUy5jW+
tFxAsCI3PK2Y3LmsXVwpgnfueQofBq7BmG2V9lJhgnS7wUjKNemvweSoRYchcwvjGaSnqfUaonhw
eU3PM5IMJvORs2puMTIITE25yqPbrMVClm4bPyYIEztXK46BvEtirwF5XXuczJ0yXIXtgxEhvrqO
AlHHJ+8Er5aAldiTJAjDkBQ/p9GD9yFpPqiabMvR/9fX0ZfV6ERE6/Yigc24PwWhNokKwMQGWjJo
/gP5vvvLK8u7OpAP+QvBuD0rINTH9A0WNm7sRrtucPnP0p2SvPiyIAUjgmI2KbXaRcsVB6OGYGCY
3TdStSkNUNHneNgKVo7/gb7NYvZo24R+lqIfyIEjAiO8G0ho5tMEMi58kIXMHOlGpPwZg5LRMqNG
wqlLGvSyxCFo/f3rkuSCT8S7c8Fk+BeGsaWO0sKv5qZx5vw41k9Uat6a/KZI2w1FSiQEYbggSuNe
HGtE5rTNEDST4xaIXQ6q22Jn/YFx5GYq7atIcmawRvX/TlgKp7KIqH2RNoOy9NSLt4hD227EWspB
e4jRriUZg5e2NxhBbomApu2863Y5VyswJoop0yAP9Aj2RSXxRhD2hhmaqcva8ctNHyi20mOs5KWw
7jHtCiHgTrFTEScFf41Xv4E520E+p8gWw2BKbct/H7UHkC1mLaQLcINBgGOobVO7bYwfl8+7EJc5
8BByCQ0UCHAK0ReEyoPc3xdgFVE3JRiEpTSzSwrKJ81VEBlchuYel5XFzHHJs16K8wnIJaoCcn81
03Hbi140y6djb1+UiuAsETghR8pE/tIAdQEp6BpHnWUXjAl4NbXd22VDvuLpSyBMYD9YdWtYYwvG
aesWjGqt+mpZ21o6ZNoNWBqd6tVSt017Yxa/W0uwiFxnsLKPOSdSlWhSbwGapC0oGWV7Bm1KiJEG
0AhTa1dKhqiqwotnIEKmQ1IcRVVwnZ6eTL3MYzmYgSiVT1N/bC3biDZ+Odgpqeyu3YnHv89a0pfj
+Y3I3q69qabNlAOxN7at6tHibkpmDMYVbh4uDEaYSy1RGxNNq3D3J4F2E1o30XjEjtpivCfJ9REl
v0I6NON94h/zYH9553B35zcEW7sPurwqllEmp4JEEpQa3CEVEf4JrGDbiDLFH6R0sUJHOb9OCjeY
rsPwz2U7+DGgBsmiReoKOmzMNpQDJY0kEyhpEv7A/98qtbmrjdKL/Rk852Q70Psc9SUEviJOZO4J
WEEzznuus2xGAwOglZdyDG0r7e0h6vad/4MM700l0j3k7v8V3rLgq4dhhbaFeOiXBbXmLZnHLdjt
vbJQ7czqb4OKbuWFeyEV8a6KzGT8dDb2I5EXWNWSXiT/V59WIRgwp01B3pU+8wa1FL0XuVsHhXZE
M5SiRZf5qF2oZVY7Y2Ujddqo6ggNyfIYgT3MNOebWHmOlGk3QpvPNqaoRJyNZlpLepUTyzYbf1tQ
0Ugp97QshNsKOqPA2s54Hg09612sm7UzV+M2VbuHMSSCA8mNSf9CUJmZ6utLPEjnEBCkswf9Bo+X
ONmaGkaxBQEp702M4Ob/2YK3w+kukjrdyKzRQIgB4YIILX4dqlcYQdnlwpId/zN+QzG3E6bqi0he
PmPf7np6bw6vrSK6FP4XB/ANwuyVnLazPLWwx8gCZPOgl4Am3CS9inwUq3IPw+VqgOdvIxplEQIz
xx/zBV0JWUxYJ7fgsEY7BAHF1K7H9A5kRSa6I9VNZQhCcNGSMj4AYpSJGUsAzVXXQOO6H2yNpheE
3VwQTGaDTxz/Q4vm6RYheZqN5vLdcjRnjFG51SbqgbLHuey7uVt+BcM4lkqlkxlTwCDNbnflrxqz
VkGBrrV44/ujAIy77VdgTMynWK1R1BPAqim3p/Sm7DVnCn42haiUIwJa3OnKS9NAqfFGAlCU38XD
VoFRhgn5cUHFTfSNGJekl7gAkhgbQTaQ/wiyx1CeNlnVPF7+RnwYNFpjdBZjYSy5WVUWYdbMcEsK
hgEHMiGP/TiCbef/hsI4ijwp6wClj9oZW32nWOET5A63cW4Jnsncmwwj6P/fGMZVdJGRBp1pwcfi
3T+HW83PPT3atXhOVoE7i16vorVjHATEIAetKwCHgcZQdUq1t+NI1Aogsok5q0jWhBYdsXQZutbc
WrXCGHoX2c8oNWevRZ9lgwmogXgknbuny1+Ne34pQVsOOvPAT8DYV1dN2lLLB7R+jeh4VGqXtC4J
HVn5L6lMsB/8hWKsbFIMneQloBTSHUgwQUztYcxQfpO74Fdfp3uCAuZQQnDosoncT7jCZVyUJidj
HycSYh/sjg4sRWi9DsZBkMjkfsMVCuObSALSbbJYZ2pumz6UYEdRUEgH9XdZW56wtYProVZwjIea
u76zlAxGpYHXIxHcl1vSvGu0EyyeCIdxUUo69GYlwyy1au1xiRqrCMnn5LErYlHEuEQtZw/hvzYp
bPgESdjMj0xgWeFzNOxD8FAmEFvonHnw7TR5nK3PUX4qNNHE5Pk4+vJEXAEz4dQo0ZTOGYCjxkTT
+mfjW8HGHCE7BVdWJdI2Kx/7frKt3nQHBKtlD/YOqHqpBJzWvfEAovW7KZNFlZ3LWwqF8dNbKG8N
DXV3fOM2fm77a928b4vwKk5fKH1PapEy3vIlz1cf8+rQNcL8KDuwTpSpLOsUTqhOZRvKIH0x2hFp
7FzZj/nPKUWLcPhf7vOvkRyoHIDCnvEIY+KralTDueKBjpkrr2l/NORPJWJJ5mdYVjiMB5C6KY4b
H6YZ4DbI91kEIr3fab3L+vtJ2Srqfiw/6u65Su8xNuNe9j78FBneAjIKp0h6sD0bWieF7TBgc9Wt
p9fXc+eBYNsmxU1ZXFmtGxt2V9V2AMKRy8CL5z7/nn9xvyYbVzFMHszV1CcwelZUO0VHvz+KDiw3
tfJtGjuBOfVSm6YKIMwczfewojR2FJEspiETiCZN3YZOmzT45774r+P6bRlzLow8R5dzj22jSwY+
Xfcy1+n28uLx74xvCCbK0GnUNTJEAByrONaQFI2KJwPX/2UQ/on7BmHuXtDxmtIEFmYHNT5bk/bN
wlOgErvBB6PjQ5tczdLuMqRoUzAnLh3kLO9UQOY+epiN9Mov8vfLEPwb49sq5rBR4qMpw0RQW6GV
OK+PuV9sO3qMwEb1X4C+4wnmG0HMavA1AveoGZgEz+LAUXPT68fcLkzt9TIW1xWvPAhzu2tmpbZ0
2XIgPkopesiSlwYV6M7cdAHG0UQTotw1XMExtzstGwUKUIALIEkY3WilU5m3uS5wTdzNsEJh7nYI
g1KMbAGlT+a9rncfSqcKovXLhqDseHqFpXJslXkEiKiq3RDRiUTsWrpLq83l78M9r+ZShlFkTbNY
mRBwcKttnGH6UB2Lo6SRI83kF1obD5dh+M58hcNsbsyQJJ1P4BfI8IpSlkK8ONoQxW71wJNryMXt
wIgXgtlUgLvs5TNnvsJl9p86SU3Tzcslgpaquq+u/JnYeDy6fj7aeVJ7ofWzycPfJWRmysqw8675
H9Kua0luXMl+ESNIkCDIV5pi2a42aiO9MNTSiN57fv0eaveOqlCMQujuTGj0MBGVBJBIpD3nyBhA
7e5/x+pxXnwGp5eqP+fq0C4eSdrtS608NGjqysbRIpJohHlZ0b0Vc8qZmbQcEH3Vdpf9pFCcOkZw
h7bi4R2wrQKrKFjWDSp+k/g5GnFx3epNEEY2ZJmTLWsCy7hqRJa3C5hjAMkxuEPUtFGP2QAlrSZP
a/5Bp06JIclIdmj7WsuN4Havvi4X0rizMjuWtGzEWcnDN1K/6v2BmG+DH2Jm4ZCXm6ntBHdQJJA7
saTxJQ0sPVheHluBbufSScHwRV08ZKpLdVcVpYNW7defFfINyzQMQVNEQlx6A7AIyDTMcfvlvsKv
t4pcyOBCA79Bu08+YlFyKj+Z0WAudJ49hltJ7yjp+FAN8Vlumx+1Osw20+bXxp93kuEjfxido3pB
d6vT2C1S1QdZOuBlhqkAorgJkl7Bl5KVC7OwSS6Ne3QhKudMrS+1cgYSIztVUdZvAg/zXhiOKsot
iTGVWSX7sG89rUyAqAlLFQ+7sTVFSaBb4AHs1ULJRwGejv7a3674hdcZlGAa7pYzmWxAzGIM1GYf
+AuNYuyBNlbrfpU/W1t+lo65174CNSZ9ko6Td38v1l6Dy49YFOfiI1oVSB6lhK2oAIU5Dsqm0Gxd
ZQJjuCYFwFP/uc7mciAXUnyMGYLIGKoRy/NeQt0oLbWHoAKz99+v5lIO5+eALDUuY4aLjCzuVvUL
t2KYPdBESfh16wSEIyajOqvfQFTqWoG2NiyH6a+9PltN5nQtBjMnF+gtsi6ahV9/SjG0DYYc4KGi
q/16+4KBjX6iQVPSxE7ZZBXdMUMNGDQTY3gactArxpbUAsKICm7Kqtm4EMxpRxCZUlqgYcOeWOWB
cdUbRLRbq+/JhQT+KoYZhSuFrRwNuMDzptRBhcm2BWin76vG6iMJrEBM24BODwm86z0ErJg5FgNU
Iw+faeVGaLiQ4ZVqLuajBaJWtf1CFLdr/kh6Oc8XUdWTpgyW3sgAd44Fb4hICrdzYAcHe82Sq5Oi
o4nGgAjdnkLw2tWHCs3NwDBmKpr/OSEgs5YqtcHxKABTDqLjBLoNGVA+zdlM3ThJrUoVvPy3iM6L
WVwmepBhZRQ8StcHVaZ9kiUMItvcSk70eXrUvzQP5NHfyM5CTIYZ/34X/IJTd19B1i71hVzesyF1
ksfK7xhp3hnMpWicjR9JcOgUZ4oFZa3bgdnrRfJ1BjDwJj0cYbyVnmkFLgusAPYfBLKP2T4DGZs5
W++ylb5WG5CTtxaYUyVBuLF2Hy6XS663GUVkNdI1qM88brr4ME3ILX8xakdXvt/f19XC4aUk7ubR
zMzJEEASiQ8wyd3UOap8oBSdJeq21jcVOLIr0TzfLSYat8PcJTSMPiC9hB1urOI0w83HVKg1BqDg
scL39tV/PrSqhZkW57vvBqLqtipSJu7ekDmJ5D6GxQZI3sb/oj/G743D3MhFFc4LcKBPsWM4IJff
0efKkb61QK3wmo8S2l3azRZukwko0Xi3Vb/WG/lJOkSiOGnNtC+ABiBwJCBU4QeNMe01J+C7xxs2
PvjRCNgG0bO1ZqAuvSzu3Os8a1N5wuOR+xYFuoqUeb5wUGE1YXkphTvnOqWRNi9PVAaDDn46lp6A
NKGFP9UOvRSpBC4Vt5JfZ9kbzA2dZPe+dosWubxvF56NhqouGhchXimeBgmjhmgfzHJRkXXVA7hc
JR8PtZkEPhDoE9IPtbFpmuM8vOkSyOXTjyZ+lYstrXbV/Hx/cWuP86VULi6SyhH93hkWp1XSPpnZ
YUh/AYr2vZmkn/clibaRM/p1Lxd5DtR3m02PVHmd+pfW//X/EsGHQHGXdjkLsBiSzDaJCGBf582c
5s59MaKj4uc1Z8MMaTcsmwZUNmQf4Gh0xq4m5566g/IzVg6F4sh6trsvV7CDvIsdhGOvyCHEBvSj
Rgq7V54oeb8vY92q/Rs38X4oNYBNkJU4pWhAM2kPOK5B+jCM4VBT8hkbL40Rbe9LXLdSfyRyt3sy
kzrVfEisq5Mvw8XNQDEiePhXZYBIFgObGIS+6b7KG6NRhsWCkC58KMwBqSBTK7of91eyuneKZhoa
wM0Myu+djG4nEG8sUkCqPEnWBLqndHKIpIKi6Bwgcf7/k8ftXBbMUwJwIliM6rnWzn6ySaZjbHzN
/KcRqDz3ha0q38Xilv9/YQWZHMWJrEPY1IMeXdvVSQMUAEH3+Ko1uhDCmdok6AeU9yHEHyoXAFe2
HJnINRhnNLUI1E50WJy51YM8JokMUcA0VU2057jt/DmNLyo5SK2gGr66d3/SAHwxkbXNVKY+HBUG
BOhp2CuGE1UivIF1h/NCCqcOuYYoHy2jIM87hed6O29Rb99lpxLMVbGFGkphRY66y23plG3kzEpP
hksE53cLurO4ZBffwGlJ22kAiUlwBfofZ7AfBW/oX/z58YVQMPpVTm9Tj9mzPb0bbmer+5na7UYT
fMPvgIXPlV5+A6dEyAOPWRNgHzrgVTjZYNPn8dB4/Tb+rH6ETyqAO10U7hX3/gVZd0cv1s5pVJqT
SW8qyAVJliFZyLUc2i356f/sVAvVcHlDrOoTfR3nEo3zzM1E9cfVy3Mhf9H4ixvqa1qSmBHk05eT
CYiOd/84xC7OXt6AhO25O/jP5AEwM8Hn/YWL5HIPe6w3JdVznDnAzCPkR7TTLLlCcl+BlN8hyMXq
WIJ5hFHF6qL6M/YPIItI4t6aK0FsunzsHeX5/fRfiCG08dXYXDYRoMBpyP5REUOAlsKS1V9zKCOs
kZGjFrUHrxqjP0f3GwXjQqqWz3XYT5DalT8lX3PSBLAzKQDuvujIkUbN5v6J3dgjQDkviVGAf6HD
3OTH/efS1BNZAlh7XDQO6FQ75pWkEtyH31Wmq61cAKPJ0kqCaj9CEC44ACllEGYLQSAgaydXOwFY
eac6+QFFcARGMyxC6Iy2VeQ2aoe553zf24a7v7/S24w19xGcUYwYQCK0hehx8oDqCk70T/PgO80p
2hU78wTgrJ/JP0diJefSMQSu9Y3TwYnmbCGGfMI6qRemPX2yRiBMqoPgDbs1t5yI5dJc6I1a1UZv
LMTagEZCpkb79i3e6F9/0L1xnrcgRX9qj9G37Kn40j7MnyjUBpqtuL4g+l/s2r1z5uwem+GYyio+
AiC2VfwYyxtF3WbZsQBDiOA0RVvKmbgglXNwPkEUs9KvmKnSR6v8zF6P/Zv0y9hqaBJw2eN9masi
wSoOcifAusKHvN7iJB/zyZgW1BQFSMidaZehwG1cQZ38DQ/0rwj+FKNIzqUZIorUUc4YeMi81pEs
dv6CdpgfmKn+pX95ry3JtGs38ypnKC0DCNSb6FN/6A6xJNjlG0sLpdKBWqQBtUsDLwlX5EmGmJVq
qYJZRtmTYZ9r7mT8KqjIJ19ZNlxxgALivyBPu2kFomnWTZFsQnnjqNiYXdBvczQVzBbLqR44zAyN
UyRn4UNghl3h1EVWPQxDmr5Esxrt04xkheeDPSC2qgpJXqL76QuRjOpI4hEs3kQbK8BoUfDiNsPQ
+FZcAHnT1aNoIsD3jOgLEO1itAw2RN/FTYOGHSlVJFGwePOggAYI0/OICoBepBu8FfSnJPDrGqtU
Eyq705D7ttY00m5oF4FVCyBkMmgenbrBQyn7rwcDF/EGA3gSRq9ktJVdq2/GhiFKSrxlESHVpmVJ
8GFMaomETS0aM719VSBqwY9BrQuQVzpn70czVuI8BhNG2qE7kCl5tAtL3UAudxwEKromCie30MSZ
KkG2/3pVcalKxZACzzmcyuZQGHr5ROLW+DRKNRoFsm6LeJh21DHuDBwqApQcHkhyxPDs0JQVnik7
/2Kei+3oUMXpUnAgNbGVHDEqsUmOgWc41E1dGKL33BNlrlcWfPUNnOFTkq4dggHf0MdHSt9C9jUB
KN19SyeSwW3qlMhBVxiQMednvzvX4SaOXu6LuDWmV1vJJ+DrcW5aaYYIbZ42ipJu4fM4fy8COEaY
zMYfINwtq7x4Etmg5RXQvhHmAIEz0tnjkCeCVdwmJH/Pv/6RwRnsvgXSZitBRuWmoRs/Zq/GUd6R
wFX2phdaSmnNosNZ27nLZXH3uIlYCKQ3iEzn2jKBUNsLHN/btl9uUZyKBUgkF9IioT6yl9AmNaoV
9FlzdCvbDE6D4M04s31uy6J4bfnha/9hmSb+s5uc3knAszLHsAa04FP6uPQR2MZXeiCPkW3smIuO
mo35prz1J98WtXytStYIJvJQ+1IARHWtKzrtwZVUQbJeRJaWf4k/CpZYdHRQ8JXHz/uKufIQAMwA
SLsLhQscb04YzIuZdnULUgzlPPULThJ65QJ71MGx500+Zh1FIwZrFxpbi3FtdNeA4p4zyF0cFmZZ
gHc4h+snj/ss/o7h7furunUWIOFCxqK3F9etVmsJ0LuQIeVW9Ktv3uXAiUPRhbtprV3q8EjeAYkG
HIUoZlxLaWhrEKqNue2/yvvyRV/UgmwqA9WdSRBGrxzTlShuQeFA/LGWAOeDERBJj60sfNEBSBma
lqIjCWpXs6BKt7KDuFpATaUGAOUUfnoxpb2JLmHA4JfluVIHK9GQ2UVLVCnqiVkVBKwn9HaoGAHn
WxoColcsT3pUTjBXP0WKZQJUGoAFbqNVz/e1YsVayajs/kcUH6z7pVbIcwtR0wLA1OTnqSu/3hex
otzQiIVAFvjO5k0MW2kZfLoSIoY+cDJffUyQbwoTUfPMmq1HZRwspeoCbYtVXateh/6IIUinDGMX
m25+jtKDFL8FZEfByxGhJ6M6zKM9xA9l+gjgp/trvE3pLRySKs6KAoBIhTN+LVxvKUtCX8ts8oSy
GjJKR2PnJl7iIfc6WdPGfJIQx4IzpbNeJc8X3O21U0Q+T0b9EDE84UMfWZJYHyU0sxXMoWYdrkS0
ub/AtUPEgPvSAoCuDcCQXa+PdrTwdYQWAAt5o8V+Jk9CV/EWkGTZQw3Q1ch5AMGaZ4HTon7SM0VH
bEoPyeCYVr7prfEpOs1PLZobpM13sq2299dF1u4aQLLBcmKA8eRmyHAuadHSCgvLrMbq9h+N28YW
hkYA6NZZmXXuHeKZD2hgevC3NahmdpmdgFrICuxgI/qY28TksgMXH0OudzmZs7pMG3wMGh4U00La
zLfRc2C1j/EG4aT8wZ5BXo0AKbIffgo2Yvlt7nG/ks1Z7g6zEAqgH8B89ZH8mvaOEriVpT12X38Y
P2dv3KIHZDscdWbFT8wrCkuxhfhWq0p2sfxFzS+eqK7S4rJezqJwzRf1o7dQ1DpRD0pnj650eiJP
pSDff9sPAT5wmCTE0VBtFYDSnEg89kNQF2CabT3A/U5uc0Le69w0bvI4CoStLG+J0g3Qay4s5DzN
5RQkRT3XKIgPyVbOJGuetxHITO+f44opAF8f2nVgBeFa8w+wQYsqKg0FKjQpNqYGgTgskHCbtoe7
vgxn4xGEywJe8Os988Gq1eQFA4HOQ+OF79pg+UfSWfLLY/IRukG8RUKise4va+1qXAld7vGFbhAp
zHIjg9DBbrxgq1gG/N9t87V8ZyeyJWdg3NSb8JQdlIWlQCB8xdUAdzQgUNHPqBP4f9fCmTmPpZ8Z
IM1wfK86xTtjH2jW+Eke4RY+5W+RQ3fR1+Q9eom99ut94SsGCiC2oH9i6JaDaG4UIavAcxD6IXzD
/OSHD1F1YuavgQjs4IraLIjwOqCbAXqB8Pl6hUYS5W2SY2xxqN4U7UNP/173kWdQkcs20OR7k3LI
m66dALKdA/aosobEIfkZ07T3d2rllBAfqNB8APSoeAuv10BSX9OHfgn2MByXfRkMr2CANtzJ9NkH
4qIkrLSuWQ9ADcJ+gCMTs4f8+EaU9RNgf6fcbltvcAHX9d3sndyKgb4uioDWbt2VLO4CSOgQImEN
WZg8zh6yk/Ez3OhOtyEbcraBAX+SP2VRpLmiFVcyOZdKKSpwvyqQWbghKEEKPJGhk8Acq6fwobX2
RiC65is28kriEgheXHNJVjD03IGQkOEB/iG/JYHdWtNushrHdP0XxU733U7EQLIsg3v6roRyijM0
pABS5LJM82WWDhhbGnRbbTMrR4vlfR1d81IvZfGJlSLrqd6OkIUwrHFBkoRas6295IfYeWRPzUvg
3Be4uqFAT4CWwoAofI4YsJs5rJoMY9lN9oznJta+VGi9+0spCyPPgjSG8RCAAPIA0bLsyzOCFLTw
tQlgqZ1SwWCsCNXsZimcEE43qhJAGv4IIdQHUxb4gdXca0SG6kblF9IfkKeoCMMxkcUHebIyjPo4
gvUnJlB21RmCUqACNwb9twTIAN/NQi7Cmdq2K0ugnwN0bqxMJ68cw3xWUjRPfP71kcADAJkIuuKZ
TDT+lS7qEnFkCZYkTMCn1YgJjvfgr8MCUL1oAElSZJw6AhBuLVJThLRmAD7PQ/VJ7XqH5opHAoEd
Wjn4Kynk2ihM6eB3sb9IUZMd5no9JerOKmu8v98xbUFcQ01FQxqeMwP9iKS8PgNbvU/psR3VE2OY
Cc66/0IMRY6YoNcTSL18TXeaJaLXFGXxBjTXcGgWkmhJhLq93IUrk4aDAbscXkHQKYMdhXstSFHl
yOjrYFOmdDOYkQuofW8IdKdJ4+dRGpwwFGW+b55fTiT3WMQGBvjGlgFwP9LQmO5G5ffAb51kRMYu
3Wi1B37O+wd2Y7eRNUYBA24oCKtAVMmpOJsLvaQtKqqG0cCpRmgylMB4KD19Np57PxP4SLfdhIs8
eLxIbAF1Admtaz0MfbXzuww8HYNfeV3qlvo+M70CbfjsNUneFOUpDD/MQFAZX1sl5qI0DSkNOE88
MRe8qiHKaiRb1XofhHYxtlYTHZoR9M69IMO7YppQ3YOfTRa+MQRF1wskeZLOVQFRcIJ3meofuzTB
7Gv1qzPbp/tntyaKwCHE5BdeDTxO16I04NIPtIe2UL2XMTpedicjnNpj2VSS1QbTf2GpQPCCaROg
0uhL6eta3kDQWOgTXIia6C4mHiyDoRwpSsSsnRUYnODlIhmDgU71WoppJhO0BzXEQkkYZmcCZqGr
9SlSUg3tE8VmyvOP+/u4LlFd1ra87nwtr2J1n9aVsfRu0H/SCcB8WmXNQd1YsZFsGmEjuUje8n5e
OGjN2LQFCyGvzKJfctjaTT7uRzCqYzjlSa9F/tKK6Qfu/Z/lcVd8QpxZpQk21MiHTSl9UXS6KUTc
0atCEP0AXW8BFeXbQfNiMsHcizWMCdlV6lOL7mBdSf7+3WfkQgq3c0HW1Um89PKMIdnItf/RtdVJ
nX8EUS3ohFhbD4qtMIp4X4Btzum6OgM3ZI4nWOL+OR1MO5AkKxQZ35UX5vcUkoJ/UDHnn34t1qba
B7EexggVJ5Tf5ejdR5U195unKvqeMYG9WBUH3FVDlQGiBXrga72bxlCWtXJ5Nedyz5Jjqv6s0Xqq
/1MOwa5XX+7fqhUvkIGqBk4AHBvsImfpa3no5KaHx5GY5g8JIKtqHgki4jUDCPdMRckHbtrNNBcu
kayRBrYWaZyd3OVON0zfUNNAByIVvJNr+gAvjaG0tJT8+YJWpFSI4RjaVmK2xVyjlcrbZQD+/pbd
pm/xOl5K4R4PXYuy3KywoDbVsp/STPW9P6r1I0gcp1dFmtkW1ZXSQ9dKiuQ8aw5xiVo5oDZi80zM
oX/RM5cM/e7+Z62dJLbYRO4GyL03CAtdWs55GmpI8Jn+oxqVj2P1el/C6kGqoOaGAUGMxQ8zkoDm
5lQvEqIqifa9nCmxN6oKMKfikvrf27AXZUrXRCLxBpYTMGbKUKHry+C3quo3FEYYk5Mfg/w+J+pT
iXo65gCyzf3V3eY4uGPlLp4ZTdQPdSiPBIa9dPD0ztVnDDaElh47RaVivMdrRO/o2m1HVxOeahCC
aoRv7lSkoGYzRWdTWbe7SFd3c9Qd/XTcTjBlft3tE6127i9UJJLb077QJz8PIBJUVVar6dZo/Gh9
Jw18F12XefRf2DPElxSkUQgybyYr+2nqtUCCPWvzyOuY/JHL5b4oUZNl5NROwCXKmHt/hWtaA9Jc
dSGXBNU2b9TCah5pbMLlYijAaTOajbP8oBWosxhUkIpbdZVx3xb7CYH4c62hhMUJLTpoqI/SjZoM
mJqE3GATJz9GBjSVh8p/YWQjnCxeNXXQGOiMhm4jHrUqRLvsnGhLS1zDLCXPHus22fhCDJ81LwjZ
9f+I4UGqGmMKwAcKMXIduEH7JqFoURWbcJqtXoQvt3ZsFGSy6A4Df9oNAHBAJSUmIJCF5+/3YB42
fprVwGypHUOQmSXefSVZve+XtoV7+gKAxaFhC6eld+pDVD8XBiuspBi8lAYbMqdfxxlDTdkZOEaC
F3Ht7NABgYoEHGckyTidYVWf+0EMnUkqmlgl1X6ZbbZHZbkSeGJrbwJ60mCq/xczgDNpUavmxTxK
8I+66WtRmaGlTiIS4NVTo+CPwPALECXUZbEXfnLcjdmA1qOFanWyMGxkFXGMpx6A2UKYuJueC1ho
xPpI8cCMLMDV16KMQprmYUY7n962hrJvTTVIT3A2y9ECbaipe2EfN4alDyR50FoaPpOQdAejq0NB
nuZ2zQjnYFnwJUihGHwZmqoDHUp4ATYqGe6gW5MP4PWWWnn+fF9Jb68fBBmoPmnoWMdcOrditR9o
p5rI9PvNMde/jaA3SvMtQlV0lAncmlulvBa1rPniHMFlWKrAScyBignEfdM1C7hRIhdCJIRTyJ7S
plKWVrgM88/Npyn1VkIFjtCaDPQywSoiX4LZOu52RUZfy2OAdhkA3jp62m8zlm5USZQkWRGD1mu8
aAayCCqq+df7NSlwF0oF+ea8Yd8BNeIxH/YjKIO/9mkRd/yRw5MIqBLSYYOKQoGegUSglDaNNLo+
VQTmcHU5JmayfwNVoK3pejmSiQpPU+nYtcnvbdkoDMvUi9xqOxHN0YrhBXkkHFXk7ZDpQVv3taig
qnGHUxOgfeAeyQzXYBicORlF5Bj1N70MN4ZS2bOoh/zW7VnKfYjkkMTF6AcP7qRHTRj7EaQaafql
rOs3UuKVltGjIueNRSXQsQSme//6rtgJBQ1i+kK5qyMLyelIrwZx2s1RYftM3vTqZzoN3gxfa6Ii
8Pzll67ToFDEP5J4LQEOR9CMIyS1xis1TDyhruRTdx6/Ucwct24lKh/c6gtsMdpkkHJn7LbfmUYl
QJ5Rq7aTun1FSgEMASR2crUUkZ2tqAskLFTvMPwwgnz7LDBvQnA7wZtDJmCvGjGA54PK9Zvwm98P
P2dQE2KmxyZF/qggI3T/AEXbyt2KtC189MpjW8OmstgAN+4hHjY6eY+Y4TbSB9MFL/aqxgDpWTdB
SnLrA3VM6+jYJIWt6OimCp9GMjmyb/VM4Leu3Qa0ff6fHJQSru9gDRa90texMKCPIHP9rpmz7ce2
RD8y892QRDj+t46IAlHUxMVf3jIeeYRhDDkMahjLSj8QgGGowd8X5pSFuBW+I6oAi1t1vaCxSpFo
6GC/SoPImHPGnGHSZqZVsTIX3Oq1xSB3DASm39aEL4ajopZKKWFofA5Ki9JHoUv126vmbjM1UdRa
mksxosE7Ol0tJ0ntw1aNtMmt0qcHltF2I03xOZSlc9ZodO+T4ahI0t4w6p1Eiteqmk8lCQJHymFr
mvARNSQNvmy/LwjYlCV4ZIGs9pv7F+T3HODNp4JVeSm7whviWziHukcTXRIWYD3VN6WSbeUQHbC6
7JS9aUdjiPkr35bHH8FMnVgJbLP/657ipVSggpYGuTIkzPiyQVP6qEBOoJUrlH3QMyuon4ki4hW/
NXeLEFNBgwqS+YwvmWVpVmXlFMAQwAj5jezpBKFlvr2/m7+L4txuAoOYULRO4c244ZhrUm2OiYlr
OW7oRnr4HJ3sO/AkgcpSNZY3/ajfn5em9/xwTM61lb69SF/CffmNOcIm01tfGwtG7IzIj2HEhHfr
u7jKFTXBgosxcfPulU3LGFQ7bmeA09V150x+/ayUtWFRIb/l6mYj6lykw4fjSdzhdldqRCFbi83v
09jaY6kc0lDU5rxyj7HEP2J4jzevQavdQUxUoNKU6g9tGH29f6Ar78dSnEQyAoNrFLy211bJqMo5
ySScp14/a/5Dn3+oaHIcn43mQ9O2nS/wFVeyEcqVvMXsXzjx7QQu5CmKC3DoOEX9kEygKrJHxRnm
vSZ9M1WrHV6lXqC1KwlRSF0SIHRpqDL5ia6kL80K0ORgpd9KrWc8yW5hk6+Ih3RHc7Jd7yU/ft7f
1zUNuZTIrVOFT5WVaDNEcUY+T2qxHwN6jqSPv5eCwh0adNHrjCQd9/rrlblA0WUFUBont26nXVU3
DobIBG/xmg2Fgii49ug5Bqr0strLUzOHZAQ7NU7tHB7HTb8DfoatfCuO2g+MygtKn0JpnNrLiuwj
Sw5p7QYznVvdA53XAbjnD6mFQFrET7B2yVQTndQyPG+0AXB7OMRGWMGfxyUDhLza/IPY9f4h3faL
wf5fSiDXu8dYSTs5gwTA/Ka79oMA0UxGadXSFSc5gnjQ/o788d/X69DRgheHoJkW0dJN3i/GMHWv
N7BR8heF7lXiDqlILxYt5l8DNDVgxE9GQAvX93plPq2JX49DYee7+Gycvug/yc58mPfyS+LYBjrF
MBcHID7n/oau3S00F+owv+guhOnipCZTWKABADYrq5281q1ARYZDlDa6RdzDsV2KWRTnQumnPGBh
XfYwGudisnoHHmFhG1/QX5t47FQc6zd9Wx3M3SwwHb+h/G539c/6uNtGS4zSlBnWR7xvIwTP5/w4
wGpt1Bfk//4pjxV6/3oQj6PZFpXzd2nvdp2dfp+cyaI7YSv82hNxuQ/cddSlWA9kHZ/TNi7dshcA
lRx0p3TJS1k4zWZ0TUfbVsfonLzbAOW7f9arwtEEhsImtAwR5PUhBLpRmEh54nbqhy71sgbj3sNT
Ejq5/089OJmIqHdFo9FthoEpBI4gRuS9irSva81M2tJWIxmdj8ClHsCZ8RgZkZXGEUYfBA/iii4z
jOSgxQM4phjLWdZ/oWTS1NMK2aDCTnJgBLXGjz6Aq6qSv56FxMuHZC560JawAOn4azm5qpR+GMlL
+F1L+3kgLUrSVISnfAsdATHo6UCdARsIj5u7mnHIAj0DQLGtvxrf2LF1GLoq/UczstAhO9qdM+9B
GyWdjA3Y2O5rypqZvZLN3dcqrqeqqyCb2M2v7K0+po/qIassA0pqloDQUQGX/Sq/3xe7/Cp3Wa+k
cpfVSCooTAqpTXYY+7firykelh1F3gTaD8Iqme9RJADhLtCOU9hS7ZYyCkQJ2km+KM0RPH0k8CbR
cOKar3QlkHutSgDitGW5CDzoXntUjuwwH0xX+qdxJgcTcPKh2d7fwpU7jkzNkoFC4mvBT7jWTfQU
0qGVoZusGPedOXqo/lm6+Utln4gzLV9hHgCUBMxpq+cG6GWGirSMmIw7t6HPqyFBWAoXvt2yYHjI
JM25v65VjcSyFOBr4Pw0PvDTOjUsKP4FCQM60rW3NNpF8qlFFqOz6/6VAGJofiQICKPvaef1cK5E
nu/aKi+/gDvMhIK2s8o13Al/lvYq68hZq+iP++u8tZkEvX8w0KBNQMVIXT7iwoZlEvWDsWlKDLm8
yDmK0fsWME7aWZL3mvbPfVmLLlxft2tZ3LGhZUEqssU+T913pnnA0IzHoxKdzFhweMsPXQtCl8bF
2XGWrFYTBdqBswOEmyvh76ZvdywSvW/L48mLWXpBMCaJ7km4Udd7N5mAAh3NxS4jimxLw1ZAyaBE
56ooNvd3bm1BF5J+ZzEvTonWcxSFmVIA3X3eZhrwF8zYnQf9+b6YtQUBIAktA6ino+DG7VuaKFXc
odwEJoTszMzgc6yjk4zUC0b+BG/nmoe2QDBTVA8Z5k34zUOTfZaqAWSRuDx0XfA4T7rHgISI9MUm
SdqtrD4qmE5PK2KZ4wNRXsAzeQwaCnzmzzpJBEtfC24vv4ff4rZClrvp8D0z9d+LXnG1WtmDsHof
J+Fjg0JCioZ8hnQFehFCa8z/+h7Ci8DgEKJ4Aq+ct6NDT6ZkaNElnzemlYF0S7GB3wR0RTuTENR/
vX/QK/oEHg+ktNHYrGBsj/MoZj2op6wEzVc+j2Av8ab0+9wLjLRIBme+qF8kqemHJagQcmv2vXwK
nEoIkbSislcr4VQ2qMpRVhqsRAPXbvtVwoR36oSxe3+/RFI4KxmWZtdqHdaiT3YeoGtuh/wjMb7c
l7K+Y4jRVcD0oB7B2RNDmWMGNSzBRg1QDW1rYoB2MgWmZH0p/wqhXG4+HLtBnuvl6KVTrp0zto0n
e+wETQi3zwrUGQlsjJADhwc9tdemscqZH48MGyY1gD0c2l2pVsdOK1OrT4k9KL5HBlHVYW37lgoA
puPgJmOS7FpmGrOkNrO8RB87GMgm8wi2K89sldf7p7ScNWf1Dbh1mGE0lh5ovn0dDA8xyPIq6IJO
TtOMKV7/876E23dySXPBowJoHTB/+GIiEOo7UquIK5gRZc7Qh0CND4fMVZr82zDFHexikAns3+2B
Xb/Ni9pcvDBL0bTTCrzNLdAFjIfYfzV9jPk/F/lxJIJW/JWiG3rSgCyEAq2JtLq2fMyFMFPGiH+C
0Qo7jIxdEb7LKrXjbLJ1Bsy8HOZo/CEH6Ytviry6250loJtArg0ND+j446v3M9yd1tTgH7eR05tf
NdX1u/2gfetk+2+PEIKQZl+GKGHW+dct8hW1awp4qGX3Mepf/XoXdG812c8iEKpbbbwSxD9bII1j
NB3gGSj1B7ATrHH07q/k1sEnSK6hZQoJNh3R7nLrLs6q0fq5aFsdvtR4mNtHPfek8L0OttVwKMkh
aAQJxLUTuhTH6WEBmNqu7iAuLSd7knfzVHt+9E0at20s6rVdlQWoBzT9o3MYDTDXS+tn8NjAnuDJ
l99aI95qdH4q1NqV6s5Cu4rA47k1Tws25NIXb4ALEuBa19Ko1MZBsbyHw5BZjG0G49Uv3fuHdWvc
FxmYvjJR1wPVLveCFHFvTMWQwJsv/qHTcxUfwwmtkILU4ZrOYSAKYR9aodFpwe2bolRZrrJFivKk
+xHS/k/3l7FqjPB0ILL7bf+4rerkqszLKi7tInf08pX4PwLtrMa7DJD7iSjXuqYFuKP/CuOMEXK7
YdeleBANEARHyY6yJ0pLi8m7RhSfr6kAhhcQnKAdHilX7njawRhyGmLjqgroGLVnAlOagu35/u6t
SgGvDlBc4EnirbpWtLAuKKq0aWmb0tNklhYxnyUm4lpY0zQ4Kv8K4XbNqAYJlhZCZlzOYtdEP2Zl
L4NR5f5aVg8HJX14xUgZ32Cq5mXZsCSCGCOhhwwILVtkFRpLC8ZvDLSSJPAzwRValUhRlYS5kzG2
wJ1RSMOcyj7eJj/7uTgSDbMraScNpdMW3v3Fre7hv6LQfnJ9UL2Wt01c/A9p17VjN65sv0iAcnhV
2Klztv0iuNu2chYlUV9/F33PHWuzeTcxPoAH87CBLhVZLBYrrNXAHOhhKI4dcC49C8GrRIzQHjZi
uONqx1ZHyAwxcRnZ01eSPrbZ62VNhIuGOomDgpbjfGrD9vLU7NFE3wa6/jDlu9E6qV6MXs3AljV8
C5WB81ExYQTvwM/jpsBymo0KysxDtmupEeTo3V9MKrm/hVuzEcN+39x6ZTW7ds7EFATI4TnItyKq
2f7Y/IUrZcOl/6cOW9iNHOD1lbpWQE5vpUeDuK/1mvzN9m9EcCcVyeOkRsEFlM7JowVWOu9uXSQB
nXj7/2jBnZnB9EhnMUMetGKXgl+o2HcJwCrNxp+kiQNmrufxNyLVP/rwDxhAi85DZ0IYqVOA181s
RG/dK9Y3m7jh6FTRtJrgHyA50J6nQ7F6/9168lGD7WCGuksgH+6V6M+TuY8HWcZfYuWWfm4Wegkc
KreFjLL3QicFx6DnO7KeXImN8xM3nd3MYB2HEC0JvTGa3J2lnxxZ6kpoG5j3RY8dcj2uzX7fWLih
0jTVFkiZ24+49jsaTeUDyAECBwDOl72QIGcL09jI4kw91eZscSbI0vfajpyy2+a2eUGV6+CsPoBm
EDzck4Pzr1/tTCiGo7BYuKB4wNvUdAY8clq4V/XZAEBm9dOReXD23Z9MfiOCBWSbNcyTcjTcGHrZ
9atbvy/a98ILJvfJnXUfvcGSVRQesI00ZpwbaXE6llrZQaEW8FSguf9aX/W+c6Pss9DbGz8uSxOb
x5/V4xytM4GNbzbxmu7BDWxkJEyXBSAb/my9N9brZVmf4eXw9NtuFWeLxbgM1pBCmEoPVaQG2asZ
gKnsdjr1h+LovSi+F03ReFL2xr5/zEIQF1z+AtlGcgY6JMmkdg2WNu2tA5oKpuUN/Bh7zfiqtzeT
/hcvjq26nFtG+1/RJyak6bX5DpLFzEfz04722vGyVoLc6dm6/m4821gMBqFaNBRiXcck6uNnqw4d
dCKt+WEhYWMfmgx3aHqIVUeynEyBC+eCb/xctSW1WqBzBHFfvE5efvSWZytmMjFu7+VAI8uDrv+b
x8mf42FwvrmJ1yFNCgglc7+rAKbWzQHwC/Th61yBzGeWJIaFV8FGHJfgxBxWV6jMvdQEg0oAuujH
9rFUHIlWsqXkXIyujNY6VRCjNh9WHrTjySExso+HdA4oaG9l7weZWpyTSco2VRYD8mJ644y3TfOs
d0+XzZJ98iXr4FzL1JVt5zER6/y00HeDSqIeYRprc74+dQW7cWLnEwS4y/i6UuVR83K/1dIH4GdG
1LausvquLTGLWNmyE/e5gfL8xHGOpHf1Ts0ziAZv66tRkeu8TK5A+X0qzezUe2qwggan0ezIWlTJ
/SD2YYjyHTyPGMzZ+fVQA7uDGCMuo1wxg1L9UPN0n1brTlvjsOrzG8CJSHJCQltBAIFRJTyaARly
LtHAKOJS5uzEWXNkd3NUaybQz2Tt+MKraCOGO9gmcXsvp1jTMZt2lesG/ZzdTZkeVsbP1JPB5AgK
YNjCTeWV08rGyy8zK2Rc429K6jPaCvvY3fSHBGg5R9xAp3zxta/5UVaxF+7fRi6npt2PxgTECYR9
I5jrqyLwyH4E3YC6+nrzVkwSHy1e1T8FZs5/mVa+DrqCAnPcvCro53XfhiZch50hu1tF4SzLyAMF
wHYAQcFd7pY9WGRF81UAeonjonhXOPwPeW/fTGkqMxWRt9zK4o4fWBPqRq1xBha92KdJODcPZD0g
qxN5ig8WW2AAu3+xjluR7JM2d6xZJW1XZlBvKH9V7pVCfi3jC8BygxR0a5cdp8hC2OMaJCDoTEWF
8FxUT6ZxKYGvFazFzomBefFNd69j2ux0PXQTKSSfyJdtxXEGWTWO0ZIB4jpERI55LFPdV9wHF11G
q3ftNlFb/SS2LVFSaC4bJXm7TMvRaQ22hehoWvZTg9cBGlZsGSSkyHltteMuVqPBDPeIPFbQzN8K
NVDT+0IG4S266Fh+Hhx8KBt+4n5HkYgkdgf/2LjN7dTGj4gXJBeOTAR3l9aN0rrN2CM8aONrVHai
bpA9FIULxSZRAf7MMGQ4A0dSqctqF47CwNiyln4d1MXPZairwoP7j5BPk0lIhGXusMD5OZR+W8fn
zEuPGRK+y/ugPOWZ9uACvPPyaRIuHRpCUdR1PIyycJFOjZYKNx6wOwX91nv35r9HsUAxbfP3ua1Z
1JpOCgsQM9s+uF52lxboGEgaJYrp3+Q+gLrrokcBvYiGwe2RnU7ZDBwU7BGgLPzEUSo/I+OpS2X1
M7Ex/CPI5FKjxFlKvbAgSG3xpGjf/ndeWOJShS7gjzZ8XKEibnIyvHTRgQ9EgNJ3gbtDXrJU8gwT
NFZihwCKjW1CYw3gHM79KSreujuhHTmgD8D7iB/C5aM5AWo/3lXH+i3ZL6d6T8PiGPvlSdYBLPTl
G9mcc62VYaSuAR0pm6ZJyjRIqwyDZUsWrB7YpIryMOO1dNnkBXc+0AwxHQ2If7Tlf+ojqq08xXwb
Oq5LcNGH5gToLr9vQsV7vSxI9PJEBzsAgNB+yzAyuMNVAAnMrmwPnYAWiUxa7ZVy3cUFBtn79TCa
P9EUcGshgZZT+zq3ZF0OIj3RLoVeYwYrgf+fb6y9qnM95+gZMkkHBvBSryNtLjyfFM0Y4BDVoZoC
MvKyzgJ/goE0TAegAwHTiHzzo16TmsYaimNlDE4eb32fKaAXLssQNJKCdMJgWenf5EZ8mn1arcGu
CCpVNjXvqwltWZA2XrmaW58USvG8XpR75KWcKw3xR6Cv+Xega6CBy54KP0tAnpX/ewA/9kloZgc6
EMAR+EJ0S3W1WgzoPVkfVvdUJEUIoiesOvVj25M4bYH/ORPGOVWCMrDa2hC2JAtalxSLBrrdW76S
0vfLSy24kSAJlVS8bPD44M9K3SFZ4Q2I63o6FWBgRPhfZpkSalQ5djSzdn3paT4A436OS/N8WbZI
S2A5gXAB1TXEDpxjqtPYHdGyDgfopMc6ATZQjQQckc3nysTo3DHRaro2DlREt26vV75JEn+WDWoK
nPnZOrJjs4mPx5oSYDqiUqisdoBZYEcP29GIzCa6vGaiM7/dL6bsRg7NkagcQBkdJHS4dRA1dmC/
avtAAa75LOO4FRmHBUhgBteG6SbevaXj2uvlAqXIMExBZ+gAAVXt5bWpMf+mmvWPrAQDSNNP+Yva
k0ry7hYtKboZXYzfYaga6Nznqo4L4MzJoqAddG17P1/78d4ahy7MrHoI1nUhEnmipQWAgsUgwEAi
wAMaALtgSswC2nYAo5jIqzecSHzQkptslBxvUeoGE6j/iOIRDdamMq3MhH8zFyv2NWsKaJN+sUY7
KPT4rSD9EW2vH7TVj1SVPVR/F+C5xJS2PXbc02MtvDVJ2NPDuqtuy7tx5/lZdF/vAEm6gnORlSmG
9+kGAFqWDF1WEA6cieZOST3ZnZ2x4plF7zU90KeHcXjUi+sKCXEZQbBMFmc+5dRp6zJAVrLM1zWx
/R7s0+Y0RFOe3ueTBw7WSbKvIpHbbeUd2mAhwY7cIrrJ8vtJA2KKpd0pTR8UE+YPV8fxJ0u5v+wQ
RKeE0VwBDUxDjop/Lbt557Yza7cg+GergRK/aFkRUhntsFC3jRzOi6KKP0y5ATluPIc3ddjUmHfv
7pVi5+oSHycUhVsBXeBAzEUj/fnBdxRSEMOCw24AfJ2AnhMArN0Yjr12sMwrVzaKKBTH4mKsIW5C
vlkuttrK+l0iJGqSHbrV1oCSh24vWjX01qs8LSyz+KYt538P64ApeAw9AIcYb9ZPnTJGhwnIjCI4
bqs7hugIgj612182D6FyGxns9819kRe1EaszZCy58z5OxVWcZQFehE8IoI8YUvQNRQbELxLpgHcN
+LvA4f6EUTRVc+eurFt51p4VJfCSr856HObnCuVCabJIdEVthXEepSF6nDpIRaOemwfp9MPMwSH2
mz/6e4m8ZjxfZda/7iwHdTSyBOg2QV4RA2vnS9qm2aTmTKSirbtFG0/rmO3IbO8u75xglhlydDbY
p2IhATV/LmfFQNrQsSBQn4lvG09JhqIr0OkwDhHqyQdKXMhMKaDBrGSzeKJFBQkAaxzFcbD42dxc
zTF00uKsq6iGKm4WVdmL6rwS+5Q4j7WRobVGEgqKvNhvWDwM/jF6HfZFGzMFUkGSDwrWVEv1JwKw
C1LpUYohw76WYSUJL9+NLL6Dw11StD4VWFez+JGCw6ECF06ABr2XPsmirG6O+rh0vtp6d66avF7e
VFGMwYCy0SIJOPdP1XoU0aaBqLj4vRJYF/Gjh5AKzXK+pyRB3Uq6e2TCuLOxrpjSzDUIm4wPL9nr
YxmW+VvXRQvGGS/rxf4UH1Ns9eIu234dAOrCejIn7VUvvwPD6C/+Psr06ATGoBhmg87tI1HHxG09
/P3Bq560dHrXKyX8GxEe2ohAwgYQbk5Eq/aG16BoBwz6sATittqmkvBAAH2DEw2emf+I4AEn61at
1LJA8O7cNVnQXi/HYk/vuy/mzn6y/e/tL7CFR000RO5emX3jeFlBtgef9ggtxYxc2wH6Du9P4nGa
c+SCA0cdA6v26QDmCtnUoMj5s77l/xPChQnAMTfcnpVBDO+lc45VGeqri6FkI6iWu+rjskZCq9sI
4yJZQGnSzqohTF8UXwOmnykLIoVrBhBptEwD4+nT7DMKLZmj98hu0gT9d4D7AXNb+aLlg8S+xXIA
uACnADhpfm9ArojDyrrkXDed9ypeOFGBwYtQ0wZZdky4Qx4IF+BoETTyzxxFzQuw08H9eWofjfYp
B+/V+NNqC1+tn4348d9vEYP7wrgDGj4+YQt5Kygqagcm39K3EUlORZYEE63cHwEYgzz3DLRb3ap0
IcCevztQonNOqezKkMngTk6KKvdQ55BB7Z2XPxjWLQLty+skugC3anDnplWJiioURMzTdZoD+PbY
klBKwCZThDswFliEdGJASm8Mu6ordhSdfdXYR5eVEV08mxcm/3J3FN0bZ+YEGAe666feS4Hm4sL+
qL1flyUJFfqTQnLYsm7ihtwjFKE1JLVgE7LBBFHZ+3KQBHzCdORWH6bvRkqH4Ujazli2KVsfLFfx
5w7XdqqFtlm8TNoYpt6IjaOo/QIVaB0nv26yXVnmt323yD5GtrhcRF+q5VCb7PlOTsqd90QfwOEM
Fltfc3xvrx7jAw3rKH9x32Tc9sLAabsM3A1JTWvQaY7FXlzvdcaMbrY2uxKAp06TnhbT9OG89sCH
CNPqL1oQzxIH3ClP8cYlJmsWTbKbZXnvAJg4RwBgo4A40Z4u29T/o6eLvBfwb0EhxenZd2NDO9bv
iAmu+FhSo9ohZ/jFqZJj3i0I1kpiBYWVPzWed1I72u4uf4DAQ+PxhNcT7mjMqPEP0smNU6NBn1WQ
NClO58fcuLCuwJr35nTKZc5NpC7EmTbaFpDSRy3j3LrLbs49O0f6wE2VW1NDXGyNyHllwQh2swIw
lDS1I6oOvkrLw2VNBcf3TDR3fEuzH4e+hKaVdpO3Udm91rFEhOC4QAS6Yw2WYcZQ0rl2td3G2cIa
QPLuISehYka5t4unq9GQ9GMJdQFrL2ZrkK0EjfC5oIkWmpU5WMbJPuj0lDav+fx8ebmEumxEsHho
44dKxU6KOIOIOotyctMBEhR4uety8GSEC2zhuVgRg31/lOFWbe1nbylabAyA16vsRNtvS4LRivfL
+rCD9EkKRqzYKDioW/mXdFkp06AXKy690tcm3wvq70ZErnUQ5l4WJHpLA4MMr3Zg8mI49zdu0mbl
ChSnyyZltn1DT8kjvc0AOKgck2MFaURWcRXEpVtpnxpSwQOvpoqKGtl1us+v2+t0l9241+ou2a97
a99L6UWFAjG27zEeS3QfcR7LKeo+XR2o54FBdUL9cZwlx0hk3dig/0j41LlQ6Jm3aAQSVOV+Ai/2
cKzi8G82aSODC7NcsIvM8QQZ9GEN6W0JPJAffUR38Vv6Tdn9xXtPB+4dAJTg/Bji0PlhAtqfPq2s
NJ1U6oImSWDzIwyv/MtKiQ7SRgqf6XdaYqjtjAcEMb+MZlDpV3X+Nq77y1JEN8ZWCrdyZlwRJc2g
S+4BQx0sVctVme+U/M0zbuv14bIwkSkwlA5kuhmVAX+WXAKYDEAXoYuc9jpybvbgz2ubRg4GWiWr
JxLlwpw1RlMMJDzO4bWGtoJ4DG6oKQ4o79L8G5F1Hos2yPXY1Bim6Q0M3J6bQbvMkznUE/pX0h+9
Ebr1LhswYywDaxG1CgAu6B85vCEkmB/WZ7S1ASsw0nZJBJYlJNXurTgqI+W6lbX9CFduI46ziLbI
KqsHeGWgDmiFbwG6ytrEJSdWJoR7tHijN+lZz+6j+ambD+XwmCfHf29s22XjblWlKRM3Q5dzoFlQ
ANxreoo5fYmZidwnQj20fsGg0VfMLZZC8LBH1MfK7XM4rOMVVWWtS6ITiiI70lcOUOjhR8/NzHLT
qdKBJB6kINtp4yVoaLPXkbnNG+/BTN9do5KsnChYAGQ0m3sCGgWIHM4ljnjozQlLKXQLkO6nzteV
R6tMfIsqfmZJADdkwjhL6Ay0tpUae/HVUQNEQbqchjXfUQ20O7vLFsFWig8atnpxFsFaAd2CTchO
y60KuG3w/vpxHlVVOMQjJlvuFTw5L4sU2vlmKTk31M/FRKcR7z/03Z6K2vsyAnvDMFNZ34vISGAj
KEKBrQyt7ZyRTCue4omCy2JBb7RevHbOq4dWc+eoZYc4lTwkxev4jzA+GdmMFW0cHcLaJD3MZY1Z
fXIAN+8xM2tfcdafur0Q31VU2XSh0OP+0ZJHMEnVfLZzNsHSWK5Pupcl0f01uwFtjGTbPtPNA9h2
s546Z5UkhtOdmIqz3n5PNbP31cHCXUKvnXaJKtUIczW9W9yvqh2HjfuCkG2fD7o/2vOd3j4ni4mS
auaroMT9C4NipAZAFUYe7lNTpqGURuvgbC52chgGxAXZ+Ktbe0lYIDyVqDP8pnNhBL/nLkAb0Ghv
KLipbfV5iJ9G466v9+uPhL79hTo6Ql6Nwfp/QmSYvW5SuhX+s8jNgCL94TmYXJe1Kgm12QQDnDZd
OVRpZ0KKahcP+JagAAtuDMyzqmxOoyaLPcQ39kYeZz1rs65wZbjdkMTR/V79sabfmqUKVGLuUPW8
WTX6HKsvztAHdiljNxIeko1wzssVizKVRYJ7T1fLK9d6qtT4qUjXnYOV/febBwoXvP1xVFSgg5wb
SVIVJDYaSGq6a7CV9d11KuMsE6YY0JAJS2SQ0wA0PpeRtSh7OIuK28/9IPQ5SR0fLGaY0L4lMJgl
9/X8yQXe5mXNRNf6ViozqM2jDw9c6oGgER4OtFujGtiYjrgsQbBLUAgpIrSHgzudb5Dq0L6ATcIB
Mxf9pTDw+MqM5J0sFtqVRlkfm8D+0XBpaihGaHi38Bf6TO3VHgfYv6L9AA5CaNPiqNQ0dK3BN/KP
y5oJrrwzYZzxO0ui6ekMYVV5IkuPS8ifZ0l9Urh6G4U4Gwep42poE1IzK5q8Vv1FLx8LzLKnyo/L
ughuujNduOt7HhR1aPEvyPTlBVABO2dEv5HXhb3r3VBivIBQKbJzmfnJlpD9vjE/e9W9aWYTVgqK
vDYaSqoGcO7Hy7oJbPxMN+5kuS5JtLaHbglgUCq38+dR1hcn04M7RgQNW0uZQI98Ma4wm4PpIg+K
lBI/JAh+zjRhv2+WKwX/ZgPqcViDs7fHa3fcLb3OzpNvjVXQSGxCvG5AqwU8NOJj/tk3VlpleQOc
O+BqQ2O46jJZzun35D0XqEKhf0TwL76yVcCqrECEtTMOGGONzGDx6yvl5Va9m78m1+hbfkb/zU27
j6Oi94v36lch+wjRJXb2EdylaQ29y0ZAkBlKfTL7nna9WAEwpxxQrwCRgGgBSrO2TKzYVf1RnfMe
qTcpo9ZAatlZ/mA8VNXXdrme0sVPFokTkWykwzkRY8mKoWNpVxuEWzPdu4rs6S52H3+UYV+wMcxG
AaTD4DEJeGm4s78k0Zzvq4IRooH2ZT/LmFJkq8c5jgxlzGWtIBBEF5hqXdf7bC4CkoWz8e2y9xAf
7T+qcd5jrr2qr1RIAukLJcjqaX6tybKhrDZz6Rxw/qMz62EkGQIMlaI7OrSzt77+NmKGdlK/1XlI
dX+SocbJjILzJRjTxASDCb0M7ZXE36SpStm6cTGT1k3gNVrw90cv/a7Q+QCsx7extXaXt0cUN21P
r8uVvUYQxk0rM+42MTGUuANK3JAAhRdg3umNXYe1frJkkH6iaueZUM5lZL29VMSGI4ahu8csUltf
O9RX2RH+w9SD7k55hg+px/CyssJoAFDlQM+30Oz9OYeNyCfWIdadkzCr1KOBRIWjfDgYGrosSWgd
/0j6lMvutUytCIEk2mPism/8dvibc7WRwC1h4ziEqOwu64G57kwfIF1NZGhuwvtyI4P3sW435L0B
27DKr7b3tCa3aE1YSuDmG+gglyyZ0CUxwiIHUw6Wx9cINWV2Ooy+4wzrD4aGao0bLsM1ye5aZX95
c4RHayOJc0mqlxNSmMxbDI+qFVpq5LUyjyQ2gD/acB7JSPSsWWdoMysImKZIMcao1iOtHf1OC5p+
BnMjmEHQbvlaVF+bKZiJ5GTLvoBzUABwRWw9Qsuh+WEbH5h7ubyKwjtrs4qcg1pLb42rhWlYvybz
o6eB0O8+Jji4YTWAPa6VjTRIDMTjPJW11rFZgyM9SABk6ahBvAZzAtzENJhkpSiZKO5w2XOvr0Rj
tojEkcL260tGv0zFyZLhVMskcUfMwBzd7AxM0qygUfoqU9JAG3x7+VhkzRVC7we4f/RLA0EYCcDz
IKNbKSDAWXlAdd+UEXR29vto3Q+ydnDh6dqI4U+XnpVDwjI1q/MdU2vTfG3Hkryi0LQ3IrjDNbqT
Rhz2cpzdp3T8Rc3jZdOWqcAdHSvvbAC3Y6X0GgRSRRKqZG/Ev/47Idz5oWbnzhNbJ32yQfxZAZRj
byRf/ish/O1e9X0+Ik+AdynuoVyPVsXynUyGYSlZLz5t0E9Gbg4sjaU5L6n5LUv2pQyA73ci9VOI
92fPXe6ggLOyKwumiaP53gEAs9bdN/0evE732m0X5m8AMw3L0TfD4folGUHw7HdXisSlCg/r5hu4
h0DnogPZZTEfwDcCa3rNpi7om+siu9YwaXx554TudSOLnYHNk0DJ9LRwOshK2u8xWEzXrnxVcyMk
sxqNnhd2XbWz7OrrZanSZeacRBo3tYbrEWHnTrvWMGjsrztwc/2qgnwO7eO6b67jqz6qX9XdQ/I+
nF4vyxdGHButOecxjppdruzNnMzfzPZFARnE1Nu7UtNQYLJdvy6KTLLQ7E9eMizOmTTpFM8uC3LG
FgRKqe/FEbAJfUU2uSU7JJxTcey61xammk6PLogp5zcppYtMBOdSxn41Vdz5sE9v5yyPdfkuHW34
DTJzYbn4W5gCCLDxVqiRXw9Bs9ceMx9tcvcIQvs1TG6sfa0F7Zu+ix/zN/tN9eeDfksCL3wx9lVY
ybIAEo358kNXuwolye/Ney7JvTc8mpnkshGLwMQIK3Pi7cDZx1gac6eyE0FX4qf5oYhfMOF72ezF
juWPDM42iK3Hi+ZCRlbSl6wa/Wwxd8US+23bfK1NWV+K8JShIQVwjoD5R37q3Ld0PZjxKgNBh4Mx
JqBk+h7ZTX0Wdu0pzY+qrIYvzhCh8G2iPRtDX/yYUWXXQ7VUFJnex+EVHdowkewag32WX92bt4Os
KCc80Rtx3FXRx5g/pQ7Uy9SvJj253TFtgso9Xt4zEbwVeMT+aMXdBsDDqN25gVbKwX2gkXqTnYwm
LN/ab72vHfN9firurSCOLosVmuNGKncvWEWJLpMaUkfjGv2M6vKWKhLNmJv4dMQxNaihAADweP4l
NvelblcJiholxpPVg1ZEAzCC9SUckr3pLP5avP2FThuBnNfvia4UhgKdSpfq1zZC4iAmFppxVCoD
6xIu30YUd5pXty3yZUU/IPGKh7VOgyxxrspFMucttMCNFO486zi6Q0IgxS73rgH+hftKvbVkgzAi
NFg08P7ZKN7f22CgWTzW3LgmISbWS7X37fS2a6OleQU1pJtdYawui6+m4ZHmgB3aeX/1lnbYDCYw
yRg29rkrmU0AY882K4ChMmUs1xb9Zsu8o9AeNzK41TTQqmBaqEGw93pqhFX17ozfxzXS4h+dGXUy
SALh5m3Ecas6KMmo9jFUMs0vFv3Q9Gfbu5Im3oRvGHDzAX3MRMmNRw12aWk1Ndu7gS7B1L2nscQG
hZa+EcCt2mymZtY6ENCP+6I6AeJPSmooukeQHgLmMbu6UJk/33ygDyipm8DRGrSpH9t0PHkW+nFW
klunEWN0t4kK0iLdHKrDZYch2iJgpbjoEQS2h/UJIWapF8urFzgM+9FxHtCFuOhXhSyDIlpBA9wg
BuBY0M/L98qAhVJpu9Rgx0sPY2DuJdYKenhjf1kZgSWgzxHD2SjkIO3FlxcGMAMomWuVgYrpd8Cn
xaoPXM+/IIY5k8LdG5PXOQuxIQVIL/dtC+zyrtyBfudpQKnGRq3mslKCtQOpoAE4KIbaBjqIc9MA
wnJpuotTBg5Jo6YfPoxxCWxFlZRmhGIMJNoNhu7yiYXJAckBMHPcMpjy9ks9YWxG6+89Kb6VaIvA
/IihRhgbbI59xuYx5mR2ZZmpUgaxW1uR2xX5o2qnX9YiyaPMINdV3N4Wuf3WoNnXn1b7Jk4qw1fH
tfOXuPOOxWDJcN6YY+UuaTbca+CbHMvG7PD5J1VWq2Vrl1aYvE39GRQbxXprjYFWnCrv+fJeCk4b
kNDQgMCQElWQXpyLqjGIng5FXgWYkMEQBUniIK5xR2u0iHFTD8ooq4eJ1hvduP9LiwGqOM4Fa3Gl
9IY2VAGZlslXc3vYj20zSMYpRDAltoVBaRw9IAlgY88VU9ch7huK0m+b7nX1NPVR6t3USlB1+6QM
kXDY9+rJbnt/MD9iN0rNr2l/jMl9JsMKFgGonX0Jt8RFnmRJvpAqKF4H9pDq37uwAynsT7IvkIE8
ptfWfRq5ETnYtzJwRZEl6RY6xNDDCaI8Hp9pmnTgbjBLYp39s9esfj3amu/gvRqA+zT12fJftiih
SIblCNQfnNzfD4bNeUoXJ+lqraqCZdl55ASmbvz3jVp60MrGukQFLvs3buR/ZHGvATOzp9w2IYsC
kr9KD/WU+0MWqOvtuIaG8UCBcNQr0WUFddGZ2Url/J8dJ3kzLCUQk6qCYe8tTn6ja83wLY5deuOO
mXGnxbb1M54Xt90lIxlqv7TV+Jio2vQw07JGUVbXwKWtLOrR06Z+CoZ+QPdFaxCtDkrF0z7SIbGj
OUtwRY2YsFr8UjfaQ1xkyUtam7QMO2XEXEg8WZLik0g7WAxDSHYszI9xD0irQ1eN5cJclZy1TR9A
tZ0lr94qEcOsnvdx4J4GjpwFpAjgM52fT28uO6oBWx1U6tq+X7SdO6QRjQ3JZglNBMRVmITTwYmD
B/G5nMSyp2HucSfOFKAJUTWn1i9l6knh01jP452XkTgCwuX4WMIFOsFUY47FT4oqlVUof7dz8Sob
Km5N9FMD+INvGllpPlkGAbWIsQP4dHzUQmDv+Uv0oYUJmvrJQxIZJ4f6Sunrrp+f8iM41qPqAEy1
43JFo3pPfBI96dfdUx38xVw3Zsf/+Ti+3cTQmllRGO/JaoFs3Hgi3hEfmZr72bmpJ0m/t2jzt8I4
G5sTOCyFrQQARHTdn5Ve/akB9+WRKFn59fJx/XTfoC8RQTh8ICirMCjGGZoGwoKsShoYgGq8OXR4
GBC5/HsRuqWhDVIF7BASIec2pi4zWbyCIu5qiR0AmGcMlGSQRF2iwvrZDnHOrq1Wx67YDtkPfRpp
V3rkhhP6OnyMNezq2zhSw1+X9ZJtE+foaKYUTVcwg00eR/PYavu4kCydCNTiTCvunjatxm6HGTKc
py9ZtB6nsPiGsaC7ay24Xw/3sV+lvnmd7Ywo2V3WTrqgnGuwVq8fOh2iyS/nef0y3b0Ds3wPlO/T
fbVfgqKV7KB4OdncEwbt4Fg5q9dbA+PRBJdxaf1a6nudXElJnYUikDZQMXwMXKPfUdHm8iVek2dz
j2BWtei+mFUf3RIo18rai0UDkUAu8jxgqrDpWJezDL0khU5+W0bW+JSa70n9UZHyWh/gomj5o9ec
QDPzwKqKwwre1KTI7iW7x0R88qabIJnbvaJUR603mHGCmS4Ce+qb6inzzvIw69yVubKPLfNJ7d3S
V9XsarEy5auTl4+VRuwI8JSKxJBF1ybwPbEkuNVsvIw4H+DWc2GwQDo3fo5aNKPxsFsPtqyTQiaG
cwIxybtZayGmaG7jPGzjG5JjB2QgVeINBjM4GpFshHH89UzmssiGrqiCpHDy3QQyndzLr3NKnz3y
ltblTV+SoFOzN2Iru7pcj5b+RbLBggyEbWw+gf2+sWVNy9OkMvEJThKmz27r56lf/qJRF93piv82
h8mTRv3h6B2n2c8lN5QoimWkoQxEznEx2ncufEqGajItRJajCSK9VxibvzT7PvtRydqYhWpuJHEO
0NDBBdeyGLYfrdArvqQp8YtF9VMkvzIyH9t4llQ9Pt2IgMXHkw90qGBuw8Aap5uS0Kk3WPyKzMji
V8VCw56Yf1G+QWoFvg79+kCG/XQgaGaOqlpjBVHCLV4W1AbUNZTYiKA5EEyhKhvRd4F2wE/CYGrE
MTsF0Z2aAL/0tNBX4u769doF/DoI/DQndGSQNKKxoDOZ7Ihu7DLJYlBUepCpg7G2KUINrqb9Phm3
Rrzr9HC179IuoPBEypdOD0qgrzVqOFZHuzl6jSwXI7w/AcXD8HfxjgdG+/nXePXAsrcsvm2uEs+3
zJ/x8gDqJyX2Z/3JjgHKGWkgIu3vrOIKNYwYgCrdiZConb+WWdTkkltV5KBMDIPYHugNPWACc9+z
NMijlHg+WOrPdfjS2g7Au11AK0mnLoWSMNtrYhzSsD/h/zpenKS9DUlDVIbNwdwjfNgBbfF6Qkvo
wdp9mX1t59xlvner+MOeAFbFb4KvaQQwqcD1lystKo71rQv+C/8wfqEIMqbXdR/7D20Y36TR62Vb
FV3NFizV9ExU5T4FiaQYhsUyZ4RvePPBctbs3pXBAIllAONMM/AuxovnfPGHzG0I5riroKbWwbG6
G6fRDoo2SJyjIGlvw4ewxApyqHAm52LmomyS8n9I+7JmOXGl219EBKNAr4Ka9q49T3a/EN4eQAxi
RsCv/xaOuMdVKqII+8aJfjnudlaKlJTKXLkWRW1FNoJyNklDf+jBJX5T61UeWHWrP/Wd2d3kY6sT
f8xj8XF9LZdfda4LHzF0hCBTogwXrVajTIZH6h4CNB0bPgcSOPUWc/6CWSupxtKqQjAYgkFgM4ZG
hXLnGknbuWHa42kkt9T6T+RM19amc5ZugVMbypKmQFFX8TRvmyiYXJaaezMDDXmxBT8OWZv6WEKC
oDXxxyPlzkHjWMRJBI94jRcmzFUM5LJfvxS7nEWgTSh2LoRjMx8V5ePk3zg/xv2a7NrSJeSCthRU
kKBYQpXzPIY6EM+jRoifUE/YDJ2ZsKRLVsJk8cOd2JhPkNOTOtcGXOKwEXoYjoTkuXEwm/jTzZu1
oteFJW+mBUFA6uj6YN8pCxrrmk163gt/Ct0dNyLfdPMgbabt9bi/MINdB4YYBDxAfhb+d+4QhKv5
RDpsPK06RP1XPdzla8fqUiCemlCyrqq0RhTJYaLCw0sLjxPZcIA/eh3zOx5kEDb/4NFJmVY5sawq
tRqvns31pm/n9C4enM3Ip+frZha9OjGjbOGuAvy4rbC9QPUPBSe3rpnQPkjzSrVDuTqvOP9t6tPk
tPasbGYz4uZkS1hDpaHNvkyRy+L8DblzXH603qYodOb91KsD9B3YdT/nAFAtn+4qJUDQM3a1SOCS
yV6b4p60D8N0pycP/OW6maXlPDWjBEnuyQojcXAwTF+ixmZZ4Td2AH3ryd4ha15xaum6AfmBNfP8
OCB3Vbax3Q/CjHqMztZfcjS+Y4h6Jjfh8xixfwBggBxUR/HTRF4B/trz/VU7LYF8KCzpzq2X7DLz
ifwD0/+pid8328mZZI5WXclq/kLyY5I/zCYwaj9fG91ePF3/OHJRauBmanUSjrR64Ztdw8B0dj0E
lo4izMGA/4bM4iUXgmVpid6CYyDVsI4OKCJyjOasdU+XPvzv5qmOYjRqpso+ogMO2gZ4FfTR0UDY
TaBQyPE6MsuIDeWuFWmQyJXzaDGzOLWpnOREpAZB0RhHbATZXXFsoxr0F7d6vpWj30T3kH4AwP/6
Wi7s2vn+wAywpUO3XS25a22U1BhgxIsCI2L9zOeb/0xGgHHqT2uN0Ox3R085ImAMb3pcIQ4IzZQY
h+ZC1PE6RM/Et/3+Rdosz9mIQYZ3ftserG1+M/nimWYMVHXVIz3QXScYDQhLNnbjr72zl4pwpz+H
KMh/UoRgn9Lguzh6O+KL12iT3oV7pt3Ft9YNf9Gfr6/1qkHlxokkKNOLBP5zwjCfxLwgemr3LkwN
76GfHcrdjxWLc5heWXFinp8qk8xDq09hUQIHzjSW+sNNsn2cUO0XEHtOV3bm0pPwbEmVbRN3UmIa
HvZAen+0jlPvU5aygokH29e/FfcR+yB1cI9PjEH6BsfpSpayusTKHhJxXZCm+P0DmrvG3CLGyPZ7
dPOBtkboonfOIMGzMpWzENdgZ0OtCkz8FEeS+iRwoqwTbg9ekM4BOhCMHMTr2ZhuepdsW+eHB2Z3
6XwpUTKiUYz36BYFe5bSX1Yy3eWoYnbN3h6O1H1p9QPxnqNObLQ6C1wwna7NXl3u9/mnUg8kLS6S
X/Xs1DkdyynHT82aDZfPRv4V5Ytexyt9+Hk99uaVPgs9CPMQqLchw9bB0KgWYRoKPZkmJpnfFQXe
EpPdsjSbypVD8+IumK1QZ24e4ea8OL/A8VUSwYHUALXXdNMUzdtATajaC/L29+64JjEhs2cBTKOW
nXurDSE/gqahHkffclR0JzPyr5u4SG3gy8ygjMY1ADuGCgkWrWZlqPuhNVV+Ha2XdoIUFtoCUcQE
f3fIP6wciv4ol2CQ3HRVMjRLlGM6OTU6R7x+d4zo6MX1O43WqNznDOk8DPBOn1utgFTBlMoomDaD
NqVu3vpDtk20QISPaRNIurIF16woJ6vnDHY8ZKJFzXjvjL9a+piIIKLTym25ZkY5Tr3SFaNhZK0P
BZb2oDf8u9aL6gOc/D8NAGZWvtCaNeUwzbPWozi7W6S6v8i4ofyVNDfZWi/qcp/iAyFfQwoAqAoe
xedXhOM2Ho3HpPWzKIbsU0miwB75WrQt+nJiZf7zk9yTDxQjdlnagkTOC/LO25mzfIE2d2m2f7uL
Zn+QYhCENqQglHdIkeUc3BywhNIkysy+1vlh/q1FaNAHUA2u3HiXe/bcmvIcmewuBmE5ImKo21sr
7BtWlQ1nZW+0W8BURkYkeJhySteqNssL+sdNJZfCpKlr0Qhu1uNLmRuQk6RMTHg3WCun0kUmDD0N
wLMonv7QrQQx3/mXs92+awXH1hJeyEjr4g3J2WhqmxT3GbBOQe5RX1prBLtLCwvkxCxb9/tUVIK/
4naUGjWCvx0gZQN2tJfIOET5Z1yO0ENyV5y8zL1/e/nHnJI3QBfM7PUe5kC7s0mdexcjeoW+D61H
R75xvs07Hzn/30fqqYvKzutLdC+yDDaj9rd+r6iR+YKhPdro7pO39i67HJf47SKAfUDWGgQn8vmH
HAaw2XoOBBYpf3N09C53jXZIRcQS62iYuHUACPECF9fNdTcvUWiKYXXvyyokWgnDfSiOev1f4n0r
yrdKa3yITgIPh/1haYexBakHKXcUCWLhdLs+t3ZNjCESTJGEZRLowtoS4EKu/7jZafV6Arz8f4ui
RHdbNZGwNEQ3iIOZGT4L8iUZVmxc5Fyz/4YxA8UclBzVPkld1ySsR9gAOWfNRorpqSaWPetJ1m3G
Ttzj+bnW2rtsFSlGlYOpz91JHyJMS49u8ZYMcufGXVAKyTiHHjVwoz3abkn1tUSHOnF+Wel0Zxtv
mY5xYbcPhDMGtjUd61Dsri/4chierIZycOkk6gYknK1vgZyp0T7Mbt/3u2z8DmE5JuQmKu/c/Kbv
DtftLn5oYD6hygUMFNpW59EvwH8eJ5iTB2mX2Dtuuzc9ENiJcs29i7bg73UH/AGnO2SWHOXcwgxb
jvYnNnVfj37YZwA19ZsWNW0HggWGbb7acRH0bvo0TvGK7aWbfKbm+3+mlTPMlkDT0/kM60h/w6vq
YDlrl8HyKv4xoZwhQpppV6b4eLQdwHJk4wiBmJNt/NORceKKcmRIInQzGeFKhRJIkO7RQ/vF94DQ
Huu92AvPfzRfPEYlw/NiPz7/S6j8cVIJlVK0kcwARfZ5iuEkmmwy0mzkmK/krIsX64mPyg51w6Zz
m/li9fjBmbZe8Uxx9aRHcL3X+r5Ln/7/vFL3XUstoJKxpJkRNPKOkCMZflw3sRKAakElSUJJyzk9
1orXwXpYTSIX/348J9HLBDgDZ+n5HrYaG8kqqEb9TDy09UtF99d//2LOYQN1gvIrqPHUVIfkfeFm
Dc6IVk+PMiXMMpIXp3wldrmvSXbbD83ndYtzKF1cPycWlRiocqJX1IRFMqJJ74/aY6XtneJH2K4E
2+LGPTGkfH1J9SjFUCFoZr2HDlSidodh0DWc4KI3eO+DkBiN5gvkTionLbGtCgeQxPWWZ8MBwgsF
i/Uv+lj57aSvfK+lHBgAsBn2hOYXOPLP48HuijAs8np2at/YHx5kTei2XVMUWIwKEEAi9YUKkKHS
TGqoJkUewdJFJAvqFoCfrMLd3fhGtEe9iWnF9h+C4o9BdRY6bgvARiUMVsXOM+9riB0VP3Xv1SAr
d+Li9zoxpLyaI82roqGaPQObDGmDEVxu6adp+HRawf381pBQAx11X6AP0KVE/USJv9wdo2iMW6R8
gsU+xh9uiD9sycj4nrOepQfnTm7vk5uvj2FA/e7LS3PbBdmts6u2gmHJfdTfV7bEZSsaV/XJb7KV
+m+py7q2SANJ3ocv2ia6sfbtbfGUfYDY7na6Tz74Ydo8pTpzHqvbCLqkSM5XMsPLcuX8E+YxG4gk
QltP1ZFI6xIUHbRr/BF1wRtrNwRxAMGh3m83GL15tJi5i1cQFJc1WsWmeb5rxiwE94EHm5/R5INV
70N/HB/1L1XwFXo4wehDcT6Ib+xbrPreWYm4y+lmxbiSHklqJZSKHg7fzLiZYhOOfrrTfLmVj84O
z9hjdg+2sLV1nsPrIvxO1llJjSI8b8MyhVn0CYNq4zCwYaeQ7Wi+H6tX+8FjWkDu3EAPzF21ckj9
Hve5Zls5pdqxkvpoYb0xm7Gd2Lv7MGw/nwnrtiQwbvRH/YH61s4ORpZ+vHRbZOhrRLmLj4HTMFPS
qV60tSQhfgLIvw2EWLt5ntiw1fzfW09s8y/lzr2xNqsj+ovr7oLOCS1UDHmp2TAwEGMT9Vh3l4Ev
D3Ap4C1Y/8XaguxrCyHB22QENCqp/HwbosW1kkYu5QvWiXX1qzcZxhM9WA9Nm9n9xqTjP1iwQXhg
oXUG6W11yKnUMo5wHjAjnSU+0MZ+strRWFpCG6AqADwgz3PBuG2ITCZch4kG8/9Btcch3X4icm6/
i/eS/YwO0evI4kPnZ+/e2gIuXbCntpW4sRvDmowQtmnagzvFj0QQo3QAicfrN95iiQA4PAOXOBhN
LySISF/XaQXRa9/q2PSdsmaW+P4WoV/lPGXMqX0oyPrFVxRIJBt3q6fSUnZ0al4JFIii8ZwM8xqP
zPk+fEnvEvCbgi4GU4LM89NvFh4a+cOPFa+X3oou5nAhfWMBNa/OhyRtn4SVtLC8xrubMS/9Sdxj
n76m5nviBHF609srC714552aVBJOl1syxjxw49ecpU/9HgN5D2BjvC0P6V46jEDL+d5JcQGBEBpd
yWSD6e74Db2b664vBLWDtzHGY1CjxXtVyTzCusnjoUJTfSBvReHT/KG0d6gpQocNxPoP3lpmuvCB
Udme58kB+oIummLPNEdPEKOqfaAE+91AAXCzw6THQwhqM9ddWzh0IMA2j4+j0OY4KlAq4yXvbR3U
6mi6b71y/Ab2nJVsatGbExPKRxS8R6oNglxQulWsLaaglQ/9uLvux8Leh6bI3FKbxaIxwXmeJpCq
SyxewshkoRQapZsO7kBTK/x63c5S6XVW48GMFN4MBkpP54YiI7carWtrqG7fDEgPwffb2yBGY5EG
SpeDl92V8ct1m0vfyANhvG0BiQBAguJbZCVlkvZd7TdevhVhecjceiUMlupccOuPDfPcrcmJichS
2EhLoGxABmnVfiFK1lrbug2mkUVTELfbOFoZP14Kjll7HkEO7Aq9uJKoKDn1gBWxxvsw/MmHl6L7
dX35FkMDvPuQaMGmAjjq3DV9KEYx9n0NbqvXimJk0QLXaYIb9v26nWVX/thRjuVYcLRDW9iB3kRq
3dvdvbHG/ng5bYJv5AHbiAowJnqgGX7ui+bybAj1Ofry4mlKwnnQtXivJ6sDjNyO9mM0TZjXLsWx
MOJDTa2vFGO0gZii/Pm6t7/x6UqiiJ8CYgMTbRbc9MqyGjYU7410qP0+G6KMNdRt3mURR49uNpTf
R1sMJujSSjdn0KRLg74R3n2cxhj767S08nGgiT3+8mInIFkABA3ykuPgNdJlNSVRwTj4mCOK6UCu
lcOOF211LOOofXOITmqWyRJDW3rk8Ecx2M6PyEvpRzua6HMOo/vOKYZ/ApB/dE88TA0EcM0Gc4AU
QmsmD0U3l6zCcvSYWfV8C6WS4peMNTyaPM/UNxFw9I+GqPByrozOvDG7zltjXPsNMVfWj2I+2MY8
BrTkQI5+/iml1k6jV4+1L4gGpvA3LPEGshfbiU77xjOYNYIzJ+GfkfNLr9oXkAKx2Ew+cGEEuQNE
ClCnov4vNSNmNxLDxwa6af3fMktAa3xup5koD88TZEq4ZQCQ6JWDb2y2/FYCnVIUw83gflwPpYXr
9czKvIFPu62TJzpHhxXalPIelC11zGIPeFemEz4ddNGkzymUoiIXSBkIiT1eN7+4byGnAuoMgOcu
sjkMIhSR7mHfAhhyzAzgnzVxDKPoH65BfGoMis3S6hgnOvfSGaKclMlU+3HnPpR6H2DMOsYYyipP
x0KeRjGPhbqFDigDnunnhqbKkL2bz+cdHcmGdhm6UyMBlQJAPy91hKRxigrTNzNDMuI1YmN2Inq9
vqYLZ+6sJjffKLizIFlz/huqfkyg8zWfU8iX+u5XDX4B29kMa/yha3aUa6suRF5aACn7hpltKamO
uhO+J5l3I6GI7V/3aaH+BGdw53uQ3pnz73Of4nAos2QO07pAudB6SaCCDY3TXkJZadxet7Xk16kt
xS87jPEWHWFLoze03jlxe6dHx8xdYzlbtIP+EhJ6lAsBSjr3Kelxwk9QVoEqnwn+NhOps6M1xi9K
OgzeEEe8XfdrIZWBKBuaizhHcVCrJANiSPmEOTps9RxzaJZ8zuVaoWxhO5+ZmF0+OU361q7oSHGu
yqrAjKmxpcYYtH3zD0cjhuUx9oisBeOsyspF3DOKcd7Odv1Z58IfwpdE+3l9tYx5q17cESdGlDDI
o9hpgG+t/cr93XfRUzakX4R+MIw3K9s53gDshi/b+47uANC/bn2hkoyFxJtHB3ORiemx84WcQPUj
gIFDSk0a5tp7iHaCa/o+RTE0Dpp+TZRt6RYwkFcDHTcjYlS6m7wHT8dYzyFfykOY2DtjGP4DpuK2
iPqjbQuQldgHx5Lv171cisiZowkjmED94bg897IMIy0lDbxMBvDrmMU9Jm3//uSfB83+Z0JJDLM+
yS0yh4qj86dez5+TeAa4rs14LgU+vhYIx1C8sh1VXRG1qxQaBgJnYU0DqGptzXI60HwMri+YuxQX
eAEhG5jV8zDKfb5ilYuKrGkXtd/FRlWwjOKDsRokOYGep7Wz7WOHbL2+Gl5A5tnfl1mWBplZhfiX
NPxIxnXejszV48ZkydBWLmuHugh0p9ZGv44TEEZCtu1OQwF0k01muZtpD0oW6vpwDHt3urEBSv4Y
JjPB5DgNq482pPnGiw1QhmIsgR9lU09P1Jbla5PQ6aYH1i3o23LyGOomLkZRpxb/qVWWCegAiZU7
LEJx47sF1cZ+U5hFsdeEQYNoiMNHT5oV7krTldvMHoTvlHa/s6qBQksL8zhoqcSPoH7mW92oQshE
hYe00MyDqzmguZ+srSjdcTvJkgKmRscHauoTBj80++hUeG2xOOuKfGOJVH+yBiLA0DnY1n6cmul9
rImRM+km5aM1oT/OsiFuQwZh+GzjOXH/OmSDseuqPP2qRdzwx44TYI60EMCn61986c0LPBWSChx0
GFVVH6AmhcJO5uJhqLu2e+RhVd53sm4PEIG23wFtCxNWi24ISm3w7kHhmgg2JGO/so2W7iowLKIO
g9QCRFXKYQgCwUQXGn5Fm+isGHvfli+WtxmblXxw6Z4/taPENxbQGocc1RevjiC2uy1oChqioJIv
fe+tLO2aT8rRAD3crG9T5C96zlkH8qIYWOd8UzUr3aNFO5CEg+4uwUNQPcu7iLaW2cAnq42DQgS1
c1faHnON/fVQWTpNTyNF+UYZemqldPCNkH8dh9R9TkW3u25i6Z6Y52lQUQJHNuilzo8fiWdcY6MC
C4Sf4U8dSN8KjLnEIJDSsuKzwBhPmHiHkqy1b5fCAnwkqJQh9DC7OP/5SV5BqdR6a15CYRxN7hda
xEyUG5Nsj9bcP4TFqS2lZJZ3yZC7PZaxBPs5g+RrvtWI/tpmVf0MqLr1LzvrJFtXIj7Kq7HJXBTP
HBp+Erx+WQToV1NnHpOF+3z9+y2H4p+ngRLyI9hSKhBNzaktJCUjVpN0U5qvYby2iJcfDAPPM+4C
Ldy5n6PkLzWH8Cc0e3PfyFAWl68WwCuR86zZFoqEKzyjl04B4QGfTBQFUSFXg4OHeU/HzEaC5IFK
4JdmBPn02A3vf7t04BkxZgoMcM3aGCQ4D8HRkaDAKJyZxGF4SqxPCMbdlcILKrIGHV/IPGfxppmV
Yq6pXjwiKzsiuXBhCsw/wdDd9BYqTXuKq9G+NRx/mDYElAmJ/Jq4t7h3/95PFAXxdnTA/4UL59xP
2qH/XPZIqnXciLG7c70DJuxRCFrTbLg8rvAQARoDiH/bxt5WQsSzeFbSEYZAa+6PSXc/RPbTdV+W
TSBXAqkgnuQqB6hZ6HVsO0L41RgdkMmgU9GX36/bWIq+Wc8ENHSoTF+AnqO4454dQtt8cj49kFq4
X+sKmh1yxcxlgqnPn0RH5CHSwXt3/lmiLkkl8K5YLfu2qOhdbrsBtG9XPv6aFeXsAyuRtAwOK0Ab
7CZeHxPH/pGLfOWWX1wzTNVj3UBbA4amc2da7iS06GEmIl+4+ByykFVNsCqmu1BYx6L9zw4Gcs7t
lKQtnETCTiaaQKt20/CfVdxMMap5JGUOvS8wYV352d/jgM7tKqFtVhTZbDjbtdsNxPp80VNcVt6m
H9Bdtp6RSvl/HYVUxwFIMBI8ixQru1YMIW+HNkWOTG0/GlDBBfootN7DYeXpvfDpzgwpNwiBPJBh
jTDUWFn+giaheQCTYHE71uV/qRuvDSJfvnd0NCegWU9RUcMYqOJXp0G517BwSDRl+q5XKCZEXceg
RMeQj95ZIBYIbfMf1hKPYbA9AITkXXBLpq6heTzpBGDHxJc90NdxQMXIwuqv+y+Yp0WB9zf/K24u
xTney7ryXBwdYOq58XIRM2KAEcjCM+nvo+OU+EExREe97GUKj0awWHDztadPVrbh9Rrmd+nmOmOY
UC7JIYwBwMthKJxEkKaTb8lt427I6JfkxkABpYz9Sgsa6Ep20y23VoJz4fiiJnT98Okw5eeoZQxB
i5kXFAQXFEpDhpZuzNHeGGaxkkUtJDenZlRNo9DujEzLYCaKgcUK/5NW9WLrRdCaxr4o16Jk0dp8
Q840p+D4Ug5LPlSDJr0JTuF76WVxq9ufnP+M+iaIMZp5PVIWbkwUyFGHB3kU5q5/f+CTRNvQGh1c
vHDN4uJRy62jW327bmHxG51YUA6QSh/rKKew4Ca9LwCbmIz22U6z7XUzi444DgYKLYqIsJVVa7kY
816XODi86El3hxeLrzzrloMdw06guMfwKFVr/QXH/50XDoJ9CJ/DmbW4eHXBMGCXzHsRKO33T659
5/7U8a4Uebu77uDSQYwuJAqgc+6B0vj53SbspgqdcRR+4j0kBC8j+Z13m1CfVk7DpRPYAp/Q7KZn
Ykzh3E7t5NIwOQh/E8u9g3pFMBSEhSMgcTTb9eiV8XztjlmA/gEfhelo9IUgEIOaw7nNbJJCyLns
iEnRDzsaDoTn3X9uZt2WrXMnuob4kx2/ktp95nKQzElj41DbUr8J8+rg2LW1LdsKLEGG9XZ91WfL
50VhdKlwvMyDUSB0UutvdekYko9ohdUSXcLGR3U2qrZl/jPESMpIX7t4JY6XPvP83AYSB08CfIXz
pcC8uMNJHQkf7CIs7D5dF2WtCfMGK5950bETO0rm51VurHmFBrKU/q0dHntx0J0Bzc59Se+MclvK
f7j7AHpANWnePag8n/vFEbxaKGOk5l6CYhKYLAAVa2pjxa2l0+bUzLy8J+eZ3bZJY3hYPkIfpVuw
FjolHn29HhRLWwQVA3ymOV6Bpzg34vEmBzKXC98Y7sP4Lq9t5rl7YHpasYnHf1m4E2PKh4r1umjy
LMGpY+usqm5NvmuycmXZLonpwc0AtBWeZTOLk63Ws8GdBvYcC2dbVTXMiS0mCegRUPlhckgOZhFu
HWkD0I4KiZOkvgFiVUfcpZD96qGi01eSVc4vp1qTdlyKUqSTGEEH/gcTu0rU4JgPZRLjQSdaNwAh
P3b4r7RsdoXxJibMktyVeXD92y4FEMqeNuik0GrCvj//tqWrteBvzPBtqzzZV3pmA18SD3eFlZF/
MYV1R/ZOdbS3lFPPRhyFgsK5op7u6AhqxEF/Ja58ue7RApIcg4WwAmERkI1fzsaAHiwHoB0vVuHs
3DR+61t+1/Q/x/CHJeXBi1u0xjvdBw/gi8GHjWPWZaCZOuudbm18aym5Od06is9pEzVQb8DWGUGL
52JyFjJ7cXFs+ZvZ/8tJ+mfjqBj+HuA6mUUwFRlfS28/pE+1+VqVh+uru3hen1hRrmVCZTo0DqxQ
70DLj7F8gCZIL1cu/6V9ME+ZzFg4HbSlSlTaEfpaPMcrLLKigHY/dRRFYc1toPOs8S16wL43riWi
S1uBovxAAX1CGUzdCjwpzLx2cfIgi99Q4HMS1Og99+n6Av6eWVGv2FMzc2Z3cmS3RpV0GoUZDd3K
ty51egCtGt4mm95xxxcbQnXhFhPowmGAP3R5UBq0/4azSgLVYUTQlPP6TPOREhjFs2dq7fvQGXzm
GgVMCoIEgP1sxxhEpLQu3M98nOhzT+qsRCXA8F6SMKFPA8FsfJ+HzdcKfwtI/4Cf+5JV3rBrY+Ab
t5Fm9y0YniCxzeIWJFNPtUSlK8CmbQY/SarC801LT7cyHiyxkUDvNFu3yQiT02QFTe2Wj2VYTTkA
/BmQyl3Zur47OOW2AslcHrVQgWzsQmDIO+5KCuIjWd3TujUmRsggfmidy7+MegqiHu6C35hBOh2v
qsEGi45oqqjz7aQ0yU3au1ZgupH+Iqt+SO46eySPRpzTYQNdZokOy2BmD6nJuwC83xFhsQ29MDsD
MSiUKPXwPS7p4N7FOYgCgSez3Af0hOtDHNXudkh6ZAejXSb6zha0JT4dE/dNJhXET7uuz3ZG3Rbb
3PZKsU1o24Dii9vyFqTFw7dQj5POl4NWbmLHLLOVk3RpE56GkHJN1JOc6j7B9shBVdWE91347KLo
46Wv12N1oTmHfhjIxeksEQGGMcVQk+h2bMwFxnF4EMU+djeJvh2rNw9qlGVyG7oHS9tft7m4C09M
KhnNgCEFV2ioiNTgaC/NChDYuHyKyunrdTuLawimD/DMgSIDe/58G9KmmnqRwQ4axHsJiYWiSt4S
izyXnVz5XMvL+MfW7z8/2fLDKCQ35lLwRPaG96mPT63N/dH7Zpebado06VNSr0lJLDwyZnAdmD9A
NYNMwlNOapCZRjXYw1Gko3dR9VjIu3r4HsXfRiBXnO2IDctfsc8Z1AcxdskKM+Dplzb7vL7Mlyf5
+a8wz5cZalFe2Mb4FX2KCYLwpR7TQOiDH87TXR8x9/laO/IygGBxxpzPL3yU3xW/hQP9QR63wk8x
2l9W2tbm3kGGa2YWiq+wg0wNVFcElEsqa1Aoe1JmU4GbUJIXm/ZPvI/rfRvTG2LxguVmKv3YwiOv
5fWBF1W18YCpWwmty/zCAO0fRooAo4SGi0piNQGZWvK5Esub5g65bLwLc68L2lFrGZ1GVGOd2Pz7
U2H2nGBxDWTO+AHn3zQ0QFtupDCaVwDD/kzjkVk1vqT2Vcu/9eM9JCbHaa1vs/hZT4za50b1PMyi
2kYgDc60TwzypY27bYG5++vxurBX4dzcggClMfTI1KqHDuGQsLAb1ANAzZbn9zV9zZFt5JjEABxr
kzd3ebjGH355Fs02Z2QNlhR3rxKyOeAatKsRsk3+s25SP4GsQIhxsDXM1+IanthRNmMI7p0RvVic
rc1NkX22+caQK+nN/BnOs5tzV5TYqBPagY8SrrT106QXbBjXBDzWFksJBM9sXCcWcCIFwTpuikPK
vSc3u/WghcGuB8Pi4XWyXvN6npzbeeklaLHAGeE9aO4PrSFsGg4Wni6hcZRGyJrWXDG55B121EzY
DyAjuKjOTVKr6gbpocJstnYQ5w8jvxdAkVtrcu9LoXBiR1UaknFjjXoMO7EhbokhNi1GuqcsCq6v
4JoZNbKHrLc7HWY6yH1TSITEeR2U+arQ3By5atjhJHLBQA+SKaQP58smK1ly4KyFX3KJIaBIhvbW
bDs+AtPYWvkdhFJQM/Mq7R4IsX5jgYTmP0/m/a3ZgM6ZyRpEn3/vOXgFMSRv4VzGXXT+i8qelpTr
4OSNCCYQ6jxr/KiS4aYrjZ9/b+nU93ltTqLUtWobzwT47oX9SxEaPxrXDtxi5Vm9tBdOrSgb2xDN
VI4hvqQrP2hbMqOAeF31BLRDrE9IPb+gbf8PfnkoOKESMidPisWo5GkZmyhxc+6F26TSnZsCFJ7o
bWbOysdaOrXm+TuM4+MiRbJ7voRtk7WArcNU11lg+ikeuSD+dW8WLxZ0w/CUQjqNaXvFnThME/A+
oM9RDR2L5qGkvanv235rtRuDPpokZm331+AbTOQaFqjKUe5CCqjY1DSqj+WA4jYmBADIAl3INB5y
294Q0a58rcsiIUyhTA8IHdr4gHufL6Gb0qqeuCnQUczZpAVTHzGDfK3NOyFvRP12fTWXjslTa0qV
0M1lO+U5rMUoG3tiZ+kt6ioNK/jKCi5MRc1DzfgHlNdA8aqjNNpUZ42Y/RodPfCcdmvRPOAgc24b
zU9cI5DjB3T0/LEa7sLM3YbJuBI5S77iB6CMDEbMOXrOVzbPgUEbIPIAHbhmG+bfOy8OchCX65Sv
fMOlPT5zh2Lwis4jFs65JQ2oN0I10HvTxOrBVDLJmoXScDEs09igKiNj8+DwSILWBu1JPAeRI/7D
T8A0HTIhdKfn2D3/CWDW9wQ4RWdIy0Pvye3Mw9w+Ot7RSg5y4Mx165W9vxS4aP9AZh7j63NX5tyi
R6LBaDJe+IP3bTKQxT7mIFNvjJi5QxA1fz/pgVNUx7tkjim075SvaVZFCUUOjA+YnVfdVqPt3UBG
AwC1wU74xkIVZNe2XrOKs51vQPWGxDAu5CaAP4VUjXJDOryHo6mL6qsImWVJCCS8VJQN4j9nfOAp
po4fCNlNVbu9vlPn5bu0i2oagdg9iN+U5TU8t7MjsFj5rfZNs81bgeqIiNZ6lUsHOBJ21CgAULcw
AXX+EQmotE0HBMK+a8asHndF8TgkTyRHTW0Xk73eHE1zO3Hbl8iljK+5vpLnLDQUfnfyoDA9v7gx
zXX+A4rJ0FOq6QDb7ppnz5eb/ta4JQfB7H14hEAgCDX0W/dgPv/t6s5mAR1BQRCgNvXlIKOwz6Vl
Y8am8j6AFNwbBbnzYmfNvXn9zr/iuR0lxzCcwqvqDHZi6N031Rs4Ng8Ew5+NOeIiA2Be25l999Jw
sNbJhpUtR4E2e7vu7OXxdP4jlI9su7nBpY7hYWe0Hrow9rndbJLMPmokgjC6t0HPJij+j7TvWHIc
B7b9IkbQmy2NRLnyfsPoqq6mB739+nfQce8tCuITYmY2takIJRNIJBJpzoH462IvLfhcLLW9RXzV
pzIwdSuITWsFEb9il5Lh5TwEIp5yzDlByqANewtS6swxocb4jMZ/RXmbgl9ZeghG3tvm8lY514ox
WLHQ0ypC7OjUqhcBpztyiPUq8gDkVqVooDCjGICY42W2jGSRCG+HwRsQFIjjFrw6QwfglbfrO/R3
tOvCPBdimC2aZtPAoxNi1NP8ZnS28ok2fsT6+/ZV37X35YOOYORb4J2KS5+KNaSvdrQo0MZcJuaJ
Q6MxQBGD04c5aRVNpPv6j6G7hnzbF7aRuWOPbJt/XVf6mxeqLmQykU/YNooxlZApjZs0+TNqnU0j
kOSmjXgpl8ubET26tIULc+FodmYbj4uoNfK6waHXzFNNTl10qtXbtnxR5vte5azlmqEsZTFqdbIw
T10BWSoGVyPdKwNXLUpbGHbXl4+nE3P9xpIaFzqmgDEpm2EkGnWA4nesy5uEtLZOFEfvTO+6RI5m
GtOkOQ9hV9UhXcXytgi/jf45nhPb4t1Aa3aB8AwzLEheYYqfscWaZOIgGMCH0YzUNrMbfdgDb9MG
fB6mnK5rtOYQl6KYvRrVbCw6HaLSZBcUv0Rjp4Xf/00Es02kKDFpqUHEII2oq9wJ5VeFJ8x1Ias7
87NkbA7EasBrGUjU5uJORWWD1Gg51tDxE5j6rWQFPGK4VdtTMCYDzGH01rC5Hb0tzRpMLpA3yi9z
koSoB4xuPUwHMSP21CivuvXPmz1xhpGlxdMFUdFFgGChfhPWQwDcjaJGxyIuEuC+Rm6mPv6LtcQE
FyJM9HtetDyHhVRjENjA8C0ZdhlSmCgzWELolDwwlrV7Et4czwN0SGCGlLkn40FNmmbGIlb9r6Y8
oMPDVortCIqJ2kUtUho5xr56rhbyqBEtbv+8JOEgj5Anz34x2Irshu27IZ1I+XF9BVeQn+hIBIoJ
mMDQ8VxnT7AcD/DsWMLhZN0gFyG9pn7px6d6nz1LTiPYALi6A036t9X56aew4Yhfu8yW4plTrTRR
I1pUfL8pbjqAZiC7+pkdhG3sNn5UONfFXZ49ZFow7YSJdzQUgdHvfFnlXAA6apw0DrAl0EE7tKdg
dieZ4+1XpQB7GBNdWFaDrQWBuFaTpxmptyrxR+2oh8/16ArWy3Vd/nafn9/JCmA+QSqJnC3ad9gX
+jRI85hjgAtQfoIdezL+NlvpoNzIe6BwhnaxbRRbRArLjvbGLnZB4XOI3YrzCLq0VHwFWHLxvkPf
JAaTmCVVrQS8yvjtDKiFsytIdl5uouKurDmWSn/oQt2FILrqiyMxmGGEgiPUHZUvIBPlPfhZPjlL
ypPBHAa9F81WSKGMeN8eK0ffmRtl22NZY6f1u024jZzSS7fERozgJp62E7emp55476uVyFJB4gWt
+XQyhT6cz3VVpzkYREDHOOFL/QXOaoCy3erb0Ba+DY/4gEw5SfuJ0+a90nl7LpQ5irFmjbFMhbZf
6Cx3DXv262Nsq7tmI3zUN5N/fbHX1nqpI3PZSmYqRkIPccl0BD6D3n8VvI4F3jqyUVBXynLVzJDx
Uu7Mk2Hn94ItiXZwfLVA+tSepNP9f1JKY/Ido9WlrUwFytMu0XaKuBV4kd3lVXS2TRrzKJ7ywgiC
DCKMR+UV4aNb2vET2Rocc1iDKV3a4AV0pIiZ8m6i+7OrC1sCLp4jbbKN+oSz4BW7adP5z6ZH7HCb
2UHMhQyVL+OWcz2Z11Woh4HaUHMcvMCJjupNu0necw+vq8P40PstzqCBsyju4t3Nn/FOvgX/shd/
BjBUHvM6dy0YJ1eIJFEC5MdwHjtPcaNjsiEAy99YHuDCP0F1/CJsk5vH6DQ4yZb39lrJ8pyvBOP5
LG3StJTuxLTXvWBrIjl5mDwJ2IHfR/TffGFc/t70Lc7biK4v629RSqK3CwagMOd37oNKoZrEVjJr
x4jFbdbmhzosOFC4ay5gKYLxOICBE0cKGeVgENkvy9CPcVqqjnCae9euKFxOGBI3DTrHwqQDDCVr
UU9FNFoM2q80ypFPyQ00m0bawzC05oZoMuciWTujAN4wUNMBsjAu5/O1U6fABDwEfe8hoZuFN7Ol
b/vei+ZdhK5fTCLnKcfxrMUcC4kszVNQaeLU9fR1VLyEReWNVfzRE8rh2vNyyWsHE/SBdPTeBFAa
ezkhg5zGAX1QYGLokIbtg56n4Lar9KdxCB464EAhZf983a+unoGlUMZUMEBT1bmIONEI5zt02bl6
bn6ZyexYxscEdoc0jDdTjaNRTMK9XjQ3GJPcisazmAHPWu33RDM2ZRo+XP+sFctC9h7DkDKdabt4
/hZaWJtzEgNAVEAjzikBeqdRujoe9CavSrLS+YPcPepcSPlIYHtnnyDg1ROtokTsGiUgDgFIaym4
Ul/aZTxtYjzsDaWQMCE7IS00PxAt8a6runpWF7vOmHRF0Ecd5NgAqZ03QVffjEPpFFHF2ehV44Im
OuqieDyyzxG0awOZboRLyMcPvUUn0RQ6YuLo4t08+o0h2Ne1WtlAYAHRdyodZwZ80/lBbcV6FhMT
WmX5e6uQjSlV9/n8h/QYitF4KNirui2EMTd3BRBAo+ohLGiA7kJSP21QTnP06NC0Own1teu6re7Y
Qhzj9mo04ml1jaWcA3S994OXADp4jAXOA4CnFXNPd4BxEPoA7mAEwYqg/ALFlyD+kpLX3jwYwu/r
Oq26uYVOVOfFI6AfrdqKGyxhkck2wlW3an+HI9llmEv6b5KYS7cRSB2L9MWvkz8FwFcF2U6bJwJ8
quty1ncJQ4iAdED9ky3QAzJANRLJQmZBUW20/d20aNyImtS/Lmb1Noev/l8xzC5VOG2aUeIOLNtU
dIMilvxpCBXvupR1W/iRwmwPiQG8a3ZQRm+OAOHaKMZbP+zKdgtAyMp8vy5s3RYwMWainRaZfubs
gnl4tgIB9t2aAljm8B7E3JgC8KWIyJxAZVUvFIhRrUV3FB7152ZX6aOkBCCRQlIQwED6g1K9GqNg
zwXQYCRH4jWbrXklpKXR5wlMAhRP2WVUUI/WIrh6Umt2Wt/UgK4ryvupf6vVfwzzQUGgkaNDuzXm
4NiGZKIixAf+EjIioaT5fR0ijpaTeEtK7S4DiNTT9T1bM0PAiqDIT3trLkhJe1IUat6GwBmvEy+X
w5spHDfXRSDxh91gIlcAA4GWFMx1QN1noRqTwswnLU0bx0Rya68lSfRuhKCDldoBTUOZnKZPJBAG
T1TCYifESv7VFqbu9EpQPPalGT0F6GS9DyfSeCkRwCOYxBoSOaZwHJS6v+laaSA2ipNYplJJq6/R
zJu3NBsVR2uk8g048mbkjFIpOIFZjJ+iIGgPDWbSb+rMCtC+mke+1Ifjd9zpuXIzBmq0Cw0ap2Wz
qP/Rx7ZoXCWL5F05j4I3hHO2m8XIyN3WSrXgoKZRctRK1BPsfMw18GP0rTy50zjpYFAQVHCMpXph
yWBykzE1G8y5Gnmg3lKI3YhGg2fEEA1eJuq9h5dk/6fvRqsBH3CCvmgr6SzFCYaZ7CZJGQ+JJOTH
JsuHJzOdy5dGqJ6BqnoHUb0/FgQz9ZM4z73dGhaQviI5R9NZICsbTOFnH53Rms4sldlDh/qoHzaW
hP5zGTh7ZETFGBCxcV16qp4OvTPlog4YsUzx9ERMdlJGZC+T6JS7Mhp7WJLgkb5udkLdV3sNsFW7
CTPzPWoOY4SxC+BXf6VBJ4V7NZszB19dmvu61ePCq9TaAO5sNMpOPmPJbYRsAfwFEcF6kNUpRYSe
yke1jhMEryluL8zbv+RlPdmtYFmbsQ8A9VkZemebaiN+jBjIAIJRVky6q1rhCB4ajLds0B+QlE5V
9uFjNzet+ZhlYzc5vUbkVzK0uV+qYyk5OsAiN4MkTb9FIwRaUC2VpZcDGe55srBnrkQCvUBDhAqZ
cq1Fryqghc29GlbWEyLv3J/arpEDGyTPymnGIJplA99XN30ide1xlMGQum9QXgCdBcX9JZUICr/C
MgPNBlrQ1NsFsYzZ7uISGR5lKPpNR4j6EudhCgKIjJC9kIuiXwZp7Y8VcHHMekbHKyZ5VDybUtkg
dhoGT1oPHot+FNtTp4CJLIIn2zcRqfxAaK2jMmSxDNlhmriG2IZ+Cw6FB/TkzztlQEEV/ayx5BVB
G2/VcQZgUmn1wOPWtCF0y8zod32dohlnjEcQLgB74I8S92FiN32M8KKXR/BghmNwVAQhexSNYvgG
61vsTdYMVrehaH0TTWnfkTACxW9MzPmQkiQAMJOm3FeNJDhxjjy4rUDnjVb1IJiZhbD+wPx8LNtG
XobvcpKgllXGpTncBYTk+zrIgNRjim12rw6N9djKVXiXK2R6H6ZmMjZiqljbeZAD4s+G0BwjKTNw
AaJrycvbVL8HKJrYuYMpZNKxFbPyQRNacpAFPflTaAieMMFkoQyoAvfYw1wtqET11OyHx3YgoLQA
8Oxen43JBRp3AnJMyZg49/bK2AYexhjoB2o5Eo6YZDi/4AbLyDWzAds16BBFV5jRlzSCJt6wXEs3
PNx6z1r1rWY15gjhPTs73X9OYeGS4gSY48/rDnyl+e38Y5hYpRHFsglTeidlgILunwCV4ybGxzgq
7tyFf4rqqwq1YxQgHGtbO+Y2S60+tZarwdy/mSRkJhlpAn9I9gnp3K4CR0MjO3WuYuJN8lUg0OgZ
GuJQzsU49itnAWjkwl5g2AxkKyzaXnPR/SdUCWDzcYHp9WcaoSO7iTYKaT667LUQMZlf9wU6p4vQ
zcrItsqRc0mvBFYYYaVNBhiPx/A1oz74y5UxMyqIb6tbDePxOCr7nuwJKtYcTWkZ+kLThSj6KYt4
vhC62Wi7GrxAZeXGlicmlYf8pl2LztS/6PF2jPadzImFV6I5SlWO1yV6G1UE3edCU4wbByjnIbzC
PajNwwtGIv15FkFoSAynrNMHYfp1XdGViA4D38D+AA4sXrYqE6tGoSDMWQeRcRM7g1rZoRxhOH8X
ZMB+3F6XtRJjAZrVRG5dQlQPHr1z9XoSNWqpTEgUKF/oSbeN1r0uYM0+lgLo+i42DW4Q/YQmBHRt
FYO7TM1vyBC8ZUk64bWUVRxx1NxYG8FkFUBgkfdAzY7ZLlVLcIVrM7arf6yHlyh5DXVOhnB1yX5E
sMSJ0SRMpTBAxKiMrj4CNYvH/stRQmcMgASzOugyJHT1p9n7nfH8L2rUQI9EBQyt63AemCU+3xZl
FrQpTSXE1nGU22aHux4wA4IkvRG5PPZRez9HkV1WA6+jYe08oc8b9U5ABmL2j9mgVMkAhSTKjdM3
kh3kn2LuIWYTIswYZk+jyMk3rF4PuKcA8U0Tbzp7fIV8nATMqcA9fRAXozDZbf0q3SCK2hW/q9ae
OPLWrB0TUsC7MTBWgRN1vqykq7pGoVdjKj1VBfB7PwXjMPI84ZoUDBugax54+nD7jJQuwoNPVGAf
CbltamcKRrtSEEL88wY8BR3OP3KYs6uVVjvEqQhtwLYgFobfzNmxQKCaEZFTsF07VMB0AaUG0OiQ
zGPMYhTqQUsimAXCjWNmzscp5XnytVMFVCp4BfpcxoPyfG+mXlQRKsAUMLsd2r1OMIo+xgFgXVB6
v+701tgt0IeOs4U0NKDDLWbl8NyoBC23EJV44xsePmjzPbTbylOd+VCCS01/DDaGZzyj/m5PhV3v
CScJsars4gOY9RysOs0yg35ABsjpcU/Id8pD3F7Lsy+0xOTI+YpawCcZ0xlCBB9hf+Wdcq/9BIHb
Ntvou+IreGruhldQiHMaM9aKz5AL2AzMLSFHxeZ9NUPtaiKgxtXU9sfsg2Ml/ogkJ9w9VqIt+3nq
cFtPqHGw98pSJLOhCohlhjSAqqLT7yQ/7Fz9rscAqyc5wrvuqw/JXr4R7kSfV8FdjbYp5ANyexam
VtiClKyVU6S0AUY7t+NRfkYKKXHjbeCjr2ALBPEK1F/1dji8XLfg1fO4kEr/v7i2JynrKiuhrO/j
XSpqdiBzplaoAV4u6I9a1IAXAmazx9s4hID6CNS9/pD8IS/xxsLU1u/rmqxeAcsFpN50IYkQvUlj
FQuYgzH1pn0jx9gT0Fi50bbWvt2mr9flrZ+8H8UYNxNGYdy3QKEA/17t6pJmq4DiyYan61JWIGQU
nIEfMYxB4n1cGlIPMa2b32i26FTeG8aaxF3wKG5+NX7MUWtlOOxcIONRVH2M+x482I7yhYbe/DSL
jjzY3VvzBG4shafeWqyPBCPeFepfFlrmjalqhZQYFcwDHfztW7OV39HOcjJvtb3Gs4+12xSwflhN
GuDjEXNuH03SVNYMxA8HmbUH5bF30enYHpM3cxc9YA6tO5ib9ley5fFXrx7spVzGLjG/p6QhSqKO
9JV60Qtx4xHIkPb4gP5szZFv1I9EsEVQyvIoQlZtxwB+uAqkLLS8szehHsdVVID2wekSsfIbkiJZ
rbXT5ApRIuyiYoD6c4VCUKloOfyqqSaPcyU2z8WAabIgl0a/UGZyKutSLLzrhq2u+IXltzF23c5m
TYCbAL9AekcG8FwhDJvrIlZNGclesE7hZUc7Gs93vBITMCuaBuKaWUUOUHmUqvdBjvw0752SoLsg
/y5L8b7XIk62Yl25/xPMkkXD3M0mnrDwQSJtBiPaECnbcpRbNecf5VhmlkhH5o+O0DvDvjxi0hbp
F1yT4jPIGsPvo3Caf2V/RFvhFUfX/PliTS2aZ1942XYuIqnUNfAzE/GlLWU/DJrtbKAHzlBBDVqF
jlnpd02pvl/Xd83dLuUyjiJTanT+iFjSHHTs2Wcl7I3y+bqI1RVVMQongV5EAhDguWqkmkbTCLCi
OToKkL/UbnX0k4tv16Ws2sZCCmP4XSyoIH2n+xb/Nstdx2uJX42a6FgdHieYJbyY2ycJqI3jEFGT
Ak5jgMBWtnEj3lWu/lVtrF3nj7zK1KpGeGIirqczZ38zZwuTmHWCMLzAjdHLL8JwTEXOOV7dekBi
YriMTvWy1dAaswRAT4JCXV2g+XgESNN9P/9zQG485tCZizlIvOmQSjvf/WGI4AkBzuJMzUMxeNV0
V6ecV+OqImjSwLsEmQuRNbBQMtu+HXDZVdPft/hNgNmgZGj+jR0vxDAWZs45fpfe4FUChM7UzgNf
1V/EnPP0WD0uCzHMglmZiNQ8vU+nyc/LY2rsOsFNeY8A+rFs/EgbW/5nzVTm7TFYMQEWBKTIhjMn
R7H+yAzXAgPp6Ek84uj1CxPPRqBuAWRWYQdwhUzr1aGKWqf7ZXZe1Xvj3iS2ss32sQtI8cQ2exfo
BgrHt60f2YVcutSLEySRGjAyNZW7H7bGrfCA99yp6Jz21Hqt0753/nUftLp1lJMR01SY42aBjlWx
00cFQG9OIh3jWXMALLlL6t+pUHIqyatBOYXB+B9J7PZpKO+YuIexfZPTlRtTP2jlqzS9RmSXkgLJ
hl2b3Oel3YS8Tpf1uGshmsmuKbU0GGIHJS3QdNrWa/QoPQB+I7SJPwIawEkFJzqJB1AyGfb15V21
2YVk5o4EpQOOBUlbIOOhvfAhb49KB2i8mzw5jhVv2mqtnxmUsvBdIloL0QNAvc7CeMQkAs9IBT0b
w21OAOZFkWw/e9OdsS19lBxPSmnnt/LDdR1X6yEG4AlR60EnKIA0z8UqBalSbYbNtm7/Ct9vB4/h
7j06Wf58xxG1up4/olgjSgbTCoMZGpZvnadvqxvtM/0uTtPtWNvTRt1od+lG/AjfI5ubD6BhxYX7
WYhmjWgalKKjWvauZFt2vs0Oxg3x358DB/DgPMNZt9mFOMZypB4AqPXfRd1YtuTf9U586m3DUR4y
O3SMY3bKP3mNzDSsuaYiG1lRgC2CCUtM3d7WwiEV7+rBFnT0A3nX93H1+qOZTAyiAuCE5XXB+zjJ
E7AnOLGFcW1Vsgfrs49214WsBiMLIYwrTfW67awEDkfQAlsaH1ClvC5gbblo1w8Iv0Q6OsdYBCAo
89wMcbhnVGvaKXLmMDsVo+WEQMclRs2pQqy56qU4xiLCVsGoXglxXRLYmRpuuvoklJucNx69muRb
CmLMQK7HJIxlLNy4UXZJYVe+Zo/ueAD6dn1Ac5320R0Ef7DJ/cg737wlpXu68GAlqN+RUYdodat9
oUegsGc39SxPva1Lx7pXN9k23M1e4BHea4YnmfWdZt0qXY7VtcxfebTPjKcpQ/OD3/EI6Ndsf7m6
jFla3aANbQtBGtoTK2IX0VYGSc5101y9CizJxOwc7e+4nAJv8s5saQxbES8UCjTCHMLstVZ3oH3p
koMYgRYKzBBAKzgm8hNQO4OIk+5bW9DlF1BXvthKEUDjxkCzmG1+m02P6CCw0cuCoqttJTxu6bU1
RT8P3Akt/JhsxtQQ03w2R4SG8XQrC7+rfKPwyqY8EYxlCnXTywIVMRXSPUmQANODDQBdHc7GUafB
+uClKowdpj0IfkFPjMsUDKfZr07watkLiz+KdkIHshtNTm7djj0nDFy5V2EmAG0EZiRCCHYwaR6H
DHE3pEp1ZUvSZw8soTy3VelxDNAy3m2ua7niys7EMa6sL+IsQ+8YHqZhfVcR4qptsukxLIvHHWdB
V26BM1GMM5vxWjQHnb60+tyr23QfNrr337RhTKPuBUOZWojo89tZep2kR3N+JP/iyQhFdF0BpzYm
mtmhkWoAFlRBA4JxeEQTjhbvCA8WZy1NtpTBjolIQhuQtsS9PJmZi0lp1wpzG7Ol7y1g/OWw8iiJ
6xyPfhVP99cXce3FdSabuU0nWR4tbYBsUX1LSm9I91npF/HLXHlN9Bxqfqs8TtVuKF1VvFd0jsNc
8VZn0hmLBLy8qlbgGwUQtOpE4u/aiuw0AvtDIb4UZc+xGJ401ihBhJ6l9NXVWXeS8q32iWMSQNHm
B3R0ctaVfjnjUJDzROimYshfRVrj3A8rAKXuzQCaaRPC5Uo4iijtDm14VyURyrzBe0HQcNpKD6h2
3ZpqTGHzrn8CdVnXvoC5CYrcFCwphbbJiM4k0xwkNLjVkmNIFQ8TaHVhF8oyTxFdATq4SKBsF2uH
SAg3partFau3UzkDTNDvf6MYmk9ww4IWhk1HieEcZUSCYlq1U0dQEKNpcXtdxLpCPyIY35LFfRUI
I0RI6AsdDbsEv9NMjmm/TdKX66LWTyDg7f9XHbqPixtbkiOACkgIvqY9CmfBSdo0J/M3KjF3AEXX
9qqf3fNuVXnVPdNebB1c1GgwZE69JY2p1MeQ2T51XuKCLMRHG6wQ2rGDMq+nbHN39PJNaUd7/Qb/
OMJ2D8pdw2tSWQE6wO23+BDGAVQpzHLI8CHabea8pAcgvuS6I7euecQQlTP5v1K3rGzhiTwru4gT
2q9evwvhjD8Q0fEb1xp2ecr8enBE5dAGjip7MXko9Yrj6tZiwzNVGZsqxjq1hoKu+aZ0AXCwfQOA
fu8nrvUgPbQeMOambcC5hteNywRqj4zefkqFcW5cWN1qkMUM15eu2w3GjQqd9kPPNniTT5kGwhNM
5cl66Olx6GSSDOzv1O20L0zWcd6Fq0dq8SXMTkeRNDZzT99RmCEbTqoFkFIVk9K1O/CIhNataiGL
2djYLNNSmqC1uifHE6oy/V1y1/r6Ex5Sqa3bihNvut+Ce59gdvf6ceapyeyyKA/gB4ggWjDQtaBj
DqVN3RqQ7kn/HQ0qz6hWyrcADvzZX8Z5lAmJTa2EuEl4HSPN7qpdbfh5AIwr9cnS7wCrYccVR8fV
ONIELRQQ9lBuYIcehVnWu6KG0AAwyxPS9aZe3gNdQip4aNj08y/usIUk+iUL36hpFTCnVEgKUXiK
AWEBhhHR4LiBdSFAWgHFlonJFOb2is2mTTUxb52hRSgMguekMTeR2LjXLeNSDEBBMEOJ5iuMRSl/
B2QWugRlkIRBhgZeAwxUaNCcTa8GpZcd9RqnMLCSGoQojBlQIkRktXXG/nNpEGJDqVFIa/VTHP62
sm4vi91WjFIvSf8YWuIIYF825G5XiDxG0Mu75S/4CdCLAL+IuW56QhZ6mlICSMkKwssp2cSJ9pD2
8z+u45yLYEIbORkTsZjRuNvp6cZA67eYZW4RlRw7XwnMz+UwlqEQ7NLfBuEkOyrR84BOzVG/b2Q3
rfZ6lDiZ+CaEPKi1y9NFhdJamw6cEdAjna8fqSz0szUtOik79K/lwYYk3dYoZFsweckCnijGJ3ea
Pk2hClGRqXvjOOFWoH3s1i260Dk5psu7lmqFwTlTh8O6oFPHIJbVhxq2TMicPHlpyYb0jR0Yz3X+
qZm8uGJdsR9pjN+ow7RREVWg/i+ddLMGQcnOimI71Tiu49Lbn2vF2DoyCqKRTdBqCnN0xQ92XP6x
xGY/Rq+9wCN44ynFWH0RFZWcFVBKaL0YTB6p8dkGw23DM3tq1edO91wpxuplEreUJwcP6ym23CoM
UvQPt/etMbyF8nDTTQP6yyd1PmR6gpaD615yVTgQf1FxpNEp21feI90kSjmEa2DqEUDBOH4Jzc7K
Y7toHrPyT8hLDK7EZVD3RyLrLGdNQr2oG9Ck8gtg2HvZU4Ee+lB604Y8VIiA4aG34oH3ZFqpNJyL
ZQKFEDUVzSyp2Bf0L0eu4AcALRpe1O98S/wJKNKdU//B9a1xTuLqPQTXQiELJNSNGP+CZuq4QKGd
DmKeLKkF1687GTXnslupO0K9hRTGtaAXPFakBlKSeqsBKjpEBs1w0M3vikD9DwsvnLZVYtnwolb/
dN2GVg/KQjZz/ZHc6GNMDqAzsFUPUwYhYnUEWdi2jnX/uqhVB7AQxexijgbtpAwhigjDVsjnrTyh
QTc3nULPbNj483VxvL2j/1/crWMZlF1GIE6y3kvpvgA3KXdwgLd6jO/UMmuqo4muXg3OrfI+b/3Q
2Jsz56CvqgJSFcBBYxLyIkEC8Nw2AtoUXCc5ZIJbl18Rb4x6/f6m0w8yDe4ucCsqJIpzU0YoorWv
kona/lDiuTG/z0Jz0izZ6+fyjUjIw/MYElZvu4VgxlXHaPUjBb3tYmXTWJVTzHAkLQAfEJjrSLMl
usZBhlo1xIVExmljUBD9bia9X8USdSPZ2CTm+xj091IlOLkqcvoKqF1f3BE/4i5mc4gYRT29YJNW
cMouBNfPzKOt4slgHBWpMZmdYyTMUbFrCGcDW5xEXsvJqrUvFGH8FB6JmtrRsbOuK924FzUnkE1v
NiTEDKC1uH58V/pM4BXRJGCYFAYZfZHn57dqKmmSJywbJiGKeRsXd0nwHjRHNXxqFRVcw6+ytuuS
uzLaNdE7Rzhdr8s9+xHOHGygKhUk7iBczTCvelDlU6i/aokPvpMse4yqo6Shv4Zz26ze53Q+QkWV
A+EQo/FclWBqjCEU9Dx4oUpbzO27gyx7pQZkfbDolEbiiDm3b2BV2YVcRtmxicxRp8HSHB/nKcar
H7jPgTl5Y/FiNLkjTS8k6pzCfNEAvfFvVnohnAkLuyZTjJmG8C2YzgT1VJAbQ/uaEgwUGPvO2FaB
G9Z+YNxfl7tqywuxjNcRwjm0oh5iBdlrEvO+wly9FlQbyXi5LmjVdy8EMc4GMz9DDYxpvBuMaDfh
BWQKZKOmFueK4Ojz170vbruk1ZKx1KiY0QrsahhfI2XGqC9qZR2vCWP9zfyj09//L4RFqRqWaQVh
ifxHKr0RgAvhLsCAeyVYAGfYiN1mbOweZ+T6Wq4HgnTIRqQtRCD7PfcJRY5eJSNExNui7SPsAycd
Q1dNhK2p5CBTK3w5wxh+X+9UMfFULLQwG48ZQOAz62VSvsu823G+aP3s/HwR4xPLOgcCd93jAYC0
DgBZ+9s+c0gV7TUweBnKVmhAkNx6VsgJpv4Wui481GIpmMAN5M6qRkwsxVy916GybXW06Y/6rT6p
TpEbXokMtZTct/m0780REFTiTotyADo+ApkDsP/BU6V/DuY7nQoXOxlmEu17I01sNJ1v20L6brLa
C0MARxQSOH4bktggkXKGyni4voSrt/FCESYsxHxkCnxAKJL1mF7ahclXJUu2KrrhOHF2a93B/mwW
42DrAPRSAX0wVfKhlR+bYNyK5b3U3qp4UwiGLRtP13VbP/w/AhnPGtZipqsDrKNUAxuH3m9EIGiM
o3ddzP/nQP7IYZ0oUUHxhIo47WQwDa8ynbAAz73oDPUuTZ2869x+tlE+2HIEUys7t0IwDQMOhra8
GhRl8fxAlhYooGQRAXAZH5sAI2DqXofF4/nSJZ8pcjFj4vTkOOZujXHeYOA415UHKeTTORkgn63g
zAo64IMV+jIMK6SQGyRlNql4UIGrFVQmeOonxyjuMItfg6p7blDUU9wsuhUnsrm+EJdGfP4dzHUC
OmFAHFX4jqidyw0yAoOdjJHoqqS+DYCzYxPZmDgyL40LMkG9hQQTYL1RmTpf+2GWMapD8YQ76yZT
/bB6SnnInfSzL7aXNodqmPOjzI7nIvq5kUxA5SA3hFLI1Idb9M57nQlQHimSXSs4NhG6w68v5Zpa
QLjG4D/gp4EfzJiUgP4PcVCh1jjd6MDryKcNoIauy7gMl3GDLGQw53LUrVAO6dgtWuJMAWaTZP9R
C2bl4qnKgpFuTh45PRLL002VvV1Xgn4kuzlLJRib65AZsAQBIgwCmsXOzgJPD49tw+mS4olhApiB
9uPQY+aM1UkZfxfDa5DfmwonD7++IxYgJsDxhsudkZJP+hBOGXakkwe7DTdpy9nydTX+TwDLWhDE
kwlqbAgop8e63ubGSxQ8yj2PMOryioFlyTqGrDGXA1w35lCGRgxCAbpaQR8qhQ2OOTjeuQy033rS
kddQE9Lfs1q2T3OQoAbVZGnAeUWsFKzxCYD4F5ErUI2LmfI50WVzmtEpVQORvtoGu/BDC+1Gc/Kd
l71oDnH0m8P8W3k03OHNtJHJxrwrwOCuW+dKOZV+hmqCuYHeDyyIvFIBBA5khCgsZq68H934Q3/v
NiBtt/NjWtjEs56Efz7dcy5TPvdXptCrUWWhuQLXkd4/yTxaiFXftNCJ2d26FRJgZeH3I+VYl75u
PVuJe33deCLoQVnE1nlsDYJq/j/qvqxJbpvJ9q9M+HnoIcEF5I3xPHCprfdF6pZeGFpa4AIS3AHi
199D2f6+Lqqi6nreboRDlqK6KwkCSCQyT54DE55/a7h75pehc0mE+eRegJoi1HfsJeGz2myTn4On
rYCNqu3QEvwF10slQE/lb86P5ZQdkLigTQnSXsumOB6LWY4Kq3ypY08QkPd1OT3x1M9kNPoj+arK
TIgLq+7UOYxULVSToBgJ3ufV20M6obSHDkC3gIPye/zBPDQtCax6OoWuo17Oj++U03LInxz3rof2
guPxoYjTSnuRDnCU2Fa+h1vPparuyQERHMHgNsTCW7eFUrC72pWHE9giKq69BLyAYQeJAvubMzyd
H83PaV8fKB4a8UDSCzaUX6erbwrO+2FpOg52wyu5sWMFKeJXeVsCfBuSbxAE3+hbL/xQ33h38/18
9wlEH7tgR0NwQoNW4vzznHq77x9ntZlbCdnPrMHjLJOoUjTgzB/PWzhBiQHmzXcjXu3nXFQ2SQeY
sDfubXojtub9ENMdva0O4ycjng7NjRfyLdj9dtU1xH7T3fkHOLVB3ttfLdeB9C1qOLC/sOVxfu3n
t6kwYoGL1j83BCJOLFZsCxByrlZqXTjSFEsHM2FZBOBDZYY94B2Vsz9v56T3cmHACRaQAF3teEXb
au41RRY5++xPYDdMeTh7D+eNnNoTKJb/y8hqYXgZNdphMeLAqeT3Wj7x6SNuIuEITPB5U6fW4HtT
qwUiWGpx7cCUn157AU/qsbowM8ubX2+69xZWSyCFSE5jTLAgndcq36n8DrGi1XzoQeBRvAp5AQ5w
KqKHQ17a3BBmkbXi46D6ThQuOEO4eK7tMjSIHXbZ96z55tDPeX1hOZx8fe+srQeXBlwiJ4T6/LxD
I7TRXMjkn3x5kOmFc0RxBK21xw64BFmBZBPcvTu9DOzaNm/LBvmW4BMFQneOWvnt/HI4ubzfhVbL
5+8O53oy58pfQqticpIWiW+4zAQ0ihfOzUtmFrfxzkxHq6CSDcxwdw+GTuiOIlK8dM86NTfvD+fV
LtKtzQxWAWNXy5epOZjBh/Pv6pRve//9q62jS6uppqVHx+p3zfRDQi88mLdTdan0ccoboL0Jxxby
AAs33fHLmi2rMMHgDRYcFVsyC12ym8y9L3tciC6461Pz8t7UajkbWQ3ivRbz0thIb+oytrOX1s/j
8y/ukpXl83ezb0zeAN5iWPHNQ2VB/7188dAf878xArY1MFuBt3utO61HEnhDsAyFfE/biDokGrJL
PT4nlwC65/42srqhdgzIKnDPoOll4KG289gjAJaUVpiNz+eHc9ISXTQylhKpF6wcAWmQ7S4sRJoU
OEknvSvULjUTtD+fN3OiSrpwj6F9B/c7jyLQPJ4bVc45yVGviCbqRK1LPxYODR1bd8Av9qFGlmmu
3C1KlxuvN17PGz+1Yd/bXq0+fx5sIVNUgUmto9Ht7nVgXbiFn/Kn4K9CT5aDHDtdR5ss01mN9bJg
dBhczlhPsdMzEoNUGTA44dL90KVlTPzupXbkeKFQemrh47aIBWMjpsbd5PjlTpSkVOc4LWiByIGJ
SDb+deoPFy7Ip9bKwubmoBkLxOFr8oSRGyAtVQipvTQhHL2qk4gHSO4F7eb8hJ0cz78N+ebxeNpZ
yKxZYnfb7C0ZWl06PKF3SppIclTYEeetnV6b78ytYi+k6MWirYRxgbSnzM2QF6D+UjjkwYUaFjm0
pIMspupubPSlOOlUWIFE5KJBYSFVSFdTZ9dWaimgQ6MUeVgneGwaEL6O7XVWktixvg9gAzw/2lNe
//1Fb2WQBqNyhnrx+q4Ek8yQsYi5eb0jLbkvJlRP2wu77wRKZ7krgPSfLoy2OHKPZ7PgwB/2ckL3
jw0oI3Z6Odeg2nQOuQdyuQrh2jgUIcnNpOVvwITEphgv4R1PzjFI5/EMyJIhr7Lyczy1dOv8JEMo
x0OKDqvK88OiGzcjmUMFtuFpvi+yKray7+ff96m1/N7wypWjGN8ixYNsjmI1yLd3tdGGg7oQLp7a
meBCdC2IYaJF5hd2gAYMgZ6HkMGgW51uzWLre19dfWkml7WxDrmBKoA8LzRvPPQSHs9kOUrHGRee
B4vde+hWEbMZ5SXfTVa/B+p+l7vzk9d8Ki0ojzAISrbWgdSXGipOjhWgdvR0+Cbwq4srfn/KG4Qs
lLoLkhrK1V5SCBZWXQLOwvMTd2pnghP7bzvrvKeqzR5KLTVC1rp4tPMiaa3ms07NeCIMXKrf5/wS
XO/UIQKYPeSq0KsJVO5qZI6u+GSpBpD33C5iHI7VrhO4BxYqvbdtcaMklAKIMNIIRIriH6NMgRlH
sxOynyauVWtHNKuqL7pZ4Ebvfi3k/VS9aRmpfgPS6X/+Xn0bDK5o6F2AlqtR5pYyWElwdff8l6bf
F8WnPv9WNp9G81v6eN7UifIeBuU4BOKm4CHF/4/XSiHrcYabwxtFSnmcNjNqWnJjZXeWC8GfjY/m
/oa8kEtX05Mp3Pd2VxGHKkvbMKd+aXjcfFfRg7Hru43/+dH46HdJ3ifdxwte5pRX912K5ptFjxMF
veOBepqjGkNGhL5cR7577YAUzPpiFh8ydWGdnNp+7y2t/Bl3pfDzxRLivDAgYWN+kWXkpBcCqhMo
JkzduxGtlglT1Fb+YqcegJS1dlPIw/pgPwzIyMftfZtG7vP51XJhZD+PkHeOJZXFX+8wR0ZkSO86
8SIgERBUl1blycnClctyXZ+AyXgVb+ieiskRamFC8CKI+T1vROTYoX9nfWZPOiq27X2Dy2WoP50f
4KmjCNnJf9klx4tk4JBoEL7Equy/MkgtsBsWbM6bIMt3rI+I9zZWO24yuS1KAzamDXSayMf2kMZq
7+/7OH0Sz5aMQawUQbgkZl94dAXQfPS/uda+f4LV3uMFNWyD4+1qQu5LbW6aSkceAB3av5/abv9z
wP/1Tf0f9ibu/xxa/z//jX9/E83c5QyQo+N//s9d81b/xz3/8u2t/+/lF//1g6uf276J2y/Vrz90
9Dv48r+Mx1+GL0f/SOohH+aH8a2bH9/6kQ8/vx+Pufzk/+uH//H281ue5+btj9++ibEelm9juah/
++uj/fc/foNjfjfxy/f/9eEygD9+e0Kztn7r+JcafurPL/zXb7196Yc/frPM3x1chkDDCXl4BLgO
dpt8Wz5xf0eYC+B9gOYdyIyS5ZNaAMr1x28O/R3SGDgSCNrgoQay3EZ7BHvLR+7vaC8ERypglGCh
Q1Xkt79HfzRJ/560/0BK8V7k9dD/8RuIvo7WKUXKA2nQReMSlKQ+vm51xbDznrVWTrBEHZ29lk5Q
RiYpmIeWtgK6KSYIMpE/0FCnJvA4U0Zb5EgMel+hPL3PwJ+ZNFlggkWB9bdBPzRPma0+N/0IqiuI
0dxVSgRXpcHZdTDX0w3zB0jckr4QN3WO4l2uPedmCroEdMgQ+2GBp0O0qkwHlWt/75esTzyjMREV
T5a8cm1j3I6pVx6Kbhg2Vi/0JwXpsFhNkO7Yi0DMV2yy3SurUE91IPIbhd/e2rSzA3yttEPWs+51
SF2FttOh35CmeeCuW4eBAq0t5RDViYwqY1s6yyLhvW3HpTPmUPSZAxDDZLm7Rbp9zMMq5+qhaEwn
pMglRCxAx9DgtM52kcA50GGQW85qe1MROn2TkMHZdLbz1vXQhDFFbkYCd8uIlAFaInk1h9LgQ2JA
WenG6tl0sHhbNmGNEvFeToRWicz8CYgJG4kQaHJkr2Y9G1+JoYfYaoIynCo+Rq6VzwfVV0hfUIQW
n3Rnka/VWNDdMNjAjwivDT4xNEgeuhxiP/1os3h2JgStfcl/KMAZdmU9bVRqg1srG+fdJOoatKlp
SuO6BjysM+udXzXNB9n1SB90LtymrelVn7kt+IDLftqJDBLxuMFw90pQAHrHptMQpQ+MWzs3c0i6
VGIbCLOIZ1EYYwjdqZpBeib3wpYLCHzNTY9+WPeHYK13NXXAwOhU6Ac9Oe4DqZH68QAx34sRUjN+
a3TbAL1bV5PO0Yppl97BKye+4ZOqd1RWfghVvO4D4YaM0x6t5Ysm+rat+wY3EL+IQdbmxq1tWM8o
hHNcMlsekioHZNzV4IhVdAtkPuTfQQl7K6tmi75F+lVSip8SwsWr4xCcVPQlIFW7kdAiiUqwEIaQ
76DQKpLOTd2nLojfF/lTmlcxTTla9CtkQJAArvZZ1aINPHCL0JPBtpom8+NCWf/seOmwkbgkG1Fg
plnCPe4nwwilqkwUzqvgY7ZDFZm1octIfZUGNZJuZo/+lUr4EK1x+sJ6zXimt3MxTd/Y5MzAVtqk
DX0AgeO+UWAT7N2hDc06z7aMdyn+cIdE1hQK6toWPMypm0bB3PDQJqWdjGLEX2fM5YRSDLGSQUlv
DF2uPhOIR0b9kKmvNcnc50nLz6WBWw+3uH1rddMVZ1MVofBpbW3Dte4Cp0shiTAbW+lVUyKazNzU
FV7RMHnWTdsqgAuQ4Nh5KkD7Hxaaq4A7yDKQAsx8/NhKCByBtdv0k9QdXw1v0B/I1DVxCibDTS+q
jamUwNWyt2JiALXlWeWr8HszkQ5NX7BVx+tF2OihytRHmgZ0NwLQlXhkWY266sAh6hSPPOfotB1U
vjHysrxPxzGNnXLw27CU4LVrAREZk0AUUxnWoi0/ekSpne3L8W6wJ/oGig3ravZHJ6osr7cBcR3y
yG7BFRRZkIu6Rn/AT00zg9wgrKumsEJLSxsDUlTfZmVbXGVZBTYvs+y2wklBUjBCb0F2803WCP29
pYJDkbzy5m3TQPdHgcJ60/sGskOaB28WZJriAN+3Ncp5ONTQLbsiJVREuTVvGl5+KA3HBfZeFh0N
XWOs5MEfczQh5mK2dWS0Y/nSYqvfClyvi6gwav0gjPrGZ50T2z4jexxlWRoS1UK4RfYCK5Q69bMS
ntPsTZPV2ywt+yYuiEpw3mRhXhkHQpmM1ZwP4eDC3fF2ajTw/wTSQbnxkY+Dd6XLqoC8l7epAulf
M9kZIe0EgboFlm4psmKrvBQsbSnr48kI2N52svGaTaYXssZxtqQZnDgop2/2AisOxgJI1XEONsA/
jaGasYIy5ZYRKISDyAUzT5R3hb7JvWJKprzaiqoHT7tTf/PK7hPvqz0NplfK+a1jZk+ekQd5mLFi
3Hi15+UhEPhjBP26ZjeUzZcptecbYxbsGo38eFjb7nZmzvsEwmB2EzHFrF2j4SkL3d/OwWi/QkCJ
JYw71SHzaxLaKm2ey5zOn3N0MyXF7KmoLUcetSPuTqGjxSfC21cohN2WMrjzBziobuq+D13bbQYy
jgKOMYG3kJuipOpWG44TMUzrHqQDVwPF7W52/AebW2xDDPm1lkb6MvRNFttlnces1hrHNjgCepkD
Ne8HI5xZNjr7tMDZaECw45GlhN1x33bicSr9B85zH9nd8nosGW8jFwcw+LcMWe0cCPE+NcABf6m0
KIqQ+4xCxixP95Os222fuwreDjJOc1qqQ+dbGimauUUoDtGK1KfidWxE7cSFBUhxQ4W3t0hjf00h
ErexvDpvQj3Y9Mqde/e7yDi5C3hlPnQNxPtCYNn8O4eV6Ofz+gPxi/kgKUs/ikm5xVUuWn6v0vSb
JSWHnhkOMU+oB4Yb85OBTO9WKi02rB9cSN01dB+UuYz9wc0+tUhxBGHb2Man0mDNvnZTVSdm7e5B
5i5j+GUff7juFgvTjAvhqisX+eG7Eh00MmLcah6Y0vRLTfj9BAneaYOwSqOIUfX1DaYYGPuBzvW9
1PP40S7Nl15gR0H4nUX5xIUPsTgWFiPjG9E1LEHHpv2BpIYAYhNs3lGN0JOGpWO2cdshiAibwOCx
yxvvtcl9nION3V2lZpveeIQ3t1lXTI8d69Xe6ss2zoxWo+bgz9Aytguc3oEyvuEZuRNapvJxrkzQ
bWRtal2xzDc2AZuHsHfAceqCtctmFRS2M8/eZtywQXJIeInccQDQ4timehOMGRDsTb0TU3Uj/cIK
S8oDdpgcKiJjykwLiFvtheXolAkdsjIUUL5LE5mOzucBqDBoAPogQa5Rm4l8VFS+1+Du2/l1MN+K
tMm2mvn6oDqrey4mf8QRgp4fNA4AsC4ts8VFx2iGHQc/fqyw2d1dVnh2G+XIg34GYqYcQuZbMiJG
5W9Fzhga3H3jqcwUHJdIPSMcpNd81F0BjLzt+SZUXGT6xu12tJ6ytFZumDVUbyDTZqfofqGfu3zS
PEQq2yGbmuUGeErbeut6hf/BEf2PzjZ+iMGzn2SQ+rFfoeaT4divQndoqi+B3QxmbPKi3ZbuENx2
Dh0RgVT+R+1po4jxKZjAibWFVDJHRJKJJ0Ayui1yle4GOn76EU0cLERFUePBp6gYh25jzl3hI9ZC
54ioSBU7rho2Ayb8zjW8Fwex5Ea5ZrqpGM0SrVTx5leaxhA7svfjjJOUemW5M0d0/GMm2p2atP5Q
Kz0kU/W5BWAkpGldRqiuf0cIUV7XASKxShcIVd2tVX2iNbTRaZ5fO65+Yp03hM1gTF/QcHJblEN3
DwQj2yNOeeicdsO95rbrsjcigsSf0RNsBm8114+5cr7ZJdkawqQ7KTS5Br3Es/TlHoIw9ylvrETN
1l7pqg9p3ZRh3xrwnJm375iHs0cxlcARllHnIqaXZswdcBLOkDJSgOPBbcoZIVowFMUG2pf94wzl
x2CX5kI2+2IUlfEg6ODSB6PMv1FEsA/EsIfnhe1nRK+hVwCePbMHg/WohJpcRoISHmtlV09pZReh
DpSGhN7gH8qes0Rqqe8Cd55NQA26CWEu5OSvfO0ZHk49xmKXGfJBmiObN2CeNuLM64pHBtEGncow
6Kz5xpQNkmmgGdz5jcZtIeM4XSsTQqoG48Y91cJDX+w46FuHT/mb6XQMVy4hIihii9ssZVNk09y9
d0jXJbTJq0WRVJtwxra3HRHlQHpyCzAXxfvkRp9kI0Rbw2nsssR2OLxw1UBaQKZ1wtNiAjwdE+zm
8D84e+32qhiIjCyfqZtqcNDRk796wsGL6Gtl7OsZDI2k8rZdOqoIlJQAEnVzYd03Mw7XgviPXA+Q
GxxfQS0c4TAZnyoADhM6IhPs2SlSiL4IUWCkh7oa5CGz7WErOz49ZC255k5777UjpLc81r6YRmc/
tuXchiMp+rieSXbjtTpLQH1do07Iq21XULZ3iZFuhRmAShgh+B3N0bCdWRC5aisPRJ0Qjgmheto+
FBWWtyZS7se+grjmrG4mN3+g7mRdO6A7B3mb5jfp3EK1xKyDIvEAcC83Qz5Vj3pQ30c0Ou7kaMp4
tgwiwhn1bUTco1Ffu9h2Mkx7AG3zTOUfKJHYsoyBsmiW5cuoeEmAIJuYk0hp9s+dH+S4PlSBs3xB
Ra9Z7uCPMmcPeUpqBRqiGp31XaDjzIJHMCCWGrEMfP+ZU78yCGncWoaD1TYxY7p2QW7Tx6wxXjvh
A5NSccxWys2Dbwl90JPGhZXbu9Jv6vt26iiukQUDdCoNEni46tF19bDJOlNHrdfQqKo99bWbLB2j
aRXLDvpo7femqcSLO7gcCG0FPxQypBgckYsskm5qf1Stb21F4ZVPUzubsUSlZzPoju8V1eVNXjjP
WAwIfsZhNg/oK25Bd9g4VSSU0e6HMc0Tas4C53OB+c3aHpB2OJZlLCBLTpW6q2bI0nasQUxI8t5/
rbAwrnrpD8h3NM3NiKJSZHfz/Oxrt4noqIyvqZ7nqK/7/Ic1eP6rZ8zFHp3U6vk/hVu1egBKNsxd
K1t2F7o3mtTeuYG0opxCAt4v5NV/jrTQBRId0LMBTdvObIM6nFmgbpvCuy3yMY1QBGGIFvIHXDuL
W0tZ858V63+UnXsWFf47m5i7yb91ohc/hrM/9f9R+m5hAvyvv/Njv2TvNnm9ztwtv/Bn4s62fgeE
FcISkNEG7TcgDX8n7oj5OyRBQYb3E5gcoL7xr8QdNX9H0g4Klw5ZyFeADvhX4s4NfkeUsTQkOwBQ
EoBA/kni7jiFjbsXAd8P9CcCCJZDBXDJHb4v/tnI6GRB7WYJBIzGDndxXx4Gj2UfAmEPf6Z2jzK7
R0nCVYpwKcIh27hAOkBk4a8hK4XLeDkMeZ4soMCv41ihkRjlaieWlUVBJmfUIsL1RuehW/PyQv3j
uPq4DBTGAelYhOeRq7RXWWzTYUNRMyuDiLWRX9VG2Wy7oLVjB5rUcVfB9OCn1cGTxSWAwKpe/5dp
nxLUy1Dlhcje6h33k9Eaws6Sxs5nXIUtCCx3SF0UopG3SjZAhKN6X18hg5pt5woK9axEFpNAhCjC
xRpHzrvF+Vfy9v08rKp4fz0QalqWSfA68GTHD4TEillazIeUeZ1OOOdEdtCFO+ywJPUm1a34UQWk
86HSPPaxQO5iQ9wyeEC107oAm1wV9n4+CkXZBnqXBMsP/TvHj6JTq8P9TuQJdOKLmwJyZAEOrTbY
e2Y2AkdrZNU9SEH8bGM4rfgU8FH/GOwceeWxQ990CD/dXXsZROzjIighO3HhVS1p63+XX/58PmjL
mci8gyEatdzj51OQi+lnb0ax2pf5o2NOKtGVhjhr57tJB33YLe/n7sqGnvMGoWIO5h1w8114iKV+
tX4IZOrQwwLc/eIsjh/CNzI3S1McppnTqbs2b5BCwWl2C7ofY095S+PZRcobh0FXXpdZicQyjuzp
C0XOLz7/LL/6C1SZAcxyQA+KlePAL733F0CejEENSemk7gvyveNOuVEFHbYDQ/7vvKll6n8Z9b9N
uatRNymCy9bNy4SYbY+MITXGQ2uk6Wekfub7kVt0c97g4gJWBpe3C1cNcYZFzuZ4bLkFST/e9EVi
oxKB61JbXzlObV/wgstu/8WK5wC9A/j7wutwbKV2K2KYA7rCW9mk8VAis6O1O4cO8l9h4LtfaOnQ
C7O26k79uYwXTSMCTTO4IHSlHBstjNnIcXVBFFnxagPudoBzejjDihvDZ6cds43bqHqDDRCgJUY3
UFZm2EyyNOl9WQmytYYCVAxkDNwPelL9PwOBLs8HB0CX/hwXuipoFzt+Pvgp3uaj4EkvBrKt28aP
Fc/l1m7Rrnx+ln9dVr7pQBcTOSb8DxDNY1PIrwyyE84yy+4Esew8D1M82DNr+RRrStmFrsVfdwzs
QZMNVTiwwyHSPLaHwpXuUYeD2rwzQNKs9dxtOppq7zVmkJwf2ilTkP10MDYctAgcjk2NZQcvKhiy
oVNAE6dreGwXGQfkRF1q41gJH/w5Yzg8wFFq2ZA+XOO/0L9IczNrsTvLANn2yjHmg5gkEhkBOqui
QjbzCOVkhvS96Gbk95zmhhlDhhpKGvxoK2t8yUcnuAc7tnzlPWkSYQzKSxwkpS4gLH7dcVj7wOB4
0GBFHdZdHXdUEnRsp2mZpI0llhILRUMWkmBwb3ZseoO5GWrcMs/PxWmjeEE2NKsWEtfjuUAaOgWz
5lwCnSLAwGtXyHZC+cnfdYaufzQzzW6R4DW+nrd6agVA8+tvq78APX2iLdMcoZgYgEUr96cHsGd7
O0Mr/8I2+tVZ4qWigIxVBuiqvdbwRa61tFL8kdhIW+IQDJybwtH+hSaRE47r2MzqNUq3yTvL78qk
TFt+yFqA/ZjN8p3FTCvxbSSmIlQyRpCwj8ZL46auhp6vArSfOmV2AHVm+2CoOo2FHJtrV870/vwL
P+VNFl1MqGOiko5ev+NpnnC/nyfIRSYTgtudPSqWNIPvPY1ZIF6kJJeA/ycCJrwQFPOh3+4DN7gm
JBVmM3i6tspEuy2oBAFdepsn2pBoUoProZISyNdhyur7Wrr+gz84o9rj1u6gWoLyO/I7JAXAaNLo
ZPNyx73El3rqfQCigDaYxTUgXjl+H5IFWGoZ5APccZBPs5aGAbbi1vgIZ1te1R5u1ecn4MQ+QxgL
MSW4VsAX13H9KJHFl1RVScGsokKpDOdHTmj5MlD8bSgC1aFHpg4ezptd1t3xKQ7FPtMmAP9gmEA8
HI+zzCwLmb6hSkosOlQs5jRpFREbs/PFHUroyLUTi0cotSukXqi1O2/+xD6Hedwlfro1Zx1EkBZ5
ob4SVUL8Oou9APR8qKijLGXP6oIjO2WKQLUdnQboxcTJcjxSSM36Ph8kjmaKhsBeTD2Scj0NAR8H
kOP8sE5Npo1ePQ/rGtIkweJ03iHGKDAZAuywPAnSToV+bfmbkjturHFziK0cLCkjJGH++QABgMER
jUYDByfxyuhk9zqdmpwlGZgzHvuUpihr6vlqLM1uc358y+pfrRpoGuNdAiWDy+iaNaj0XWZJ8D0k
6VjYe2U5SNNxMsaoTA8hxy0HKrdDtddZ+eOfG3YXg4h7gJBbE3RiucoUrtyIwRquXrmV9a91Bnod
G0EQ6m8jSQrfLz8s0e+lK9QJjwAMElriwKJhAg27er3cARe0yFFuAnlxdsdb9kP3ubcZZ8C3C2HL
5PxIT5mDNSQ14A0Qyq8cMq7ZuKOklhEzHmQ3zJrpS6l187FFy9Sjlabkwps9aS8w0fOFJkYguFeR
desZrY1aqBE3auivaxxWKGohumQTcsPgp75wF/x1BQHJhe0BZV4ggpDJON4hBXXZlI0TCiwpABa4
/Q6HAaWARHMwRRtZd19m5lMNJM2F10pOGqYuBG+AMCPBmk4ir8pajajDJ71VkCkG3Gi8K1XjqS0t
VPAgbFXXiWLY1aHvGzkKv70xl1cN9dSeFggBo941sytiKjYCAWV237lIOxFLuwg+0sIO7kammzmk
riNz3GQhuBxmbW2CFhE83/ezDEC871i8NuKc2eZnC8zcftRms58Au8QucrT/6vYCF9hfGy7WhfJa
sHrRnTO66G6SedIOJo94o5rEok4TcxS24tK30giqc1NSmyaPp7lAMcg3qtAQDt+gxg71hbKaoaph
eYkBBMkFl3Uig4Nnwxp3CY4eeMzV0xHgLnIJcuSk0Rn65VxNHoU1mlFJLHcHqBDS0ATFpIEHDnTI
5bidkYKO6tILLqTVTrwmAGAhU0A9GwjE9cWysq3ZAZwNUgTQjQREoUJvj9BsX02Nc+HMOxELIn26
ZEMxZNtFTuZ47ffBwAdrAuKhn9FpG1qz3R0mu6FxXiJxDuz0UHxwe2WixN6y6ZthZPYQSiX92PO0
f/DaoY24rszNhP7dTcEqcUlb69fzC0+IbCrQmeAttdaYfzCTcvAEMGBZCkwLmJ/LeMry7rpxGz8h
BoNOTtVdigVOGl3eCqJxiiyaffxaWO9PpoNGv2RU2JtImS0FNTMAe2Kn6/JV+tiMuqKXZv7XC8CS
zP632ZVf9wxTKiMr4eQKWewB6eiQkkMN+Lw7PzW4hYYHyoE4MXFRWw3OIWCI7+F2cmF7e1eXXTSW
ckqg0uNGXVG7YEA3L5G3rJqblsstCJUD6EahBwh5v/XmJzrT3BJOllg1FxGvWQn1rZHHnmvox2DK
cXdcQvuyduALBKgpkNGgl5b7Mm/HwcLyEEjPo3fkZzPp8dCDBuCQdHkIkVf2neMotqOA2d16fBge
MLXTC+0k6P3gafZDzqq94K64lmVtHEC2Qm5cd64vddf9GvaCHtpCPmNRL4UY5WoLWl4LZl6KxBEC
8SbpVVdfGQGVmxwa4OBebYbroaiq7ZBLPxmRlo3Pr4YTqXTYt5HNtR0cgshdH7+T0VJosk9hv/fa
fgNk6QycV+BeBx24XLRB1JWYpTIjZvHia48a9E2N7oAu1mnmIMHQ2BeO41Puz8GhuMiGA965Zpmw
gqEFBB617IHl886aRrkBKPSjjw7AC6HxyTePBfEzMwlWmZXHxw2vsmdTYSOUpbubO8f5NCGTtm2C
uVfhYJQpyBOlvbNqK7tNJ0U+nX/1J85/VIkCCHgGGDD5SWDyLjS37LyBQgoCD1Bjodrcpm92XY/P
qpPjjjZZsSdeXoDlr2Nfzhs+5Wdcgi5cH0K9oNdbpuCd4UpnikqNV8zNRm7rOoCWbIoM+Hkry+tb
bzbU4nz4blTpQPR7bMUTKFf5Vp8lY1ObSW7WMsp6t4sDQdmz3dXVhcTGKb8G1lAExGBdAVRr+fzd
qAzw2aGSD3s6J/PB1Z1ph3XaAqHetIHxAbEN35hVwbsLy+iU3YWkEGB9NMOD1u7YrioL8PhkRp5Y
Ys63AIV/zYzZvPNk/sM2cmvXevaP82/21MLBKQH6LaQLYXflwTMDSKj/y9l57MiNNF37igjQJN22
imW61TIzI2lGsyEkvRp6l/S8+v/J/oAfXWyiiNZGGwEdlYaRYc45ERHyn6TQk8Bfmo4YdXbRgaQb
9LfhJANNrtz/1BZMddpZ7dbnqSYAOtREmUu+fo8TF8KhC/7u5KVlEfRFZQVVJeMrVOw92fKtC/TS
1Oo5LMt8Ao5YJCfNA4rrOdI+Dpbho4PJ6MEWnbmdC7t5kKQyTEEg4kB3cXWQHofoG01yCnPiYLl4
3vs6NC0GNTWoHGQ64mZzvqeyubWfmKI3QujJFVq5X9G27RgCbj8tgtEAqdSYKQFo8EyOvsdq3Prs
cav4VPAj6Bys9jPr08wnbKIxSIntbEZ0Juc6Sk/3L+dzT2f93buMmCVsw7lRB7jdxqzLmk6whSe3
SOTjbMrwTOeaBpqWNPUV0OnToKfym+F69Z+uqIyz39Tdf12z9Bckk5orQeAYWENtncCr058ywwSi
aTGeECWqd1zw1pEzDIxOPdA86tirQM9diizr8iY9LZ6eALEu7aAGhnaSeuIdB0DdF+Dc1l87O6QS
2NUOAQ2AFuxQ8eI7WiW48+RWZSZlcipMv3wyzf5vi8mWX+dQA+Y9c8ONvmESmxGDq1y6h8Exx50m
8ca6aVUDGhAWkAcaobdnpLVdzmB4+udmUvYnUO9LICaZXH1LE4Eh3OSiL9W0s9lbKRZFGjTVaP2i
GLfWJWmtyo5iSbZRD568xDVtsGBwY/dI+bWjOzVk58UQxXuj64YPmlGO82FpEoYn0aq13u7H+C02
EhHCwpetM59emMXEsM3oVDqRfhb47o8uqo6BZc3DTrtKXfj1cdvgMyiE0SY013X9KMpNP58z0MFd
ZojHIuzib+i+FcapocdyKaM4+5VabnuJI98vjiOC/w/3b9zWcVMC5OAI8YRYy65OAr2hqYcQQOtJ
vCv7ynqAJpI85JHxX6PZFuSx4W1Ddp8DfqpiLJuA2zRfQTSMifQYfUC6NUaSXawUNqeW9N6Dqzv5
ta+z+Ov9NW48ij6vPzOV1MsIR/32SruTCOvSLrEHfoGRxUl5djqoOnHQ/uxrMT3Bsyx3XowN581b
wQdEWYwgeq1M49valMJkonPQAkNpxGhfcktPzhZ8hj/uL+/VY0jCwsA0tCnYSlQd1RG/iG4a+mwL
WTxzyzQoLmRo7UWv8Jal0LRAA0K+s7TXHytXVWkPEyDCeMPkrUED4hVEwgyAq+jbB2oR9inUmI8O
mzpr/koyY37odNc/Rc5gnLO+rD7HqV+cGhB9O9/PxtJpZCvlQtpCNBxXzqod7WbQ0QMJKn2pj0Jv
S1Q4ziPNqkoW5/vb/OqNVKs2FadbtYNejedKG7xWpGOr0MNBPxgO4rXHua6teMf/bC4K/NKzIctb
l5uiLqPQo3dakGYaOq0ROk1aaSOjbQzM6Zmd7Hh/Ya+fZTIcriqXlFFqiMOtHp1KN7p+pmcbiF7W
F1t6dSBHmbwHGRf/alo6uKmZincTNK1v4MaUbvokvhV6bUO8GMyzW/rToY6S6No0XvmtKV2J1KtW
/WJwdr9z2V99y+q3EhAhPk4nCN3g27vnR1Puh3WiBWEylY/gueMfy6D334wsipZjbUv5rZoB0Hoo
9O/s06tPWpm2dDqPeGuSpNW1BzcKGcajYYFy4/wwpI35udV8+yz9dO893LhroA2JyKASA9n31BV5
8UlPi585o9BUJ3WOHvs8nRjTpiVf7x/8lhW6Wc+9PMYM2asAE1R6BeIm1QIvNKsHkoX+XV/Xe735
DSs0mWjAmBZxn7nWBUkN1CsoMEOkL4T1rmlKH16wvVfA2bLyXLUia9d5uVdrSXwQNJ47hgwG77xr
2Wjp2RtK+dYKhMJh8a0In+yc5aysaL3WU8PqVM8qKR4g21tnSMw5o5l6Y8cLvLptlMPBL6ouhw2i
wVuZcmrXK6gJITUwT/I0CSv5O4uXkjJcEf28fw/Un7qJQpDUpOaHGyXVoGW2MjWKWoffMGJKpsaj
NER4kpkdE5ADPW/jNv44h/bnYuzM4L7hjTUiIkGCQ7rPRy1WL5fs+gzuBoCBMfOSj3kZMtWj7uHS
LebebN0NUw4BFhpDCsdLXH/7RdWRHnlRa/iBDT2KkUxDVdMInN13SJxl8+n+ujY2lP4ejT+ge0oM
fOUpBsdpIjse/cCbEDBgkpE3vYO65pLotK37vYfO/LcdZemxF3mUv9VNKdFlUjnEl0HavMKKZKFV
1oWRhYHsvH8TCKyPRVTMfOPgU96+TIQOKOzxCKO9o/b8hZdaLORlcVCAQSfG3R7abpoDinTxn6KH
4HUsplg8isJH/jys052MYes8ERlScgtMUH1lO7EHLfUHxw/yggSgkC4juYfODiwj3sPzvXItbChg
Mh+iMYEG+JvbZYYAT60yD/2gheH9MOnL8NhrTruzoFevvmoxATu1qDAIy16r4HmTEY0FYI+AQL9E
YGCOmIRglR9Aa5nXaGqdt18Tl6AfFLFOwo+axe2qbBAFspIm0zKSGmRvDBKTbrl29ava3nlntpbm
+R4oObrEr5Fy2ZiYsa71XqBRa37sqrS4pjRr80Ol5qAGYuyG5Hr/aq4EeMgx2E6f+IBjUyMs1oiw
vqQ4pkCCgdtRDkIfrSqWQz7nxqmao+FPSN6jfUjzmSnjjcX407DQvEfNX4wj6rLi5DsVDPNWT77c
/10b15af5QNdIimg2blyQwO8ppb1wzwd4/JfnSd+CKJomC+zNy2f3mwLDIDad2rJSP6uwjobHvo8
lZFPx64Cd1BZblCURXiIrcI83ze14fCeUX9EhKBKzfXATBm7YVR0cCNlOxTnGBrwAR9uVGiZQjKM
obd+9frlj9Yvql/3LW9sKJZ5tZCdfva1t9e4r8y09uDlBEvaGYdmCJtrDej3YGdDs3en1Iat3kk1
DAUkAPaIA1bZRpYqSeLI4RMtAFk2ojUepCjGSzYK48HxmuI8W0N4aQRgTNNlJk0EN30nX99aL2mz
wkDglbw1wDVdjJimp+EF8wzsCekG8ZijORLY5SD+ub+1W4cKfEapnqp61Dq5ikZ/7OaEeTqmcLWP
A5M0jj3d53Mo0ijQ09QmtzXLg0gz5jrcN721SiTLoe/AxQQotHJOEoE1qsbSC8Ki/qUIdpfIwjKN
lmWn3LVpicgHuDDgA0qgt/enEX4zR33nEXj4iNU6NBqHrPrhjKO/c3KvvaAaEKKqubhbAIyroGAE
mDfRKPOCtABAWCVuGdijFAcvr5ynbh7yHXuvV4Y9wdQcXA0Bzxq11jtVhvqH5gbd2P6SoYdmTJ98
nBoxXd56WGS+dBsEu0hJZz1WoiLfs7vadlCftJurHuFTS5AaQePuPSRbS8J90hHjY9fpNNweVjn7
1jTmhgMgxjAP3EUbMn0BabyU2m8sijeLlJ+BRIgZrr711KjT2cilE8RDTrIHiB94I6ooSefvzdXb
WhUBqXoQeI8p4tyuClKWqovWTmAxNSPIWoE+iKYhmBGbzunNRwWpgGwMOWuymHWWVGtQNVEccQK7
oZ9wQCMFkQuzrD4qocEf921t3HdVdKOjr5YFJO12Wb0e2i0cISeA/fkP0Nnp4xAZfbBoAyoMQE52
vPPrKA10KFg/1qVal/bqbuRuGTWlMTqB77bhKdUH/5S6efLWghOOn6P6P2QWX9ZqUT4p7EwJ2qH8
QNOyaFFFHmLZornRMYXQRpVlxxOqFOj2zbk1uFoWlJiWc+QeGtkcI++leSeKHM1B6xbxIRmt5NT6
Zb2zl/6GUfS0Xdg5vK1QI2+PbkFvY5I+e9mXhfPeR1vi1Ik5R1U4Ts45xdRjs0zuAywk8VCU8/j1
7TcHoiZ1D0IJHcnbW/OkgX2TJsIJtGkJUYTI8mMluuJccKpXML978tfq0NZ7jBwKuFtwjJBU1p65
GvjyrJkPUJf2tzTsIPRrzWg/eoWHwNX9xW0aQz0OCJdqtL+ab0uCmlkti5tQSDhqYzQ95G41X4FR
pm9te3NZ+SYQLgbjqwiuq310+7FA7M0JRj3pYB9ZaGwsSqE49+SfPODpp7ypfuOZU/Qb9fDw7lAu
vTXawUpvvZQvpJlbBCiWqgv8CfkfoOHGcehS/c15DIvEjE1DkbLMOsoVHr7ZTFhk3RX1eXDcBuyj
0B58vYp38t3XhW+1oYo4RQGY6szax5RWk1MX5aI4QvOn42D0uTjKYQkfBZDmDy7CMl8mSWCkA9u4
TobsTsxTF5eZDGNn2VvujsvDzwH85hFU3G4z+WoWDoPFsus5pWNro2jjMp7q/mXd8j4234TCPZK2
+KsvQ2vaGLTEYAe5G3kBGVV2yGJrOIhyHs5OaA9Bm5TuztP7Ou5UGEe6w7RqCD7XGAbReBKYP9ov
Vj0VF5EiOOWPk3NG6V87dnM9BlE2DA9+jELJ/eVuPVkqk3BB2oFKXPd854K3UTaWHdheXHzM0rIR
ZI4JdRu6zEN3gPCPtM19m1sHSYpK05dczeGC3R5kJWataK3ZDkAcRecZgeSjm3f6Ditry+u8tLJ6
t0KQ2YlMFkp8pd6fZq0dEG/zl2OC0kJwf0FbpijPAyQg0GCe9erFGq1G95bEsCmTW2DB9HA5xvQG
TmVtJ6f7pl5DB9kvGM1knfg3z1gDe5YpzyOv0+1AOnGvIxiTmSgn2aH3T2YlZfqQZrF5KXrDz48h
Mzk/hM4IcmNE4WRn0VunSCMMvr0SCiBEuD3FpLT6yjAoodoWlImh69z3MYqBf99f79a7rEJEmqfA
pAlNb63IIgwjX4+coOpqE3W4wQnfQbNj+smIiEl8FE3c/5jKBpX6dAnbx8mvie3u/4Ytl0BcoEj9
UOz9NUebdzGvsyVzgtzXUHvppuXsuMMoA4BX6C2aRvKf7ZTMZb5vduvTBCf0f5IG4JFXG2yldtVF
HuXwaUK8UNJYOhqx31C5GqzpXCOstacksGURaBq4Yp33EwjI7WaXlYn2VNI7QVnpzqdW1/QD4tEM
zhN9eOoSqJ87S9y6QwpWDIsM4VTS31uDmjaEvUw6JyDNTdF+i6oPoz+F/97fyK3P01OehkoGlDFX
/YoXRdsmj4Q7W7yXgBqtYy4i7zTkRXH0qsz/fN/U1g5SsfSRoX+eGr7KoSyTOWvDiCN34hBGrq2Z
8HC19ODVIPjlVMw7b+JrwCru4KVB83ZtlRkbM+wzO+iabHiHrJ8fWD1KM07vIcvXNP5R+GN21o3W
e9/U2b/eKJ2T44fR0en6ZOcZ2/o1vM8U4kHSUI10Vl+rIzWJqhbJ1tKUzb8JKFl51GStjcdEs4tf
1Wgt+Sl2GOYbMDWp0LjFSfGEbIVGIaLU6uk6L137ZnQLDR7QPUT1KgY1xHqPWqtHZ43YfobaeJo6
aqGddJ7mqXJ3vPPGfb6xtPqAmlSYoSOxZGjG37XMysu0aM5OqrJxnTFCiKLawSxo9doYc7joVj6R
kEk7vwo5E27m4Ri0UbIXcm2aAt9oQjImi34ewPriy1nsshr6Xuc8y7Q7ZHRZHuus+bxY0958s40P
BwdPa8VVqTppwu09HlO/gjlPRcCVojvno+medWBvV88rxcmy0/TtYR5wHFoc+Dla6+uR0n2qebVV
4HlGF9JN0rrWcTZKHdk9r4kZGZdlX1w9Bnn/Zv+Ao1MlVV40Xu/VBTFGv3OnknDarhbvCXjL/Iny
BMlltoQfhLSXnS9y4/mk3UjrXlV0YOatXF/azLIU0ULqZaRMh9Cq5WTLHiEevojy6KHIfZHR7L0f
EyYmxqif7NhXH/wqz7yxry7YiwuUDn1XLzjEgEEky9XMtAxVXdN77CSgfgss+dGe0z0SwUY0TVsX
VgXRCW2Hdczg6Qgqiyl3Ubhs62vMiJljVungCRiYe23DNn+wjAwVyb40d77/reUSExHH42p4ANT/
v1junNYyd3EryPDG8YWXKDygwm0dk7mSH5asb6590bwZd4V7IzyhYEb/k8NeuTcAHBmPNB9p6lEY
JFkogi4vU+ZjW3sKJlv+gBIJhBGuMGOrVsdZzDK3hpm6JwOPYSAPdnec0e85D0wq2dnKLYfw0tTK
y83oLA82ephBtbCVXpMa15zRS8g7M3kBGbO9QQiv2V8KBsBmPT+nVEFXHsiNYo35MQ7pZRhqv5rR
EY9+JpVoXEg1Jlzioj7qskXoMp2H4V1lafC+0EJDli4d5UlLhPw7i2wbncB0+ctCe/6f+75j43Hh
WukWtWAKNvAUby+XZzFpHfkFN0DKtH8iMv45Rk3zcN/IxgnzrPCEP1ehqNnfGkGbta/dsXeDcITf
F9oaesZZjVRr4u6RlV9LDVAofWlrVTdJkK72+xB1IWeWqKz6cnGNQHPK+acZ++2vpJk64yOkAYTl
wdhn35yxFcgsRk2mIfvrgBRzaS+4p2LqvUNXa45880urdIhoBlGn5gFcOxLX1/Q+BBUTOKnWPY6a
nI65TIxTPDbeTrb6+nDJLniRoDxR1SHmv913rV8y3UtzG81o2/wwps7yUPvL3lSt156RKjNRg8r2
VaCyCk/RIbdi9FlJVAnSzt5UVw9EY9R1snyaoT3W5ed2HK3ApOPwVhwR6RMZHOEXrVlaiavPS3bw
VOjk2UHY8RK0iCWjTdRM57nLs+CtdxhTNMtw/2RtJBe3exmi+G2leWOjk1rm77M41a9LyDhbMpiv
v2GJjEJRlhiRtK6eKDz2hP4Kp+ZrHeBpBNhhSxPWToa1E+m/flr4+8RHxAxELK+IBHpVASPPQ4E+
f5leozb5hj/rzu6UpkT82YhYebbHXnjtg29sitWZNbOGpkeLzdHWhkD3ouQI/B5V4omhd0k27o1h
2voIXqxxfT2Xye9GejnYQ8/utLhmc47Q+975qjdXxSutKu3knWt1ukW6i1WGNtD+gUFIo9940K8H
51Bly3TVHC+63L8km/ao1cBtI66FYXd7HRHxdgZkmUQQ6ykSATPD5z0THaOmoIIZ2bvjbjc/ctqS
1GSIMUFj39pDqj9PqJNyUzKPQQN2iwBVPE8f4ZgzjczsGR2iOfnFlFa683hsrVTRN4m56IC9ykwc
2aZjm/oisLMuusp0Ig/VuvIqJ10+GLP27f7GbtTC4K7SMufJxqOQDN2utJGD2QAxtwMz1sIH4DYV
kwK75ZCmI8pUaOGeQjQPD7zd2g/PKv8xMn2v9Le1ZECrijDjKPWzld/mJZ2l4U7k37WbnRobid5D
4mn2Q4sAxcOMDPPO7X39QLNmAwAYgxE543X219f+GNPRtoO+5ctfPDjfnVPPJxlW3+9v7+bSMEY1
SMkPrVOkJk+cvqmpZSAshmr/kJSHwUXoq3em/F1lmNHO7dnoNWCNPN2jssn49nX0bCGYPlbIqOC3
FTSLmQnnonBSaqlI7Jt+Uj/kWsQArnkUHxE8ay+FHyOD62T+zgOy5Wt5qegYw4UCoKX81Isw3gQc
2tFttImo3ZAUNOKfTjeCoVEAnwZW9xX2jtbtmN2+z6q466mWP/DkW7s5oxSyyOw5W9n5FJJla/45
2lb+0FEm+Wn1mvY/e0ZngTkt4pPphv1lGrVhryi3ecNANyhqHIoLayauk7TWtEQ1dUc/669FlcXf
wrz/K8oX43z/hm1aUuUFoGsebIaVp4KhSjWA2Q1B0XnWn+Hc+0+90NqHhQLHzt5umSKoV18o5Ua6
5bdb2+hONGs6psxZzNcEOQFUk1N5npN876XeNKW8LyBRAnV95ZVQphbMp8ArpWRhxxhm9T9LlqVB
6AzJz/sbqC7ibXoNhYF2NbEHwBekfm9XleedJxfbEAFcKfndZALUnwZa8jt7t+EIkNUB7QocFNm/
NSpKLkZn9PTkg3SM5cnppfvNm+TwpDnmnx3S7zuL2tg/5KAUkhdCGhXb1VGZ+TgN6H2LIJ9rCGGZ
g8Y/HN/vWtWj3HJ/AzdtQQIB0IvJV4JQEE5HUZQJ1wIeCJxl033sbPHDYnzPl/uWNl5l3mPSNxJ0
hUxcHVVX0j90XWKpvK8tce5tK/rDMaIMiGa/SAuNYsarJ4ygeoTbO+6c4JZnEcCzVVWWY6SZe3tR
Wjsz63YmJhh1Nz2PqZDvma0rAs3Tus95hrh856ZteojwS49lOtTMDULj7P4WbG22+ii4Regm0V+9
/RFTFc6enIiWO010+rExk/ox9SCZgEKo2x3fsnVpldbq/1X3qJPeGqMxbY56WJDqZD5hVkpv4TDa
Y3eW/TBkgb002vwbl+mlSXUFXjwbUzwPXse8l8AXQ/fQGgWjHIzY+xgayZ485uZtguGHVK5LbrrG
ZVpTpcd5Q7o4VSViqqRbzWWCp3SyM8/VGArlZF/CyZVfNWc0dsKuLdsoGTCyEYfDg71aJh2OsWpw
GEFVJMaT76OWEplGcfQdaZ2obY6nPiq+J1Gd7xzp1v3h8vA00Weluuav9nfploH6rAhK6eoXN2Ee
wZBb4lJN83J6+1WFWA417JmS7Kx8UClQPVkcytFO1TEtJLM/FU7eXiC+2DuL2rqnwqC4TqjuIxy7
yrE0atso4FVOUOBcg6EdxKdhkrAYZ10p7rg/7i9sK8gCIUOjH543rdt1gWcCOpzmCiHjNWH8Pcft
PcRNar+bmMTww6dY+3mGpRdoFYSzRBvtP4qZ1nFWJe1OV3Wj/AP7FneoSv5q8St3kPiD2TuS+JLp
NtFBk9r8VFfA1xdpfKvrpaY07yTvGgaCPJQhoE5fL3QumVNT48xQCIsYJshg5D1sonIMqzcVFwkb
ARIS4Lo1ES2sbLsPR57vTENtBZCIG+h6ZB3aiJhhmCCnIUG5J8G98ZDfGF15qzpH9jCkxqu4OoMa
ytJeQpDnO8/A1l1TKB6LEYKEmOsKYhH6YTKOiRMktfm1Z6rKZenACdh6+mSEevnH/aumPsf1RlKv
UJVwDFLeuf1cZ80cocgZTqCHlXHQk8g8yMIZPyTGUFwjvZ5OUToy9jim9jeGRfLpvvktb8GAdVAZ
z1yPNRjY9lNGcKSYbxIkLMM2aQ+9NKOjncTl5XdMAYMAMk7css4XFpS+WqFAunUVT1fE1MsTGX/z
MTXEXnC+eYSwSqg4+c+8zNtNtcOsLtAcpZc9JjR0ysj82PSjESDUh3xUXe1hdTZ38YW91cVEvrFu
RxTqA7/W8vMC++RICrecfM3ba9tsLo3OuZJdouO4zn48b06mloJeECEC8o46RT4d0qbOo0NeNsN7
WyRvlh5F64BiGkw83BCUGbX4Fw+2U1CwYygSvrfJmQTTJ+ahCZns6qfhm6nUK1Nq8S9MNa2f9CwJ
pMMyOofE6Pugbcphp4q89clRYKL7ThWZqohyMy+stO1gyJQPKrA0v1Uy815/yELDf8zNSL/YMQFg
XvvhuypZ6u8MUGuXnRBo8wcoMKSq86JEunrN2jCcW8TtnQAhEW88pBmAC2sY/F9FJTTGQfC9O9ag
nTWGPwWGl+wJA2xdV0Zw0AzjKUWTZ/WmVAJdZAI85eH6cj74DPIZD17sWX9NS5KGx/vf/eZqFdOI
3UbNYg2OhDqaM2IPa2ZrTEwXY7LmgrRmEHeIVjlJUiDVqEVPbm047xd72uvVbAVidAooddO3oiC0
ulO0A42yt3Hnhh8XDFcdy2+9nmp/GTajWc2Rw82GujvKom13HN5mPqHk/ql8kTyBP7+9aJPb9rqc
QAr5Rr/8HAST2ijEV1evGvxrg4rak6tV8qBKHWBToXxQTan3uhlbj6YacsBJc+bOmhhkaS3E+Jnm
MjWsj4x5Rh8zCvfHmWz5JVqeaL4qUQvopbdrzRmrRgsBPLqtt/+JvDXOcV2nhykX3YlKxR7nfnNV
zw8J8Eh6NesrXOZeEnagI1sh0+My0Xlylnmv9LJ1dVUEQK0NYjfB4O2iGADnZ1NP4tuY0WQdtY65
rTJH5/I8I4aWHNrWjOoTHzp6q6TIRhT0bj79BpqR5xm8O00aJICQ9Lj9GYgCM/bEoNIWGkv0j85L
cxjGsXzUKjcPqmhyGTTS12fdqyxmyebV1ar7cEdidOt8X/6GtdNkEnKStaA3k5lOs7bE8sloC/Oa
9UZ20AHEX+97ja0DxkO5UNrgKb1iKzv9JBw3omQsqmq8VnZnXn2GFPx138qWJ6TUgJYvNBvsrL5Q
JnFHIQ1HOxiZtvEz7BpRHLyCEXsHfwiHPVzLlivyhKrFw7JB1Wi1h0bvdnO5EL9qViphmdq++Vgn
Yx4fvdhiDFNnMDvtUDpdGh06BKT3KrabqyVuQJ4UZ4CG4e09EnIcGP4nKS3Yo3eui3a+LmCWoDNM
407eojZuHdZyLRWdSM22XxcWGMDolAu9m2Cx9SI6GFnnH11tLoMOLOcpQZk1yGZGEN4/zk2rz51h
k/7Kq0vTlIgWFapzmzl59VA52ecK1tlFR5ThnTYiH1hGfKn3bW5tKkU4CsHPAJN1+7sSJKPPxbG4
mvr3MtKXL8aQdFcYp7szo7Y+ChXQUna3DOpw6wM0oblFLopjuUyrc4WszvvRqKKdT2/rmqqMDSyU
Epddr2jIpegRFLaDuDKt/+yyLcdAIj5/mRNG+cIrTB47tNeAC+XjDjNlczNRgSc65iGhCL26oX3E
4HGIb8HUx8NDy0TgA1OEncdIRnvyI9umoDAQAaGxtZ4H5hsNuL2IMjBacsVpdrvv7RQOJ4QRup0A
aMMS+SRjo9Du5yVeOxk5TsyUysB7un0ijmjFhI/D6Nn5QTi9dXnzbUR3ne43TGCKh2sX00bGMDEL
xAm6OUqCThgaIq0e08Yzssv7pjZeBEyBceKK0Gdbc3EdASHKSqmRRFWv/UqZ9sCAeTP+t5eNC6i2
2AOobjzGtLuU/0TzlrBKXdsXYbtrjFmiO7gUo/JK7eNYaPrnOkQm7ZCPbT0+pkmde+fJkwLW4uLm
B20a53/ur3njA3wejUQlHHQIGdjtb/AYDEywTOWnF076ZfDVXFJomr/uW9m6MBT2oXdSWKGlsHrv
5UL2igYiwY0RMiWvG5OfTa9Vh5AwZCcX2jIFT4i6A7kyPmy1qXnltwwfnETg+bFk7H3jfCojIhtH
31V32zTFi+ChnksXa13JmnWqyxMEscBlXvwp8sP4IeuhcvdulOwEKxvHpPoUPpLxfAigp26PyXFk
D52UuUKDlUznOMndS+JS1bh/TBsfAMEYrp8OllL9WaVxoveAlKjXhhS5OzGZvv7bG8bip6+1Pzwz
6X7cN7exf0qTA7+PFj6LWh2V9Nw8rCitomzS1h+ZlYQOr9+PJ9MY9wKVrf1DckS1spiZZaxhSDw+
nW0sNJcSaRpXrxn6UxNlYmf/tq0ImLk+MQn56O0phU3W1bRwBZFAVV4JScwnD+bc9Te2ja4fEA8o
B6SBt1Yyv2PaWkM/hUHK3VljoDfZ/aC/H9z0+9stQXzByfM8I46/Wk+py6pDdYbKeyvEByZxm9dp
jpNj5tDhvG9qwxei5QMLl74wtMP1LMKiLOnltESSpZEbByuqrYMRavFVi91/LC2PxYF5KvpV9hPy
wnZLPHvf/tZdRF0QgiW+WLWmbzeVGAviFfPSA3jA+gUK55dKVJQuY2uZv943tXVLsMEIVohCVA9X
BVKdaeRFgWRAIBrZKrH5GWmJxjfznSVtbelLO+btkrLaHBuIcHzNc9t/cxlv+bDMXgPDMc3Pjbt0
l6Go7VOsVeFhGtu90R6bO6pyHRDK1J3XzqRLa2fsWnz+Mpb5k8kci79cfZkPdmh8vr+hW5YYoanC
SLgnr+TqpmWha5KYNOB6JsGXlfT/jFuydERznZ093YjHWQ8yIcSSCvqnzvbFkz35k1flLb0+FCfy
//m90B/tTs++RwAaHlE3Kz7YkzX8xgdPU4L+rU+Dwl43wFpgEnmKnGYwp5nFOHeaIkMZdlcfpEFw
fyuVy11lOep9UZUVhB+5oqv1WUYtFwumZNNNJDNZ2HcXprLn72LLDc+ys+tPKMZr//l6tlfW2Xp8
eN1oDAGqgnq8Mi1Nsx60OKa3mZlQGSsaPiVjtQ+8Edap1Uu5E1huLZUwj1qGIqHBLr5dqpY43ewQ
nAPaN+2HAWWfgzmFMiitqFW9RfNQdaU8JXHXn+5v8pYDgNxIF0TptKG/e2t5gI/QMJ8e9MGE4qU/
TTHD2P2y2fHeW2aIZVWtjoLbKzWvphBpUtSq754V4nvFfIVLnRvzTmSy9UUQMihNVroTrOh2MTKG
SBKF6JEtovlUFZl9qdtCu7i1VoLWZkp5GmrVzgexuTKeI+4pYj2vRmt1tdWaImFldAXzYDRhnw+L
/7/7p7S1MB4j9N7QeKcetz6lSot9Okmoypg6LZeKYfeIdLZH4vP2kORFfeirpN/xLxsrU4+fQvtC
vH8l4IvwtV7pswb9we774eCmev1OTsm0g8reNqPgxIT8IApXa0viiNHROfV6ZhNov+rZzr8YtbvX
Td+0QtcY3DfuBMzC7dWIC4umRAZz360d7epEjKY/NH0vdm7gxjuHjrea1kdVDTjZajGiGCo97WnD
2W4qPpSG9iNEyxfZeusxB5H1sZPDv/rEfAdz8PbqMxtPD5qO9JKUbD1ShKslGjWgiCKMlPha5L8r
2wZFWZE500Eak3B3LsemMeR4Fa+LN2jdWW1Qq5YiUW2eYvY/6WHnnky7oF2s93U1ne5f/01j7Can
B1OXCPD28IY2imYwlm5QNfUvnGPzF7NHGXawJHvsoq1rApuV9RDQAhRaWRKtViKNENLPKBp5RpNk
XA4zM7v2epobSnlAaCkyKaIujmNNtshHndpdw2HpEsXKejbjp6Eu21Myu8M1r+DvBfm4WEHjJMxY
nIbI/DQg0H9OqM1HRznmDWRIBxXv4P5Wb15gsMQUUhj1QknhdqsNFP+1pYfhY/K0/pvJuH8kRa77
QzP14Zn98HykadCiOzSWniVHJyvqZif+3jpuSoygbFQlF7r77W+o0ga6eyaBW5AIvIfa3z+l0pnO
cjR3Y+0NzwoOH90UcJnUxdaxtpHYYW9R0KBqG3sPVVdpl9nu5dHhyv2NWuB0NKOk/Y37TI6uQGhE
8q+0NvTUaV2tAFSYtc781RyZXOsbef9vQULzG98p9WgqcB6z24BK3e6lBOScox6NUzBR5z6EZuj+
l5l5UV76RurifP/2bH0+CPRCaFUDdAAj3FobGJmRRhG3JwacnX3KvRq1atG482/QNEg40WIAQMQF
WXuEHvkXjQwKjthSf3Sl4f1skPf57/5q1K9dBaBMOYOnhPagqj+vVhN1ji/DEB+nUwt+h5S98SmE
DniME7NncPiU7GVJWxdfUFdU9QdqNWudK+Y3Rz6gQcQPfOmcrQIYXZp1/bkvwz358U1TlHAIrGmA
Uh+4PSla04PBJA0Y3BpDx9rOyq5yaIZT5cV7aKYtl0KD+v+bWn3OlhRuJRsfUTcLfkLn0Kdwpu5b
xzRNFJ0n/zAuxnKKhewORerWO72SrSsJWA8tNPCAONxVMl11qW3atLsC0Qr7jwzGybkYi24nCtza
TnIxQiVKlxyhcjMvc7GcHHpMwVZkcySvczgzdh2I4hNy4uP5/q3cfDogFSsS3XNKuzq6NKrAzDcR
qKLGCO0HmZPFHk19kP5BQ5QT2dUmwj9PEeXjD84SMTmF0RpVc3Bmx/gGon+6mGUz/m/shFbt/Lit
3YbTDhgAXhMZ1OqsW0hMuWGpur8o6i9zBcYDkO9vgGYYMk8JDaiTyg+t292O4jr0MgPmfC+N8OSK
9nulN9o1MpbfcZ+KEkngCAKJ8vitJSLyyR5NoJHoDzPKwikkAge5bjCYNKOGtKMIsHmLKNUZBsJa
ZGXq/1/cInMop9rIlOyc3cT/+pQJr2mum5+zMHd2StNb756SO6FygAAB0qq3pnR4FXFXKJQMTNKT
ScYblN5Ifdqco8PojtOj5sTal/tXV/3RtUPlIYI5TDahkGq3Ro25jAVEGr5F+f84O68dyY2lWz8R
AXpzS1PVbnqmR+NvCI1Gm957Pv35sg9+oItFFNHSFmZfSFBUJjMjw6y1oo+fZqO2XFxrXbqN08l+
3Y1HqLhdg0QjJE6vEJHNhoYMWLCLakbTjmHqCIAozu/Ggtgzdlr8Pa60owbR7q6+Kh9zMoTdywUi
kCM5i0yHLWKA4XOu9cZXRSqG07hqOZonTSJ7PaJ3R9Hk7q17Y3bjEQyYrT0zm/Cwk6x6bZLXNMLq
94sBET4Q23FYRFNjW/cvNFNSYyHkUJJokHEaCvNrDTSmPagtjDgjN0T//PaJ2bsRQi1bec3Z8CiX
G5q1WTeC8qFlGevmc7cUWhBNuvUhs+3kIOrc20SwoNACCJTozW5MRTIDRmbaT74xJFnsFjI4Lhet
hMM8be+QUNdi6BLxK2SgjaGFblOpFPDbu7Fiykdl9uspVKamDma1ZNB67tiBMzT9j9tbufcMW2Bg
CWkATJGhXm7lAKYnysit/Bgqyzm1+/7vtU3BYsSJ9mhoknkywU14aMq38F5158Dh7KG+6Trj2+Bl
Ui+5ysCrXJlWEDh0GBtk7SDYVJ+MmFF9LlPWldZv13F66vWaqej6MAG8nIDGT2492DoyIXZTHfWo
974DIHTckQjyGDN3uSEoZfNxcxFtVbn2BJ47OpEyZ77Ty2Xqrlaj+KgCVQf7sGsV7AZ/4QEBmV5a
hWU/TkNPUJlqsqgoVtq/aTanjwg4rs9VQvkNeuWRtOju5vOuCKk7WRAbNx+fThRTpdDU82MQXydU
2jqvK9v4E+ovlheDHf7pgNF7KnnsmAMhm8QKYfLd7pDfun0K926ZoB9xEoBc6dsAQbVic2TKDps+
xuGZXAGJOlk7yiD3rUC9R0OYcuqW6STNOdDdgTTenNb0XlOn/MlMDenAOQm3un3OhKANZ4iGOZiO
y085p5KmtSI/cKa8o+pimud0zubzlKrrfT9YlVuFSN+baS2fb+/ijsqVaJFDoiI3AaK3TVutQUGJ
ts5srGbDJ9WWZC/Mi+UbevDTEEiwvYdzlmlq7Y6GPT0x2TRDw0188GI2PumNkh7Bbnc3g44HImcy
0phbAcIqbJB16CyL2CVcfmuzrCaAvWwmtKg10rYPuhKhgdNq+hOSpEcaQ3vvPHkgpVGq2PT2N1eZ
ScGKFq1i1kFYDOmzVHe5H5eq9DHSs2b8KceRfrTevXsssgpVpoIjxkVefnxiq8ToJtY7haFjfFB7
y3pRmVcov6hzo37Klr4NOqPRDtKZnZUC8MdhAboVBF1x8t+EiLjHJYVThnK6paQfc5Xrq6xF8adr
pe+rMZYH5nYeDaYZkI4yH0MRysCX5pasyhoKUJyzQTM/5UvLQCGIpb/MsNQWbxkd/RHFGuWLU4oZ
8at0pC+9t1xKM69EA475VqdzydtIUnPdFq3YsHalEdkCN6OA+mttB0eEVPb65+BuiSh0c63JvpG4
EPJmxtXdaosFwZW2t/y5q+NvXTOqZ2vKok+wb8w/STYU7mL2deUmhvRbW7TeR5pfPXCTO7eJ3wAY
BzFf0N3bbndnpkxXmBcqnla5nluzRlsAPtpduFqFa5pQ72CjW8Upa4v0wKvthFykb/T04c2QZG0V
MIbCMAFKY3opkuVz09f2N5ir9r2yOvb/DrZanNarrQY7TUdD9Gu2AJlCo+QRI27ij06dPhMGOP9a
zF6dPSdWGTEbpopaEQ1k7bM1RVLtLnIpq6ck4ve5pZx2VZDQVEJQsStiXF2r1kcfYv8XchIoHfBw
bjvHpjTExZAlyPCG1pIz8qYvnqgea3e3d2LPDOUygQjhb2YVXN6zxqgKuUo4c0oYx5W/JBVouSZf
879u29m7T+w2CC/QBaSZm+jDGKq0dzR0yYB7ZZGnDGnzRe7U0O1JVtB1iT7ftre7LqgtKDgw1hp/
ebkuRcvKxbYJqhN7KX+ANpD/WOZwhHXZXZUAPgE2Zk1b9euuLnV5sVBxKtZ1etarlJ4HEtx+I1n9
C3IVR1dkx/ejTaBzLylzAJvY+P7KpueXprPl19Mg5Z6M5kZ50oy4j7x4HYroXCmA1wOGQcffb+/n
rmXq1OSzlvhj89CZtW0sTkfuYEtZ+mXRw+gLbwUHU61N3v1CoWJYSYt/2+reK0CfR0jH0Ae8KhaO
DUG4lBK016OjDQCj1u5DnanRRwh8sG6VVJOaU5Jo8b9xmzixR+t1+Q+VGGSpgR0IGV7wbZs9N1el
ROibmrneKQ3NJrmMfjpl5iyuPjdHrJq9A0UZCwgQSFmGKGyuSecYA0Ec4VWfx9mJeZuZG5pL81RG
4e+VhP5gf/e+KupeFJoJneg+bV5ZW5smlaauDcdVe1pDrb0rB/mjsZTN2VkArbdDc4T33DdJrosc
APnAlrgS5pJZUCBkdhDyYuCbpgY2fG8vqDSuzq/KTItHJiQZBwjkPatCFQhIBdvKXb10B2puM/Yt
lukuaZQnCimWAsmI+vtoTZ3fJtNMPOZCHYq67H3NN1a3wbKJpDBiZnQlpKWTPzkogJ3mQl5+LaVe
yx6hz6S6w6BSxzAT81lSB/3UoNvoK/20mggzgXI0Y1n7yjZ2f0VptTwzRKD/dPuO7XlKtLXEpCPG
AfLmX26NJi1RV9GE8OM5Ws+VU4bP3TDX59tW9h53dLvFZbZ5araJUbuEcmbQA/KZgACCuSh1T85M
2SeG60/vNwUbgwoj7TXq4uKrvIlUFZkpTU5PpKo4I8OkpVR3UypgZ8SnkoP7s7d3QBQE0hFB06vJ
GYVJkFZmNpDeNM9OjKOSTrlqjQeHd2/vBAHrFbgJgkD8ijcLmtOMgdiaqLIVy78A8qI7tV1/UQs+
gpTsGSKdJKpSxYjh7YS/WlaGOm9Aq0ktjbMw0yZPL9FzyiKi/Xd/JIYUwUagZUfatG1xlWuW5qOA
OlaQQh9RxM8CFdy5B1WxPQhpd1ZFjEd4wxaSuWz1DHQ10+GwA55fkyREl37IThWl9d8r+vH/wRQZ
OZg4mhC0CTZfKhpRDZgg8hLlWPWZwn4cWAmqBl2qHFV897ox5H+ChyOwKwjhXJ4K8qBYydLa8vNU
rs6K2khewnjJYBmjwS2pMXtzZjVBZ4+LGy4RdLpCac7xOpduLA/LfVca+QGiZsff0fBiiqmQAKf5
u3lOFrvMW7Vk+fKQNH5vjjCwKoX4WDUTz5iGI8nZXXtogNAjNSFHb4NXnmwGpDXAM+JJksCPKsYa
LO2sfVu0ULsL41Y9iGL3jpJDjUFnmjks7e2AjKHTkD0ciYKkqZ7+TdMqup+IBIKpcJoDQM9rh2eT
olBE0kVRWBGZ8GYzsykPAe3xZElKNZpe1bO1z5LSdqhw0Vt/YVy0+b9E7drBl3CnobsSWaP2gmZV
A18wnUd3MUgYfealQD2eOqv+TCysWEG8toXsdoazfqonMI5evarj1xQWROmuUQ7DHb5O3Lo5sXzs
FbpUPqe5UByR5aFX3ShiTMifSpllw2Wi/WCeYoL6CMJtM1LTa5r2JV/r4V91bnPJ7WsTGbNlKeXG
k9u+WjwtbrKXaa2G+oyUniYHad2pkm+2RftXmqrGP2tTmZ/jInI+t3HYrn6H3NhRT+E6shQ9PIVc
FTwEf4qA4Y1P1QfERwxlBJ5gq/WPrlmYmJMY/bkxjPLsWOhy1g7RbZ+GCs+h/OW297s+uMI6rxMh
kBBa2TxRAyOPwjoTd7cLow/Mbeg7l3TU+GAaY6d7U6zaf/6DRZBFDAFDvZgX+HK92cK5USxIyzYO
+dkEBeItplZ9Uqy4Drq6tw884XXARZ2VRAX1WFZKUePSXuUYsbqMtPl65ruhYRL3J021e69iNgAZ
tLKcUnhTB9t6fT0xSocIhXHovcA0Lo06WRoVGl7PNzsz/9aviUotcjSeQ5DDB2+y8OSXtxNT6P9Q
eKSYDPLz0lSUDtK0hOSXMZfRKxIp/BilsnFQs987J2+tiF/x5pQmizYnpUn1vF4l6yFvyuHJyrTc
i0fZSF0N/aP/8tnoQQHno+PGs3lpMLSVXJrw8GSwfR9U6pp7AMvnc5624D1hud6nTKJ8dyzAXgoQ
pgC/iR7RpVHYm5oBpYe+VB93n009Cd0hHItPU3NITtk7IUiBwbFAkpRqxCaZq5qh7ySDaz/oJWol
+th4aEmaLuowR6rGezeASclCGAUlJZ7qy1WRWQjhCwBeUc/M5HI0HI+mXPgVifb6g7lOhmvaxRG1
fe/AvLLKqZrSHdiGVcnaaO2qspUJ4MHpPCtJ+zLmthqgFdD0XqOV6BHc9iy76xQqIryKKHLZG08q
o+fRdzaAwqZJ1HsmwI4+XMXmqVgg/WgM4DijS1Cd/4tRUnJB0KVWurl+em8naCABe+lyuYK83/8a
HOLuWJJ6T1qyyctK5Wih272F9SyIMYR2ML1x25uzg8gMDMUsWwMqsaXfZRHjy8My9uqinn21cNaD
0tz2iXq1R9AKFQD/Sex6eYDCrHPkZUzWYMr69kX0nM5pNg2/snBpHsAO2uc6jeQXp6lCT1UaNH5u
7/Heelkyr6NQ3LnyplY90MkwZ9Zrxb+stJ1fEmjlrqlP94UWT//etra3Woo8zMPEfwMm3uxuTWq6
xjSXgihUmXW0NPFDWpdyeaq7pflLlmq4eMrS/gyHOX/qZ1v9ddv+7mrpEcOvhRpHBH+524z+k8a2
G9eAAoWN9ISR+Xrc5x/MQVFcaRmOKJpXMiLi8yIIiB4ZhTza8uIHvfHtE2MWx1CHM5n1pXK3Tqv1
RyRl527olUBfismXakkNhqWRH3Uli/+KwawdRAVbd8hv4O5YAAKQuQWGunkwZ7oaHR95DfTcWfwJ
GIWXGmnupXCUgtv7u2uKk0R+AEKLuv3lctcpKtSKpkmANsrwrMe5fOpLuf46zuURz3HHFNeFS0p+
Scd5i2Zc+8Swu45xH8Aazc+mVpAaTFn6WGTSwf5tfR/7R8UERSreEnBF27GxY5RKwDciOVBzM/Yl
eUX/b16k3xFh/XOK1KTmlnrRHUQFe+szSdIJTfmLZ/NyKzUqoGrJuLHA6mTLC1GhcUO6oPdNejh3
cO+UgijiXoCegJO4XWHYs0RDkdZgdATbY7bmhcJAat4VND5+LlqW/7Pai4UYr6GelLW2ZcRwUGQ8
8EU7Gy30UAUtF4zMFVeDyR+D3faSHPTZ9E2KdOnBoIaGKGu5nOJ1pEHTw9k6MLqzz8SvooiEECJ8
FPHP39zQtTByVc4jJSA9Uc5KFEmn2JiTzzOZ78F7tuP9SKboIwAZoPa7pdQVJZV3xcyUIFQaO7D5
42wriE4nhboEjVYPT46NRCKDOEq/GubsIHG/XqkQ1oA1yERz4Qc2l1OTqlmWjFIJWmab+HMRxT8i
J2/9JVrX+9t+4NrPCrYzSZeYKkHdYuP2kqJNW2aIKEEBHMmzinx4GGR1fahrp3a1tuu/3rZ3vbOK
zIACMOH4A8FRufyItt3CJkQoPZjhgbmtPI13ndX/ow119slQqvpR6hzlQeZLu2td5v5t6zsbK+Qt
iTbh4lPu3rxqapiHUaWPU4AyfPkoJfH/CqOJPlldJp9uW9pZJ9EJalRUORj5tVWlWsxhsRcbVzS3
6hxUjpp9Rnx/uY+MkoL30nePVcRkS0lNK19PJ+egXPHKz3ibENEAw9cizsJJBbO6xaQMDZ35rhyX
wMzUWDtrZpjJLhmfimi5GcUfOooRjseYLvUfu1a66SRagqmXyH36kpM6FR9bpnGmbqxGTu31RsI8
H8E2WR57YvX6cTCLnhoWYlXJfd6lYes2jU2lK7OG8JwXU1kffLprl0Nzgg4xbSzWRrfi8uDQHW+U
qK+4/aFdnfXWngOllsXmUTfJozrBG4aV+e/tz7hvlRuoCjnFq4FGRZujaS1jNSkG9QzLbjr3yzA/
O0vZ/6+dSduLsYz/vm1055SCNbaF5idK2hQmLpdqTlLpLExTCIw87F0Gamj3llHOwdzZ5sEx3TVl
0UqzkR2UqVxemgLfp7Vmb8lB0tX6uQYB7eGDJQ8dyeLgAwqntT2RRM/kJNgBm7MxhdByUVZxJgeF
aWeelqTL2QztxJUl2/zohI4UmEn7SP2+Dd6/ncRzRHfg7EAXbKKqiSlqSw3uL5Bn6ISmytdUYouh
booRHVy7nfeZ28YDLZ4o+jfbGQw1Hh3wTEoEAqnmHnjdz2V12lNR0uvI5Lm569u+fZg1UPFu2aaN
B96yP1jvjkvnxpO9g4knL9q62MSKTGiULcdHZsZ1OhTDQzKm8T8tkLCnqkHc5eBh3jEoVFSEkC8A
IUDyl4dIs6NI1ZpmCQZ9rr5EVUqFO4rK+4RJcIFECnpg7/pSCmYjDSUiF3ql21kbmUk9js67HNhm
Ej1KpT0AZ9NC5BhisztV+Tx+WTpL/XL7GF2fX4IdMSzPIu6hcyk8/pvwQx96zY4rtnUAcOSJwhYT
6KXyW1y25SOkkt9lJYBnhnTQELy+ovgCukxsLp+T9PPSrpYR1C0tL6ZqdM5L1mc0aLMkf0iyPD64
ojsbe2Fqc0WjedDTrMIbOHZaAGhDpTKPDPuj3GrTaQ3r2lO0tT+IQHbXB8xIhq0tBMU20BC5Yh5q
XPM1lUpPf4C8Lv5YBu/JFBfOwc24NkU+iZMTunBwmbfR81SbkdF3SxsMxH3eQqHow6rGn/Xakt7t
V8FHcFxAdnMNUTa8/GgIaCRm165A/8I29wqUOU9VZ+uulUjS59vn8jrSEFAMfA13XshabF6LOkES
Ed4apix1uK+nsXclqy1OypxSDOE8ukvJcDw0cyC/L+8ftIrWkKyjWUvlBxgMbLzLpU5DsVaMtO4C
eU2a+76czW/xaGkuxSLluVL70iNI6u7KvB5eeETXUw+R0h+BG+ReNNPxOPAOex8ZbLsi4loB6954
Ixth5zZEIT0o6nVCsKWQv9Icoeul2EdD2a7vi63wbpLS4hQomW6OrskE6EJbwzKIDK30ELL8M5m1
85COfRdUo7Z+jpf+CK1+7YaETSJLEb+K+PJyu+XcCpuc4C7IpDASY6BV15TG5cOS5YOfiEmAzbKo
J6eLjybKXrt5dDCQ2edrQ22jgXtpeQXjGBWlWgVVHhtEropyX6f2fJYGZiGuBEovtw/23u6SXuLr
CRkEzvXSXp6WYdUrehUYxWQHiWxlHlJgSWCvnX6Xttl3qplHLfe9NVJUhFwuJDFxvJc2M4J2Qj65
CsJqVr3UamJwRjGXSZ5TL6ps893Oj5vzxt7GT0yG1TlVolTBrNeJqza19aFa+vIs27V5EJvsLo0i
FzMaeDjJDS6XVklZV4fdVAV6o48uop8UEcpa+pghloE6sfP+Ch5LI/1BlJdABLrQpb2l6vKYHIWt
nLPozs6qf8esYgpxizRlOxjOwU7u3YtXVAGjIIibtx63U81Wy+yhDBA6M75FdPw9x0oSv2L2l981
ivXB6NrMy1KtOHhVxEIuA1uadGj0sxgE3mgtXC5Uh+ec51B2gjiMu49w05cnsxizgyrTFcAAP/vG
DIiQSzNRXWuLshhlQFs/Qc25j3xNb7snO4xeQkYTP8RWEQcxIGmvjeBlxSm7rU/D9MQcuZ6wftYP
aIp7J4r+EKEfvTek9TdfuLVrcu3eQmF+XaagSfsmWDuGmcvNOp3suD+qWe7acwgRIEaLUunmBHeD
yShTSDlBq9rZn0IerR+1qk6yNy5dkblxUo3/3HZB+xZJWnjBRWFx44LMtOtJ0/m0c9PpbkttLxiS
sDkp+hIBRbeP6Ow7bxciQ4YoqyEbQpp7+Y37RQf/a+ploBS26jME2fbs1Snv67rpD87TnncVZVIe
E5pF8K0uTdlDNSNEYvPx7Nj5oE/L5DdlZf0VdsX0hPwXPm8ZAL/d3tAdq+hu0ZZCWVWIOW02dKQY
ac2jVgWo5Hb31TxKd8UIXLYi4PeGylS8lG7VgVFxATcXVOhYoFP42qHaKj2moHPT1cmboFeskYqG
Hn7ISv2PMWqDzxiV6SE21Oh1UM1jNyn5wS3ZWTJCThSceE3I6Ldqlh1qROukIWWmTOHglQ28gcmJ
EERXx+yLZbaKl+jq0aDHK6IXrzQqRBSBNKFhe7XRZUllzdRq2wcoXJsBnZQVWeBmNH4TG+v3Ua+F
S1AwOu5jMYMbflzSPvzhVFFS+7MpSQdvz3YPxK8R3hF5KSCADHK7PGyLTruzyFRbzJhc7tNuGIK1
bdLA6NuOfhoqpmFVHNGytn4Zo8TeTESlcgMkYCsfghqsZMRZHvpWHJff2O3y+9IeMsO3h+vVCgAk
ELuUUK9AekroUAMbixABnEJ7UiVJ/1k4TueHWjTcz+2YnzqtNtw+SarHcrQPHNTWYQjrVDRFjVgX
ugNi498kpdowGIyG1x0/Gur1KS61By2Sx4d6olh9++buWSIiom4DEEEQYi4tzW2lTYhSgP0m65lc
o6Qk5ULHbH7K5VoewDl2jYHFEeTpV5LTxljjGNO6qsDbjTXrPD00W2+iM5p6mrouX26vbO+cCPrt
/xnbvN+dsw6LNIAob/u6BvJst2cLmMz5P1gR2SDNEcKibUuhNBdNCUeBuIVZc1KTzriL7d76fNvK
7sYBCKFDzTvB+b/cOGuqma8Kbt5H5rB4CafoK3i44bQwkfdgPVelLnH0hDgm2B4S0KtWFEoXlprW
GgRWUKoURLX8V6OXjscjMjzWbax4TYhqNjK03VlrR/sTgdJ70euvv+EVzwG2iZrpJiKY6qZI7A58
PnqRycOsZoorK415j7D14iuRtD5IvT4dvJzboACjRF8QPgCw49K3BOreTPVYTlKcmVkPfiG33eSl
JZ40DNX2LJHSHnzUPYOE0KK5SOEUlYbLjwqtJUwyVJ/oQIfwnRqopWy36turKT0o6eHM0Z1DhDVg
VAiBEmpt5RnGKK/TQXcQDe6V6s6qi/Eh1hfzZBG1H+zlrileKKo/uBYmb14urQzH3Ckn2/ZDdSp9
Ratlt6EcfWp0WH7vvhrUQ4Vgt+CZAdW8NNXNJllAPrKqtJnu4zr6XUMGeFE6EqHblnaeBIjNKN2g
JoVa0DbI6VNpVJj9goJAm5svy6i23+kHJ5DZjPILaaz5WIZr5MnRFFLznqID83t7yohn3iMgjaC5
Nz4gbJcG2DZI1YLK2knp2uY82Vnnt8v8+/ZCdzwnxTRKsNSd0LDfgkRiZhNZ84xPcwr4zY0uOT/V
zKkPHoO94w8UjTsHpVegiy4/XG2WptEiyeL37VT81bdFfJ9E6ejp3WDfKbTuvNur2vt8oEBFlwJe
Neodl/YGBoxaq0HjNe/G4bzUkfSnWMz8RVZKPWWCT9ydzdEuP4Tm0HwvrS46GrtyleoJDyP0MQXf
lQt4VWpOJsek0Ov4UPDl6DQZbeiFzZD/Blouf23jujylSjR1fl+b+sxAm64PGHbo/EU7t2D6j5NY
3xInGv/DwbJIrRkcIPKhK6GEkAZfX64Omq+rdoI/s7i2hvJQQ0fw4LLuBIxC1AtmndD9vgI76ZFs
p6hSOP7aoD2Ap6udlyUebMU1ImN4rtNOC4bGODrQuzsP3Amcs2j9g+i4/Pb4Wc3uIF37eRUnX9NG
je8Qrao/NnFknsmMqsnVZlXMSq/lyI1ko/ya9ExrB/U/rpR35aH6LRtFeISh2dkPLhpFTfBBvD7b
6kYe6fkwhI3j261SuT37drd2GIwXCp210leJ2zLV9XT7Jux4EnwzE0ZEgVNUcS53w6ibLMro5vuw
KleyBa0PJsMYGSQ8r/5tUzuXjuIJ6A6TOTGcf/FT3gSykwFaXSl446ZEagPGbIN7MLsacnXWez1p
wr2Zl1/1psiDYkXL8rb1HUfGMYNGiR8jMd12sKqo61PTiR0fwKJ21zLDnVxxig8cy952MsQTsQ+h
LkNecLlGfTRXLcx4V6HO/10aZfQ14gw+Mib1iAi14zIBXAmYoNDAJVC7tNQkTTSXBXs4glzzqgYF
mwp1Vc9aOzHLu0nvbu/fnj2I8jzgpJrQUTdvq5w0RStrnQNWpS/gqmdfOqbdn6WmKr06z49aya8d
vrcZPQeEca+iA4hMP4Wnzfq6Mcr4SK3jD2VcnpI4GZFktjqvUdX6Yemk9S5u7NFtGSfpijG/boJo
7odc49g6U2feDYb5B4E91ZtNiujM3psONmTvU+M+LO4OX4C+zOUHUAewqY6TO9AqE43jHJkvbaHn
LsDFMLi990emNnuR82p2RYmpKZeL+1SxCpp2WvLJQIri4JLuXBNifUJeaIP0e7deKI7iIZ1Q/vAb
PYvO+lrS8l2l6uCa7BwmciSUI5EfQK1rq6gRAfntawaEovIq8V3L1Y5cK+qUoNYneEu9bf7v9g5u
S8fC3YB/eC24yUAhNgkgndc1NE00q0Im7X5VbOpRVph/kOpk+bFQ/ntGbKF3yzXJD1a68+mI0ijz
vSJ0oBVtTkllFqozGaxUTDCw0TpwHZrpz3rUFAdVqN01Cr0lDIoBgWLT3/jXeFkonapR6I+I7vwL
AQO1tViSywYV6Sb9sRiR+my1UnjfNn17ur2/u8tkoLCgxoEy2ZJdxHAbzUIjhCA/Vb81CzijxTbC
3HWq8YhItGcLvyfAF2gfg+W9XGeVWtpiziaewS5Ul0mo9kOaZQ/2Cr3p/aui8CIyQXrKhGqXlhjM
MJNr1iEyaEkjBZR7gCYOY1ENXpyNyXLwRO3l24AexJwQFH+EgtOlPdlIGERsx6E/jRXlSqcw+p+m
mg5M/LJlV1ozKD2h+W3tm5xhLIXulWVXHxzYHQfAbxCQCyjqohB/+RviMNIhgpWsmZk531F+br42
5BcHS90Jdqju0x6mePfK7bu0wsMpVWZlUbgbCzkN7CKuYNbBsGkGxdcRFzJOktIp752LihugaMIZ
paRBxLlVXZTVKssSXQ79VWmNn4Y8mV/SKfry7lNzYWTzFZ00LtdawcisdSGUEy6bWsXRqWim6X+3
Te0Fs9gSHFuU2xE+3LiXrCvCzNKGEBHypXjIotlp3cHq86+qmq1/K5KZPCzSnJ2bSUu/RWo6e0Ds
6vihs9uqcHsZMPw4LtXRIRJL3DzeBApUTygEgwnfNjmkKdYGfVVCf4iV9EwJdz4xJE8MXgobN2+O
JFX2TpNQGCNHFZ36bdZiL8poMGIAc2oUh5nbQjkaXMpk63hPx8z+NI9Uq56BUHRHccqOMwLAR+DO
faFyc9VNLvXZgakh+XaoA0xC+v6vpMkbhmZli/7+iOO1T46EuMCdbCt/kmTl06T1TGvPlcrrskam
HJw0waQUyf3tg7X3AUVL/v9MbbyAArnerrpJQlqr0Px8doYT8qTjyZGG3itJ0g7s7W2jgcIZOBPE
McAfXvoDxWnCqTEWCTmchk55qOh/1GT+XiiD+e32ynavjCilI6rLs3+FMR+tOOoVlS+2ONXy96qh
D+pqcvv30CBNPKum+pdI29H0zWMX4QzrHs0T3W1k0LEdlSTqkHrj3/5Ne7stAK/U4jRoqtvh4VrY
S7klyZLfWQ4ULpiH48eG6Wxuib7DPbTd4b2z2YUjtASmh2yTfH8L9FjyupHkpZIoiGc9kbTV/daH
sQ6YhvW8OkbxH1wi1Q5UiCjiUk3afN5kCGkoKCl7bpfFXVoMzJOx4b8kYv717b3cO0kWLB/uJCji
q6YnIXmWTSkeEdJ4+DVPqx8AWJyTYkX/5cyCwYQcQReOeGvjexUnXYvEnCV/nVXrxzLGL63eTn6S
qEfkZfFf2rpT0BWA6UEFgT0Va34T2S1WnNWLw/nIZrXz60zv3FCaj3Zu7xRSCoaaxMbZV/rxpJgr
VR7uoG4u7dnupuk78MDQlfI+O0UZhOnbX2p3VdSEoWAAGra2GbkkW8MyCanGIatkf7bS5mVYUgDp
t81cHwgSGdAEQJogc13VVeQVtcISSaPAiM3qe94CIPbqcqlesnitu4PoaccYURNEKB4j/m97JuZe
nRm7WUXBqhSrp/WOc5aN0PJGS50Own0RfF4eCiTKmL4AOEPorW/BIjVyAzAwdO7UpFm/Ya9F57Ke
5M5lbuRwH4PjvVMaYzDc1dCd2Q21ZTq41dcfkF8gyDNwWF5ZbZfHkpEnajw1juQr85Q/zn2hPKQl
ovm3v9/1sRRWBMVWcNuveO3a2C9d2uYR2JsIASopKX4iK5qnQdzU0hdJKRPVv21x9yMSlyJ/LDAh
20JVuNSMZcr6iDJU69ynaxKiBdHoQUyP491POot7Y0os/s3NHpZoqhy9jYK2ynK/N8r+qQ5Jm9TI
DD/fXtXu1zKRrOfQqMQRmyICIwZUO42HKOhmm8HTStf9JUdO8R8WRGdJ+HpRFNnymoZGd0ozRuq1
SlrnHBv1P1ERjafEYiD07fXsfSUKyLRZRex7BbpoQ23VtDmM4Gsm0b2phPLnsk6KypUTSrjvtwXS
X1ByeTV5wy4/k2InqTz3kuQ3pjz4MaC6u27p5sAE2ffudhnKKiLp5BshB7CVg9QLrY4XqY9FKaS4
WyMtumuVhnFTxnwEmtk7ETzIgHpfCxTbATCyOUVKNahxACW1D/puVoSaXXN6/94JeQNR5wcwvaWh
6lFp6WHSxMHUZha0f7N3TWYa3GtNdOR9d1yFgJFSYqbGLJiil59pnJ14osOfBLT7o6eeqTonTZqs
oCmK/Awqyfx0e2k7GwgRhEoWTUC4GFugLgD0TDEbIwbkok8fGaMTPTPLWTtwgNfZjeAmMdICKp0A
cm0KjbokRY3WOklQKaHmDa02eiagYQj3qfRJTaMkSAifD16Xna28MLrxFlFWNNEYW0lgtlUFuKAc
P2Vz1j5axTr9tuu5P+BD7mwl+srwLnjOaEdvZ3cMk9qpaoRXL7pO8/iSzj3ijkcjj3YqLEJ1T4zu
QJWOY785IWklZCfQ4A5WeZWC0LE7b7baMKjwJp6ZSur9WJbRuYcd+sAHZ2q2mk3B7VOz47ggf5N7
WOiuivmml6fU+f/j8aIsWIw69vO1Gs92L4V0HEvnx/tNkV3ji3mfgTNsvmLe0X6DH5AGoVy09/Us
Je6q1KvXtbZ9cEptfvUmHBEju6h1wjKlcyj++ZuXDFKfWlRxzuCM0V4eOCbtC4NIsnPPa/qxkUXp
YazyhDivQD3h9jJ3Diu2AQfxPwYfbb8q4rmWEhlFFkiRZAbaOlcusvKKpzU84mo9HYmC7n3Bt/bE
jX2z1iYKi8XQsQdhuPPsdKo8O9LbR3XQ8oPEeOfyU90RMBSgjYRz6qUpeyp6OdecNFDXWP57Lmjy
z3qevjSJbpVuTiXwF9ldcb69obsLJEGkLYjTuSLRDtx5I0V6I2gMsJP8e/kdgBHlwWmG+GCBe6Zw
n0KziI4zadTlAuVOJCONw7ebkskPozT5pkrgGVrklw9M7e0lsQ+sa4rj4LSED3rz2aq2yNuObmPA
oIcSpmxTnSKZkSjxMuof1ymrziZkhYOwa+9svjUq1v/GqNUbmsREEO6FJdcPZh8pXp3k1UM1DMmD
PfbvFcHhpgs8j8inINBD3b+0p8f/j7Pzao4bSdP1X5noe8zCmxM7cwEUqopeEuVvEKJEJbzLTLhf
f57SzJ5tFhni6bnpDgVZzEIizWdeg6RPleV1ClHvpmlm7nSdHwi//EMGRznpovC1OOKleeV6op1+
ujLI5p4OOdmr6Q/RXKQraGPsNMjGMHL1sh08bC+PO46gQzGGf73XilAzHCCAFBC9wJ0+HdavTGFE
9lqkqpU6nUZMHYwoUNdKez/++nYAhHniBp40m89doo2yA5eYmUUKbd47lghZJ8Xi6KTvDPkf7DzU
7QGCAQ15jsG0dTZOwSCLtB4LceeJtr4AS74e18l5rfX//MolfwRWSkx2wjD5Z69NlyE98S0oUwBp
7Rugr921q4bXrH2fr39mzaGqB5jOPeEtnr4l9CWmTJ8IVA6et4gB6L0famjpnfkwrIWz+/2bOgXi
T28hGsYoqZOCUHpGx/vpaNLa2qjoQWIHbd4chq0O94B77jxdDXGQT/NRRqpGQ09lB8ddXmvgPN8I
IMIowqMSeCJZnlfjcz032lpghlVZ5iHmN62XeFF0926kFarCgwQ5GY1vf//Izw9QNCltSl7gk1G+
Om+Uh1UZuG0YyZQUaEqqSsoDNslGgpvcX7WAp98GGYQkiPHA958LbC1ZlE9GNDUppEhsYkstkBMX
so262PaD8hVE+fOIgtF+cUFOigCc12fvMuIg88cKfc3MGS5nYGe7DW2HxA4ADTVh+67JHOcCoMrx
9xP60riAn0+uAJDg8Od6Om47wuVUNigUp2yCm8msy7vZxwtJzMZ93tjq0JZI1dsrS/n3A7/wJkFe
nbgviGzRzDkbuDDxxWFi61SM43xhTdV2YQdaA0gLa/M1d5YXnzKksAKREr32cwk45SyDr+VSpxLe
BN0Kbck4kI25r/R6Vw3z8L6NmjWpJv817NtLj0mn5F9OKlxUZ+/VXSab8rtRpb1nEg82k3MYsm25
aEezeWUJvTgUxAyIIZxfbJGnrxJDQE7RQp5mNHTohMEd84xR3LlD376yDV+aT8BFEIGBSYIzOD95
hjKqS6Or0yqEKwmNUB56Y+pgB9vWx8np7cNqe3oHJeQ1n/ZTtslzPD32uPRPhFgqZcRS53rFcpql
qLIF6wK8hSYnJvew8HbrcZOLZW41iLVlZpYnmbOsHEKshmGnxdC5O2Mp7Z3AC2uJHbUtfjyUxnBv
0Y/I0HB2hi6e59m9aEDPD0kLL7WPA5g8P0eD+zdtV1c8rAEcoySIlqiJZRcNA5RVPEri3g0UNqQ4
Ws7JWqzcLHaTF4xT5Mt8hMzQ9sSXyvk61dXQXCxTFs47W2lHJbrnNxmoQmM2b0Aqx/PYV0fTqxqZ
NL2wPxfIdo87pfL1Fk0JUR600MZXb/WiY+uLSsbWUhThQfDUqa0LGHOqW7SdUI3KZeqezpZdhOPm
rjdKCTlSjhaQIabwwpSdaGKUThBFnCM0U2KJatiNLHL3Z4nq6pioEusGyHdTP7BobSuPw8Ewyrgu
zO1qKnLDQWWnLM0LAywNeI+JjC9eO0qXh2wN6/tJWKggFkIEh8pV+H3KsI9+uLYhvwOyqk7FQFVf
6lIF7lU/hEUez7Y/zUnmGtNF1TuDdRuuvnld+ebsXOXLJj6SDdhvp62Yv7VNUX9Bsnr8BpSmn2JD
hmZEt8WprqOOnlaaSQ/IVuYZ/jcrIKlIxiCcxd4cyS+kZa53XDNjf+ByLt6aEgZyUmXTcHTRoUKc
WhV+nUz21Ay7aUCpOjaRRMjjrRmN74PRljrOVZ/ZYPzm7WLonXqMI6QN+sTQpv1GOWCLjtuW1XOi
au0E6eIELR0ADDWxM3AXYH8S7aAwRklHfbRymd1aa6WK3di76nOZG8sJ+1oFIgmXqb4ZyFMe7ZIo
MC56WALHCXjng6nnvEqGbnGcG1uLEustUSPc6YVVq3dW0TWfcNDMumSNtulylEL1OzQJuovJaX03
NswMom6/6fZDPQmEteSQLSrJ1MCbEPWAUxnACfeRylYNZggu8Rj7Wiyf/GyossuGwb7Do3GaBH8I
gEbkykQDIG/Whxl5p6uqHfwfyGtxi1VRtvVp06AymFaoJlWpE+jujYwcI4ilGY1mLHyV7yVl7iAu
M0//tKl6/sjNaL6cvayqD6ax2e9V0GC5ZHStL5mTzCQyxUptzyJGXaZ0RbEmQV9HAu17o5B7kU/L
uJubxir2qzm1HZLDdtUkSJx169utKDc/rWfhN8h9df71WM86jKlDmd/EbLb014HXXsyOXXEN9lX1
fRrw6IzXpjGucmcSDyi9rPeesqmpuOWyWklNaf9aSiAACQzewv1uBkUUvFkr1P96avDTzg0GBZXf
7Zch2bLNKdvdUnV9vl9LlJF5G6TcSSsmIDBa+3hFA5SJvri9YblvM3txsAGRCpRgrIJ5ri8m2+rR
7zPkkKsYtor3rdHYNu37wK+7n0CGgPaOCF2YaU9sf6etUptt4tZ55iZ8iay7FAg/V3ERqHy+FZW1
TTGomPk6GCvDRWK5A2I4G+NYfvYMF4DFYrXtzFYyggt0dcYp1pYpZRLUWSbfT4vrrIduFLqKZ2Pz
HvH7FDco8vm5g7iztb4RFSFQMszSEHHYz4sgXK2b6lsEqWyM0ZPW5Z3CCCMc424IcutdFVIKSDa/
LD702jKiOHCLqcLhz5pAPqAshJ5Rb8wAJOWiul0uaseJwzVfi0PkTPqT54nMj4NKhPZx2QwiOO78
IN83a7FY+21DXWO/ondvX6/o+DSP02aJ7N4Z81a+67LOvd+Ap2PsELmqu/VK2y5uVIhW5o/ayKz2
CoGDKL8NzKW2PyNoZ4c34dRX1o4Km/Gu7/O+5kAQrg+wU6Ku6/iL7STuWpXFQZp+9RjVgb725mpW
x8HiuNkHPRqyxyjoBsL6QucDUlVDtyWtX/q8xMKQOFv4szo4eTaXe6/qUaBoskA/5lZhOjez3zQ/
l6LzNig2vho41Fpt35TNVn/ojUVll76A67zr/SJ8F2jTalJ6ac24X13d/fR10PoAsPL1g6H0VCea
YLC4zlWx+PuI7+PsNh3hP+euVi8uTT+bwnipB6M41oaL3L4OUexBcknKK8ctPPFtVVNX7sbW27ad
W9d9H5tKVvY7ORRt/oYFOFSJr5zaGJLGZLndBkRiiM4XAVSTeq3t6OD3lT/E5eg6Ct6yCIJ34BoM
c0h8qZts36nCWHYTSrCIkMlqXOW+5mGGm14KELFmoSvVJOhYzE5cjNq/olw6Ncdo2oJoX5jNyrFp
LJoqWobDnpuGYijUj8LZxBfleKVMRDuEQdppz/lQB+Y8XpfCDgsgfxg43QPx9std6/pYxSBjrB34
C6Gd621BriiSG9FJmHOb3kxB3xhQDfDcjgRifPkS/bScOjfv6toyp09WZog8LesNTvZCu9Fz9n7b
bOF+lP5cn8Cp/pgizYpIhlQCcMV+bqx1+GwKBD6NOAeKVO0NaUxIerUudvMHVZZVH7vg7ctHgka0
T7mfqWoPGOoNB5rRs3rvG+a4JrIfck5FJEOt3Ry0HSj5fKu485xVR2x5q3P2ZaiDAajeOPZxBx5r
joMt6M2vURGWXXzSq3JQF1/6iDohNPOE06udYxE6S58s+CFQgMZvKkhMu+IEUCaeXKcSilqvocEg
0bNOWX6nJ79Z01xna35jL313NRp1Xe6KcaivragymmODtreZWHMtHqaSd4jMW1jVYOsBRCVlMdiU
SWqloxgAqLfuct1Ey6VyOeTizRbzliz1Ij+vSJrcTe0agZgegyVLdFtoM87gMV0sQswuIryF4nCb
bPVJT3mksRPxhROXi1rv2kl5BsmnaYtk5Uj9GM0j/kz46tR3qJ5z5Dbgo/KdxVFQxZ527eJNYSpS
G8utmiauhCqiHRQJ7Q2cYcp2k9G1t2avpNlVO2XMrb1fs5pkukJDrN45zrreyaUdncSinFbEXe4v
LmLnqp4Sas6+zWLcJnEroMrkP2RTqqVOuimrwKxTlWsTrw4JiK0Sbc2YDRGW+7pbvPW6Dz3pXkg3
d+xj3S7FcvSkpfqDMDLFdwda0qxYZ4xN5L8f+tUfKkIgLbMIkPoQiNgtvTa6GdyuVjd9mbua79ZD
b43tYFvdMF7dwBg+E64O/adg6LvsLmsiwRloEsfPIja8SvdX02xvlLLtRamjlfnNrQC6IXbBUOXq
ws1CKcYd/zGKxzEXjUflu5XTbkJSsk19AwfGuCxDojMOh8aNxWjRQEcURBbxGjUo+S2TDrsjhZne
2KG978zvsFB2P1j8te2wgc0Q8WLY45g27IN+b5tr+K3ztz6LceTuguMgBR4FpJKFTJ0oy6ar2Y3k
+2CjzJm6wRzAomkFzgelJ9V416vaMOPFD36h9RVeNAEHRB6XtSc5iQxUu28WwmckCblapp01ZsV3
bwnClf1Sel/tOfOGZA4i8VYSk9g7UBju0fBN1MjWOqLxRnqTK1xHrMzG5syV16y/zDg4JSzWOKJB
cSedqFsOreRnbZi71a4CM/0TbxQ8LHt6pe8Kd16+qLkpb4faoUxcVHDnr6u+dok/hkx41DNnPRxz
UwrIJB3MVDvLs2nnW5WTp6iSuXUa9ZP1wavyYIyVu4JogyTe3mHVAY/UqN0xSiAw2G+GBYZDDNMq
UgdSsOHHtqnmKtJh2B+Xpp4/oxIY3ZRrhKGOnsCwEz1YfMKfolUeiyrYy8ox7lq31RzBuRNeaPxI
f1Q4urZvw1nbdyxMZyRxEMY9eIcgJ8Srq0sgD9kHtzEaGVdkE++yKhPmzi3G7j2P5eZXQd4KhilC
824x1shKWsNSN5G/mDYBr9yyK79b3E/SJIrlUbJVHcvV75yddDzEOsjetk84ZrDjnUiv7kGO2Ele
DOFQB/HS8H52YZeNd+U6jEFc6VKgmtBNzLbJXXdlzrb5vXVFxT2LHuMDnlz2D6MTiEKuKipvFjVw
s4V6Mou4njh+UraC+7msB9WmA+T4MGmU59VJQcbjxWtRwvFzQ7XFliisi3C0T1WkORQInjm1TKLF
nOzEcZUO0sqZrOuuYI0iu+1lTVzKemsSirJZe4xm123RGkA5O/Xs0rgknzDE3u9G/3uuDXA+2zQ2
Bfn0VlfcMD13yOa0kbwlEtNtLFrpWXvJDQDHnibEo1q7BafBCSGkQ+VV2YPadEmuoEvHS8Hr+37c
2UCVHPJcAdMnt0/plOGv944MLeJNxDauelvyt0G9mTXax23rJ9W21odNZ/MSt0XjlO/0ZJnfMWX0
dSKGoGr3jbew/0dS6ZL9i5AZ94Jvfa+CqBa7zrMI8qvMby0Seg80RUfdckmUX9v1rsRRu4otyHNz
nC/t5CZ1B86Y4tFEkdWfZwDqRutCwxmk/23K9bikXNtCcjHXgxVbkTm4h6707Cptl6GcUu0F6J8U
nYoSo52ylRdMmeWYl35XxtY46jDxXZGPt0tW97cN+lgqRisnCm8ykt3jVDfOJ0BZmY67WXYSR5XI
uS9z0M1Ue4ptl9enu8HRNj6mpjkS1tsldbFk0YF+57vSzmPt52552Q40GGPI3+57XBnlepR9GX2C
aOtcl6OwvpqybuvrrUB9jDt1G/pkbmvnrd3il/6mbP3+W+kadbvfiGofl43LOKn5ij87CDWcJOsW
3MwNHaeYKFEVx9XuNPPpGEUXA2q2FeodXRHFMjxJFdiFS8TSbv7Xvl0mcVnLFhtHfw7dKYFn59Es
c70mQNdpkSxTTL+5wnxZR7e6ndeAcg7lljvkWysdQzWQb23RZNt+NpfusamWdUpCb4mIppbMoyZk
ufnDKSPhcuPEnveku9MPLgKrQPCwLZCYqzUT4odLsfeGBUdx6gHbrhGdEV25KrfvAD9b920fmXli
Tqu+oKOZkzUFQfm2db11insbGbPYRzfajUOvlh+szC0ebGd0H9WiInrTWd8dFoUGWULKRirukv16
bMFouKzCbZKxakMUNYuurzPOc2t95OwPO8yG9fzV6UyjZu61oOmrqvCuOWlLAqXKm++dO6v54DaR
HHbMKY4ovvDtd9nW2Va8LJvTxEaH7vvBqYkFYuZ4/NabZavjcvL1EgPL6N4HYaeuPQgDXdyyEu7G
rqw/FUixPRa5lx2JZI0ZhdqmJPaQ/kU1b8PneYIoEvdDRJGgdYaGejlOqHRuA2U0BIyVdamKuigO
TmMLamsjJe4Yc8cFGa1IcMyV8zgXFz7u5X1CXwgcTadMMgGz6exb1QQrhj+5nkYe3LWOTEYrsO9x
3D7lb0z3uNnRgisbZ6h2Yp07Vn2UjwthgOofKLgEJrGIWN6VBO8ttkKoE8Xl7Js/PFrbIs77sg5h
LNXyoYER5sf9OJKzLuMS3o7j2KEl25TWvWOY1teozmcrWdRof1d11L0tWfBb4g32dBmuog8SQxGB
XPgaRWJqk153iUddFCZGqdx9vpLXYvpqBnNcWeHip0GfzQYB2tysHE598RkFn/rTEFnVZ1malB6k
uQpvr7J+fpBT3r2Lyo76pYx8ae+83vO/ZPlSM2kUmzYay475ULiVcz0Dg5sTMzewydqCSfwI5454
UJM7cQ7YnvnFd/KekpaYBKHTPMhrH/k2g0S92q5xYd7yZIo2cFl21PnvLVm6F3Y1VZ9bD1GuNJee
/0i4tbIbjcG/lwHKhLvcXKtPlHDLB6v2Vg0brJu+WbBcbcoKGzGQjx99DiFDg/LCybx7WC0Q2rFS
0fIRAGejErRZfFYpPkJ2KvrOInrKGnK3Xi7Tocnw0kW1z3OPQ1AIM66rbqUmEmoj31XZeDqx8dK9
G2prEdTKvPD7kg/ycYIZJuM2DPF9cRTF8iRAqegdJNagTlY5DN9Nyambsqy8x5Vj+SMw8e5j4Umb
6kPhEUFkRscBWtdDPyZBURlzujkW7lFdUPKtq1GaIUUIunXoCUaTsVsifzhdhWF/0U8zR8GsneIu
MgRaln6g5l01oRyZTG7BJTSTED1aiiAKVmfrXTS6wfeXNMf9qEqAO7deRWKYcGGrgO2hGhTUVV4v
iLeiUHlhFsViv2ndgDW0TRhOJvk8e3e0PdGicnRehMeRai/ZXee7+aVDkbFOVV7Wl72zTNO+MQ0V
xVZjekui/am3khBfDDoXi+tPsS394Bvgi5HXsmbapmTTIoNnUWI+RKU1O4mgr4GQTpVXVzUGacaN
U5Ll7yYnMvo4VA51m0h4LmiHyrGIyqewoyYuy+F+nsyq2OnOXVSsmkjnd9TuxVdlo9YNg6ZSb1Tj
WUDptta/a9q+Fhc1t/y7rssn2Ao5wX8Ktb3TsYTFJmGzL4SrrdW5Y4J9gHVQUpd1OqxTcz+qgFRV
LwHBfEbUMYLU8aObDgVs9ESVmm8h9FEniuAbb7Gtfe41r/aCgeDZ2aq4kfPQxxbVxnu7nY38GMmy
/EI8RB5oZH2AoHhEUQaGZyM5kOhJvxWt030pQjf7oNdl9k9VZIThFX2JMJlLMppkk9K7DNqqn5JG
DDTFIhSzu3ghQGsOS+OFy0VHpe4LPknuW2EEVZEM3PZRLNj79c6cLUvjJ53pG+EsAepXFF+sGM0R
Kmxt6BlfFtKLu3zz1PthWqs3XdUTXLVhF75nW/GS+jCrrro5I7uHIRXa78zIMIoLvHAd8Lmqb095
hT/xO8Z0JQX9ltWqkWqQyiUndEkiyokobvXIKndZOIHYwyW4LxP6RN7BFZONyVNbuR1XpN+95fRo
33RtvZTcChCodmPmWanjDa1DHWuybgjfJrYShCovvB57aqTXIzkbmoBIeh29eZneerO1ftWtVsVl
pCTHoNDSPsrGz4NkPlmfJF3mhY/G4Fl3gqOGLdwLVaV1sEQfENqxqMMWbfBlzQZAhnOkQhZYpoP7
So5tiQuFD0OvbcY+iIsIvZo4rPogPxSzra29GVIP4HYbBIDLtm4y6nmeqGJnDLQ8hbHhoe4o3+2W
crDea9etP3hCu7fY0a44a40mld9OLOsBXIJLH8ppyx41UCNCWSvK88+j0pk8gocVuOJE9fe1gBQR
D1tAQgSXwGz24ZjVZuq3kXfXKs3myJeSJo4v3IXCJrGmuZv8vH8b0Bb76drDVKJATCDEyU6dNQ5F
AzCh3oT3ULuqfMDIbhBYFJT6KPBwrK67VpNp2lwBpC5+sFxSekNpexSBLN62zong5rVj9wrI9DmA
IgKqeKJFEfTSBj8DSGXmMA5IetOO1i6hV5Sb+96UFuaSufe+FHL58Psu9AsYSQZ0MXAITzKbaI89
bZrKWiE6gA0HRprteutkckkqydEpJK5amVVRTiOpuGhqOe9yY4r2uilfE1d+QdyOLwE28gRYPwmv
nYFTWOwKfn/egO7OxquNNXKvI1X9KLY+UCm66kSSuUAlO562nPsHvtcgdh4CfJcoqlCh/f2kPMfK
0GAFUIWPGRVB+LlP50TZVtfkA16f8Kvba1L47v3gNMUroNvnbVzaQsDmwxOHBF3p85lfXUlfZGtS
UyAlR9dy5gDwvSvRbvnhrz4QyB9Y/i7gHKLg81WV0xwdahG1aVRPUazzfr6iy2G+0n9/ARBzYqWi
TwAYB+vFM4hW16jNCZeGB5IjZ0AT1I/dNozvvcyHibrhazcaw3L/+0d7aRZpcHgWIN+TF8Hp539C
3FGPnsFNhU265cOcdOHiHN2oy/Yy79pXEIUv7hXgdiciOsiNZyQEA0O0DQR9m7q5+NhroLzONMmE
Tl57jRFHdrQRTNwjeik/ds42JnVtd68pij5fmyzKP32Hs7UpbEM4s4p43gXxIMKpur3Ojdr+6wCH
kxc7as0ADRBROTuHzABL5JVaSMpYlCWkWT5QJ8Z0dpvcB5oxhANlNeVfwNS8JqH80hHIBJ8U/DB+
Roj26RuFFLlxHpVt2tauvi6CAQzlmo+gClDzUwYN5N+voBfHQ4bHBzeNvIp9wnr8aQUVPdx8ox5R
oTXrNaVSPyeeUfn7yaMZp0+yvL8f7wVOKq8QTZqTN2rA0Xt6xX8aEIamMFevbtOsqfv8oloZKels
L7teZ7+8HRdHvZOS9lyLtw2+zTNdY6cyNj+23SlMRdd4l42u7E+//14vrizUzZD1RIzcP5fB063n
FBk6kykGy9VXQ0MpN5B6jn8/youzjck26G2AM+TkTx8+14siA7RBlW3UAIrI6O4qa6YzTZZ3MxJV
vHKWv3Ao4fTCQYvIEwXic1B87g+DN5ESpJiiRhe21mpPW9Ojagbmy8yU93YLxm76q0958j1A3Q+9
HnSU7XOp0m2oLJeotU1l22ePgVdWHyFFrbe9tWwXqwsh95XHfH42/RoRTjVuSAADz1mjeYMYQLHm
XRp4qkSI13Pfu3VE6SzcgqQA4520Nct7XRVlOysAQtGAh/n9u32Gijp9BxRTfdCz4CLPIddqnNyy
XA0Wthn4SFlt4WXlnphuE/X2thb2PjT7MCmHWv9VSTlGhqHBlKPzwBc4W1W00RyVlRJtcly3j1oN
IgWIIuN+nfGGmtzXJMKfreLTeBC2sKXnnHoWNXGDrmLdmg7vG7v8FuZ+X+8C0qiHDb3VIbG38TVX
jWfrmBFP1OOTRQp4rnORhaWJaAKC8obGMuFHF/jybsoBpxTY8FwBbQhuwU8ErxwJzy7X06DA4AN0
mcDZnvtxF3pqQ8TgulT3YRtH0QY3ks4lOMH6tRDlpec7Xd+McsIrPBddN2yXLkmbFoFZD7FnNENz
RDbMCmNnM9WBxKH62jK5h9+v2V8b4wmajmdEUhgIPRsV2aCzpdNNAEmAA/WpAWXsnSKNpSYW4Qhe
l7ODSBp6tR+p9ZXp0IvwE3jklm7TlInrHCwWLQmAXWkOnuM+z60sjGubhud/cJpAlTrFiLQhnpF/
iT2dKfezLg37rj0aFNNScMf9IYyo/eTbOt39fk5eWt3UU8HaE86druGnZ7SIBtW4ZPlpPw9r4q11
vl+M3L1Cs65C+6p8jRf7a/GevwNuwxPhDUID/3s6YO83dEIb1afZ7FJ2NrPtDcGFWK4yDKzugtXf
VDquufNFGXZwW5pt88a3pzGLm3Fz3/YS0Ptfn3KUNjm+uakihGtOy/VPd/Sk+mGSbdanuOA2aSS7
/kjdJU8R5rL2AWiHV87vF3aahfwGJhUYAsFqOou3qFY4rTBnprx0iqMe1YO3+iINUczZ//7lPrvm
CefgxZNmIewGFeBspM3NclfYdEtKgmUZ+2bhPKKU95rA4fO74LR+UOHilZ7gzWfZjZjxbcH7a0ir
tjf3IHwQl3Yc4zLcaiQXPfAZQxY4F2QMr6lTPc8mTzQRwLmcJNDDkP18+u5wQI+6YHaG1KETSfpc
gckIgnyn0LOa0l67/oXqZp3aOXGOq6L+Lh+0/EyG9Jrp7vO3ijmiA6Dd8ix20rnGdjWTRprgMRAI
CLOjsczLzwjGzptZeYN+ZcW+OBZxJUk8BX8UHp8+NT3HEPwzY4WDqeJ6cRDdtcotXta1Sn+/hF4a
ClJlhJm4BQT5XF+t1V7fbaE3pOYq3R1LrL6ws+ZDZQ3lK6fz88V62oVQL9ESRrDy/CSiVeKAc414
lUu1yZiqMJDQXIpevDJ7z6gkrBk05S2mDzcw7oOnswdbbJhdXeIkNa4fpfLfG7AfdttUytTz8Z/e
HMpPwQl7MBhD9cqWfGk+eURKHycNHi7cp4PLznTWfOMpZ6OO9iMdmgvASMWxGrf+laGeX7O/XAFx
Lmf/E0ucPSesA6sHHTOmQempfd2b/puVyCk1g6wHV0OO5NFqi8ZXah0v7smAvtn/jHtGA7D9ITcr
LFZBkHEmzMMkLpomtPZ228t9ixvlDqHD8aIpo4gbRo33mzuG31o8q1872V+YbBI9KkTEhBRDzhk0
mysQHK7aEQsQ7Scg0s3LoIGaO4zRa1S5F1YvS5bli26zz6s9m+wGc4Sc/HxMV5qqO6pN6qqjvP31
L+/Gk/rCiTjKQNRdnq4eNEgt7sdhTPHsag/9tOYpznV2vLTW8sot9TwwgFxMRkP2BoOMI/bpUB3K
eSIcbHbJUI9pWOPRKaTTPi5sqjhcUMh5ZVu+OCAW0CbPYEM4PruG83CxwIMEI10m5Bxn2NS7uvJ+
gCaAfeBV9Su746W1weGJqhjyMcCaz+5G3JhzPGA6iUaCcJKi9cwYWUMzWZnUV3bES2vDw8YVpiG3
AxrAT6cSuHSw1BFuGSOz/daacQDbRX4Jqev3q+OlcYiqyRtQbfHREns6Dv5wfV5VAgleFYZplKlb
iCCv+aa9NG+/XDLZVgEEw7NBNAmtIbJ5TOc8Qi6WZsFeBHrbeS37/PfP88IBhpXXybOC0IIHOztI
pOWpaVx63OBc52T7i9ReVkgwLlOx3KA97ye6mP6yNCTLHl4R9cVTBTY4dy7Daivvp3KWqdWQuUfj
PB6hqbzpV2m9cuG9MJOcA2Z4slImfjqXC7BgFbZz1Mo0LLH9mCss7kpow8kc0nT7/Uy+sDKYRpSB
gpM2AYTCpytDnijfxE8yrTFzeUMXKohd5U2vrPMXdjDXmkVgQtU08s69Pf0W0a9lc1nndbWmZd7l
x5beG14LtP0oJf8HYRCEUMrBqMpyGJ4zUO1MOla9apV2OYxvjUVsPLSEgWWTL/8qOvzX9+X/iMfu
zb8SFPnP/+bf37t+pR+eq7N//vOm+D52svup/vv0sf/3a08/9M+7/rG9V+Pjo7r51p//5pMP8vf/
Pf7um/r25B9pqwq1vtWP4/ruUVJ4/DUI3/T0m/+/P/zb46+/8n7tH//xx/dOt+r012gwtH/8+0cX
P/7xx0ll9b/+/Of//bPbbw0fuxgf62/tj/MPPH6T6h9/GN7fSZjo5kQcNpw6aLf+8bf58dePLPPv
0CyJr2Dkk4NgZv3H39puVPk//vC8v7OfucFOlHI+eqrjy07/+pH1dxTSCTd9lLYDPu/98T9f7ck7
+t939rdWN2+6olWSR2FV/2+qyUFIhZNEnxuZWIQ77JS3/Cmxs2jfwUwZQYrY9pf/y96ZLMetZNn2
X964kIa+mQKICPaiKFJsJjBRDfrOHY0DX18Luln2xCCfwrLGb5BVaXkzDQw07sfP2XttVuZ1H2AK
2UF30w5k4JwiRhpv16t/rsdfzlLPYISC+WidL02faWLG9TZBF2KfBH1hZ9IKmwIkOIM7DYcgAQHv
WY6Is8x1ngqnR6Q+2O15J5vlYpjVnXK68iKvoKVqI0K6AnXYfwZO+/13AtTkkSHKhnLjbPftj/sS
BC2BUgUKmtwTL307ZxeZ1QcRTr7+BPPo/RPAwB+4XG0jH70bE7GhG/oq0Y9MQUaShVLuwSzwFkyF
374wmz6VZvz+CbCf08Li+MAR4l0EZG5WpCiYrYiAu5gRUQc2PN8mj6ysXK5ZbkX4O2Xzjy/i36/d
318z3i7uI8gCWkLMw97ezqqoalmhsY0ay9NQARMP3cmyBB++9GdWq/36++WO4uG3x8e7RWnGhwW1
AErb2+sNUiBUyMs+AuKNL0qyBT9kaJSbsNUb+VTQWkS2g3foi+V1BpPdVbhf+sp3fnh6WwXhbHUF
o/FFGIjJu8yhp6WNyBf4DauKkwKVQ2VM1vdsbvSXPndwNXTm6n8p6tboz/7+Yz54QSD3c8DkfcSQ
ccztFTmxLk7GRquQQFw1SDgPtVTrVZ2W7Q4fj7v7+/XI1eXuvF0UmPayIPF+6OAljkdAq4P5BrMr
3kzNkxdgSVq6Fb053ua5ztGgNGQOWENHeCtHhajNqqwnDDrBZdun4xLqcLyKG3vxJ+SLK1HBoe03
SFnMjcgLjNBd6Gq6PJY+aJafVt07T3RVtfo8Reh6nck6lUhdTBsTcSbKi1KmhUW/y2i+jsLEKJc5
fqYOGYIBEnYpwa7xQ1Ckes1gIl0S6eeCpjAWQs/NsbX5mV+hwDCQFvpLW9ypce0+dXLSv/X+YvPc
jAq/7sK4QKFSlcHdsNLT3FlDs6w7sx1aLJ+6MrE0AYj4GrDMcmrryhTDXptP+x5DOwo20TFcWIuk
d87ssdO+J7lyvrKmdW3Iy9Y/Vd0qb8sR+2mERs0783rd/rwW+lzspjnVz+RGbLrKEb4/t+2AzMvP
9f41gdj4gGLeQ2uaIWGagb5pSGaSwY7V6KgxnudE/05zx3y2a47Lt8ieiKzK4LMRw9eWi4ZKV0mE
dqg92zCtc2ycmSt0J5qYD2W4GZEN7BDCGQT4ddQIIRzF7NprPPMBhTSDES3HRoXuvzKA0zcWVQus
dSwLS+X415qJxRF1GWr/sK1Sn17d1GleDGgmFzu7SOgQBNIbH2YTGWiUqQztFxId+1nOOtz7qaNn
gtaumxALyUm81Dq+V+zBrWSBV6B/ULIxvl4ps9EUmobMIibb3U3X+JI7YTaFHXmwpfGKNqtt76WF
ZGuP0AzTSeB7m2ihs5ws1gw3r6Oe7/kr7twpjf2iwGBEnPFI23RuLf69rTePQUeqciwCoT1XDcoz
lGH07kKrGdeZwFUklEM9jmPo64V6FB2WD4bskIFCa9Hn55nuDMLDoFDf8Ox5XTg3Q3+bOXJxuxDq
v7+Go7+m2d62+/VmyUBO7NB6EGpcjKo6ZKPbD2g2GaXjTWvlGLtLmpy5y0o6FXZqPJWd03tDZOfS
uDXxtOa7chqKIEzgPQMDRJZ+nc9V+Wtauz5FKT1Vj5XrzLfuqo/YXyb6i1GxlOmNWTVjGS281/M+
JZywDh1wSp+62rQe9JnFbrf4Znee1RbJo6nUR4T6cwAD2VUQpebBc18R1673ZWc7LJRilDIkvDX/
4U0jVo3UkMMzcbWJRICuWtDtwspBt+VO7ka61qM0l36vzsd07QO+S0XuK5FjmgpRQuq/uOVdTixK
h2NxXWbj11JmOLyEhU9mB9oDLc7qrYLo5NJC1k+djfl28I0mnm1AmbFqdNS32OidIDSnhq88c3L7
CmXClIWYEUYZa7aLHWqoK7vH0IjUkTipQU/hA2gkVjVa5cyo2brltcDVYSHC7fPbQfMH4ohGOQ9h
LhGKh67fuk+mNpU4WUqG5nHTmvPOq/rejvKpD36MxrgJh7Jcu2+Gcvlcz52nHyaS2rNo7uqzTteT
u+17tg/ugjc6YmWanjW7Cx7lyke0uTZaIxyXhmwIj3WtCZeuDn4G/pCtbJ/6fNkrA69S5i8meTlZ
TxNixjpVRzJN2y85js0Jd1eLhtdaTHlVVgMWOAzplRsurnA/y2ZmNXDReMlIIBN5MIeVdkIB5+WH
M6zDC5rmtj2QZ+oM5wmfNMFzeuZEgzUF+Ce8RVlRUbaYCZq86aKUhPRxP08Fc6GKfn0azTMWk/MM
I/mn0s7B904YC4zIwRTH7NXZlmcjm4tD5iXWECvCPR7NWfj33ZIw6HIWc3wJVq+vzq1h7sGOzZr9
xGTXZKRa1g7+LBPwTZhmuDuHReD3bFZZ/sw8Yl/5EruXDAXjd7fAfhQ7sjVHVnxvruLKrKdLNc3a
ckk5kX3S0QSVO90FahCyJDs/VmgZRZRrnfkylpgBokzSGycF2BrDqUmXBh4roiEDgyhyLAqccj+5
DgA/b7GV/4vHOTd380DAEGYF1x7iEmH0shk1zR9FklZrKHhvYoWP4UFqWvWyZp6OYUMzVIkjcR71
i5bzwRBVQ4aEeaiL+cn3scixg6zOp7XZxOhNB1LuLJlwK4W5vqD94j+VpMwFQl11pT9Dje0S5/vk
Byhek4WPAbOzC6Qg70y8QrOvqF3qaWN90+oREHMLrcT6pi/aeT9tOuqZuDUkifg92yjrwN6GSbE2
V4U7S33HAYLYEFzZNos56vA1lJARtINpt+UnkvyShU5iXmk4d5LkYaEyxfPZ9HhbCJapHtm0CNRx
Z4dJD0ViFhVoO1/dspHZjjd0+VKPOmZgVePxRWI6ddiWsFqpsG91OyXAj54R/9Rth3CqS3R62Hrd
Pl4aLz+vEwlg26tL79X3ktJiDwAKEib2zLKOk2xdQ56tedWiyhURad78BKpG8bW3+zaL88rD7Jhn
iWojLP18lCmdh3CQ7fpk4QPke7JJpAntxbN+1VMCnMPMulKjwlxZTke8MM+6a2pFVFat/92gzZxd
rbPXvUzGiBJ0TRf7zl75CYSnWsUVtRXWBBO163ev9/Sfrob4lRb7WoQ6EI5fKfpoLxx8NBs7KMvJ
o2Dkg/bPIn4VnEGZXOX+aP2w1nnYESrTvtTjQmYjluI+XDHC3ValZl5rrSoEW1317LmauvVzLcMI
mmN4CXOlDzsWmHJfF4KNRbeyPbCJ9jxvi81L2uIcQJg6IaJotfFn2+Xrs+Nk9j1Q+PnS9HoE9L0p
Bf1WRK/Ps1xqJ8I7SYZkQh/p2rYaW54VqzM/zquBvpUbp1+3yjMXTKj++DhRJH1TGKSN86xfy/uk
bVAlF6bw8wh/17JLbJh/V73jFU/Y0whuCPpG7s2e+TvmmLLKwxTM4oKJJ+fD0stqvECu2xG/PFKd
x/7234nYdJdfyVgTn1IbFqr2YurrNUSwbHxZW3BLcV8v62PfulobS/ywN0XbI/oSpZJpNPIKBRxH
kZfcKXtu2nBKWu++nztWZlNJ18EMljltBi8/lcG+aJJBISxek2+jaYkfEnX1PUB1vQsrYzRxvhet
fKizICjOEimcJ15a7x5FYnfBPpficKo9KOuG8usmphwkIg0htUsXp2rzPvZmfzBC3ezhZCRF1yW7
wqiwaQZZlWcXeuW3573UVX7QCs3KQ7MyzSdt8dgQ3VpjwtGTq4LzpDOzKzPTLRF6Tmm+WgAkxtDQ
RR6AV62L157RqEM22wLXo2dAxbG47vNLe4FxQCerCu70sXeDM+xkbRrSeZVfhoT/YRQApX0wVqc4
G7FFFaG0i/p5aR3zDi1J8KOr9eXe8IZljeHE6Dj29Lyk/Oq8FQM6LJLnpJqQ9LMRIIIACGCmZzlT
r88yb8EnVV6NaKrQM4sAO2kbUeInhR7qc8r67k/p/JA3LgwblS3UaUMxImk2KQTQWjuBdiuKlBLN
7c3mfGpTliQLMNMPu9Qp+FbQnZ8XrLQezwkTTye6RcebOPllSEWQ44DHN0CZVs8JQ10mkBgMgm69
LbREYD2XXvcD5QqmghZzXh7RlF2XsEsnLJip6565bSUPqvTNnc1OUkaTsbhn7TAaPJlxnG7x8lKd
J5Mkx4gkc7y6uimXT5o7T1O0mGmgfbbp+iF9WTMwOwJExU8GdnSeMg1bacdYbcBBtvlSVJ3UGPDs
GXymM7fZfNaWs9pJcDZAnKuKZow39uOzEN6CB3vSuacJi+lPPA0evsvR6MOuKMnX9r0613Yt5BR3
705j5uFwTujiIPhcIAOZJZwWvK7tt4liKIHLADwngrhRl1EjjBkFqMi866LHuLv3JqVYB6gIQ+Hp
aolw46uSg3hlFZGGF+qznScLdlAyMSxcGyMtnmohQT6e+364JgZpxc8ZCLbRUk5Yednvqcr5b4eJ
cOYEa441/UT+bhUcezB1Ug3XPEIlVnGm2hkHfSasJA+dialuOLmTui98suEJhykxeVHrn5dGBwhi
4qB83jcYbvkAOxs/qZov6CQbjxhLe04IfJoYrIdevSRgkEOz8fV+j+atQqRZdOZeOmROcYBjq951
AFM+J54GYWpwS+9+cTdboGp9Qk38FlbgzqDZJCOnZs2JQDcQP6YXk7qzl4aVbfO53aYtFJXBGCjr
+yQjAY5o7l+BNcjvZZb66qaQa/fsgCOiHvQK/Dj8zEEQk9d29edR1tbTKJbci3w7s7WQSdrQRADL
DQoqXfLlgCfchC3suRnhT4Xex4ns1kc5CFtdmkLRrZOFsm6MCnVZpFsFKzERHv3ZKhZOc4rXHita
Bfl6J6l5Dfa3ut6jgDBL7MYrVARNLeKrtmCJinn4BuZwQEeRM4kprkZZrDEif+eChihxBWYxZfzw
JsiuApm2Rpy1sLspXFiQw9lom/uScAM/rgdVfsfiFVyrApI82BAAMH0v3DVqi656nj2hPs9pov0s
/L7Ab6SBELqwpnLGH1JPUO1aKtfrNd3WlDkpZhJf3WQ7qJQ+yXYcOv2D2XvyOfBwgZ/pS5OfD5ZU
PwLCipeDv4jRjaWv5WlMAhItBVSf6as9WjoPrMVMxPB2tSLV+9UQTZUxlzsPh9Sl2Ruax1EZZURk
lwOJZfxN6W+2RqDHdIK1Yj8gEjrLbAKnKZjt8tvKV+zEIN3qqwpCCA8um/Ib5LBQusRi/5S5KS79
3POmM4o3TnBqDkDLrp7zYDYp64Wb1EkSdVlTfAJvvQYRDw4zeNM32bkY8tbFCOzav/pSFiN4okGl
zwtYaIznjCXteJJCv6A34eBua9MVXbBRUzqqsljO216V8BYkE/f9VPSdwqAmi+rAzlqhfZzLqUWk
5ef+jkGmdqlsAkaxqWQFa08+cU7WfLZLSrjuO4avoo+dNp1vSqtcX0BBDFcyX7SXXtXaS4WKzY8Q
AZrs6ktAOHza99C2AnbOgQybTuCcLaCh7zkxdt9EMyQ48MW6mFE3tCkG+65O/RvbaPQvTV54y27y
Z4yI9Ef1H4PyofYPwXZMbuHq3FUSNlpUGcB5wlIYxYMzzPaT5CNW5zUJCT8XqF93PYrMFJeTnRWc
plIX11HBjC5sncSn/9JzAsGeuGiXJYsw/3HZ+g+IwOrgkBN33sZWO7KkYNqWJbpULhYhAZtKgFOT
fxU0Zc4dn7Ls3BKma0S2jU+E0me0Xj23qEVotrZszsHjOlPsdaK4kLj0O1ZfHN1h01beZglVZCc3
Awmee2A1FL0Y1obDWOGwjMbCHetY1Hp/Q/8402h4Qns+9MMqvyaeFJ/63ILkqZcdZJWlchubZC86
NKAVTPEDzytL50qxV4S10sfP9ZpiwQRJVz4h/OZkmqOft84FHzN7TIvMZaePXdlfZIWklAxtwfky
hDYC6mJhs5lj/qk/fJqL1nnNDTGxEw2LxmaIG+nRzIYmYFRhE0Xt1jhd8TItWssrCZniYNDo+zXj
3btaKe0lWJm8fmWLU1fSwBQGu6WjGdDoswMYogcvFhv8n13K2LiJATvV4EyEAdYgd+3kthcVlc0G
c+ov6J8UlxwoFhlqIwfKqJe2u17htsf1uEz0FMJy6uQQBV2QU96rCd/uF8Vva/bzqAHZmjyYA4Pl
cjiy/NGOUgSN885dzOmV/RdNNurA7FpBpsD1SeZfc15gb6UCwiznIAjZXsoCJ+Knqi3U0385dWPo
zaDxcOki3nZTv97Nfjrc/FeTlMvq1jON8KqBX6CzaZ+Jih7J/u9N4w+mCrwQFn139BCmeSy3cnsh
k3Vue2YJmk2zYMQopFljLAuvvOlrLfmSFIAW/n7RIxnN7zY/kjrb0enzk6rrba3zP6Y0k5unMh3z
Pqqm2cKAthgFDspKHITdI+LRquTcMPt8X9EKjvNGmXurcnCht44d//1PeTuo/ucvIT3oH8H3xth/
+5doji9bK3W6aAW0eJH3o3FYcl99cfVh/Y/SAv59KXTtxDLSFDaP8zjMUbga5ruO2YblX9pl1mJ5
HbsTwoK34/B/X4UAGOYO22DK2h74H7dWOpk0eo9K30qJBquGVvvStKU4Mfx6fxUKUWKRGbvz9FiW
3l6F3iFdWEGNM/Zru2+sBKP/NnT4z1Jttl+D1GO7Y5YHndR3jsaOTVYl1pwNLdb/wDjrtx/SpjYt
wmE5lU38wZdAyWI5+A5gkfLT3v6kpUzoevSMnjrdTS/WdaPekO1wSXAt/dR1CHajJ7wTspaPJjYW
DWqCRhgKv0M/W/WcdUAsejrcHOLGiQJ9Lnr3IJzmtU+MJSZUssLD6lUnhkUffYLcVMZtCB95jMcf
vq6RrWRi2qZqMWcDROTv6Di/cy6NDnSIpkxaZG7RhaIT42XLUEbH/OZ38aqlp5IXjY9uA/hlw6G2
Itz8eHAFSYlxjeA26F7Z3ZUQfmNzoqc2q/XnOM3TFbQ1GckVKuaqDdP5ZIvqLLA3kyeRbHEz5R3I
7M7EvOD1t0wpzfMEQmHYwsY8sWC+XzAwOuLo2sawfMbHBgaHotnTs4DmC2eWS61NvHOzKvSd6OUp
M8wHHxn2PKKCiFviX8cg4MColC+R9EfshuBxt1YDfcTmxCv4/k3YNGLUowi2N9X2cRAlcUiaWQku
Q2an2hUd3WF2VP9VAW/alUQicU5MVNxkzrpzqpaSA9lsOJiJe2KBfPcF+nS+DKSMLMiQyI8VgKnn
Cm10arCrUwL3ETJP1DWNc1kp0cUSeH1spcGpQLx3rx4XJXgPoycqG2Z+R/Ihb6Y4ybeVDChOEVnU
kAR+amZkD9jApemmh0kf/BiNYP6/uPHkxiBVwENHQs6xXcBYagvzP783Q0kPnjUJoqLIiG+BlnEl
NEIXgK+ZN4UrzEsAFhTxBZQ2H3LoiU3woxvPO0asJDedhOujpc8YE20oOWxFZZ3LCLLPVV1s80bJ
1A6buXax6gi4/r7xvr/viLu3GDEUFDiUjzWK0KR0q4HFFrHAdYdlMkGoDrpz0RRpECVeS0QJ5tMo
m9KT/tft57wZk7OngHaHVc6zx0ZwJGoYEo3JI7l6UQv/HRaMAOIwGhy3mzT/CgqmjJeyasIBudwO
bJLY4fivY2bY6eHv9+DdWrL9IcEmCtqw7ejK3m45qvBLOByggOZAgHZtZsVZmjK9mP1TwWPv1hIu
hfh0c0xs9qTjpJsKqbI5OBT8ZeOXZ31VJTvH0pcTu8r7q/AW8TnZBins3OGjH7QYWWaPam6oZ3Vx
MPM6v1PwZE68ru9vG1bz36mcGz5cP9Y+Dcas/HSV4BA7zpFTVpcHoHjoFybm/39/Qu+/DJekZ1LA
IMiA9D3GvidFDwvM4lKayPRxN3e2th9y393VUDSiAFzZRKq9LE9Y0N9/HJRvVIo4dnDlYa1/+2Lk
vdBkY07k5XpauV8czbpUFR7+yZiXKzmYekicN5iL4dRq+MED5MJUjYD1WAuOY8qNatZhWI5t5JlK
3VeByuLF0ssT3/5HV/G5pax5Dpa1d3toomTndnUb2TWQ3ab1nlShdZ///ug+vIiHJplPfeMgHFX2
00jFqI8V7TmrtM9m4uhup7X1T7wgR747KlQfPR9aJf7/FrNyLIAeLSWmukkaHhVcEAt01n6idL6i
gaRt2m4IvxCx9y6Ews/QxAsYMVuuB7HhZpwVRXNWO2Z+6UulPbTO5H/7+0347VV9u9ZtImNny75A
Gmu+05FOKjcTOn3gDZ1fep72z2PX322wpksroM9QbXjr1SHDNAR9OV7jPm52hjfON24KDQqUDzNB
o5gf//53ffSCB1v8Deooyo9jS4HYAIsMkmF4d+Slp23OyGYy0jio3fJi7aefsM/rvbEEP/5+3Q+W
Dnt7JTaNJkM8f/vnf5yOaK9BEDF4KUqXxgrwfjojCQPFWa9PrVJHVubfbwbX2qSezuaJCY4+YkaX
k7b2OcKhskYt1FV6XFeLtasrZFHDUurRBOL1ppWNd+MA0CB7ZT2FJDG3t/zo+WPfZpPZpIPknxxt
7RU4pJHWSwOayoSMa5bmjtDxGg+QFPRsl+LcWFRwwcBCfeugir5YgfolBtegAGEe0sMX+1T6stll
fe/dojld4crVvfslWxjQAIvUDNQMnTIjcEsODXoQvoxm9FMC1A9emN/GVkRvCLAJ6Xz74JgULnpn
jOwshj3+dFKA1wmNoZ0zOM3d6iXao4F64FpZdO7+/spsj+noDjrI2H+fkXhrjquFzNaHTmdUENVc
+XX2E/0AK9jEYqvpd/0SnPo0Pli38DO6bGsOukFK07e/tEFKZOqZWUcVAsI7quzx09LYp/IZP/gQ
PPTDW1Caz3Z9vC6ww+SFEaAtaniwX3Qof6xYaf4JOJJxwoZ7BIr4/SGwn+AgYh/FGOocvYNqcGxW
GAGQdDCyyLDqig7bMl4ak4Y4A9J6OMy6wbha51vJze4g5vqrkSdXnMGTS3PqTyw+7+8wxnN0kpw1
tpaCfbQzdFWfluNU1xEk6eJgS8rMDvHiiYPi+/eGmgEpJt0RlgHKlbfPMTBTQFd8Q1FaqfyxgYwV
TyKYzxpkujdtw0jg7+/p+yfK9TAmsNAAicCH9/Z6tlZilTO5nm02+V7aTNiZMSf7DOrJiU/iw0vh
m2K/w7tCEf/2UjnDvqpX4PC9cRTnzlYfrSVsMwd8+IlLffCsthIZOf12SKNYf3upoESrQagAWs4q
b/dO7dqHbDJOpft8+KxgJPGaUuQh6nl7Fd/A1admflCCdIbH5IjLhklHNCgb4Ylbnkq/+fAG/nG9
7Z//sQ15qtdzHw56NIlx/dK7/hSiJi/2mapPNRE+uhQenG2jtbDwHUf8iEBCpDT4aazV5GGQbBTJ
oRKXW5LBidbjR5dio8N0RvnP2HG7y3/8qtScO0UAVIUYaLDPp6FMQkvVxk2rD6dgN7/9Nm9XZTTw
9MvwOjMwsY/ZVrXToIkaUMs1hmm89m7LOd0u/NsOZmOxb4EbE2Rijw+luSLg2gzUWzPr1s16KLgO
2LgQLrYfDwjMmfpjk49xUxgnPsn3L+/2R/JSGciyA+fYBaUP1I3dyCLrqrKLlZEk+5Th6YmF5v1t
xxOH48GkoOI4fXzoYhxN62gCfWmiMDxk0HjO+94loaF0TsUivz8O4XbZ7K9EF24N2aO9qc3BKGI/
qFAerQ0Y8irxviofYc1iDAoQduUZaUSU6qkq9v33SYgoAxzQCjYn9mOARxKgpLUppqMJtFASNikp
zFxrOJuM5JIb397x8OUFr/p6Y072dLmUXnvIcFjvOo+WVVR4U/6gjPJWRzZwb/TzeuJRv38ItGJc
l7+Szjuz1KM7A4tPdTpQ3EiY/vhF09P2etTpKmWpdqph9/5mYFtl88JzwgLMKfvtZ9bXpU6rOi+j
SguCF9MsfViPnqViAZn7ticuJf77zvL+NQbZQcPTgR8BZO+4WC869Ad9R6uk7W354M/WcueL1RUn
lvrt7377SW9ON5g7YI5wNh17TToncdot5jiyGCRerKpGnD0yz0M17atNhY0+Zpr9+Vxj/hgGFeKv
//h3ctanUgaiAm7BPNoFSrka4PYZRVFGB7ugHYtdman0y9+v8sGbQkeXucZ2BvF/O8T+XCVZIwVq
uwHecmJNd8MyfaYzWz85FVvN36/0wXPDQ0M3Fd8Om7S7fc1/rMdLD5J01iaEjHqQ7BPSCV49Peju
/36VD07AdK5ooNI/pOdjekeFxwrXejQqmPpKE+OuMAd0AeXgq9hbEuI+toQUCN9LbJsDMgpMjTvl
zt8HR/qHDu3uHvEXQvhiGSKDPvf/4qXitdoOYL69HR7e3gNkmnCEZ4k0Kc/kJ4keOGpK5vWrJG+Z
QbbNURzP8r5zK/TktGpPXP/dM+C+8NZsRiDP2jLX316fxVEkwP3IpSum8iHTgvLak8kpmt77Yz6l
NfURXYitk0zB+fYyuF4ryYYMxByN3kJjKMsOxZygQG8qZtZuWfpnQQEZNTUQX++IOvhmG9l0IBhl
3Gk5PlPCWbyHDHVB/Pv1+P/u0v/zG5f1/7aXXn0bppyN7h+n6mZH/f0/+Mdeavr/2j5KUq5ZWPk0
NyvXP+5SU/8XFvTtvAAGjN6fzRv1P+ZS/1+6D7uC14kXiqMoL9P/mEudf/2uW+le2AEVD0Oc/8Bc
+k/59H/XYhZ5usQ23wv/sjyudPw+KQ8pNuOGmPNj84tkn+C5qTd5T5uOB4416c+yIUoPxa7ynzkO
lOPOX0Z1rTMFs/cGOpqvrlhLREHGJmtEQ5AWu8Xq1kOxQkGMBOUFzW7SQJCiY/KCs0mgFErZoG+f
E6yILCSbL/ciIO/AiATZPf2u9kovj0onWUaMFXq7NxwvMS+toXTnqCQ+D4GuM5D0Vq3qu7JboR1q
xx7wd3U+0no0aDoz3XleKnqCKiel0SGRERNVbuxLzvlArxWByREVVPFkVT4SG4jZAbU5kR+wC60M
qghWFutblase0atyASGvcAj0M3MutYvEsBZUMPN6OwVJ80uuGWkbJPfFZBGqO68iXj5xkGbH+mpK
ta8ts/pWoyQaHxdaG1CHRz24JgFhueEjRsE4F/bydcFkk+3UCGIxCMq83pNKbWyqrklEbmeDsu2b
ZH3C6LBZ/IKm+0Y+k3DDAdl4ir5S94eYEyO6TnJwhYEjf/B+CJLAUgYumQ0+usuda290ibfq+wp1
ft6I8VdGj+VranOZHdGGLkpQetEeo4ktPafSZ+3ayPC3XRSLSB+Wzia3J6jn9XEiJ7wLmzFzFApL
udZxnhrjZoaQ6dcB91UaiZrAzYOYfJ3AOKZbIuxc8qsucmkleKQgxxPSSQAT+ZPQXbsoWRvvfF6a
AeHoVBg/xjGwLqxOq0lcNERKVTiV440EQmkeEAUzqAPR5LShPSfK2XfrNF4stYmciqUYO0KZ5DNa
HmwkSTwwX0/jRlBcnE3taDyBj8bYpDxsT6DfJ2DmyK53yKoJBFrwFwQxet7ximCbsomxo/M3TF6f
Eg3qesurBSDlyRYIjLFJterV7nQ8JoY9aLBGEH3l8TDaJFRBheZVQsyJsNAcm+ZKMI/P4iyX/Wcb
LPhjYaxE+6EdKn/MSaMNUYbz8oHMRTcjq7VAhd73ZETiQWyGcKZceRqmMt/iWyrmEou3PXpSWrDr
kmUj+p1qR+2RUJ/SJXlkTH/pxN4th2YeaXvOFjbbT0ovSaYhbL0hbEJ1ywEObR1EKKmJunNNkX1N
iChhNoXSSxxSfJM+cnpr/YpaDVVmvqDXiYZFojzRhJiziNRh2J9aaY8VSY0GeW/InJEBFtVMRZLO
KC0JYB9e1NhbjzRiRRITFmRnTHVEIq8tvwR1bVilVx9Koo7qC0i8jX2OOYqeAyb8utjLqiAjtTaV
MxyqYsgRRc44pM5mz1g55sqVZ25oGdR/WyRA2gUdVgcAq5eiVe+ZTx40nyNM1AWBorNo0ty8UEaW
3HtLy5esr0h68dvk02df+K1xAaSwoscpMBB8odwvjZe8sYAyehoBXJQ2W2hCL1b5JHgREPGiZFWw
3RBSczYrBCF3PiWOH3VuUYoi7CQP6FNeksPxOZ1NHFBZopGFZQ6ULFcjQePGAfiYnaGiDPJfg6uI
JsnKAPZxg92KZ5uXljxMmAS/WltDcReUXfEd+YQ37OcNpRJ7FuqmV1ub7BfRrumPaRwsAlKIo9ll
zWjPV7ARUZFOjPW+YsO1Y+iLaQfMxdCcA43D8hH7EIp0JyOgjWQGN330alP2VyRF5t6u6ZzhsUHC
t8QjGkBonITDtbsUZk8TOg7zzchuiTXZIRBy08/mAi/VtbpmV8t+fQ1o5OC6BE+YIT6exzHufGc1
MW3m1v1Keo6MyDQc25gWkNaHbTFhoTYrPbkYWgPpNpeVj71NzIc1l0NCAm0vcdokLV7VxLAJjJUD
ASmhcEbfjxOVjMbOY+6b78dVh1U/VkZxruma94vwdeVGeZFYBtkprOLniZsF1s6ZSZ6I8iQjgkTK
ctIJWem9nR9MFotM19VIFzHqIEbP3Hk4E43tP+VsAMZB45D4KvQuESwepD3GArehvMjWZFjPMmwu
Ad6FbvguBZKzkHCo9V6jP3AvPd+XZ7XvP2v4Z0O7tov1UGWpe7EmYn4l2Te9JEqUYIpCMnwMHXOK
xla194KsqOtZyvrXSFPaP+hZs5wNWjawfnKJ7x1dj19KU7rEGKF7bCZzNZkRzCV2spkAGbxZVape
WL49MjZ5RZ+cwTbme60w/LvVd4dHvzdkGwGoGW8ZhAnSX9dkfixzrQWzb486C7EonYPHlEOGWb5U
5ytQfi1adIJS9qJ3sXU1XqHI+iwX04zpZboNqWzTATmP84VcIUWE31S2yS5zKqjQ/83emSzJjSTZ
9l/e3koMM7AFfPYYPEYyuIFEMEjMM2Aw4Ov7eJa0vEyyXqbU/m16UV0sD4cDBtWrV89lI80ltgBt
5U0Rz4XbOojT92KYVp9kupzoqLUIGnTOGEdJpFpt2SHHEfbRknvlHAs/CPZLzsb0TVxLLMlLnc4j
DtJe36f9dfPWKQwI/ngc2jKUfQ22tzFiSVgPmAtWHUWaZqRvxIv777bg/1fF/+eqc/+/i+L9j756
r5c/V8XXf/Dvothw/oUVAuTKFbfouL6F8vHvotj5FzI6Ahc9FEwIg3na/y2K+UcuIBbkzf+tfP+3
KLa9fyFPA0i58o6YxMEt/C+K4r9qX1gDQchyG/EhzJNZcuRP+HM3zYypakkbpzxciCbEfU0kZhKO
dixpcm3t9LdUn/o7AUbDP+iqf519/fHJXBUA/lfYG1reLz2kx+pZzrZAxhFUkcXE/q1E8cQUv03A
+U2EzLjBeJz8sfgxkDXzT4OFXwaZ189nhk58AqoM8qK0fumhR3tomdczQ0bqbCSLpiXjKN8dmn0z
6OBlJELkh20utbkRBe9d1FSjIapF2vs/3SqXf7cff4aR/FU5+ePvQEqFpQH2jhGHdb1Of9IzlGzY
z15YzMzz1TlLq0i/2tY0n6ZUi/+W2MZ3xpbJ6AGtxrZ+UzrZ45tXJdANiiq21bNPBvoGG1wubkfL
5JqrxtGXv/96v99gGNBMBy0FPygmnV9usAGs5jjJvIhG2KLEb7HDWBzLUZFQf03F3fcaisedtw7y
4+8/+D9dV8hq/M6MWDHCXf//f7quQ03parZGQZBd3Lt3rgb/cLI0MPlQ4G0J//7Tfr+bURAZwSPG
cDMxyv3rp6klqyZNECrrtaVzHqrhM7encdrBF6K5MgjqWFhMoUqs/8n49R8uMCcITy5sGb6o88sn
t9Q+/lKwCllo8ilUroste31yUyb5Z9WDVS+u99Xff9vrj/bnRpr7iB6fSaPNpILpyi/Pjobf4JZW
ByxJOvLDIZKLxUdOqn/4mN9/wqtqilsUXA9H568+JXJcsDy0gBHm63p+iHONjCvYF59gdHA0/v13
+o1zbOAERSdFDbM5e/1fDwRPGMTBmya1AN3AK2xfN2E6Lqe9YWTTsNWty97jWKYpO5fYYJZwZgHI
py3RYtsRyoV9Ka3n7h/+rN+vAYoJpyQORskL5Fdse0E8ejPG2FkI2raWs/wjfH0MCtAaWRr812fR
1fzLiYhUggr/64eti7SRhjGSBO3snEfmeXsnsQh9H+y5ffv76/37PXR9uaEeUXDzwDhX4fxPzycr
MvDoSfSO5owEZyundw+rFr/zP2iVvz+ZV7uUxRYzIhNvm18OoDE2sG8Q1hD1c61IcBXkcc7sq5Vr
h9cDvmPyXQpdPVfxVVT+++/416HG9WzHnsJHwhfjbAf+89fvOJLbxwSF75gy2f7opoytW5MtU8Ij
zdwsblkE59Xz95/5H66rZ+LYAsmGHP/bQ9MZbPTC9aui1Fz1RTDUfuXk9Td//ym/nTpI7z5HAKhq
idng11CgyYMEQDPjhKzSiotP+3xLL2ojDBEYp22/fTJ4eP87zwXXk7MVu8/V/IX9h1b2r9cT7Qud
Sukp8kuo2OfYSvxDWemWpVuW+A6iXBcmpoVfzlfKKjcUS2HJZ1ZX9WGQtITHHCu+dSDm1lj/4af+
Razmb+OHRvnEN4dT9Pd6xmqKgLGHIGYWADNdJnuy+9wl9Ds0QFuEMIzyM+PE9BJXeIEhndXHIVcJ
j/Fa/MiIW1ORox0Cin1ryv7puf7tIcCQ5uNIZprHpWOP5q8XDr/c6udWtUYjbIMv/aiqbyuzMZct
rzKD/FQLeQsXgxuTOpEy0Fh7bW6X1fQIGWutL4431wdz8pS3CRJlnjwvJrvB7idkv6Hs9bJp15Yj
uWAfS2/7fGI3biKjN6eVs129Wdq6+Gx6bqZIkdC47hbtQ0aaWdRryf+2KQBtgJ1DKBMtb2dX+z9U
ZdT6MMRunu9005XzrjV9/nsms2Zva8JTOCVLMGXATHm2epnjuGmxGhDLO42Pujeyi7SYgZDGWKRs
4evyuwd8MpIz4bcRUUgwVGyuSUxKg9KEzq1iIqaMJSYzsRGBVUtyKpE6lV+85W6u7zJp6XH794/R
r78Lpzp1PLZi7IIBbulfX6RlodNK0dOLu5KMQ9bCyy1yhftP4M3r24Kf+E/vbLRv/vcJ7LkOUwwm
zr+cgzSo/Rj0qU9OTeam78IUQR8aesGTbrLqiuQLbweUjJFtV4nXYYMOdokzLNyxxEgXsnBt3bg6
ce7cOmlrGKFBelmHdVcW6Y2lTRFiTyezdkbfjXinxY+Ae9ZuY/Hgpexvr2O0Enm9N2dYF14M4243
j9m31VQCdBZ5s9EwZy4ws7ncZuhQ7yA7Dg2pxF9lDyKXDYFifspsWDchBQ9EY67mAALGvCrZxppv
3K57uB6J2a5rYvsQx1576VbTV8BMijxqgSP1+3yUMdAkP736/NArT5wHEMpqu9fkdnj1ikGtmCVZ
B773MLe9c1vAgTELIWFepUL2iPmia/eiaF1G8YveMXbtm9CAM/XFSrJja7fW+s6Pzj4s/A1z0xF9
OqCcWLYdDrx5+h3AQfXMecJ8cJ1YAGqBXkzjkj9AlLHScOSvWLZG5wr3EKy+OMlqbTa5Uw4PsVza
x872iidgK9UPe2B/HrrGVSCCykcSXdLmeh9Pyf0UtJ2170u/B+oxDMHPvjWImWmFAOqhaggHjbGC
PMss7QFPGqAI9R4SiMzi7sFwVHnEQp7dYCdxTmIkmrgP/F1vaevMxZd39WL3EbbxfA/mBciQYKuY
jYK6s8cDCxk/0nj5JnK0CPhUc/C15456TIXThs00dUXYZDOLx7NBZoTsjMMcgCKry/gVcqF56SWD
E7Wan0ae1Ns88/059FdwOVED6nkHZCFg7GF75u1Sufm5qhznsQ0AOoTrlKDqqdwqQj6s/6kXr/Gj
RlCa7pU/GcVdGbffEcuesnzwQ3YfkIsVKehWaK/lWoa+Zby2c1En+zgxzV2bt/LBzJmY5NLRG1bE
rDDJ1u/9jIl9cvIkGlS2hm1hTcxBWkg3BSMAUCNrsaF9a/Z2gy7qciOOG06tgWCjiSuYC+FuYSmM
J3IJRsKPIFPEUZb1eDiS/Dk1QV2faFrKY9GDvdlUdTbszaB18i0gkPLLoMeVK1k4JSdGkvAaQcFF
qG2mS7UKuS/1LDeTYa+3yeRqls6Fy8OdvSmLWPcm75/YfSfKlA3lbrJ2qVxf+9x5ZcNehlxVFHxR
HxcdkxXOe5xhRGCEZjq3G1dUxa5EdnO2qwqcTzMP1i6qmtEoSZuv9X3bgAYK1zRZWL5HS0yced0C
zrsif3S/VXZiPyhtiHuEdzrnq4hngvJWTvpSg/8/ekHy1HZj9wCHM/tMlVsd2RK/ycfhOciYaLjM
O9A931u9vrOuX0JwqQv1jWrnM7B5uWmhPnrdkT9Pvjf3s20f9QrmQanqkQjne7E09Vl2tviSx+u9
oz0GbEn2ZqyffZ29+EnwmSKNXkNZT4tMbjmkkitkZeuNw75bjQ4GeHdN4LLf0NZYkXDMe0MMDAic
FrTO+mJ5I3G3Up8TV9/WSVzyNm1eEmFYgMOKnxCQ0ILNt8BpP2SavQTO7ISu27hRNaHjD4l+x5w4
5WHRLt+p7x61tT77TDB2goW50DREETptywSlrjqU0uSm5R4r0zhUvfHYxYkfET/d3TQVhDijHYHN
of8SjZ1sUte4L+2FX2hVOkrz5Ibyk4hZNrYZBbgmqbuLuKtGUDxTNYNAY5WNT2BzSRNbvYHLZ4Xk
8KD+1yLqEqu5qw026rwunsPRaj16IesganhTIDqek9ndU+qsFAjkUGiekykrCUJuSaW1eIb8mlyx
RYJGAAjmmtkPnw2bI9Wb4zPBALUZQin4LCg82jCvhP4cS2dEuDXqE2HI7Y3drOwbg4Yy2ow/XYuA
3B11XwxYKJUw9ZMtenwXVf0Cg+xMhFi/xZtPk5FkU2Syua7b9Ug1cbsOqgiDDrluNdpNOQf2FhDb
WRnD17qITwO76ftM13Uo7Gk72ohFVxRy5Dhs7SV9lm5b5Q93pVe+eIDx8PQYDP/yCgLTuopNPUwv
+WjshJM8lNRfMDhghYHyeyhy/3vikvvOGZvcEAI7gmJJvw9mkm0UCI5DXcO69HrS12sB6ygwi+QW
oNJ3M+1PJAr7hMqyYa7L+qcv4Ifx2dlP2sOUxfpYMrRu0s+RAeMZBZowVjson2xnLF8IaOZHMWHT
wMVct7KtWw5ogwlrUuzWQu6pmvftjNeCe+KHWQVkDBuIGtOwZLdZVftHwEOPqWEfjFk9kblzM07t
Yz3o/KvW3UOWZE4kUm+JzBbG2FImgL5LcmRUb6JnLfnWzWLir4lDiFl/DNMxu1s5nR/7Tj1KMFVk
iOi96y7MV/St1cGecFr7pSloLohTgvqaXPIiPXXCuVkJ2TVTcmSnScEaKe4Kr32OyQQJHVSLQzGr
n82KZwd2+E3KrJZFNDaNzMkJmfUyRRXypwtBDyCoZVrnzIKd5ZgzIIyBRMXKNCOzhL4zJPuugjdL
leEdiV99YLsPGorBhQzL6w9ejW9eooaNp+294MDpQlGnxZ28Yk3wr4ZmUNcvwVh9p7O5EiWGWYSF
2UybHuGPe3G1pzDxlrtuWE4MyNatNQVvHOBOBNDsGyS9bAC6yEvccvEtpCK5MTJ2mG3i1OFnOeA+
1+lhrrgpkS6uo2WwPGmGDbtWzFH6FY9qCkYsquN8p4JsS1AXrNo0smwicqGRPxbkicDxnOFZttX7
LAKP9L36U2ZiDFEDgp3PShbrM2lY2cT7Dsq6r6mj4SjGz27d3bhljihjumQnB+17MhtnlQT6nr3z
6eAktrHJraHbiEV8Ua2b3ZbV4kE6ie+apoIuhMBQVsVRls+xlxziedksqt3anXHOJNzXFGyC3/M2
ruspmllNCFllbzZjbG1V2X1mKv3uwtZLrtc2dddnh2lHuKw2g3WnBxgMOiXsKmS43iyNDTkBPinF
LiBfEGRMU3ZOb16wSYeOfOocO97pbti7lniN6drmfGKcbl+oNHYyWFVo43ZF0fg0S3WC+HVepdhD
vUvBbuAVHRyxS4plpzz/gqr8Iqv4MwdIwirHFuVoa0+Ewjfe0+xU9+vgMOSpijevX2FuzC8NTLl0
4g07NMbWVpBjR7MvdpZfXtBPy51mUXZrVtYVeQcpM67JUjYmfg5Yo5umzoe7PJ8p2GFa1CnnuxXP
h0BzFzDJ3aeOWkIm009dN2CIEu3OR0+DNHUteETzKkef0ZiWwHvko5l4d0BWGsy94mw0Y74tZTGe
3IWk7VrZ7E6VyVnYWb1vHJBXBpGfRK67wTeS4awtE7D++ipwNjpYLsuSn1e/vilcre5U3Xz32PmL
vDnPb7BEYl6T/Re/6i6eP9f30+qmB5bGeGqAynjYIJktZgdricVLRlfynPjBh8voe868o5Ldo+8K
wmtFNLJXz6DV/pl5vqINhaqtPO+bDHLY4ezjhTMhpeFkrbeZb9aRyUuAElu9Ia+/T6OPjaf3WqKq
/Wd3NkxCvc0d2d/rXpPhevIr67lIrvFxuES03T1ganrwEt3cSdMhvr1Zv9mzOOG0MKPUndJNaXmP
ulTUDUMcb6ukvYgC/+wQ6xKF1DtSpDG7c4ZdoEEUweYrMSN591msmMU2brdj3PIAAPmj6CeQqOwp
YUSk3hp1qUN/6H7aRvlQDTDpwWBmoXTb10GyVtMt7WdjzQ9GG9jH1l+sF2GM0L/m0YkArCzRZAz6
pOb1fiSDcoOTQu2cJAfG1C2VF/pp955X041ZtrcZL7BTtwqcC3Q9G95XmQzRAotb7rv1rDP1Ntal
C2Rn4ZyjHFk5Qm+8IGviTWW49YHB8ndWr/VpHIMx8tLsvhvj+3rITpBYAJ6SI7Rvm5G3DpaOrQAF
Fxl9C8HaT82oKQwQk+bab3PLjTd5XxhhkFev3TocPB/4YMrJEkrm1Usl6pvSIUUL3WOzTvVLU4kf
q9P5F5kM6S0I1QVmaWfuqoyfWTeG2JbAum4t1e1kER/T2dwzGBJvquaD3VLswRvyBPlzvK9LcSGD
Y+cPyyukzdcmYId8XpKj5/V7TrONHBmQD9q6acbhgUQfJrptd2OBTAscTJ8FViZeXhQ5RZU+ToH3
DBvHjpy1v3TS+brUwX0wWQcMOMax97lMwsdbWk6kpiTDi72KFyPr5LnzmwfYOY/wTh8haGZhsWZv
UnVsdfPc4Sm6UVeTRjOYp94J4HtoEsbaWy172hI6GF7Vu3TUnFGNt7On/kr036JjHMt1NHixDPWd
7+BUw8NRLzdmjy+qU8Exq+IHw65xvXvQX+UcH4O22sH1eK3Kyt8kpbHVBk0tyEA6ZePn2Orrs9sa
MNs8F+Kw18IrYnMP/FFsSnrWRlk+PapZNJsun2d3J+a+n7C9zcELDeP4FMg4Bd0qRVFthG5TTpU8
jxlgWwQS3DklBfSjm/W8ppcxgHh2hSffdoMoHnTSdD+HRnH4iX6gZOyszAIpDQssMrLRxsGm0Xwi
ODugbl1aHaEqfRAyne+gHiXj3tCefm0hVt63kGvjSBqZKHeZM5mXuBUxL2tDxe6xARm2HYk3ApxA
sd1t5EBQXTsZzw371MbN5Izes9uO6YWlMXCwyXK/mvFz4C8PBgr/h9ba3nT+O+ddC/f6w+rXezhw
Vph1Zn5iM7XkXc/2bLkD7DO+aS4Qd9iABS0GgZbYqXpwzGraeehZgs1Gmae3sUietW1ApOPv1rp8
jGmey3W6AGV8QAiuo6Wfp6gKnHsNdkaHQOdvTS3g9ibxEH84aV7cp3m7hesExamR+NJyf7N09keH
nRGccTwfS4bEnO0NBrMkxmskBfdu5PS8ZfoZqoyVw6h2dXPf1P1ZTQr3BGCxoZPTc++Zb7Xfvnoe
6AVZ1ldob+p95NoR9ByxQURnvp4zfPBh7qVfUrY7UB97qQ4VZ0lYDs5rufjlU9UmX82KB5Z7o3HC
gu9kiwYkbTnC+ILsBnuyqSHigp6k8Uy61Nqkqp83VVIfvEEdhdU9ZpN1P65Ntkm1GZ8Zr380Rd7s
k2zRT7CEK3Uz6al+py9LPsil8S+kDnQ7nfnlY9LChQWnTubGKBxmCfMjAuVmSfxTOrvrRStMJKJP
FqIIsBUauUEnlaf5jawT54kH/H3o9SWjmr+v2VBuAB02ZIXU1wXpckRxjRnsPC1jv+LdwTvY82J9
bit6vHJd84vnTcvJW4MvGOiIaTS8S2LlX2x+h3Nj18029YL1VbgVNwJF27AdBl++lA0d/ZTCewA2
VL3gErsW4JXzZCQJXwEw4gqw1z/i0wkAP7vzpV2D9Dvufve7oxz1OpWOFZaj/doZ0j+nWVXe54mg
Dnd0flv6saKUYIoeZmBO847wv2Axz36vpki3jhP6ZDLJ1GCIP+jvuTfc8rMwQZv7dybb5aZ32oeZ
MJP3NkV94onZEZNMPG9hp2fGI0R+d211VBgkj35TVodMxe2haR31Ymk8+FEfADs3RnPbUURHlFLG
zg4qAyuBOW2LoIJoSF5dhjQU2t1iHqDmwFXQC1bCibm3XNYnV2V4Y0yL7Ww5qB0PIIxlB2+s51DI
9P7wdV7mn7lV7xbfircltWJUTqa5zVLL2pTNMuRAPtjTekp6WYlNZbr97diuKFaWpeQLXGDeC2Z7
jWIL8jdEkgVBxZU6YkBvnE0gx3uiKdHPxDKxNDpdFotKunTc8qgKQsdGRwbsK/da7ZRsh8PSOt5G
VxhEOd5LcWyWayZ55banLLHFHDZXT1LjWkm0+Eny5MmCPIp8uoG9Atjacsq3kkTdt3rIMbIaA1EK
pCrIdzMt+h3Rv9aPa/wvQwJLqyu3uH8Hz5PaN/kQ21vm6GUa5v2A7eqqNNMvdfmmiScKFZ6dxI40
hERuyIU9q3ChFqRc1EvrWrhVJ4WA5HsAkTjSMIM+QMyt6yCcbG7Iw9L3KBVgy2ii6H1wxBIj8L5K
tbCP065pQMXtJ218MtKsb44qHtMalRpt92SMRmb/IGZB8fSOE7GzbgWM/BsO3n7+Cg2Ad4FRjPgF
MYFm+kauo5sd52pii0oyVniF0vTHVILt0+008HjBePZbCa6H6i1aqPpHam1p7DtWW5wj7wq3oQVy
k+xJVrb7kVSJe+lo+JOD98c4ob9yKo+Up4tNQVEPh0lmrf9QKoq8k00WiLWLx6EAfDtW45fGLbmp
6sLlP9BKW/kYsrr+hxDiifyUmsBJ4UlO+LSjwdS2Ps39UlZ3VmfrC2sneb/DYG0dUqXcIOqdFOcn
odA5enYPYfaDpGYZVZX0mx+jKQb7flEu5s7cqWyHUZkjkw1GX6F3PW7a7oAsX6lIp64UW4aXYAd5
cwmUHtUG8ElBc/vbHFV10wsTPK7aG6t4WGyNIut3H5Xn7S1z3gdz+6jnYv4KfieUgfFd4I4luu++
L9qd6gcXXbjluAmIp1FIzA8rcuvGH1LjzK/9llLVpmr64Y9yhcs5r29DmW0girThggOZIgjtjo4L
vWG7zHQ+o57dzZIjuFybeAItwFnRan7r07lPIukKxkbJQKClwu8UKmstogRAZOAflJi/Gcno3jUu
Psgi0LtEJd09/8R+QjIvnnEaO68St+NhcvSHP9q8utPVg9pGwh0tVDqFZWd6p4a/ldQFz+cnRqbc
Dr1Vo9cVKgjKPdv2jfswl0QQbIiv5jTQvbvsB1v5QB9bQgtY1ekq62byZP2R2HPSRUWeKfvUDXNl
oTVcx607Yzbz+ZDDHI0j2yl6H3zVSF/QeBbtCX0jMHabII590xAmc8MawNJsO+ynZJ30bVZvrblz
vXOdiQESdG0Co+CG8YedpZSWZ68aBIz2SXnuwWyyKwdWYDGIa6Ifbg2VSPc8t9JqMFkiThwMZYIx
j/XI3+3BHkqgsjOvOODmSOZd00FgfqBi1snzWLI0flNo9nkhNQv+78Ip5IdSNsG4sdpBJhQw8U2P
E3Lc6ToY0l3q2K3kdPETXJF90Vg3lbEu1lNhzb1xDli0Kg8yK9f54FdO0YLi/OOYUH4+Vd+U6xKQ
wQ58Xt0WHWOdjZynoYWp3SbDGsIWleI2cFuTGNfGgpkR92l5NsggRs3su/vE7umwTK9YTk5T8Uq0
i+Gee3gdd72yRrG1MCrMr1MA8dMi8JB0F5FicIXgH5Ul8salkHjv8ZER27HOr904EJUet0Ow6Wem
lwl1592awOxlFveThYMvvFJpsijAz11vLfcc3uM5s91zrfzyUKWBu8eusET1OKPlWDjDK7NZt+kK
bGSAvxgZXUBtRLbIMR1EGvbX4fuimWtFjguHf/JzsWNmHn+Na3MwrrJa+rUasnTewViea7r8vs8P
SNDUloqVS5KdCNSuXQz6B1IkunPpWQhBaekGd5Ve9MHM/IGmK8jJaGBteRs3xZJvuJep3KuhHp6v
Y5XdxHLXV90XAbe55dffO0Fiz9Q7N0lcFB8amt2DYDPoQQ3ZnO1n9soiT6zJcZXyaTJrPD8A6XbY
M1yEnBIvuVkOoF67YNiJ5Iq25IjoTpqGbG9O5Y8yETnbInH3ZPZA2SIEOZtvsqwz7V//LeBHe0oZ
n3wrsnreyDIYNmNt12zdOqURSkit63bJWqrZBXlr7aV9WAcrO9VGrC8enerF476LMCp/sevVzGBt
TeZHiYrA4MwbzQ0TjuWlYND6mhZW81AY3ldrRtiZjcrfVlrFD3EMV4Rth+UC0VpyMpDo5LHeccuu
gIdYP/r3RTBBDF+Qs0O5lAXTSUzaxz4Yyz0rK8HHDFB436q5uTHmerizYjlhbWatozIcM3TT62nX
pa+GjK2z104ffWFewzb8o5fF+mbRoKt4Y4x3wehZJ+xFLROmvn33siIjTqUzl23R11eNNLdUs2Oa
aG3BvcbZhjBp+2MSaTJFIqg7YzsUFXdYMbvLe+cV+RzmsTBp+/PsQhqs/zW1l/HrXPq8Jiz5wHK+
dcs2hHs/kWJD+BAhSSfJ5DjYLIzM7mZKkd0gavVpO93wUK/pcGH58kT4MLqR4c7eAUEB1crpLYQi
I3fYqyia1XojoAHw8OITRd0s9d1gk2HVe/gAQh9z5RoZU05MGdbqrYtRJ+HgWdNvaez6O5E28go/
1wkjWBILItufMHK1Gp04NUc8Z+YZUra7NwAfIJNU5hzNrSNR9+fE4FHBg39dLX+yZE07gKNyz0Ay
YKiXxuY+LU16dhYpZJTM9bpbbdndJkL1Hx5LoXd5oX5MsiYSg8WBIz0N3LgmHrONVQl5rKtGHzuX
QtQpAgCWGVpWvEpnb3dzJsJxje0HbXrzWzu0Jqk+qltuzUA6jzC1qTz6ttySGujfIeD4Ifbzg3LW
A/0bGA2I6mEr9SOeEAH0vR4feqZilK/QKLj/sUcEcBu6MrO+DIZz7dxixzomDndiqHXjPcYZDgC/
yctj0Kvg0OZTfJhyD4UuCza5L5sTj+yxqNP1DTcdqnaC9ijZinoQ9jWFibKfjnbIi6fJmo2vs2Mm
d+QLKd7NZoqO45r3pg5eC/eqrxpsCO0nx8g2ssFbgB0vjQIKfHq7wTwUrBvt47SYLms7lZQZZcz9
nwY/rDkePqui/lHm9Rz13TSRBGB614jdbgjbCQeqN0x8DjM9ht2aLVNcQf5sphQ2eXlaPDz45Oqx
7efs7E4cdFyro+MmxLho52SacIwtL4Pw3Sxvg5nnW4wkbDMV350Rm0kjqtBghSx0anlDwkNnUy7g
F4xNFjlk5xbsAZnVuBPsl70xDS439UJiEbqKvgFbiBC16vQRKbw+a1k+EiUSKr/K3E0z0E6IiXEk
247BqdGSm9VZaJmTSizpmeWLbBcolZzxeYz8EJyJwRzwAr5yEEu1Pq1ybjYFh+iWaCEjKucBK5UM
rkTAZzJePir8YjvHh1zFQHBL7WW8jEZxQGrPT1WwfGsHgwxcrs0P0fA+yqw5syPXWl4gqUJdbbMZ
y2BFxETF6oyfnsRaBV9gvFcIlt6S8S8MOGG2qoZ848c0BtPMmyzsnFqcS0Fb3RCE9KyHdjyZ07yc
E17PYZ9OxSFATUOE1yw9dz6CkkeqAWPi9OwXXh2lGDXv/LJFQ0d2XiC17dEUaUJou6Lat3D+BUpG
eVe1z5kU2JU4VFnKq5xdw1twZ68m+5yi8jYt2sttAmln18gKSTAzhsgYvOA8slXHhmXiPMrYW27W
ZepeCH+Z30mpKb4KVxyXRZyaZZImISJNc4OKHcmx/5ZNTnWZwLedQaNnJ5Nl2cMViPcS+7Zx7jvp
3zRJ130iHstzJrrkbBi1CmMrm/Ar5/Ieh5eIt5xnTB0YkzH0AZrqjDmpXQsmwsC/1ozNmvGAWsUW
jn6wM03hkLtROONlcmtx52eMLRIa/+dWtP4lxnEKNwstzEyIAQZDUTaP0mzffdg3N0PJ63A3LKo5
eG3jbjN7yUHHLONHMDLlLzFVhzR3HM+VeXY1rdftgsz9mBAznTPdSDojUki9J6GQGq8lIxOgRm3j
ziBYQ3p6j2ZinAi/EmyI8Q3qHgNWPqNs7grw9idX6wBQ77L4p6YYs+uQu/m2cNLoA0918EQyRplA
Zan0JvWGYWGSKZrDokEdVFk5bhfsaofKW8Yt3gSetszp+y/szbON2WOS6jdKqoKVHpa+zroX9ilB
UzEja+q8Fzsx5U9CzILD2FOTkTBuy5fWcYeH2bbFS51N5m1fe/1pHdcveedXt5oW68HKnf5UxW7z
KKqlSklYqayj63UTVDLHhOsyMxzbkFpEZ0/KyC3Sfrl1aAyJ/EDGb44w7DnlXcVC+61MemVvxJiw
EeuOciImpq2/L1adTtvAXOOXtBuLn0SvB8xUBO8C32fSMI6S22YIFODTGvhUELZNlj+b7cLuHq44
02fBsyOTxzWG88j6154DjZqtdFY8YPSNM5Zfz9gN4+qhJ6wYOV0U5gIw2kWkdAvP1czp5y5XTA2p
Jv59h6CXY6AxeuPVxlNB8cRi9Mmva9Bs4+RaB7NGaJBtlY2E3zSMPP6HvPPqrVtZ9PtXCfIcbpCc
YXvIy+pa6pZkWX4h5MZODjnD+unzo73vga19r52DAEGAAAcbB5K8Cjmc8q9yGnCypoNyKFuSffLV
pvAIXpQ0DkUj+tkVtfNJ6LE9m2hhfvDEBIshlisVwQEm5VBfN6MVP7vL8imd6hBGHu678JjHxiy7
KmhBuBF4Pw+BskYFNbiekmXzRZKzYbCvbdoov26C/gVfmAWaOGXuNmvwITaZF+5b8pE42ChFmBaq
q/rWQzGV7BGhMeux2z45Mca9zM1AlnpB2HTixs3RSSgh2vhz1fCdfCtAghRKmlyCz8B42aFr66P2
vHGf9rW+Xp1cGDdJy+NkAFyIq35jO6hb8s6LDuncVRcuh4atmMLPUZAgckBMeaxaxzznlpNcRE2c
6B39U90JOKrlAUIIwWGX6tB2Su643uiI0ONdkjwyoT0dm+GwYMTBEU7+obVwk1YT3W6BxbAuIzrC
HoeGs+eOdP7Q4Zf19SKd5S6MFEbZdk6s5cy8CkcbwB6zgwL0gh+VkEH0VVoy3E+ZyS90QtXZ+jt7
r5mkIZCr1gYxQ6LCgSQ5Db4Q3c6zxwE3pZ8egP+sfluP8t0IzXjAQgE/FEhEWJP3ccClb7H4r6OP
eJMTJyzzYamz8eQIVbJxCOmKq7WlPojeg1BVjQw+dJ6FVjDo5uraxF5+OdoTn4NNXwznxXk56e1h
Zw36PhVAmgR4gIH2dbNcZACwf1Bifw9X/1VyiUrHJ5MtECFn3/CN/LshzVQOXfO3nH6hsWqi3MWn
jwJgHlEPLbMb5qz11GmC+GKmPusVsj6ACKYzeO374BR8GuMYm3s71QhcmQ2nuwhGkt1YTkniZjGi
d3eKUj7rK/HxkDNF31TjD/3wv2Xse2wq/ve9AP2/alL/3+tbP35t1qpy/fal1k/zr1f+f6NqnSyb
n/S8a5X7L13r719N9vm1/m+Yv34x/33/Z3+7/9y/JLBlFEU2klvUt/9y/zn8hjTQNcQSlT4pbf8y
/0nnL2TumAbIsadVRazB8X8nYnz/Fbgmfw/Ijx8k/HfMf/KNJphNBmFj+P6E45PWDDWHZvgnD4ah
PzEZJ+zBq4Ci6+8zeR+b1xhxS2B2uj7N9jGYHpCx5NHp9lCpd1F2C4G+j1OXObnYWJU6iAT4lyNM
2D3W7Xuh3nvzEzVrkHZpe9ebdpcfKcbboEv1ObmH937zOQxukukqiN95zsP36/9/baD+PzgGnbVX
4L/2nl6Y1/KXwff97/8efOFf2HhWiwZ+hGD1mv6H9dT/y19DXPH42JwICer+afQFf5Hq5hIV5Uhm
WDxl/xp9wvsL3R8JiViYV0cdJtf/E+spfAMOkTXECAsJs/qvg6+hVIzlJ0RykZnxMoeG8KOR04hx
xYmNONpuj13QT9cGyeicNPXPZsvVVPTTjOxySud6OA4AeoD1NeBr/zzgk7iSNBQ3HbyXFbxPI6f6
mtsgfqc0j7y1LC3ANFKCPoWX8eI0H6j0ib/9/iOsb/HrR8B9yePuyzV+zP2eK/rTM7fAkaGZwTRO
sR+2gznnHbMmgCJeBRvCm79UyYwr4ffvuj7Jv76rx11be1p41jEPv/nioaKQzqXZd1PLML9cQZhl
Rydo/lSVdfdCZO/wd0QSk3TytflPLvUb4xqXmoFHerQt16Bm8rp+vdRQCvlUFQi7lzSLbmHs2Mcl
k/gazZ0v/mCjeON5cknRQwaAu4tRxIzpvZnHaphCouryFpatcCr2ezSf3jcQcfWn31/G/+zmeVzJ
NcWWUMm38dspkJXsZLCgvmmKT54XZ+1GpiU/iAg+YN8RTl/ibAn+9AWZ9dfr9dMdxARImxF+Oc/F
xeNgCfz1erqyKjrpGHujYI+WJzWGeX1RWdzZXRTnEebdQef+VRPPSiEHC5vgdhljh92tlHV7icWH
swmJFSVbYWArxFo6QOw82Eu2XMh47PaKOeGLk1BOv8vZ7Jbbpkuj5pCXwWy/hGUDy6QiLvXZ1lnV
sADkZF4E7TDtiqIAa1QFG91Nrlz1nCT9/AU/naD/QFNVmBDW1mKw0MOHocjT4TASu4TGkkLO7i6f
bfWAzaeId7CEi48s3udRAGmNBUKVSH7wrH5JiDXxSQHMyTRFI72mRoq9ZrhP2zrPUG4RA4OBD+OF
hYkimgsop6mYs3mHmSkLLleCjJpFA2RQbNyuAyo3cTVV73SUUUDcJEN0rJy+v89Tx7l1kwSVJOPb
foE8u7XaKaWle0nGa0WKwiHt/IFWOjEGH6q60oA8jZbNXTwGTXUokeRYD1oIYrHNKPoS0jG2QQ9x
EeVHJ3WKl9Gp/eeJeJw9pbLUCnqqUi+hIrjbRn70qdd0qm88rwjj3Y/h1IxZROwLlubqk93oCvNV
6/GlS9yZtBdbPIBbA8vrnOzC4uedSKNdz/rsoS6xMZgsc0JPIbk3DwPFO95B0AyC/h75yz5R0uyX
fsTRC95JffxdNs/D8KArtv/8SdW+rOLcrd/ORG7jFSHTL5nWlCTK8m4KrTk7hyiQHwPZONkBAROE
AlhA/tmmii7cTFnr0eBrla5/nIShBBS2VJL2M1d10R2XwS3JSlnCRcS3XW4N45cQUsUR1Fq2yOqJ
/1lshSKfEIADtn2SR/sWA8ddZTcKMVTO/6Xmi3s/yFZqmgxKN1v7n7OmueWt5zY/dHFcF3sriOLu
DlxdFHf0ZpviGM+4BxEF4svLj8YIxpfjVba+n8BmEkwWOAb6cTe6rhjv7Jbaz6dKuWl55THsGYV+
sf71prF1L+zN3z8MkaAMpylyc7B7O+KVaVYMgmLXFaGPWQYdfEg6uzPG3rDssohDyQUu/MD/KFFX
IIFNKl8fVACS/9y1KVdtSQdGs8gW9TLQSij2VjtidJvHnm+NTZpfJgqOuVY1YG0/6Fa/zN4kiR7z
CaHnSWloZYZ+n/YUEFLzg5STf29hCbOPTUCE6NNQdjwqtppAeXDlljigTdoVd6MvVfVICWOFeBQh
HUNac97Z51GUZTvkVPoxAxzNLkhKz2mQmwHDP+NCRK3sT/Dpxzpo669GW9k3Cuyid8ZFwvGS1iwM
ed845uA5zrkoHGxRyRK+F7ksosPoafmYtFlwQ3qVfd3O5SlNqg1+ZKrA0WanbZfv3GGWGAWCY6aD
i3xwzcc+mLuj4+O6T7wnMRNw7CXcKgMgIoiB2ZqhD+6ipCnvWhB8onRDlI0+qp5LUTjx+4Fe125f
IDsN7n23fqxF9Q0r2VqMmE3e0S4ppuiXAdUC+A9XH2VBymTM+TiS40PtMBGWmdt8cSt0TSvbeY9E
/AS40B2CxHsma4g2+DqVu37hhAshX3GfrwMML7tUOieUD/o4tyq+COr+U22qW6oYw71riGuyY+vB
ysHVRh3Mu2i9MdHcboxFAWA3R7vWmp7GDFbI2OlBpwDkYTYG14Nmxe+H4bjqIqw5c/aRdgAp+uYm
QH0hP6D1USSaJdkNOo/3qF2B+RY8cIlr9rD88QYWWn1wEocu8+J9LedL1Co+Arnk3C/h0bdTIBq/
23V+IS/mqD2UHQHnLtCslKwFol8uk0bjU/IoDu/Jtj/YFHKi0DME3OHSpST4HSsYwVUNj2wiq7Or
mEbzJTwwVXnPSzA/oniG3Klq+5RqJO4x2tALaXMANujlsma5iuPho1qIpe1qb017kzhfsNVsnGIM
t1GEmirpxbHPcEFF4U4gvk9c8YVmlAvLKUkudwWxFNX8EkPcpduYMkgCdWwgOZsETce6cvPkUUTk
L3urKjmiVGKZOjNvYsTLcjdneVpsxyXtDzYix/vWjoCUhGmvJflGCUjlTY/CwYawIz2MwRRH/fMw
BPfI96xNr7Mr+lRPQwi1wsH+xs1iJu4pQq8o82OiME2Iwp2Blcs7knuqHb7qvc/mMjlHFmo5lkkW
KquAS7ZU9Cmn8mDcUKac1wgCfDQJNvMjCPIy3kfhtGo+QwqvxvLe6bBe7BL4U8Rm2iD6COf6dTTL
9yb6ADWTmgasmMuqYcrboUXGXo7Hwam901j7+dNsxyMFQlOCIsPpwN020k8+EGqc8GgsSDEsp8/U
LnX74tzFk3qsTeC8Rm2VfIwspfytH3RRsYcjuWLmmG87DadEOFz4IQhr5yyXon5NaSF3DlVKJXdf
5QWgruKaTV2yS+gGPyV+AWrT5ULl+751w0etesQqaU4BHVyZRMMyRs0+Zr24ThOcnAz1haBCkOeX
KTXOqbPT4CNelxZtPkboglMPy0QxDAcfodht70SvtteW+zCxpNhQe1FS5ekkjf8JTs44VxGCpmwT
9kkCachmgVLucFBHRR81Ovje3yYLEu7WSaZvESUAu6hp6P/Ca5U9e6FaALYIkdy2QNnoRR2PPMci
bt1sL2PhDzvtx7AXLmXz45bbGD7beWluqixB/Vi7qR0eatxh9wllw+POsmu+tItLYpfkGjPXkvps
uVQXHPuBXDE9dOltZSHbjd0x+BQBfp8gguxzCFxKCA4sb6eNITckzcnGmypcPGzhaYbPaDtvbR+L
GiP1PlCexmTRLwK7glW0144bZdsyHYIWT6JWB5wXLV6DeTm5/HTahgS2XtjZBEzlaMIz5yQZPlMv
Mh+Fzp0PrXJEyZRYlsu2llPa4gTt0xMN6PTZ9v6wL6reuMhyrIja1Daz3wdjdGwjD0S/as0ploCl
Nq470DGLOafRsbf1oECvnbwNzolbNQ/hFDxnZWfvtB4cMrEGTQaAqm8yKKKtqf2jZl4E93YLd0fK
nfNIf6i7Z4klPy+GlFvaCVETm/b7rJTZSTKBngyi3YtMNET9snFnOqQ7nDwhfRm0VnekBJdSdlEO
F6briYDJCv9+YK9933c9qGXS+pfG877B3ZUXCrk0OWXhEKMl6rtmjwC/iTZRkzjXedHbZ59ssJvU
zUqk0fDq9p5zbPW5DbVGyKWH+oLotvpmmaJD33TxMYC+L7bp0msebXJEg3ckNbLDSvw8PjoW0fEw
t9Yn1I4p3mqNvMyLVHkRgELHp2BwEIOqMkTSgk9+6fzmUgdoyCY1pl9ZU1ElhMjtjsE4dec55VBB
IU60FeMoN7TzjvdMPT3S+DTzjqmt5pU17/rT4gzlkeqYnqBAnXU7IyANCvrvznFZWIfcXcyTEcIa
ED5ZMyInm7iEJDcHGHfxEnHQab7KJvbtrWt8ZK/kAxocf9H4XtnkWx0UuGq3KSVGwM3MQfchHNrw
WnTkrJLVOLwDCQHjWqxgPK529m0aohunF7xnsp7lgsertPX0ONrOMPBAh+k3REIM6bya3Y8QIt6W
+FFSOe05EttW4lc49FaJ1ngYbewMdRL2G2ILwt3QUjDfimH+pEZX5YeoSAlg63x3uvVHKxRn0Nus
O/nGw4CLN7IJLvXi3ZdmSdfO6qihL3bognPqiOqRdDC5TctKn/tCTGf883hemxBXTpB/xioLCbwY
Z7jymsiyIMXT9p428/GcI8nZRB1pAm5m6k1hF4mF1Hp0kCDouNiKgUm9sbAVbNxszrGHxAg49wPb
neQ25fYnm1Ehl53h9DncoA/dCNlWGSqbAN0fI/NEwu6rHpr5Xeabsjhg+8eoyFaMrFOjyus14PPC
MFNf9WmfbikBfU/6YHbJrO5chtXi3QxZ56BR9NEqhJg0qLaKryWz+K031gQ8hJnFHiDJnryxrbdB
S4hAM9NDPAANUeQr5OewX9QzRR76aurK4d6K8bbVTfiUi7K9sGdRXHl0ET/hCNaHRU3Z3uALOVro
pU+x63bJgTlI7aikbstNhZNmgzl3vC4MEo90juxm38Alee3CaO6xCteSuFvss/4RRp+NBjRa2u0Q
1ev+0uNAuU/ndtgJ0CeapVnyj5PbDhewccJc2WRgHlaUDlrMNwU5Y751aquxOYiuxtiDVZDCxDlj
h6giCDtYyMZ77+tQbsn4E6c84antPeOyiC96PVU6VHjAmRwL4yR38eT7h4os7euyrYP3STwv3/LI
CrqNQepyW9ndLQdIjUmQT7uPykFu7WGVNhQIsraTsXrCVHL2ipZvGvsyDOucBSeU3C1yZ7usW96Z
LvcQS7GzP5ajVdz5QUNipyUTjFx0CTGBJUi4xSYQTnruyxHWhkCBZY9G2GDdK7MvbUOsQdVLdZjT
TJL+UEFBHerWFwPUprsOSI6Zl2MwBhYaAtNcWYaI3FkDhrV+OWwxL5tbSXbRJ3/uvYd5nCGlNJ3n
G7vXmKCzXs57e85dl/xKmk42aRcOyR5TQ7GbgK2fRVK0L16ZgIJ1UrxzoHr33pzEFwDuiLzQNjIg
iS997EftRFu/niSi/6KJvnlMRY+2HXytiIY+1EPCJpgE1gEXhNtF3kYDITxjBuhQqOVKfO5sQ8o0
uQrs2A1Gw25KqQCgPERdpotbXOguGw6079HYUZRhsm9bO9laWZ4RvakN3cPTKm3KnGrnGkzoBK2I
neX1+pnFrbrQYydu+mUim9NqiQK1GTPudhrr8iHKk+K6FGX2WPlzcSNRe20GZRaufngZcFvOMUKF
Qyvgyfd0wPTEqDPHs1DYRf6l1KU+DGWfic8ojovXsrJI0Ezm4BMMyHRWuM+PeV03F3aHIX8f4GRw
NrooMjJSq2S8N10cQCWnQTVd9IPjPcAhu8NJuaZ+NgM3fdswj12NhQ3oyWma8AQmQFjKubXLw1Ka
CD8vib9H9GsE786myO5zlzMR7hPX/1g6SYmXZaoQgbiL0hBic27KU+CS0Hcgizn4NKpwbK+wFS3B
NpyXSaCHTOvXsp7bV9uqlqfJ7pcCNSDpJzxG7Eu5eqnVXY+ynvE7FUUlL4tiHg9VHuJH8elVYjNf
2MupY8f5jc3Zqp0NUrfZWJmVXbuIV3uUODxik6icF9Ap1KwGC8llkIn4ucUNzvpNjKg96ubLiMKX
MGA0Xx4ja9avBcl55zGtOY7H3/Etrxz4/xXe7M+sC0N6MVrI5aFwBrVjtuyeMuKLQLBSkafbFsjl
tCB/67YmU8PZCpd2n5II/pgZ9Lto6zv2j5GTPvcqLM85ag9yx2MveTWqAVjwLGLJm008WGAN0wjZ
e7Hyqs+D7yKKSRcHdM0yAchAMZMMtncQWpgN5vMy3a2+mHTXMqkDU6TUD21N5WQfJyzoxbbrG5AI
GoXBosIKFfsWbaujzrHG6rMlgbj7zL9m00/UCDqeolQvUJjxZa1VPHJ0yAtV7Dm78SIKZ9lM+EZr
D4dSBZKd/ayJydGVfAodveBlbvkznknB4I0GxJ6JqHKw9O8/z7/jTlS7qBc3Q44RhglKj5qMiohc
kBLi17OrEkdRx2q98eOqJ5y7AndYTqV2pwKRZ4Jw5bZKci4GrYGLjcUa/Ly6LKNhDNyNmkdgJ4HW
YDkEVUMIQjMhTbvzURvl2zma1EstPa6VEhEvQdka/3WQzVQw76wzT8Ktocc5/oryqaPHbrX/qNCc
TNqzCll5OfMBp7EVxbWm6gOdfR0AwfxILPsB5YBfcZFckwMF9VWXlVcpxIK3q9sgbvYR1uH8RLw5
zhPf6/PpnlJw9WJ5gg9IaSOX7we2gz6aT2Uh9NCHUdvcA18lfDmfZHlA1WZsi732EEYdZ29pgbzG
LuJC9UXHVzJa8PqG+wTySk5Fc2sB2rsIKwHl0TW3lX4pKTFjelbxgkUaye50z3SZ5EdNP15xbcmO
QYm+lG9azZPMybVG0F3cOEw91dXQF/0zG39t3mM3i7snR9uLOoxN0KwLWhLT4kw3b0sQv+LVUKDx
QbsRxckNxQN8Kupqe/8CGNBqsa+i0mNJxwKJp4UZBQVONF2GKFSQMPoC2I4gslhuR0vVPZW5DV9x
Kun9xNHTj8QLK5zpyLrwOGpZXVlIYjb4WOR7NG8up9QwpwWTDP46WKpHGQ8oHv+H7aY1cBu5aYT6
YcKu7TnGqQmaqW7lWDsNViftvfyetHjL/UD7kJUmiRyLXKK//pH8NCbIQjOiv1NXtLf1JDIHPGXw
8WvZQZcdhNNX5g9xaO4/3pR/u5YHeTSKwya+7VxlM436gc3Txg8s9QJ6h/AuZjR87Tje7dx+8c5y
1i288WAR6VT2tWUdZqCWjRmL9r4cKwRMqPW8fe7WPdHgdnWYRet9bFFJjDsvXTWG7YLJFUMomjEO
LiZ8kr41POD3Tg+R0zokaltOR2pLjpji99f0TXAXl5LkcSL9QlKm3LWI5Vc2ZrFc5bB8UEoCssnY
brqLJC3o2xIkqHajHK8FkWkYKpP28ffv/M8L6whhC9oJALlWCvXXd2551Iasnhdyjlw2lkXpX4Aa
p19TT3GAiGBO/5Ri+KbqkPi0lTJFjuCtRLJDTu2vb9mRP9Qj5dNMEmV8s5DBBexkReeJZFHstnEU
XlXYLG4tb1DnOuyiDfg9Jdg2VQnWwTINotA0FW7/h0H2lmLkFjjAyXDVq7oGSvXXz1W3nVu0LOiI
Ed3pLqyq6S5PO7aLP9Lgfn/d33KM65tJOwDfDCHfeJ5+fbNoRtbXaIJEiK7lcJWWSvTbaPo3++Zg
3d0Ani1AiMfIIhNupbB/4ofnYclznqmGh1ODtttgRSUh8PihtkAZrA2//1pvBzJv5zKOXAGzDw8Q
vSGG69nJauajZoMWjxfPpgzuYZ4BgY4krjHp06W7glAsDCDLC3us3e8/ANFBfKOfmE0ocIfoREIr
KWchefX773/6xtmID7KAF0JtaNr+OdXlYu1zKY0PA2klt+w55LC3dKJgC1JdrNUsjQXG0xJ90wed
DTiIjSEitjpbbjTxLjERGUGo9liQsJqJMM/IcjcoAFGsxavPyzB/kGM0ZpwxFnc54bsbAw7E2CcB
gOug3NDE4ton4kitdOf1hrn/By3jDYaFFiJh3YNKAcXkgk3TN8LuFuGpNemPYTLL7LJmI+ti8vF8
BdPuz/OpK41t7srxe0ahnpzmibMFCyrMDexgiyca8mqweeGwtrnyROHj0Jpsgl7Rz8b8txksXMNo
+bEJEZx7n0QzP22pRie1axRBv5HMeM5xtL11Jc5TdgMuPmUSAjqTHY2gQQnmVCSviZpUfKAtNTxX
nQYIlibor6g2iL4ROcZSyTXO2ANQUteee+PH8TNSCLKTuzRN3y+dWe4DazYspkQYEaBSxrBSLvh7
eZV1igW9pJuuvDKhNdEM4M0z9balZBfdRGlvPUw5pSgXczOw3GtE0YATSuQIv5eQLphGhLyOyECS
9u7S1vNGRmypsLKn7KIKenT1AZyGEJcpZ8zGsDnLKdaJZS5MNbFAVzNFsMcf+xGvLaLsPDUSj2Mm
DFCqrqfJPhlntKtL9KoVrTJZC3zdR7Nq92QDrHuWTPImFIkgUW8QopIfkWRZdILb+34RVjt7AA3e
MWgaPuzCHj9H3DfgWTHoll/0kmOVdNUUgzSPEWkCUfDsio5RkyOLPM/W2N7ExtTVPlZ0Sipy/V9p
wLvWeQ234Nf5fOP4kgNkqQmtPf/YpU1jTvQcYlm5sdqh2kmQzW9OU7j3c1I4EhNmIL1dXNUL/oVW
kRHx+4f1H/oHOnU4YAcR066HOM39dXKKqNxSwqndTaYz9vQJnOI935F5KpTE82BDS2/ysOcC/v59
306+aFYky2zgUEPIduLtbgKrhV3GWDM2ZRkxvycW0PKu4XR79/v34Qq+mYxcm0BSDEWhFKzxUryZ
D5k8al/HuPc5wpe3to0QfZY2CY8Fknq1d2Xjf8mCYvrmZY3zxbPMQEVlHupXnYrM7K1wbr+4yKjd
PZy/d4lwHVZUxVF5H1SDeFJ1UF1FVDo4G7Is8/cRpN5rRaSTWb2OIf5qUBKmLJzPikhANe5Iahmo
ZgpX6UMWTWcPkU+zc8dofhUeTO/Wyq02v2KUA9W3fvNppMO5PS6OO13Acdfh3eQEPPYzUZ7ZhyYK
K0Pxjmxxe2+QKVfiSK4AD3zPBGttFYREBUBeoUc1YAv918g13E4dh4s6jw3ZStAS9WCdEC4w+lOZ
G7K1yNrFL/b9vIXxiJ/X3w/plmB/dk354BLeyWHmFZISH+oNdtj4HZVRDnTYMhq7Ovd+nId7HRqF
CqOvKs4O7hp6R/BUQ3YYMvC7hEpj6PlQQvoviuevhKe5boeuCg/ZIhkQ9Zhbtxqe9QHn4/rhEmJQ
SrivL7mpV6Qii+xb7VWGL4LcAewOkf6OBrnp6BWlxM5To4/AdvGtLIVXw+4PCRPoHBI0ivnDt6+0
l4P8eYU0WERUL8kjqGeQIsuLn7OU1LbDXPXRaVoS8UHjg3nvhczQu9DyPXUmr8K7rLtE4s5P8zDb
11GojxQNAYYY1HgnaL+QwhYs9Rwbc2nkNpxGKj90sSDyUURy/3i2PFCWDv1YbBVXPw7XOYlM+kUR
X8itikLmVpVkrGs//h5EPUwu7cwLwqvMdBSHBEA/HyZvDdAI/UmdzLxEPs2n2nqxwLkfJXIFTuHS
jpePyAuKy9qxGpzTysLHZdguEGgYeYeRonCDr3Si+89e+j6+zmuAvENXGd3uYdOr6jojx5WsxMkn
C8xDKGFtkR0ymH/ICJZu5iPXtUnU0a9CkD/K5HHaBUKl9qbjGSHI+vvNzXHyU2ntd01ExMA0Hb8/
+f9fK0fXDfF/rRy9+WrSr135Wn/RPzeXOOu/+qEfpWkEAftas0lXPHy4zW/IQjT/87+Lv7gJHucB
pksnYMZha/4ffX7iL4wEYKGUN3prnDxrxN/qZc/+i6KCiF0tpZHhv6sfddfF5qd9o82xhI7Bdefv
o/1juv51MXJAwqcZC9dGqxYbo/bwT2B/WSvm4lbvgsJQxFNIbfaaCfCYSzuv0ACRjOCNcP6uPfV7
qGIXAiuOXhb09M+EmJQjrioatA6UDBSYFFUUP0pBO1ek7GFbz8F8+Omq/ydCyTea1PVreFwM1n/w
BLR9bzKgbYlvVYQdicY5jmklBiZUG9BlIxITk65dte8a4OAT2XzFhY029Q+nKPFGBf7jA7DFpPkA
baH9tvh8li3HipFIZR2X+VWXk/RliGIuCP0yOcE0gm22Tob4rIrQOgV9Me/SxHogWl1fYPjG1ohz
WUTsoomeuV2Gor11o0kfx66FGQt1d0H2sSP3ja7h5mtlPa2pW9sM6fFL3utFXmO3hwafg2I5eCxf
5x+XulqGP3zVVdb8dshQI8UZDimlkJw4fh0ydRLYQ1C0Mfu7Qr0jpyO60ZPNTm9ZVOTTKr9MN2MI
MIh+JwwJilHEG2wL6PhtGUbpM4Bf+Rp0MVSjPYmI9GU630oALa9fA43ynBH3+9HBUegfn9kPaS8g
+C3E5vIPcesoJFSNgcE3EFU3ILJfoREWctOExAdWDJcVJkyMUtODO8nlFFQjSQKJ8T7N1VDdDmKq
SzIC6Wt0INePpN2V6ob+2v5SFs74hDqXLFKtsMk16CRnNtlVSwAZOShlHo1nVE79Qfi1fUeq6CGP
a3nkNrbYVo2P3V+LI6XN7adiMt21E4nuuXDF/K0RkUVoWVWegyzqD3Gs3BtlrXM/+/B9MJAq5nSF
vlSTDm7RnYR7FuT6IfCG6EsTL08o5Zb35JHUzw2r6nsrKPGsI9vb+EnZXmaJjlZRx3wHtk+kO7ZG
1DNFNZ2rJfdv1Kz0dbPU9W0HjwDcPYhn0bnxlecsE4Kg4l0wLJrNdzYWuybAw0Bxy/gA+bwK9qz4
op3gDbEwolkK6Oa+DgLrihYLc0F4RHYz5fp2KKMDAX7LNiIcOurtF8LfUneTh9RS5vSRJZvaQkIl
iaq+d7J5rPGgDqgfJ1KMqynMr5M0weUzZIBiUcOz7ZNTSs5PU2zCQj2HsxUdBn8wd22gOfDZ/Zng
SwcaqWr2fxhfb6cfZPB4Pzj+S0mjovTfTD+KIJupgQXb6nAgQ5vdAAG3jSZjzlWq+9ZPHINn41g7
C4T5drQLfJ5+8GwIkK9QNA5gYFNr+c7OYT9LxlBSlwDF2WlYn36XTJHdTDXs1R8+9Vs1NJ+ao4j0
HB/vDEDYm216HQ6CdDmI9UpZ9g4MOeSIvExM6ng2J0ZQUGXDVwfU9ViiXtvbyax3UZnFL7//IG8n
lPVzSBqvPeTuvkMpxq8TyiSshjQYNyVYamh/pFTnQUvCWD8TN9O1bKUACv90z/75riwWQQBc4lD7
gxz813e1HT9xrX4kNx9GfNijDm0/yKBLPsOuCXQIWIOxcVIx8VTAXh45iFQIbzDXxS9Di2rSpJF8
aXutryx2nBuOdOGl36LjBnz4U/84p8I3Exi6GHYEVGOAA+ODegvTdSN6rszCLpwhU9l6fXDLh/+U
zkqI1fMZH6M03Dkd0lGQcLaWZvAvh9SlsmUq0bZpnTmUOLmvSiKx9tDx3CCIC/Z+54IAENyxG2Xc
faqFdaK0LzsPg+nI5q6fBaziVoIDb9kcxw+YMqoLnzikY1DKJ4Cl0dkta2CDXKMb4kSFD12MarpZ
gx000RoYygFFbtj9kz3vrvkPDlLnY8Rxf/qeDSFJzpzmcN4s7dA/a1fgbiYy985zoAC7nt6ETbKG
TCxr3EQWBcRR0pl8zDkeolxP4gOxy92yRUDnkYfY+g8aJ/fJatP4iJSec0bmd/sIRTj5EKl8AbPy
0EmXa1pO7pCr0tDusmmbHPctcvcrEHRJvqqvz93odnfeGqJBjBxxGgldwExn5BIrN0FSLoflXKX9
BP2q3GCXNBa95lMrrlPPvW90Ph6VK9QHP24bEv8S78bTfXZn5cI9JzFhL6hCxMWUlzEVrAPUVONC
SGLNP2v6kc8dba3HShC4XqmBRLX/Rd159UjKpFn4Dy0jAgjMzV4kkJnlfbsb1BZP4N2v34ca7W5X
VqlKMxcr7Xwz0kitryEhCPO+5zzHhhKKbnNSRBvWjlSABOCIdI0twj62IXdsYJBQPtNGBrNOD1Vt
cv52TRP8ltYd585dQveZTlJtoBL0dzX6od539TU7K4F6Xy8pACh3w5tQdYG9laIbiuQXY0OgmLBQ
CGrWdnTqOR2N6ZW7sFNsSmPz4ABQKTSpLq216w+5XL0fJavNoULupnbANfsimONaBeY48J6lcq96
t31alyK66jZYiztuSaN5VVw5I6qriE7VoXP0Ww463xLkTfdLu9IqhqA27epxxKXbFHaIOL5lyBsH
gmhq1CzRl3jjxUyT7d5QK2x2E3uhp6hZxCe20caZijPzQo/zM9NEdiuWhCO8my+PZVNoPmfq+p7+
fH6BFXrxCeb8XIE35lRqTbetXS+3o6el51rlgrMp2c4Wyj1EBXrUegPgBkQjxNzbAD0wQYfKCIOL
k22EnHhj5fAOpwcA7N+gcaaAx2fjdhxTeSnLTp2zzDlfmlyixIYBvbeJdQLLQT0R28PvZePy0Eol
YoKSx+jssqowzteN3lMmBAajR0t3KNx/K6s3sAiWTrqfc8h09Sgeo2pJ/TRem6tBZ3e6bw2l3fV8
MHeTWPMflYqvqAUQNmO16id7MSKuaf6q/eDa7rlplca9hTgNW0E7fCLX6yGjkXlOyit614JGPW1P
BvKaKgBGRp30QTnI5VjwAq6xRlvfBZP+Z+Qw5VEx9zy5xQodtDPUF7aqSQjycrns0JOwM841Jztg
7SjoXG0oJUC3YJVk42y9rEwYYCY28JLWo9HJSRX+3TqtWQZ9UlZX6QZrShVeFCTXhFQQfPBDm5uf
aOZd320N19ecZUFdCQBK5PFy4TyDoYp0veloqF84GzbKdYgegSOl+OL3md0dWBq9fayDBRZZdmsU
OCZKbwYRU9APHTAFfh9Tm0psYfh6PZMRXXi588khSATz9sa0Yn9E7cIxhsaE5IxhX1qFaPaplvc3
eLbjn0uuhhBxGt15qgNkx1TjehjiBuS47EDg1n109DJ0PttW4DoBJ8eXl0/a9dSM1UOCGYlpAR0g
WRVEqeaWDvx7HWjZA8fYjaInxtxd5h/LELsXTa2qK3rZeU3sE9K3fpyLXykWLxR5a/nZrWJ6sa0N
mShahgeqy0z8i4W9iYKqN9KJy2xs8nzQ4poamRdODiKZ3SgdzQ46t67s83GGYhTnRC/4cYWgjNLc
vOkopyKPd6z/6uvSoIcJFntqzwXzGJIny9D4ArZvv67rDi5VOh/1SC9v0iKHIlJLEXnhGJnQlEgQ
MOan1Jac7nTazsEsh608b+oCPciqxM0I0w3t7nYlGvj2FVKG2EK7y2ewbHqFsll0uRsg9ddA1pbJ
uGtTFO6/BkryaKds/XpUERGACgXBuIuRfRMNaxFfzLcWotiAdrlKFuAso2hON3u+naqlc33Khekh
m1dxTbfEDdYWWX0mmXwpfAM/mGYx31aOAlC5gGABZF7Hbb3vaHKb+2lMm42hxR7lQqVDwXgFFxiy
QQTklVbpYSbv95J13PvExYvmXs9h2/6I8LGbt5bd0A202Izk7IJFDW0XGlbnx8KtByiWZf9rrPWJ
nUwnrusMveTzreYe7bZ6a2UsxgTFRC/bo6wKcQ05ACxDG4tr0LnTzkMkb3J4g5AHLdgk93h1L8mD
6GD7b78+nScvLK18uUfOj5vJNZR6UutKIc6INySAqYiE6iFzHFC/2OP9rJXiOlmVRkp8LKzvWYNi
eycImEGcRfFP7DMOlN0O5mF66KLtL9KrYiPAtR4qxC4OVtMsvlIH5j7INAchpLf1V1LMe9QKyq3v
jdpDuCAQp+FZGDMGrCITYwA0YtKwWHkbXZ3hyjY0x6aFAZwi4nXSBsMoDgiy5UQ0FNoUhwuWuiP8
N3mj2CfCNhMeRU7cHuqimPVFBMC0vE+4YHh0YFFQH7RG98tSjvdpWZekoZBHMBg7ill+L0DEfBbe
CFwF9cNc72EsjLcZJZE/BBNlV7RlAAXBjN+pGhUcmTeBa5TnRJ03LYGF0rutPHp5FQ2qYHKsSYU5
YtE9zIkk7MZlIXymuoNVbX0vMLNdAV1F7VTBFVu76s7Dc3cOeGK6RkCKPbUD7Usd0YkezSJv5xB1
yE+VwCrdEh3ic+DMy5FwoPzGwZh4NxSGdbV6W129qDZXsdmeT+h1w8nztpNa53mBxU5i7zqR80N0
TcHsU0/q2HRFDQpwIWY8SotfnRMhojEOeQJR/tKEAxvKeiiPQjjVn2ohp6KMev2xTsATUam0TRQP
PeFjCBvr4evaF9tWpSZjYFKCFYSWKo48QB7GDlL9cmgb4uhcgPo7w6mRYoOiKNAGk5/ECmqmF0hI
Jx9sqjgjn9ajJF2LlqctIlTktS2ioz5XzkXeafNvjL1dYBUGQHF0OOciG8V9tglq/I6T/1FZa3xl
5XzZMKCWT5FhfWaP+eAk8V2LttzXmppK8wLotBj6exojxHCby57iT/sjViZdJwfwcsKIv6nxtu0W
WWp32kTDdEbPfFhW7Q7XjOd7CWdJ6t0LCJBo4Fos9L0h55sY+9WFUpm66cp1PlJFcL+ZSWXclr1H
sMqUm9CF3YrQmFKEUMdSf1ra+Kor8uh6s5LdVUmTPREA+LlWgPlMSKDXZjV818ZIfWplnUKQTeCO
o6JMgwLC5NGLuk/Awe2vw6x5PlS49hcV5TRYV7djHPQtwUQ2cDSDkvgBLNee7iN8sazv7wDM6ugd
lEuJkG78AcK7xds3CROUT56xXK09hDxVtOF/pCpWE2JZIFyde83hhdSTySpCdqJPFdvOdNFv9Hyc
6YlwYjNF+6Oz+3t3kD+NXHwmnRsJhV7ft9HwkGtgWxLSGvIUJq/+9HxW/T8rcf/N5/jP/0cUDzjz
fx3qX1E8rlU7fV9elsD5F/5ZAjfFP4TUhc5hA4cAKgkO+P8sgVv/sC2kIFSfDcmfkPr4PyVwh3/J
QaRDzc52UOJt/9J/l8Cdf3ioLCiM02Qkttf5lwAeL+sAVAR16QmDivomRzKEoD7/t1Yksomun3q1
BugU9Z+2JupbW0lk38iTqEHBFy4vGyCkH5RRX/ZIt8va1N0lTSAXtInlbBXLvwQbq4kh3GhXm9lG
q57Y6qDZQ8J49tdbeKMu/mym/9/6/j8vQ6CxY/IYUbBZW+Xqr8t41aA1VRLLYEGU+VmAy3mQi4aU
PS0GakypNB7NfnJiv9F7lwMR8VUPhIrhehmbrgTmlOjsFMqG6ntgdjZhRuzdFDbWwSDz9fkJ4Qhf
sDzNc2/4uFKKfEfYGpaySi/FVbqQkhDESwsVlLOOPu+daUwecyoVnLhB7mDINkYR+wjM1bqT82Dl
vkORCVKfGYtoqxQOJOmkZUq/Vg1dsPWMv4MPzh69ITEschsw2l9MXQWWtE2w2DUJ/qbeTRX5bIKi
7Q7YdOftkG/mrFm2LMfziKPhg1lkaKpERMWZt6x7JSAJsygPq5snznElh8pmIs7Feds5uQXAaUYx
W445HTSRFvEZ2oBUhaKe2msNrU8XZoUERFrGPRjv/6iKWnJObG22d411W+UptY+ymdRFvs7E92V9
wpNKdWQ1gY5MYw7ef/PbsD158QDETT4PdCqmdyoIGvVFmUQwmGTjKDMcIk2Q09s2QUPml59CWv1g
pD2jRk4uuOn56H9sww2GxMuRlrgKT3wOSIlTXtUHVaYK55JG0ZiEEm/hTcfhrAl7DIX33tgD/4rZ
wyWHfsDS4g/mpoBpUqRgQQUE94uUQ/LDXGMMTro9TNNxS4P8ky9uD8oWL/O+hdow7vR6NO7Hzm23
V8UWqsJJT5bBPCElRAIe+ZOIMC1rUaZw7xVa4+2JqEjOwOACHuPQx4nT9BB5sKYo7VM3dpgwROmB
gmiavj3PS9zzvnSWIdpSe4jarFT2UXvijVflCZRxFD+pFOrP3/Df3+giFPxlRwTlNMIjLiwkscWs
7Q2s/8cUwPcHAJcTptbzpOABFQGxxDnVtYyTSUFwSpNUwEQQR6bzoyTcMUgkuxON/vg1tgoaMERK
5DSf0/iR8xBJTiMtNOpHXv0pNvOKvqCkgCNbJLyI33EH08ycikMhiuaLGa0OcNFS6fsJd29I6676
YHAbr2dPUI30cYSkPwo4wHw52GKUaYBvIxPqLk6uoIu79KKsCvafwzx6+a7rl+i2SBHohjLV1woj
KxjXMKW+1nFo6eAdEvJU1kEWiVzCUugTEOBq4MQY1wm9rarpsHVIKjoXdgzyjrZ9NKDapwdyU6Yz
Nrje7QaSQZDG2x+Uprep/+WXtAm4JasevURHlyeVabuzUBO2BUGH/HQQbHoV5nKojti+9A8e5Emi
7TYU0H5KdEEby4fC8vag/xp7GxSupYapcSbStSFI8nklfTJ3VObLjoopkpZ5+iUTs/7WrGl6gaJ2
8na5WeXigwXx9Trsbv1nnU40S+Jzn/zvO1Hj6oLt1mJoKKIJodICxW60bc7kOLQbc4uMyLqoPrjq
8wL48mF7Ls+A+wbvIVGnvnwAfYWfqQTTEKKtAdfSl4S67TPMWDChNTLj9GzK80ByDveVk7sddcrE
wxNGue6yaFqsXYMxaDnAXpTycHoAvexaTxFFlRuxvDERzbi7CkEwnEPCHaNLOiFG63dGxCa6zHFU
jdjN6OnqBkyhNC6IdozykqsNYrwZ3JygpaJj1TpvlYnjOWEaAtMHyj509MUmV9JJhw3ao0F1RERm
fXIE2ZBnlqZRGCxWR8f+swzpURAWTxxpEddncSwgBZRZVlJdJlyNc8uyHjqvsuh7DN5MRGWNL/CD
Yf1qmsOosDWbNqkB3B/rZIHokzWOCE/GTlmO3u+0b7IjgaDpxZwlEVlS1kddubevB/rCZYdo0zh5
+Wbxp7PttEvs910d750WK9PObjziLWVvYTQsZPPBYHr14dLJQkVhC5hycOdOxRTLbMQ2x+GCqt5c
8rkm4rB0yULWWz49vr+8i5cNIT7c7Voo+Qge2LBkp/vHUhQdMV/ImsU0T5dzn0JnsMgq2OXD0H+u
Uf0PQapJivlVVD/gY3c7WlYTuIR0HIw/H9zNq/mYuxHMHuzW0XDRx3n5rPvEpju90bL5VgmrKTjd
gSLH1o83Kb+sY8ASKsvXXzNJiD4Q2e7JkLZLJJsNqHsR8aVq0+ZQRU3xwSvZQG8vJ1PuDHkN9+YQ
mA386eWdaUJGGG5kHuK+ifJDlytx5wo4K5wpe/zvRKxgWWom1gd/atIIeZQg9WLVWvIBoUGsth8t
kWhDQ1Kj9hvK9rcEz9bukS7MxlMptKK/KBZHaw/vP9Q3RhOvF/oXXVq8b89T919TczQ3awYV2gty
bbGPtZM2F3zD+r2OX/FfXgbAFNsbGQsNEJ1g72QWBJWJZHWOtaAwuu6J9KTqSGRz+X2h63XtWn38
jWhI+6wuh3U/dob7I62U9UE/+o3vdTsfMoh4XewhT3YlqwPRNra3vDpWXJoYuqUeBxtsOchgMiBW
oBvJR8KQ7e98MftvEy92Vx4vLgG+25ejA25dk2uUAYHOJDSd+q7Us6DQt+x6zK/lE/ia/oYQYuw2
BQAt30Mm1fgD7BBvSxCejd1EGI0dxANZJsFULM1+Iceu8mszdZ6ydVg5ONQ6JRdwdfX+/QFy4il5
ngM2uwHbbmnbuErMl3evMJRuM44TYITChJmuihKnHW10hCna2LJrWwMgZn2xRsTpW6Sprpuj4IBW
2j+p5Wjl3tEnkyAkD4/pB7fnbA/v5OGyOWN64i/F3mNsA/yvAWzVMXrZenRgaOVrROZOS+Zfjjfx
ZgIxTMoCo/FWWpWsgxFf3cU0uGRwN6sJ0GrO3Ayq4YSfd7ckHvZ0qCzk0kIGAH7buVkRaCLRJrCi
bX1dLN0WLZhX7W9tFj0LpGaqOeiNVdK/4eQwhrrXFeQmeVTun8y4nedgGJLkEfpOjUuYK4xfJ1Qc
yVW62hwSUpnl1xGwlseh642fVukWf1BUoads2McPbEXQ7O+GujSNfaF7xbrralIq2TdLQkOEtz5E
JEf/hiuVdleS2qoVjI7WM17GjN4zDdcGzQD5Nsw3ZtreWnkfIZ9zxvsuaxKCIbGtHmHRcXxdo7j8
mtaa/Qt8Qfdb0HPTQ0AMBNY761B8x+tRk+jXVSxtEEigfEd4jBjMvbvYOwQ5pnZwomT+Eqe5dW9b
A8EF7w/EN77cTT2IB3Yr8Uj75EXHsSktqiXaZuHtrtIIYZrUKvRfSUcKuj0Z/8Z0xerKLtnbxHbM
XS9HVl+PWZUu4HXGSLYPdDbhQeF234McMPZrS4rPZrg29xxBu58SAQIhjpiF3//Vb8wdGG1QbgI6
F5y1t6fy1/BmN2ORCt9qAWUEC1ctcuK2GuWZgTkwEIv3a0a2fC86iSipS5IPnsGr7TLlh22hZSPA
4maKk2fu0s7wcgO2XTuVqY8HRQVRJdafPeIPavLLmaml0wczNF/G60/aRnaKuIB/+D8n86Uk+tZj
1iBBNIZgT/Q2SkDlD1VD16JdC45MHK0Gd2fTxR2P+HNtkmx0q30cs3KLSJ0htB2WStcucjdL6PYq
tmhBabuzFQJRtB41WgBZ0K+z/gM0fQbRXlu67ijXrVi/kv1M/lCSYf9uS4Km6Bsl9pGHC3s8kl56
nzdZnOAl8LaI9dIFKugVOuEDdBmbKmjwuMtdk4juUSCjzqHkzO7NFGvdk2pcEtDyvrzriza77Yhx
2eK4Mor0PW1pcahbFcEiG+vk4Gjr+ksyexa+lBOAAOJcfgyFCWZK5DOhiYPI2EkDLZgV2IbM2GRD
a3GFWYZ1DRFGgw3NRakYWCt8xx2JT6t3Pk7J9A1/vEZ9u7T0bxFwSj1IjRy0WZOo6YfeRFA0iDJz
72EIzsNu7jK0K71dD/crBPTGn02FzjVPe29nNF0KlAmYIEfUGu3cYJIc7cyTC60ty03oxOiEblQ3
NJkPfnttAYviMttNRTVQLFsQHOxQC2ip3/Q2oIxmjBDG2INZXLqqfY4ddbQvKY6qX3inwLWgMLOv
iWytv8hxmiYONKr/rY9zae2GTR5Pb1L+EbmbVAj+rPIW/YX9VA/Ku22toXnooMp8ggtT1jurj8As
QgSD6sHKb7m7yXgOP6u1+DNS9xyZAyQjeteIjLG9UuqiXJmq9jMQApx3aS9sCWdp1YC/p4QSZzid
wXxntXZlyY1UIlZ2XTD8lX6oiVfIz2170fVjpsrsBrDjhGciqcSZ5SpFpHm+1SrjaYqH7+/PIK/n
TcKvceUIoNZoaU93zW5KZUt4lUNgN3oIVkbSIAa1XMvEorTlTVP4/vVef72bAh0dLOcwioLmyYxV
JgokpkY0x1CCDsMhud7iLjbvOiHaDybH1z8NmyebEsoz7OReYdvLscilSqGRtnnrfoJykF+7kyaI
jEMUSX3O+2AJev3TaC9QfkT+TT+Bjf7LyViM5kBrjWwwmqi270KdOq/iGCZNZWv795/i65rJcyuD
PaNB2wJ/9skkCBhTy5XMPDLUaTjt5sKTV9XsamdTtojQIS73abViUiGqKZ0u2NV2d1M+kMn6/n28
sQIgeefh6jRJOHOeLIKmsuRqZaNHu3hGsAnkbQIVk2sdRZuEeJFQ9EMF4aBZ4vHfuDQkdpMKIvZp
buHl03ZbGBjEQkZBsuTlOe6/Yd9R+zubUaacr+UCC5pc4w/OQ2+c5FzktXCDdaqWr85D5BJPUs0F
Q2o2zOlA3CZ4EzL9gJZBAmEx8OrWvinHwfOF16cfrH1vDGjGM7+VG+AmnlfGv1Z7Q9kCZbECDIem
9Gfa9ii/eMA+GDC0BAP5UV/ff73/dCmf7J/pTOlUEgwGt3u6rUKGW6b52kRwde083QMb1L/H0GaQ
lrRruxxHb5ndwAbGUwXeDBFjDxdX2ncj4No+8CxF4S5flOMj1VPfV45cILtsgof3rr5N4JWWsgbm
wAZL8osMc8v8XZNbJ2qzHxXES0A+lEgh4bBMBaTExV9SdvsqnGgCxzs1zU67V15jf9EdY5MNuzMr
3aRn4FkzNslXJbt0yDdQnj+TUThBeGFuIqc16bNlN9U4OkDPlPHF6FCRCTdOAKoT0jHPBWidGOtu
XDAzTxnaaU2oGTH5RJ0updzzs+pIrw3H1Ji+wVF06Z9FBYgkfn7PD0pY7zzPUN8dVPKAN4wBCBB5
jYBcUOKzvM0xsOVdg69CBXbsbgr+BapDkoAT81KXYFyLfMth80hqjwi76hjPBWxsH1heRCNhSLTv
rCA9ju9ky6jp5tWwdu2Sr/2u1lubZLM86X+raZT3rSmyP2xkMfdNTUygLEm/fRZMSVT/wdhG1CjE
oGEhCdecHuw+zbUQlcjS+PCTrGZXkso170pMxyZC0zLV/Ax0UXxZT7p+V0ZePQSka3fHiRohpQpK
hRwH2zwhp2l0ut9eKhCk6QRcfSYbaCtfEicHjJXdxXnUmAaYAVSqOZHPkUHPrjHr5vNcNNNPZp7M
2jnY2aAFQTM7M2v2LBys0GIi2jHhvxuzsn4x6wyMJYvG/EFXqixuzIVQmpAeoh0HUV/zt5Rp1FqX
9H9WcSYAK9o+QKaITHlDAZpBAJM3oU5GT83vtFxJmnDKb8abPn6bCEsn9IVcPSJo5sH5MqeajYAo
3eISoJXwhFhZC+kLvbLuRuLA5yOIuPlHGsMlwjQo5p96Msuf2LxLwGDEPf9hcyYdkI0Yzw+pOzjp
sUAa1pynlHm0na1c9cdc1xn9JtWHS2kgD/dRfrHTb6sIqW61WsvX0ejmi1rqFVTMdMMyIDXKPvdu
Zf0Ua4T+P2sggvmpPdPm8xoFvs8ApNyTggwqL3A0xO2IZeQah/MyamEj28UMEGGjrUQsGvc+7U61
Ii8TZGXLOJq6oIUFKQMvr6pH7qTAwZomReGDI5zNM6Fj3b9oIUcbe2DU8b9+4ABCiakX1gEVc4D0
L+f8JUMXVGDCDAiQpzzS9LAO/Jo+K05bgGHk1qjkkCtgFe/Pg28cszwTbQA1Vep4OIpfXjcmVxKq
6laaYgdFty5xJI4Saz6onnB6TdIscBp7vtPLUSZ49ynUv38Db2wtsGoL77nEyQ7j5AacXs96DYVq
UKWyOpejElckAFoo8ZNv71/p9YrOoc4xYaKwiaEZuP35X2tMX/dd7MyWG6A22w4eMEJCkU7xL02u
7UHWiB/HJZYfLOavfx+7UGxFggaQgMd/8vtU05FxPjgOcOtoPWNpWCgdzOpudQFuvf8DXy/hXIpa
EJl6LuqN07YdGb2F3owUrIxVV1dwJebA2PDlfW8iOSt5omy87eFLlxUfrKZv/EiTPZJlbxEODvkG
Lx8t6sdYZK3Oo7UnBI4KSf2aWO6nlQf6wclcWPxdL9dt1ExUQgiDYJNIde7ltSRoO32weo/csSIe
v9ZLCpFt7OOFHnXR/3ZanMaHlPjr1W85JwdsK6Ip5L4hJ+MQ11ofhBSIAgLTrO4sT6r2g3PHGw+D
mqchXRqoYHBOYyUcBQlFotkLJvJGrwyRr8eq0PrAImTmgzf+xpC28GO6Fiob9ounQzrJSNcbVysK
gCRNO0NDq4rsWe2aBiFz1RtjyB/05gdD+vWcIXDubc5aiyMIPfWXbwD3c7EumkVMHP2u+FC6BvVs
jOqC87RGSmXsauqMdq9gljV6/Q7+SVp/8Mvfesgcf+gxMRq8VxtGmgUwQ2o9CnSyEv9UFFO+6uQa
sqLTKLx7/7t64ynTCN+wDgTMM7hPfm9L2c+ycxLFE7UA6kxmr4FUxWSd7YU1F/zqRP8k+6j5YFP8
xnUpLzNXgcRi7jjl+dSxtJp5IROs9TIV9rae/YFuEFdUgQDDwobpD2mfrv/6YY91CITSc3scZdq2
V/9rnpztSLMb+qcsmmSMHJyFYcteq1IhOK3+A7XEG3MWv5BiG1tWE3/vycUq3dG6mg8lzCish1Bl
XLQnluOGY7wUv5alt85I4nWsne21Whq+/2LfGEQOnlWhMzXzkDfz+N+/1MnHRCDASMJ4ceOHauyG
M6r7+pVWoFV+/1JvvEuO6axzFiZGk5ny5aVy183RP6HWISJciUvTqrUwInY4CksKyVVYkoCBXpjo
6Pev+/onGvw8SfUYBYLO2vDyugSWFkTL0aYVnen8cfRGfdZdNzvDdyiP71/q9cT88lInP9Gc8GID
SqIjjLGDlPEy0yjvIL764LPY/p6XCwCkCYPAsi3ihlnoZLGhTDkYerbkYVYl1SX4s+6mouN1qVUr
4jZEZvv3f9eJJXurARtQWJD06CBXpHGqGCGEIcuMNi9Cb2wQyaqs9PBCEPBg1aGzWvV1lLbTQ+Ml
3rx3YcrdYeuvP9Ncaw8RjR9ccprQsj2UXBMapZlVkkTCSAX1UmRnuDBo375/x1sy26tH5LI+cpSX
CBPl9qr++oQ58qD2dZGwJ2MLzES1cfGUTHiIbhrqbDRnI2jHOMEsrw8ndpZ/BqcEB6u1Jf730Suq
/ABMy/miI+Dpg15Bq/eNRjnfWiBI2sHMMSuOpZl8042uuZvRCoE2z6tyIlmmHJ/K1QXCUpYWhFvD
kqVB/ZBQqV1t4AH/YDF6Y4BTxKZszuDbAgxPBrgAD8NZKAFIP5O4nRulez27OQlxlvH4/lN9Y+eB
kGfz0pIbhZ71dH+VDYtTOloehyYFY+DAHehEc3Rve3dLyibw9FbpzXQ/cGS6thQyllymUcf5rl58
JxcVKIeqRPNKfKIWvH9vb7xwQBPwh9hiIhE8pQasNQapGgoXUvC2OrRJue69GldfO2brjejZeaYS
vvr7F30WHZ58iZYnNomEx/YPMeTLYeam4wJ+39MCQdAJZD98RVepXqxNUFcTti9A2o0F/DQX5r7I
F8N5lHHc/TL0ofGuQJzPhd96sDHRACBHh8LaOF/g6aXloRzs2Du8f7uvty0crpg6tiKmjmDFOLlb
R8TxoKhxYJjIQosoygJr31yQtjBGqXtOWtS4E2Dxu9CqvOyas6H3+/1beGOK5BaoK6LF5r/PI+yv
75Il3s0JrUazSaDtvq208TcmvvXz+1d5Y4J02HgiQtzOk+ZzTtdfV2nwTVlkr0Mjj1fYwMUktBCS
bxo4ztBrbBw47b9/xdefxiZxcy3qaeSxOPBCXj7bcqkN1bQAl/VhUTEn57p4lKvTXKGQjvY40MUt
WQ/eAZw5mBIKbu3OjSVu2y532ocpifXLfoWqDE/a+eDeXr12g49VcFTQaWZaYARf3lqTkafatLYM
gbFQOhrY+5PRim8j1DuzEQc1N1i42WjEf2bsqFFglCR9fXATr75PbgKpsOHqbKs8Drsvb2KJSb4q
1QhEYibpvS/L9Qw5NWKdXot25bjk53E2ZuH7b8V846fji2fxQsZAWfVUndMTnYndPIvCobM66miW
tTZ79q0kVuEEz6HukpJi7mNSzO6NPEp+o7bsftpkwPyYuqim2ma6zZ9lXhumd1Pzol3quhS8Nm/x
d0PptY62bQXNPZOU88eZkMgz3xetu4+zaLybRqu9YxNLqDI1STKCqhJls4/J3T24KWC8XTGb8w9p
wz8Puz4WtySLF45P5ke8no1W5hi+FS8S+LItifXiPpNbdsqjPC8c4kc+2L+88Y4AAqEJ4ivctqSn
78jSxqY2oeSnTlYHFazJmx5YxB7GAZnvfbLnRO19NDBezQhsZKg9C5P/iW11ORkY3Uz6l6q7ECJs
d1RUjXFNzQ66kvfHwuu2yrZjMmxC53T+YQ17eaFhsnGBipVfB6j7aqDv4muwPg5W1lph41akoHod
9rSkxVAgh9mnric+vX8Tbz1hNsDU9/kCmARPfiwSMbMB/9eGrSBxr0rTJWQ+mPx56Ux8d1ZzRFJM
0vf7V311xODLA9uL/pXni7H45Kqg3QZEm3MXzlVnnlUrZpRSJw7MTqIiTLAvHJa2+95WnX7+/oVf
/9xNV4Zggy4k7I3T5THRGrjAuehC5N/eV4Nukp9jnzZ3i5eVxHd3Rubj1dasD9blV/M/P3gbUEzI
/Mc7rQq0KzZ1CV8qLCHYXM8k/x5GM9fPRujnF1CLhx/v/87Xasntguw/eLw29Z9TtURraVFfrmkX
pl6uL0GblRvhMYuaTTTh/nFiXBgb4djx8UI2nV84/XLdTDPd+dRo9eGDF/7alrPdDwmwFDZtVBb2
9mL+WgCV5iQza0oXagvpeGnQRi0xjyiRhzgwM2jl0NFbFDRYHyV+4ATchS8r0il8VTZR44M16S70
FnDEOeAr8pbwqHTTDntoZLOltgttx8wp6gNQHrrZhrYmv1cgmPY5Yu/sZmKn+E2zkPqzxTY0ak8E
++zamGpuAAyY7XCuCDG7JDMn+6oNKDF2U+qMY+BGyANzY1rgEFg6N0XOgX2TDEX0yLAxv5jmnPeg
wcBF6Fq+BR916yhoDwgl/TnWm7NOITE81HGTfMFxIa/XqVwgEtK+OnqrvtGJmg2QjiWDuHHZEAP5
KyKKpw0npLwHg95ERezBKuj6ZXnjpY+thwXeKVIQJeSaJ+SSpEBLztgdx3uRdnN5ZnI8eKomQf0f
E9BqHnEVIA4azX7zpI6Dc6Shq7soSMrlz0LWWUMwZIp87v1BuO01X+xFeec2RwAmcGqDaHZevvM6
pps0pbUKW20Zj4iWHBzw2XqUW3Tk+5eiNvD6YlT4KNRz/KQhpp8cQfH7Y+2FQw/3SHf7LyOJLV8L
txKC5sKmldMmzfnBETXCGzSn81d2R6bxQBJ8sezZGuk/M9nNI3pHIkt9tY7tH0GKhha4urYuF0MU
9085BVXnjOQO2z4voOIbl+BeSsTkbQbrA+X5+Ig9VAmC7RbbCjKwayyUfV49ZAV8XB/gHCXBeeZY
Gowo8p68zp42wx0wt9u2RvIeztKG8hAh+GmDRjex6QwO7p1xIKPMH3UMWD7kJyLsaO4hgLKmQcLU
aJO2OXLg9W5Id29+FWkFsionQk3fFcgd78Sy6LAgC/JJ/QkQYx1ID56uYibQQwd66SV9zhh1H5CN
5pzUHMjuMAEqXLqMO+nHslTfcq1HZQbVV+EjggNj+3KynaOnoLzt85lONHOOjNnWJgLkHSpDy2/p
t07BgqvaDuySc+E+ImfACte1cSgOV1N1TEuwRD7GHwEhlWiTL1Y8mjKYe52yMOVk/cwe7QFRzyyz
GuctzaBdTvDEL7YztRHCoIqvxqJ3P089lSr+TpFa15bF2/UtVDgbj1Iu0d0SN7VAoZQT7YTGof+K
/t4a6eGY6e8OILj7MOdRPx+SJetspDwTuTbEapHfttIHk+fAZSKPiEPuaN8mpCERCge545Gh3eU3
7dhPdwWBT0W4RNgbgj7zVpqEc23tO/JZxmCBAjRdeSLOP81mnFoHpAq1DGwCAAJnakFJsAfsSGyL
rLH1/4uz82iSE+nW8C8iAm+2UK6tWqblNoQsPvEm+fX3oe9GRVUUMd/MYhaaUBaQefKY16BAbcPU
y2365p6lwLeXqmwxPAjRCg7CSoakjvxjHRuPUdTRqzL8ScjU+2xXoCn9l5lj6h6gYUKpxx3P+pFk
kzfR+UbuF2ikMT9HoTN/aGtV/doA4miRVYjSBNyRl3y1lDKNdtbUtp8ybYJcpGU9P6oNmTUFcN7k
M/CW6KcNe2LRMcMPF/+0IfodOaioMqoCfuXDgU4837S1rnzfRnmTvzd6e9Z9Kx3AUndNZuzSfJRf
0SqwPt2OBVciwUJwgd4CLIYcWz8PO0bdcBPobb+nwzh+GL0wvpOh+O1CuHtPD2ELY3Qll1laecuQ
kFEPl+35cpGF1HQeG/1ehDryDkw5FtUspc7oP2T9HlBNfYDvmd8JEGvvbj/qlXSGZo0HKhLtYSZa
y2/751aVejep7Jtij25dTKMrnoMFF3BCewDkUTfpX/MUbYHbi155v9TJdKH56aQza09pq6YOGeoJ
jxG3AHeHM+s+A0F5cGn3fI7r0TreXu/KQ7IeeThUC64Tb/U9+96ceoGa0l6IaD5W2Gv4iS1Rkknb
7s4JB5vmXrGFvbmWQCGShO85G4iUbQ3Ox4QEXZOODpHSoeaxJ7cb/0qzhqTmIEmDl/EosntZzXR0
QJh3+avrxKI+gfuyv7aZiSje7bdw7a1TKSyijkBwKerPP3WrFraQdtLsHcWLP9doXfiIJgDJStoZ
pf9p6xRdubyXFhI8cYaXjMxW2zrDIVBJHbPf462afqhrABGAb7xHEDfJxge+7OYymVvG7AwbSLuh
bp8/W1LFzmj06binfDVOoBKwN+T/3YWk8fvBKrp9XmPs1iGMxDwiyncGwkIfCX9jQEWaGeiz2PJQ
2/qI3SaiNDsbPcqDqneWu7v9Fa7UbNaCfAZVhLM623Fds9kq/c4eZ4G4bfPP8OgQtsAnCsE+DNx9
pFTGbzUU8n2sGNZHjyEonpE4zGz8issuAoLddBAWGDQzsPVmgMLv2cJJBpBJeZYdMT2Iik9FBCxh
n4PxbHc15lgfY63t7d2AXr8KazsrXntj1r5EXJsLSbqonkcA27/SKlHv59QcHZD+Oc2pciyHLyCi
w49mqM0bwfnKYQbCTiUAlJ0G0LoRhmFvglT6jG6oNzkPPUhWpJmS4QHnqmqfgum/n+es2MgOl3Jy
lYjSGqYaos62GCqtzo4SAY90O4ZZzqJ2goZX87msImOz5baciYt1aPJT0BueQXV/vo/BTaRIOyzQ
rrJHBSWdXPENUZ3o2W1HE5wtTtOnosaQIkdKHQsiEvTHUAvF//COmQaDYyJmuozTzn8GTiN9hlFs
v689oA3miNYSTp7Njg5l+ija+bfGzb2R61+GJ4o7xuu0tuie0N07XxOQhofEIWsmIs3v8GKVPxPo
yphBliLe5zGSehtnYPkbz182dS1hF9owXUTVXQWNNLftvlBnrvkpQc7RlLV5jFFb6ne80vhFQ+pu
IfbqQPTKzkroiJmx9lzTaf6uZL32Z+PnXH57CBqU3NyIC4t5HRjoIhQo7w0jrr9xDI2MEGGMCMEp
owtAq0UmQAh1wJoVX0F0EhLIS2b07faPuOS5wzQlFVHJBhiveWtki+cNTSsVa9z3mtFq+2oG4I8B
jPAeJC4MI/QohR/iwnNWKJ2b5n09S1lgWO+a73Eb16Wvd2g2+2rTNN9Ce8LEONUqdB4n+hbfpBJC
jLeHrLnL0O4aUWvFdo9aN9a3ZDwu5xjEWMZ6OGwtgwEYVef7CWHUNImGetxDOCqY8s/tqXAZzpFf
Gbw7qU2E2Ca9y+ha7ksl0Qywi2DxffhS9DpV5DQq/OfvnLYq7pNYrfbqYFSn2+/7MgzbYB2WCeQS
Vsz1+KLqJvQ8UBHbW+TujHiwiu5ECbQN2OwHmALTyyB69a4A/7jXkefaOOdXl6c1qGL8AxnuTUL1
n+yPPlk6AQmTezseuglrJwOVcun0TviIF7DiInXHaBuMa26NPi7JoEGBn4bKRhL6NmxdnUSyUCZ9
KukC0u2rBG223JxmH8gWbqHKfUJ4LI0fEw3luXegUaEhRUzHXkKaud8wxomVZ0sfh5LMpfDuPdGJ
7GTHhoEkQzkil5mZqGPuc21GgKWW9YS6oEZVi7Ow8JpgYsSq3xkhAATYh7FRw/tOlB/CSGlpC7Um
I0WXrwBuG5Y0trVRgXRdZK7p50PMV5h6UL6yseIHJLh7y88SWOa7NKqjkz47bXgQaJp3geNF6V2T
CzRX2Tyh55dZPLf3Q2e3P9xuqj6jD21+iOw4y17H0MzuasqD2rclabGr52Z1lK6HY8JgCy+gr61u
AOcuszPwNfCRVEoPQBLrjGlAoA5zU5ODbsvkUZiUbnnZssn1Uhxub/K3emn1ecmEGZQsoB4uleV2
/WebjR6CaAO27Tgr6rUZ+6pGKbqrgGz1fpiaOh62dDeKZw23RQpw3DZzSI/T7PzS2qZW74Tdt/En
tiIji9s/7cqlw8wQYhZpI63rdRsZeGJfty2S2fhoKyjdhmIHK6H+OQ7tF4Ri5t3t5a7kqQ5DNXOB
uNG0RoDl/E0MdajijbL0mCIDTjIScgkbNhxVB7+fCAvUg5OrpXGPQ09V7Dzug2Y3FGWuHaaxHYq9
B0VkCIphAAlbjjbU9Go2oIplTTu8DOEUvgwgvs2Nn325V7DPhULAyQTOQLQ6/9WOh8wtfM2MMUPI
vAjrleHQN+P4ULVxaP/3xViKoKSDynBJQM4Xa7lbIqnPyARp+Kh7s2z2LvaWDxFjtY2lruTiXHIk
wUsApO239vfxGio3mFjzvrTi4RHb0eqLQhf6YGIyUPkdy55G0swDl2YE4zWJXwFLuht78DKhpVkP
WGoZuVMpucuf/3M6nNDTmYx7894iu/4FiMT5NHklMh5NXDl7BXTuAPjbKp2Nu+ftiJ8dS4NOJ1Ab
UHDQuWFMnC8co3Y0hDWqGM0Es+y+j1T1uWnnLHuyikmtDnGD9uMxph3zLY0H45sYRPrJ0jJoOmo+
un8Y8MYvVUYqd7CQMHa448Fj+mlf1ZOfN7j3+QMyssDVQwK5Ar0bYnLdRiFSIBLfNTkXVhj0pQk6
3Q4RpjOVzv1aNhJnW5Rc6/k+KdTpQzMlyJa6dl+Bz+GX/bHp3A8+jmr94NOcRJ64xWnjdeOoXqRj
S2UE1516GZKFvZ43QLqaIMi5uJPHFK1NhOcB2lNVoz20aZyEe6OQ4qS60MC00azu06RX4wcTQM7X
2z/kYnvwlfhAjOEhhGN7vjp8IDBjEz/yeb+0BTMUd4rqrulaDVHLsdcc1H8VLMUHBV2T2wsvNc16
e4AP12Ei8yY4B+fbQworpHI31f2kYxR8P4V6w7UGcwZQf29lr1Vsp1gX01YagZhPcuO5L4IOzw3E
DWQm81uL8v58eZzjJy3OWgrPPOfCda0JUmKKoDgmbXf/+UlpgHHWOQzw/C4oumYEMEo08z5y6UDi
380sHDnbadzHzWg/SpOqRHqwWBBUjo63134D469eM7BbZPTQZKJXtJ5xJIlKQRdV2h7lJIilkENK
mvNeXj+WoSbc3cT4WOwUN7ROeTIUeFmMguYtAjhpfOKisWgkF6o63Q1hBHVORU11R4MfMeB4wv7V
R2vO/Kjw8xGlRQIOKVcnDQ+Fo5XqrlNLhILdctSrYO7K6t2sS+t7ImKI+plWR3+rcMiwb+e9gP9o
inbrkF35yKYJygSvWN4/Dcjzj2yNWmXgWa/tPbcfq3sVF8Hfk+HEzXMfR0w2kMQqowOWtfPPAU1X
pJ0gzo8Bav9TtW9q6RyLtsHYCkoZPjDkp2GA0Sudrdsf6coZXKCzKoByHBDADp7/TIjyIpTGMixo
Y8QCUB+YF40c152eaM7a4zGCQhej5zuHycYpvEyeOPa2hUIO78cxbXWVG4+TI4jSnY5qjVDmQMrE
fR2GTv7ttUXOOUvogbsmzXsgQs4zzdy2CqzBzr4hujoF0H2TjdNyeWvyiwBq0rBGIZEduwoM+DiW
qauyYw2GiR9KMci7mZsC5VqReicKx/IejxN7N4sqe48xtr6bW7K8jW9yCU8C+Aq7BTzk0mS01ihj
DZYsL0Oq+wyQr3JfqcguBkCoMCxnkh7+qhxUSALTAqo/iMbKTnEHAtVXIR6ijB/G3QshDUUIo4Y7
HjTMh82Nn3iRXRrUdqhuGgbkBueisa/3duIWpWPuNbQ6n0soOQHHVvvQ17N4zfMq/3l7m15ZD4nF
xeuKLI0Ec3WaIOD3oDoHXBFrMxQBZk7hQ6oo2TcnGpB3dQTdrY1HvLwkgO3SsFq+gwHiQj8/GWNp
JXE0Zea+6bUwaFsvyXy1yJC3MyRkjTSVDCPTcD64cBrm/9oyImDyVQCCLPW9vZ4j1FlfWW5imfuq
hyrZQYL/0VJD46KKW8UQTIk+Gxub/zJgQYSnqcDExIGDfpHAz95omHVk7SeGXvdwknqB0nOjPDR2
YmYbhdOV70mL01qUIRfYw9qTNyt1BvNTwWJuT1+6LRVEBfPoSSbFbwAh1QZsf70cjjbc9Av7gu+I
ltTyrf9JRD0nmrQ+qaNDahkoTqIDiV0obtk7bQyt+xhU29buWcfVtxWRrkOyb7niUaU9WxEzBaKn
pSp7Qrb9CDu+Q4mgLt9j5a5CS9fLoHX7LcgonXb+2n+v3GVZmwE/gxmkHAGcny876CJ0JkSf96hn
6s9ksV51wBFg+qr1gOD8yuuM33gQKmhXVdhI7FH40+49xsAdXmWht5BhNPUFvQ+IfIPd4kffd2V2
J/Q0fo8g70QZLwyrCmQrow91bIiPNvgAZDnVrP89ooE4HsIyWiikIm5/dInafymmDuVc1Zptxyd2
9lGAxIaaA2FMIISUdCGfZ7es/8xF7gg/6mMH//ksV+/bdOrvdVE7iFQMSfw9TgAUMDytBumrbeng
Zi5HevSl0pA6uG2U+q5SzQOAEAsGhqu0w48IQH+zDMyjYbdkG/xVwN7/sEv6MChmkmvcIRm9yxLS
GSaeXfknixtQKylRtPabUE7pHpl9HrxplNDcgVNSXrB+yOJ9KJ30UVpDNAfI83d3nsq33qeZ6aG7
pBjpLwoEtDIEGy30J89uXkOyvnIf1jpipZoltd5nvE3fbuyN7EnBUR4MrDHGkHhzHTJu0hagCVtU
+BEHb5V2fkb9J52DHg1zqgTTUBo/olX52PBn78MiQknW0wclCiaMM8n2iqSWFFi18X4eAScchrIa
/titSzI2pWb7tWQe+6cbSqoXil4XPFsXlV/1opFIoI6yfoBVGeY7sCpoetupFv+lqNAEhlx2pQd9
P3kSSHmImJwsTGxX8NlBDSkFSPDF6VUtOqVCTU+hvhi3Sw0UG4LecQWCtFEX6TnsAgAylWUnAm75
SfrMZ+N7JiMRRqopI0MfWRfF+iyZiAP2GJjNwPXFfc33Io/ZYqr3XYQlK+ZNKG8pyLh7YsAaBa1d
+XtWQ3jpI3x20xdFkj/1QLWREOvnv2kYWr9dQCJ5AIWClhuE+mlHZBziR7q42ffUyji5WjHaMugp
jm1fRyPjVymRD91LfXAe69JLf/Li4B1b2InnG3fPRYsXET+6pi6TZPgQXEKrVkG/DDDS0SsOkPUn
gDLSbsGxxgPVSjLoaLKrEJqZCVp29ReptinmKpLFLwgfkbMz27F4wYAZ1q+sSvdU4XOgY2/jzkiK
DEJXNn7tZaxbzMbp71NMUe+vh9BW1haJEVbVgQGgFpQ1GN0ESOiPPk++DLH5lYdUP93OB95YXeeB
jjCO3hOKCPScKHDOA13pIlfQV3hnqHaPJoxRhuVpymq13FdpS5HexItVg06pV+xNLJvAoSnFJHdC
71oraKVeL262Tv4JrAnuy/aII/c7u8ZSbgwnwqPLZBc8oJO7rwkY4WJnT1pdUWfYTBBdoGgvCQjx
7smQ2DQq41Q2uxbxk/lDX2Jb/E6PDQnDx3RAi8YJFBt8zFFgU8MM+RMz+hP1kfXFApqTQMfzJnmf
6Xn1Y2Ychexq1NGhd9yOxq46xMxv3DQSz4kydT9xcIyUA40FGv1qqnWfAIKbmCvxij/Y+dKv8DSc
ru7CVjhfuOzH4R6rcBVNCsav3/pxoIPmpGPy5JmgGjmOhfiLAblKIxkZZxRwIyl2bS1K+oYwfY4F
wCEFfNgc08Vz8r4M8hpwT8ApHr5WuJmMu9jI+uZOa+w+Bg+fI+kQ1V7+2s0oZBxxg4Lk2GlhsVXD
X246LPbIk5n701fnAj3fAJY0pRiZ1C6TQvUwa0gFlS0jcQuL+qBBWwknHLP5jzkS1yuvYZmVLuNl
oAbni5ottDQdLcCDapTV0W2ZLOAsKCEDqNO32zt82cDnGxyNSjq4TAzJXFDBPV+qiaIsj2IVGHfd
YJJSmdbwqFR2/Xx7mcvXaDKWRGUXst3SrFsl1i7DotnOu+hggGLQ9kqUhe9APOCcYudgZwZZJ+8a
zd6CkFzJU6DwU0NQdAL3X5ed6NcozG6S+NANkcBLcNZOqEwZzzRi2mc9jK2tiHoBsuXTIa3vuBYQ
W+aQa46ZY9RSRKaBlRLohfZnP0/dN7pvFX5wiZJ6D24dxafCEIvRHKIPX9HMgRauaih2BF0dhvln
p7UBNBYMb54zAbX0ZKF3UgdIYXkWpuKtUgVtp2mv2MPoXdAyT/yVALgoD6KagD1JIAiIVyUQ9/0w
Qf3XlyIzHhSOBg5DYpbvaA+bje+FuiEOrrTUxzirhkUWJTc7X4GrpYB7LMSB3H9O/aIIhxIMIwg2
rl9VswMjzY3XXtGpmKGW91/sTE4oldeKo+yYJVYMDNWh6xgDRpm+z5FXr4NUVtXH3pJzf5yQCpsP
0O41NHNkpf2sSqeJUTTSyZJSmTpADEMjaXcoYuLfl6bCIRWI0GxpMrBsftbGaIVXpS6eQy2ahp1K
GEG/Q2D7uWf0McojF6b3u/GYjOD8xhQkmCMv+yXVXDzllaf2p9ub+4JYyDX6JhPBTUovhlL1/BA5
tTVhuDNkh9mIdSsgYmAU4NoKuvwWsiS5hWEXtoJE1BhDmHbulcDrs3AMMHRDDtZuRnXmBSbdHyEM
Cbe4GhGjp+9QdIn8aISm8+C5jaQVpZbJbpIzpplNZASoTYmgsc3pGQlIIXeIz8PWKfvD7ed7Q4Sc
BwluQWYKAGsYeVEnnj9fU8yG2w1eejBSHVHBLNINKgzVbP3QrgFPDlPtoJQz5CfipYHd4mRbryUQ
WHHUY3syghrQ//cux+ThcTAavXielisB1BZpPhXZUFpPcEKzJmDjkesYElnjxZgQ6iTfayCdVkNR
vvOGqHvCHkGOO7fCyS0oJjTZOdeK86drcuWl8Br7t2EXaFPefgWXgQRVUdR1CJK0S/BcPn8DE7RO
B2Ou7GBNpbiXM9JuaUQHWag2ZqlNEW3cAJdhmfUWhjuMhcWgdBUvcStuhqGqs4NexLGGqpEm2icv
z+fj7edaV+PsXMIiLWoWowO01qu2tGhEo95KDwPqSU+p05QoizbtO9nocvefl2I6bSyIESZFkEXP
XyHQVtpz1pQfWkCcR8QVQby3tvtCH0bZoJhctIR5LGgXSyOHnj8D8dXrCzEDcwo3SQ7YevbVg+ht
HKmY/nvP4zAxd7GJqRQWHXh7N+1tqrg8qVA5Ui0JP3O205PHHZg/h6k7Q4S0OuPFy/KeKNwDhdux
U5r4vutqfMoaRYvuTHuw/g46tmC+q/VoANHH6T/XlrkQW4uZyY5kIN0FqtU2r7JsDRuSF43Px7C1
N10xLveqzcF5G8qC1mQAeP6ia6UEb1t1xQF1/UkEw+j13sfQUZQHJW+owBV3GK2Nj3sheU1zbpk3
vinWgBZZA56SItfUdhzFIVUyD2f3ztKPbdpaD0WvqPdQo61Tgduzj6xY/8dUIswRG+ynAs8Q1slD
x823UPV8asSMxSfdV4o9r8hBRmtqL3y9NaKNoH2ZkUB4RUKV9M4hNVjnWDHmH/Y8YBfPt3OOY2cg
GdWJXVVbjISdpnjonLjbCKSXp81DHGIxj9CWf9cVTFi5WUGK2xzgYTSpj1yh9SocvNtxYxcbz7fc
OecxG0IlpCOQYC5Bey1OaMIZRDaoLd8c0vdklHuvzA+Q9i2yrcJ7LiNVBlAx1G//8ZgzB+bJsFSw
NHKrtaSDtIla1TTWh0a6r/QXUrr6ZmYe5GDUH24vdbHRWYppr+XYqJUTaFenXHEnaGKThv0XkoB/
jKI1jzSTip/M/unOONG8hXdbTzSBdSErx5xJR63CozA8P1kmIdlt2rI6dKh/fozDol2gyBACq7Ye
j4WlLWo7ccefc2HcM3IUB8TT3I3odjE+4GdYpNA4aAA0o4BfDVOKfKhQJoibQ5wmyq9UG1ys3BR7
Ly0IXvTIRvPBLFPFgEHo5n6vAoeSrqg2jvzl22fSx7kB+ucyRVjDwyTDHvwh5/6g5pp86htv3vHy
3DusEEeVX4E488YlfLGl2c4UBYtyAzcim/v89WsDrJgwSdpDiG3TKddpbEKWSY9FNM1Pllfgr9Kj
bc2ILt8Q17g4uKysMUgF6kMPAPTx+cpDb5jNjFLWIbH7TIMhp/f3pUVxTQKUhhuPeRGZlsVgZ3N2
+NK0dc8X48wqEv5we3Bbw/gBvEA7ta1a7mpTH3cejMy7CWr0xqJXnxAgJ1J3AGzI9M4XbQaDETne
WAeXBs5O1WHj15Wnn/Iq6+5uH9trS3E7ecxKaC+C0z1fSmRoP0Y6XsKGGtt+3w8/kN4bvpitE73c
XunKFmVror6FzCTJ21oTBRpKXlSjThIZK869HKfuPbz3n3Eaux0oPRoft9e73KBgk5ZLkIhroFK6
CkjwgxU4nB3QBmycfzlhFgfOHLq271qMfn19KowGZlqDjry03I+3F798WIi8EN9Ukp5Ft26VX8U4
Y3YgDklRtdw9xhz7z+jRF/cKkeIFSuT/sBynXoNKuwC/1tgXCiFstrQiP8ztbD7hwi39qWZ2ZUVO
9m1EW2B/+/EuTwXtAD4jILi3lHW1a5aMDsdFm8dr4dnYvT3dq6IPd3XfV77WasqDmIwtKNXywc4u
UYTxKHwW8AhAAKhF51u1IPuYgB1yb/bSPkTFVPhyVCDNNnUV0I2zqOMYkbZmmT/a1RBtPPPlSWF5
NhPTwUVFbu2nVjnScyuzzUEH6dk7pXLRBGGD7TyGKBvR/NrrRbSEIs+mRgdad/6kUePoI327/DBO
2vAoMuqvMC/QU40L9ydqSSNAyk0B5YvRPAA+wACkX8xbmYevkVuAcJxZwWT4YEdj+T5aNLOPc8EU
BDCUfmfNBn4KiJYywEBR7CnJ096vCs/66WJzhEN4qv64vckuDzBYNpq9i3gcHILFGvLfAR5wrkj0
yH8evEItX4SEfNoblASaWSBG5bbx3mkNZeeVjfufP/XSREAlG84CW9xbbe9YEVjAYwVyUKss+zy0
dHQtvezvksTdcgy64FUhSMZHBhTELP9tX50/pdXh0UdB6WA55XgnCwGfZ2ZH88si1H3KB8to/LTs
3cOYGpBErBCaU6bln3OcVV9vv++LmMUvYQ94i0QKSc36Rkf+x6kKa3BAi4PFKfXpE1Pu5L1sI/yr
CtPauMYvPq8HgW3hJQJBIV9c4y7yVBhjZNgTHnFT/QGExqMcNPNrNmbFCVWC8MUs++Zn7+jK6b8+
J/hiWig69RhTWmv5Yf8MhnnZ+CSls3qo+9IC/kYhZCLn/M7Joh+Z0LdQspevFXIPCAZSFsIXR+x8
uQS5V71MK+3QoSLnL37xR+w5GEuNDHmGvlJ+3X68y4yUbiYEYm4C5NDBYK3iZOIJVdrKrB1UGjAv
pjem7/rITo5lTD7sy3yo/dCzqZPTrPgq42IKWtVEre/2z7jgXiw2UCZYBvAbSwGyDtdRpVgFvozq
ocVrULy2KEDbz2qVal+hhQBB80YrHndUXJ2JELNwDzgzyeqRQWBHnpwb82fd4dDv69DQZl+p1dEK
cI2pAVxLCDd+K2q7CwTivHiso5OR+AIL4RKnhRTt99sPc7lXaRADf4ABuIyg1nqZaMB0udWO2qEE
Xy5BLTnOqwTi9S5T7PBkKHm6TxDW2uX2tIUKWTKFf289nEVgnZNjMw4Am7LmHXYgBnrcquYgGw09
iErXvk+rodwAS6xvnGWVRTyOLwYK6eJjYfykm02szoHQ9PlX6iTfxWTnz13iKU80mxnWxs2W9s/F
hfP/izLthAsFV3etXz+6JhSEwZyDiDy+Zg4BKrcM3Xo3mZH+SWtQTMsrGJABoLDkY9mBVZ49KZ5N
UTbHJhnqjcBw9SWQPJF5c+eiEnV+Us3JznBbT1RwEoI467z54fK+JDgJF1mJYjCONSCWjZPy1j9c
fWKmdMi8k61Sy75JOfwTkKwibEoRdnOg4Cvph0bhHZUm8z4Js4x+pzWQjbRC3KAd1OkI01cwAKyj
u1ynvkR0SD4D+aoPXghy2HQEpurhADKr6PKvU4SBRpS78cb9eOE7xZcDLccJJyxzPa/dwtKynVB5
B6/XmJ3zaOMa70eo86GVpkSQTOzGgX+ReyqyDPF4aMzM3mHn6uwdPVU+AZ4koenSrUbjBR1h+VUL
phAEHWGHAHj+/TSlpGkU6QtMsBu/63k74MEiB+/zOJfufZmEirpDelWLdrHS00o0UXZR/KJS+7uJ
vicjFQp17JZURX2nIDD4ubIT44XWYDL4wgLucbgdVdYZ5fJ7OdpUeZTP5O6rQD0A9RHdkElgdEn7
guJ3ct/jjrLrbdzPby91cSm8rQUjCyWAhYywdgobc5ssLQcagu5e90lXHPFJUQBfRfnQ/6wj1fSB
ZqVs7yrZS8VpD3Nvbwnirm/C5TdQaC4wpSXFWBNn7KglcHWo75bG/FvREgZ+Dd7IQQP295slMnXr
oZcexOpgLVkVra/lDoITcL4hGipnKM/ETmPuGe+3Mg4U2gon5p44dWFThHlCmTl3HDn9WAC49bNp
krVfGeH4/vYHuPLsi87ZQooDbHeRBQweUpNlVM9BweCFJ+7mXZSa4l5VW4mo5WxslBBvJLP1s2tM
Kyi04UIwBz1/dgURsZD15qBD5OhOH8FUP1vl1DLvhwja+24bgjLMlZYEvxd9agcR0PUfvQWN0Ddx
NULuykgbhEZCRf4cUgU9FNHHiIs6xqwcJ8KNckQQpPmOAbb5Psqngk0TVd2dZXfWuBGar70+cINs
XhqZxOZVEhXJ1rNQApIgK4Tit6OdPUvXaf0RDHwwZ6H5H0fkbFWQBkzI4TKSQa1zxLrHigeFchnU
Tvaj90b1gKulBRCiLhDfywkSeT3f3d4iF+GA/gvpqM3UkuwbraDzL1bPEbgwZHrwEjTdh2EuYAC6
WYSijL7lxHpx0y1LLU1hi6kM9d4qBa6jeZxDxWUpvVUe8e0YkSMXEuKaZSOyVtr7uWy7jXd69fko
phb1xcW7bPnzf665EPNo08g8sQPIUv9gNB3v2kZFHneROr/9Ki+SJp4PobwFbQrGnc94vlSTsv0n
1LF2TmmXX1N0ZgM7ARS3dXNfXQfIP7rQnG3GF+frVDj7IJ4Ld7MIw/meZgh9F48Xu8vmJPxkhJkI
UEGpvttDMbyLNQlyDXu0QNgF+ihh51i/unowDxnKLBtv4OLAYMIOHwokM/0DrupVLtPo9aiH6MrT
PTS8jxR90x6qi4TqKZFaQ+loox1/5eMCJHZtDIFM5oprXs+A+ZKdlACJ6tJxUATSwKHhwRNEs7f1
ca89Gpv27fE4ouuoniWpBDTFOcGPGzB6CmazjeIq6Mo2P1ZSUzZe5bVHoz5fxD+gsgNuP//Ieqhm
uQVvYdczlvwYF7jWCaeqH3rH3Wr8rltcXA0WIis8Exh7ZsCrprrLgF41kVDZQUNCDHVEOB7V8cn4
yWExHltcWJ5RsRqUQ61Y6V7Num53++CsC53lB/CYhDxIhID7VoGh7NTQCQW26LZTT0/gOpR3oinq
02La+TzLKbkfkXWLGQdOxeH20pfp27I2KfDShuI4rYWDqGXLTrPhrI5pV5Z72+zT4QhfA7NsMu/w
VKvUXvd0Ihjsxug8OcfQLEZsloHfmn+zWdQHR0N1/6mec/O1lrRm/XZW4u8RkovomEK52biVroTR
s1+8+lxRIZSoobbfYSrTfnRsOdzBLUthvZoABpGY/jiYpOa339O1RRk0cdAoGdiUy/H4J4zaDn5X
1MLlbvDC5K9sGrS3tAy9naId34Hn6Q8RiIX97UUv6CnLxmBbMlYmqEKTWcUT1BxoBSpFuYtrzYu/
JR6CrIHadmH6YAk0QcGiAubaVc1g3uVxm31vZ6tL9pDcp+llRC8fYcmuHtPAkAKcuQs57OPtn3ht
6/I+SHWo/jmlq49R5imotpj8ZhgL54Bz37R3B/QGNcbff4ceaLxam8XBrfItG95rAQlgxKLiuEgR
WatbQEsT1cxlXuEMZnToF6qozPAhrM8unXC8YOsf//lJFwN1vr+LssoFTqTGyCuPAUPv2qzWd61r
pvgHlmGA/aa6L6b4d6ka6VfUGLccAq48KBMNVH5oQyw6I6tIiMZOklo0Y3dFhMeeZnbFXZ9n/U5X
FPMYaeaWcPqV69XmJl/SBfg4/Hu+1UfHrMMyjHixJHz6oXctEd+ht7KpnbJ8obNkGcIk6TkFOCMq
gKWrhSrkYUJ3ZCobGgvSdZapfRz6sH0cm3ZEt2ZSjrVSZUEYM1D1R9F3T/bUw/0XUWH7dCpif9T0
9P3t73zlpAOIWEpE/sOWXpUvqfSQ1Os1ZA0B/z/3epcFCtDYk2jC9gM4X+OxScvX22tee+VkAzC4
ljEL193qlc9Zrgu8UPC0bcUuj3L7yVHieqOfdrGRAHFTiSJUsAQUKuDzVdLK1MYCqdKgj9L0WdN2
KVpR6QJJ1get3wgMVxZDfgZtP/CQfOK3Dvw/ATNJaQsqTHb4rCIJgIVjLxuWUFGnXr3vgSdt3KHX
1iMCLXL/ELroqp0/nFPpra4OjhuUGLWDIx28I3NR+0l1RR3UybiJeLzYvQCrFmYeGxgsPnin8wVn
BhSOPuksqCvQeZQ8dn7NczVF+xYzWayIx6aMd9Zcod6sR8iDxbAw9ECDZ+Dt6UfTXyr1xtgrGNMC
ASaWHaykj8UBV9f47wSk08OLLKr3tYGotV8lVfY4Jkk1HHFHbT1fiZxqS2XjYu/zTBRCiIKAudbM
9XTAQIRfiKpwA9dSIL/pQPaR64FpuBey0o8aspYHw9rU1rvI9ViW5IcOBSMnAuQqwuVGb7tKD4ZD
k0YLAnKysTTrhAGcQh+9jYLv4qwtiyGpZ5F/gBdeh7dCqgiIWyxmLs5lJzd18LBoxRRtKWtfWwg5
EBqMWIpxj68u70qheK+VwgsGAc7V7OzxQ1laxefboePavmeSs5hDE0d5jefbcLRLQ82lBEisO90H
bcSHrezzMpgRVLvrarSvbq935VtBloThR/eYWLWul5u4H2CfFXC6REa/sRdt+dghfaz5pV42P28v
dmU/Ej94d2970lvreIwwgJIUmy70JLX2STPk39kYU9+ssv7OE3nxmLNlN9LLKy90UULHFxRYD4Xc
KhZLBNIobiwvKN0BwtyEYXwG2DVQcOr8OQ/6FrT4siHPvBPEAvNfxh0LK/T8C05WhiEHTd9gRkEK
UkxRYHtBcV73BQlehgR+lOPY0jUMBKbGqWHmzt7RHpvhhBTilij61ccnmVt+zv9xdl69cRvhGv5F
BNjLLcndlVaSbbnbN0Qcx+y989efZ3QOcLRcYgkZQYIARjI7wylfeQsX9xoFg4BRUPZqFAjYRn/K
hxLSnCjs5pH1nVg+Pt7+wlfxI5MXMRyFH5IPCk2Xk7dw/MiWiFtUKgJDPRNnW+9SZxweE+Q0fi36
It/VrWbjUqL02s7YW7sLgqWOuawId9axq45gSjdYYPCTAItkA/3lxzqGhVfkTfupz5PxI0bC0x6h
+6UFdxH2MGUYo+wwQNR02le3XUsHAWe0LPCKJjTmByRp0v4H1CEEtvtSmtrSgzs7oxNgO9mz3QI7
98ZB6f6Vlhbn3VaXrAlSIRTNk20hvOWpU2B/DAJ1bLyY7Kc4xRHtbdfpwq72MGFxcp+1heNXB1Ok
/lpyOfqcDF1BeR0IyeDpg4ncro4q0KEyS5SAAXQ4xUMqTU3mJgvEwmOn2m38jOjZcFfEcjm6TZvn
X8zAQP171uwg22mMbZ4JQmyh4kdOwWt0uS1mOYjbMplQrWpmE80M1Br/mEGZn2ugvH6rLvlP9G3Q
9Oqd6l5ZktZNKmf8lEm0ZtwsnKs9s5CNYwFmAL424QWKIldYn96ek76dVC8Oiv7bUo+meBKT4SFB
2FhILIfhTm3nqipBdev/QMyEojCbL5egLqq6HJ1E9bqp1b1+MScPwLhymnOglu4gdVSZk6qGo0kQ
0lDfi+HV3j6cG5Mm5SAKJjrH+nltlJ4iLd0MYa16OatyV2nhzJBtJjsHJKn7d30+Q6u5PeT18wI0
HjMWjh3dSaARl7Mu8V+huVxpXpmUy+Oo17mL/0UGZ7Tfq/xezw5gPKVmBsHr7coNQY3UnsyGRmeW
jORVcjEfrT75ldhJfFCV5K0CWFyo0O+56zD91IlRV9e8KY2yFvO3B2wUdYVpiE6VnZVfZ4WC99sX
UcSm/wuOxZvwchHnQW3CsjJVDxMdJ3WnMu5/9X1hWkfaVJAYb492vVFJEhE2oQHIc0FHezWaNcfk
FZFG0JhSQS+T7JfZO1g4pIkin5Y4clq/SyU4wkpalb/UbJT2Hq3rUEvwE1FMp4GA/ec6f3Ia3epD
fQTuWzXyw5It2ic2Tb8z0a0NI8wAgR1D4DBU8eevUprRwM20yiAdJVOJLpU5B5qfavCXC6pOXxaH
S/f2yl7BlMSeEYIKmuhTwoFZjSg3NXpZcQ57qHLs8qhMan/o+hZLKsTfPwBfgDKamWnu1flQfwto
dJB2FMGPMKvVD7d/y9bBhCGNSAq9OtK51fZt526opxHSaWdGWDGWeXQXd6Z8EpYLO+u8MZSCZhMF
AUigLPgqlZtmTZMsKClekCjZez2xP5GJB49tOH2+PacX/5HLp5g8R9Q+yRuhma7FP3Bzw1wpaXTP
mpriI6W26nNA/FMREcwx8kVAoT8ATtDnQ1qH7eROcWNhT95CW3Ijs8WiKbKK/hD2dWm6hgm3z1Nq
WPpvP8/CWJUokYK4SnPxcuPZqiS32QCancZqjR85EIUj2hP5iHKEWvo7iyLe1vWisOfoYlANF9DL
y9ESA02Uru01L8eRREMHolL6BYMnZYk+2umsw5lIwubHlDn0ANDwGf/LbRqSi85/58n6WIZ7x0B8
8PUvYiMg5QfknZLR6hfRv2rkvElkHPOi7ICAgva7x2TjiDWS9G8H97KFYJFjCwEaIsbropCP89K1
Owsjnp7VrwDQz9VNuA7kYS3bEhWL0KAM8eUYB4iIE2nkPfJESe2GjhRHhB1D9oOubL7TwdvapSIS
ArUHQBTq6ioSiFH2lAIrl72gyMazrHfJQ5bIzRejC+czVVC8tPKp9KJ6IQTMpFD9OchyeZdN8XAq
mjb7BNKn/DmWcnY2SiP57/Z+2bh70cVnd1LuIC1cAxhtHQHUvExlz6wwkdKQIUeDpDGjHX3XayyF
UP0EpUKuCwGTk3e5LWc7KOs5xFmsqlUTFb8RpETTwepww6mq4c/r0+eKzE0V+hLy+2SB0ocEbLgT
mm48AjSkcAETWqSiHnz5M0ZTHywrbmSCsTz6rKZx/U1X4/grYg3mwwRedWfzb+063huEn3h2eGZX
r6si/JQrG+sRA7L0+8K2wkM/ZvlZdcbqvtMacFv0Oe9vf9PNLQeDjUMHVhPlIPGrXj91zKZayJg8
kyfvH9EHO1djNn8Gil2cCnvJYqQKguCPac7N95y+gA6oX5i3kJ/L7/RwMme3C+UclIDdPY95icHS
7Z+49R1AsMERoXcPRkFsy1e/sFxoN/F2YHIkyeGxnyvnAww5NPcQmKifLX1pdvb51oBsPjpfIMS5
G1cpSZw6/YiTqeINahniJ1vP8XMKY09DstKMa08dBjRobk9y62yBQBRUEZO846V592qSUmvJlV7P
iifP+vIJq7mveGaOP24PsvHcEgL//yCr6yUtIrua6Ht5cwOFyofQtqCl54RFjjJmN/3NMgKQxeqN
TivVxsvvFiwNr36BORXKs1p+IAnsxwP7f0aTsKa91kZ7uvvXJQZRx4G2BnsArtaaTCQtuiIVVUw0
HKv5fdXjqTilrXHs8eK5x9zoNyWP6lyA7757+8LC14C+RIEDTIRY+Fdfz+mSJbVahFpABEMA1XBC
7dJmeAeBrt3ZKJtz5BzwLAkzybXOZgJIQjK5+b3WCafmh5Irwfg4JRhK01guNHSwkJE6hhqGVJ6q
TOFb3aQJVIkXYC8AMQPmva5CJmWcjZFNsqqidnUMZ/RfGnkpPtTIOhxur+p1U5SxYKRg4YasFz7o
qxuxoldWYtGkeotpTtODOSTj9B7FtjH0UIFhkfEoB8xcyGkjPaWTjvZ50xYksdmsSiD8NelXoM9K
d7K6qP8ayY2+p7e4dVUgCEzHln46mfvqqgDEFGOeHODxFEInq5QYr5Alah8xLPoN3W3ZCRC2nghB
7UJeRBbx0epIdT2QE2OihIXoNTzHXPs64OJ2F/RZdrLH2vKhgHc7e3srNaFGSNuDD0Ge6azmWFhG
rA0KV1OxNH3xzU6n6Kw3Tj0dAKZW4D4TlNPnYZF6t48LSTuPbToWrhQBU3TJlKPyL/YFiSggSzJ6
st81+wvggVKy+2QvkqZSOsmhoXRH4M11+h1As+Ucm9pqs0NXact4isIYAhxRfcLyDJn+PVFydSA3
Bx/tyhMeP8DelXBv825c6NwDvCL4s0D3WfNWO1XKyZZbmTJejVtEHKgYY9vz8fYRERfLKlLl/47E
KKoGuLuvnW1pq/YDNu4YeZJM3E/lYnzN+/5ZTmrp9NaRuFjZAaL7jwXU+hV2nKBpurAy0Q0Y81Mc
2kgQUSj/J6mH4tPtoa53OUPRk+IzihHXb2EEgEFrtdb0cosH344l+chmwopBgn4wS8p4nIx52lnJ
zUFBBoo+HwC6tYpCvegWJElc5niWOgoYJoV4agD20UHB+jHO9eneqeU9WdLr+4PAhToGSDJeSa64
y4cjw55GU2sLb7sY/ilvMGJQk2ycUBrLT1aJI97tpd2IrSGi0ukXAEFFdHYuB0QTZ+xT6jteM8/L
lyivaLID9so+wTduDyCIgycFZb9D0qjaUzBZ8+e2nPeeyyvuisAOUg8XljyiCLjOcyK8I0e06Ewi
rEqxUhR8hB5OmEwDogQwu2tXUTvtHPbW9LMrI/V9tgjNICOAR+SqiVn/kUvT/mkUSdU9GflYf0M5
AUHNyJjm0m0Hafpd13btHJ1Mt8+xbjTaGYqJ9OX2aorFujx9TIOKKcsJaPaqE61Es95pKPp4llKP
8snMldjG/08tqclH+O2B9J6mY88Vlh7SXotLr6RGod/f/hXXNw3lAnqPlDYQRka05fKTNqrZyoEG
R1BNGoiTRhI/t8h97MQd1zeNyIfhtAvwHOWJ1SgLFpOVtNi6J0+jUn6shyqTfF2YN1cLafTOo7M5
GlUwsi6hCmOstinupX0amo7uOXiVNmc6R2PytKjosHmW2aJHeHsJt4ajCIXYAXKtQs7qcglRGhOk
LpxDli62f5p2Uhz6IIq/l+quh8TG10K5W7gwQ9XmHl2VvDqc5IShhUUS3UT/KgiEfa3CeCdO2LhW
hDw4QTcbgz776loBfGyDqmSQRa4kDfeFMj1S1Isg+EzNYt7nqEn8vL2EWzfLxZgicH0dA6sAQeyh
sHDkgEMFqiE6IE40HTvI9h+pbIafllmxExwnx+mUTJH8MLTT+O32r9j4kBc/YrVvjKBZ9GHmRM6I
Uh5SXGaxVq8aZPvCPSn2raEQvKd/CpyBzHQ1FNjBNqemaHvwVxoV5ZklOEtLzQUlTctebUD8z1Y3
Dfhn4HdEPCJHXC1uRdOwcrIK3IQ0ZNqpijLtg260i3ZylLxOfSdWUZA1u3QZ71RzhFALrDbI39yy
oTKnAEMmLwZPoa+2lRyEekNfmr2btuZviJ75PyTt0+AmmjruZcRbe5gDQvoNZpe6yGqwgbZ9AZWC
wTKEB4dFK94pI1FvlMqtp9pzv8OX3fqeOOwxFmkpz9JqifUwjpNBSSygKZak+Kga2KOrxHIcAAEc
yn9ub9SXItb6i1p0GSlwka+CHrk8LoilAc7vOaKk6/xTH8e+8+ou7sFoZZn6KV7iWXe5r7DagU1T
nIZGo/RSAMDMuiF6loJx8G//pq0VwPGROBLiAjwv8UVeneAFFbYwQucXEo/ef8nDZvAqmunQsg3l
dHuorVsQOSKWmt2sO2u6lI04f5xRA/XiZGx+JlTVzxUKatHOvS4WcbXIlP1Fe5UsElztapEDa8a3
sgAZExkGnttYJsu/UfRFzLKTNM1tpFz+meD3vfNWbpxWAHjAFkjRRE1t9ZzopTbnhAG2N1a6XSAa
EdXHiLhSP+KGt4TuPJu4yKhyFX7uminDxHvsLGXnR2wFWVwXDow9uNiCiH35OetlKntktxyvChIL
ce5BUha/sYANu1W/SB8jKc9jbzKtENtmkCkhMvfGMvpG3MWf5XFZ/puzrPwBxpYF7E0FL2i9t6zQ
xZFXaz1bbiGYWXNS3Ut1NAJb0SrseJMGiOfbj6ZBwCokeIQV5rorIsWx1g61UP6ZNMen/Y/XQyYv
v82kVnaKz9dnAO8QRgKyQYuTeOpy0dpRm8oh6CKfzkD3aMWo0CDdmvGURMXO5ry+4BjK5maDLG9B
UFxtTqWz0moOG5CDQ1+fUlOINdtacUpn3ItBauyBYK7PHFVUEWxTLQUWugbgSORU+CMlklc4qDWG
mNW7dp/sgZyuF1B4bQoDW9JEZDzEr3h1idRLXGRtB0lEQtWVUnHKi0+J6p1Wdc6btwVDUQWAhy9S
qDVAzZkGGxu0icZoCaKlqfoeEItQKLG18nj7vtqclRiI5QOrsYbnB4OGgbgzQ3MKzOCY5WXtIZYn
H9QKabPbQ11vCxTtXvJeWE/0QbTLBUx6aJVJlEqeqmYo6iWOMR9iKZhBLFnvc1n/c3u4K1ls0k4Z
oDDBIvV1qEWra0JGSBX1MmB+S8p14tJWQSm5C/BjxUMAgUo03uVOtAUj6L+Q1xqnd7vOkH/YCEHj
bmJpc+c6bWPUkJ+Sfnw34nmtntBBww3HXcoay5mdn3zdJaQLQOJFY170CtcF+oBAsqchInlTUJqf
zGaaPqVlPLl1jyEhP23wQ8cq78xEO6uIsT6FMYLJt3/D9RUvKAJoEPF+kcauEWXRbIw61SVUT0cT
Y8pSINSjWj0mTV5SBqvUe4tr94DMb/KYtZCpbg+/0bZhfEpLzJ/4CGTy5S6xIszsgYEi0p/aAgIG
O8dLkMX/rWoSlg9oRrduHiblj2hWmo+RvsRHyrrDbzwFGlDuWn8y0KQ9ltkwBIfEwUjv9g+8fnn5
fYBtUJAjb7zqZL6U5BLZkujhOfZBT4OUvECJMAeK+hNiE7OvtHmzM6gI0S6fe3pnCpLEfBaO0Lpj
l8Vtg1k4Eu1kWca3oCpL3qdm8NXK6vxZNpf7Po5nL5GGaAdwv3U/CO0K1BVpVBGyXn6OGjIweM0M
uVhFQdkgUS3fyQP7rBnFXvFkYyjRmCZQRXdL7L7LoaRIjYtZZ2UhOROrWWMKVGsqx8kfyybf22cb
R43BiNBgYeJp46z2GQ7NMX/zaISqNds/4qrsfNqUvS/3s5wcMjUL/6Ca4wTHUUebCka44bjRVOxJ
Nm3NWggRwmZg9tz2l7N2lCXF2QyeKTZ0ceg5yqTgBhkF1kNrG/np9ubdGozNSysJERuy9NVgZWsp
Qd/noe9kvYWVn4xPjjvgrwoaD2HrPdTD1nDiKuMsC3zquqUylKpclw1sjdoZgcJIWfk9l4HkIlLR
fXv7zLgzCO4puxHjrJIcSrh96AB88SSdnDXTrfwuaWMsOCZU3/9iKNp/QutKIIzVyy8WtGOFwpUW
eOGUOFhNLFrotcmQ/ycl5t6bubWC9F/wqkfoiEUUf/4q6IDU3uWYwgaerodD7xcQypsTssrYIuZ2
3r09UaJSC5IZgTZAaOyTy+FSreaDjVLgqRinPUXmmHplhucBkbEW7izj1vusAkQVeD1KVLCGLgeL
VUR5+jYOvESnkvHAe9h9DQxT+qRVSvFnCdK6RbGn1t+RqlpUytGYxcBNsSsUbZbp3x699IAbMJww
cCCYwCTG1NL3PcYXv29/8M1fKrjJNkJb3Pr66thgpzZHKJCIY5NX6BhkNlxsKai6Q1Jb+kciuF5x
wyWq3le1HM3+jArjQeqVwY2Dtn9nxChbxpg+c0NjW3jA+3G5syhj7AEKNt5ujjV/AZtD9mdNWApb
VM6K2SCYCy3p0Dqp9Qj/wUEsY9QOlD91Hy1B/J3roTXcrIU0cnuhNiI8+LcIr3HgWak1DSCM89HR
EwB9RZv3x6aXBpDvPIvBNL2DNvJWPS4CPNCoPEtw/eAWrvOMxpip2zpcnVgUn1W0ojxMwQmR2mw8
KdPbRUHEcGIgfAEYd/0I54ustqOM82DSdfGxoX52gPMQ3TsThim1llYF1itG/3kZsupbaDnFfdQO
5n0zLNZOfiCO4SocAFSJKDDlcRB/V7hqtAN69KclTxvU5Sz8blGo1du7219zYzeR5HNvEzpzUNca
BcQ+khMGauT32CbepUsUfpCS0UGKMq+8HKDgseNHu3OHYlis9G81iuHrIsNJxCPeKlrkq+uh0KTe
1mZANxgOKscc8X8spRUU5ZpI943akF0byZGdsGDjvoW7Rb/7BabGtC/vpE6ZhKoPqWutBNYBdGjq
409nHYJx//7biEAQI6DyCUaR07IuFTVc4g4nMfKVpVliD+yH+VWvx+nc6HJ0UJ10etSneHGRKaYs
MKbQGrow3tN72JgxGb9J6mwTWFICvZxx3Do1in1m6MfLqJy6koCSwkn2qydQ27vxRYa32re6UNUA
wkKvX16rWcdYQFl09CM4cVl5X9FH/tyYUncq4jS7G/K2/p6lnSMe1gJrcgi893pTwRTJjOCfvoYS
PXXQTXYSno1LCy6LwDmIn0Qx7XIBGkAOupYAoJCc+I/Wgi7Rwsg+mPmQnEqnnXbuyK31Jr8hM6Uk
CytkFVAvtQ4CslIxgJgKWr8jVkjczzUkmIjW6F/MjZInyCvqvjRnVoNRU20Rj+8ZrGxlMtfJeXSy
xL4vC/i1XqN1y86AW+kb1REQ5gY9Lu6m1XYCViPlBooe/qhFymnoNOtkwWr1AyM4YXLyHgysKUyF
svuQAMStMPp83zaD4rfIsp0TDa3KIawQ7xv1H7evs62FJ4+BtERPk5B09YgnGJfOdqrFfimX9jFZ
zG8Nmmx+2wfhzicWc1xvc/SKidZwugLALo7Bq6CNqqK8WAaXCDXp92bU5b86jHUpKJTdo1Mo5rNh
wfZ3LCn78OYp0sCgAgbNh6++PsuBZOpBEBShLxXI4k3TglJ/G8O614a/iBRB0QNSoTkryNGr1QR2
5PRdVYd+ORTLycCc/cGMIC6lbbEnHrDx2lGf0jiaL22/dfV+DlDjz8Ws7FAJnrQo1J7Kconenhqh
1y0kEym/AIxdTQh2UJTVxhz6RTyEmN80vVMfkhH7+TaW97oEG3cOx5LPzwrSJViHvtrQgdKJiVyo
XBuPTj7wos3FFLtx7QyNH0h6t7P7t0YkZhAGsYI5v6YMp8WUq4XGNT/XZXCyqqX2oTP+iUwtfAA3
tEf72BqOpA9VDeE0g1vw5RFoQnkZassI/bauJb+rFf3APdS50RLZX9LWjv/i64ksAtUD6FCQHi7H
WxDzCdpSD31zJMpNAyow5oxjPdZCf5HUgsLE9FQmECRlX22UosbDcNCFLVBdLX4clI1n5bHxHPA4
vT0aYY+8WNlyZUHpvZyVtXRQrgotQ75YXdww6KU7OcT/IcK65+11HspLDCZcZMBarIaq49ixikXP
/Hms2/eamptnDN/Hx2SRxp03YuMipi1gktRCB+BtWj0ReW3nYOvj1FejCt2AtEOCSa+bonbTYZh2
llD87tVdLBgXwh4X/sEV0lIbenuxaIz5qSHXX0G11A9tuKtvIt7Rq1HQr6KqjbDKFQ8PUBMNqbhJ
/RaC52lObOwyauSsxsXGkA9WuWs1Ckqs6ZR/ihrrrQZphMqQ/wSFTex9Ze3LVvM5KycZU382o/EE
avW5D+L8MwKg3X05JcHOXrlW8UR9gKq6bjEcCd8aAD3Ri8g0pU78NG8ILswu0KkNm8HoT4GTP3XU
E++krrAOvR7X78EQFp9aAHiPYaHrsVfmtfaPbozxv7dfv41PTTUPXyeAEhT01q+fUqhOo+Vl4i/x
IINJlKCXROkelWXjcWcb0d0GRo/IxLplF8wEUT2WJXzqGXgo0H1s91SSEvQtltQ8TaNlPpgjEY09
WfVeIXjj7FBH4zIgNaIavA4tYITMQCTSzM+yOfmvsKTwMRxr8xzbxU5BbWuetMxBXVFIQJJkdc2p
vTUUfGgQGEVjnslL0ntiAflAzV47jOj1PwZGl5wIAvS7299x4+3g/aVvo1BuAYAm1uBV+NS3kVwZ
CXOkjxn/6QyjPYyzNuAxbNTtXZ+PewiwralScaa8wwwg04s/fzVgFy0mvCMQzmkvD0f6voPbJjH0
uCjDUTGp7edgWCpXRev6+S+mCkdNISoFzrTGvJPsxCjxsMg6IhEuMtbjl9aef87yNJ3swrHubw+3
tXsoG9AFJrcWXILVRGcgP3oyIQ8wGMX3qTFCj3Iz1lhRp/65PdTWRxRu3YQaIsJZq4hWBXKBxSJn
vjoWJhyzQvmn6LL8w6DQQdXMzNlBaV0ffqpslGcgVlHQ5wG7nFrcLE07pBLWq/GSejjrlO/aYdlT
97xewMtRVmEGTnZpUWaoETRqpnwZioLamlJ0H6aRlsFbF5ArBpQbLwofinT5ckKK1MxtlC0CNhpZ
n1Bq/SktpXnngFp/yIphD697/YKJbj2NF7I3QMLr0qE+GkqdymHh28IooyRJbd0Ukto7eVoalF/w
LXaNUeRuE3a0PGdp3OzEBddbhp/gUBugjw+w8gWH9+oYVgGWPzKCQD4IN7v11UKvPhtT258DzZFO
GQo1bxZoxCJHiGaI3guUj3WUOhQ6fRabEWW6aYe0ipXTYkcODSh9Twpha+cwGOasNL6BYIjJv5pc
q1cN9Z268BGf6egz0694gnnX9G4WGM4O1mPrMKB2IJIZhLZJnC4HAwnW2aEzIoioQ3ilH1S42D7H
e2GAeAIuox4xIxHHcXvRtludhhQpRbR7UPuK61anNmUObmYOJu3pRfUTbXKO86xmh0rt5pMdBXT7
AzX47/Yxub67eQXo4wFgoFB5pbskW2lkl7aa+0M5OK42kkkVQEHuMaVPvECf5ns2/ezLcz7sFGG3
tqtQxCa4IukAwnO5yPjGL1ZQcRd0qT2/M5L5T2aoQ+4iM2p6GJ+Mh9szFSnTerXRQRASOzz+gOsu
x0syMMqhzHiytfwelUXv3bIYi8cp6iwPIebK7aMu2qGKbi2vwKC8mN1BW14NWiJOUmddXPiOTleo
DQinkERAcCU30qe+V9JTGjvxV0Xqw7fXfy1EA4TOMKpQohx7Od8irjpaRAjDSlUfeZpUtO/mCG+g
DqUoPyuM0jPNZN5Jkzc4QTzGdNrphrClqIdejioVdmUODiKZFGdRTCocKdO9ODO1n1wRYXcIAZAU
9xLKoZ3bWAFWQjjyNuCRByG22o7qHrhJbKPVZwcOglGaYCgD+FsvA0Fgn8ho+S1Go7h1ai1nZPXR
rlK74M/tHbY5eUen94dQA8ybNYTbqMLW0PE18bPUHP0qydPKjRAuqFwiWR5UIx4eyzFavoE4Jwoj
YRyeZyPsT7WeON7Oj9m4XURvh5fPofuA5+jll5jTLqeMhpZ1bkUIKHZL/mMQv2JSgvjOxtCeqNvO
7w0USPzSUdNjY+p7rJKNi1RkOMCTKXKJuOnyNyhdgGS5xG8ALTBiiDDgxtyWd2+fKf5JDPTi4Yp0
3eUo3Ja5FKSk+SHBn/xUR8b4pNuzg25Bk7LOxMlR6RoEos2jZMbR1yBLmhHpFZ088/Zv2QgDaDUL
Pw8WHi7EatGnRJoxig5Tf1Ha6tyPqn2XKvl4LkogYpIWaOeyGzIPpYf+ywRXeee6ud7sIBNpCNMQ
IQSgnHO5EnOsK3U1IGe1zDlYaCwBvUmTInfopca/PdPr6/SFVELnBYcolOfEn79+kLO+mmIcbj2Q
fA5MXqX6OlTp7Af1lN9LuLZ80ydTzt6+q6nnoIABEZqUnX+9HLYrG2XCtMHBL6VT71q4PX4KIf0J
8tbo463K1baY6if4FXfzaJcPytTmO7/h6huzsKZoq/FyAgZ5Efd6NXMpa9us05TRm5UYWFkaAwpF
D6DM4EsNkuUq9mJ8jMo57ijUN1NxoPya3b9x9fkNtKlpXZKGkNCuPvQoAa9QwfYgQWCE53TuypOl
18khSiTreewzx3XmXTPVqxf7ZVD6sogfCJnBVfrTKm0XDlWFkKFUVmidRP1dUOn9oZ3zb1IYDKfb
c7wuk4jxhNIOtEJQFesQHob2oCHtPCKsmTtfy8yszo0TtedqWWZfQw3qrnPM8UzAYH1o+iR4xgfV
uOs7p38sJ1n7WYfdbOx8/KsHXdQTAdbRohdxyxoUyXWSorbYCNNyyT4WZaW6UVh0nt5kk2s46eil
FqJk6oAN6+3luDrbYmTkH17qMwTrq51v4Prp9CAEvC5zwkPd1I0PfT7xZqvZwzBuTlIUaIUnjxjz
8pDldIh1zPUGzzIb6R3yi7ILmVe5a/KkOo6OIx0btW5cmW7vTky8OTJDinyeKH8tPOOYSyE5FZO0
jQHaXjPVylMBauzXrC7lqVTs5hkTyybAZ13WdqL+rQUW3xaMAv1c3pLLWatt1TVmydjEL0PjlbGm
/dvPCd3rUnfSvU7f1f1JUsoDgVMYpB3AiasTjLTCVLQTTAo7r/LTMkQAMWOMdT+NYzueSi2vn625
xyTz9i7aHJbYhMyDNv2VnCYa8prTTOkAhTZfToE2mndqMWHmmizxwXkxasnjZmfrbnxVhB3RAQaN
AAxrfWOCvyaRNBExbNMmwW656X1c5DW3hpYFq2AIfmvWGN53SzIcb09345tCI0HP9kWpBV745Tel
Ra4MMAjQsS3k4h7Gf/re1sbsP6VS1J2tu3E7UsvlPYS9IjpEq0OTzrXWEe0OHiEg2jQDtkvYbFTt
Y9Zr+lNRhs2X23Pb+pTI5VL4Jb4VwNbLualqiB5OWw+4YUb6IUzm7D7THPQ05KI5xE2AYuAUF29l
erFtX9AOlMC4IdZ3MvexrQDjH0BiRdMxQGbuPFZt+ADjO/qLb0cnFpYOGrM0b1YVHJnlNDmIg9cg
g3qKk0Z+sscm92K7D37cXsqXtbrIEsS0oJOZVGppla6r0l1rYO5ghYMnJUr/vpfSBNQsb4rhQWp1
Ihdhxbg5zrrSm24tOcEPJxzSj5nuBKObhEkPA61OoaEEmjr7iGxmHzRJlQyvGOXIOndZazm+lAX6
d4eQ/CkpsvBnjeY/DoAdXQZ3pgz8ZjAZ9ViCUE4cfE8eqtV1pqRtJUeDw1XaJ/pjr3XtqXWG9NAq
TvsALHyva/9iUbFaQyGpLDaFOOlrrKWpzOGi1YScDWgKG2sQvOP/o2iWGW6SBWN4Xrox/WGxksvd
UOR5/pzUczb6FE8R1eytIP5gD0HuuIZaIO1BCbabv03ZNKFjYSBl7C79MnzKBmXciZo3Ti44EsGh
5PxyE69WijZsZkaBNHkkbHDOcaILfze9UeNMGTtR6KLlEVs7icJVZsTXYV9ToydXJGYXv+lVEKng
N9aMrYJlWjVXz6Hj/OrUUt3Z1luDYOVKRV4oCFBruRwkb5dY6VqVkCHKejcqdBMyTJEebh+ejXuI
qif4NpAMgJrWQLOlquxY7iRiUWVY7vikw72+dEI9IJzvlhwN8zRynJ0nZeNi12jgUA4Ubr2kA5dT
S/S5c/KFOCxtmuLPMC/RcgwkS6PfgALcTtC3NUNAdGjbsE+IfldVHHlYWi0JifirKsY2LZ/16rlD
eO5bg/QjuhdJc7Sb0Hy+va4bryb1ZDDtNJRRDF2jvZJ2VMYSOok3lXLXeWFhxs/JjPzjgDkvEmeZ
kT7Keho/Zd0o7XzTreUFxQd8EUIvFb7V9gStFyuFw+UhuoKHvpnl8ETPo10EIVAadx6VrX3KBhUs
e3D8V/SMQnYmMEvR5FlFYf7gm6uqKyfmXsVxa1LCeRZmDPBe2NmXe2ZxnLox6Md7uOHNmC1X7cMw
VdoZsQ0kHW9/vK2xhOy7RY+X2ua6ST/xOstzD8y5p8blG9FEuNMqcvOYpE37F2dBqMvzcBHrWGvp
jgLJSHCNGBA0CurhAdvDm+n0nmdZSXZOwsaXIh3j0qZ7K7CXq2PXj8uIDiknQZMRIG8rPXhIi6ba
2Q8bFzIFRBxB4NMJ2J34Fa8uR00vOi2fR3ZfHdHJGCvFontodLlrDFFZn+fMNHeC/+vaHU594IGJ
UFEwpBa+egQondQ8SfaAzloVSwdOt/wflCn9CR2n+Q9efuArlKStQFk4Uy77aRzmJ7mWWhU2XInY
1Jv3j8h+IZqIm5XA8nIJojwEaFUkXN2UUdxkmi2wAX15GtFD2Zn6xlYFucXLR9JFYXxNSk7GSU2o
cwxY+pbmyWg780tfJxpUuTTbGWrjSjOo0ul0NjnsQC4uZ2VSduubHksiIPz60enz351ijO8kS53e
G0sq39k1vgVo7Gof3rycdKiFYAiWgkLO43LguGMZA405GsYcvQuzSiOciMcqc+Vcm3dENrYWlHxG
KMrzaKBMeDlYb0FL7mekFgqrTb+kCeRnWdKMR2C6yf3teW2cFKFrR9BKWQZ82moovTbMSsaQAI6m
NL6bW0U9vqBHW3a4rzXjHi5t4yVkPEs0rBCGBQ16ObXUUVunUgw0bot+OIZUyFxpqL+YSqTdWZkz
3Rfyru+WOHmruJJrjW9HuIRp4hp4akoyAqbx0Huzoae5G9IjbF19dsx3IZoelVtqQ/4t47813bCq
y8+qnZZ7vo0bn5RqG9ARTgqkTkts7Fc3Uu8ECtQ91jk00vzfSJfSj7PszE+m3cV7gfvWGlP0osdJ
bxX5p9Uam41hx6EekddhYH7fa5NxgCI1PCW4cvtCbA5Ad7anF761yK8HXW2kTkmUJTRJgCqzwDFs
seb7bAlhGUephWt5Ej9IZvE7J/kVam9/8YLRCKXfSucaYZqrVDaVjTYSoyPuo/vlqFRH6PYSTrFF
e7x9Yra+JKwPuhJkzTwtqy/Z6GFILYnVnaJhvlMK8q4MForfJaayM9QLgWa9c4WaFj1rOAJXAQee
P0XToT7oWYPZHpamSh4WSU0eGiVKf5YW2gWuk9T1x7pXPSPp7/oqN2s315sYDkNmnETwTgS9/A9n
59EkN5Is4V+UZtDiCpRo3WSTQzEX2HDIhdYav/59yXfpQsEKxtnZtT1wl1mZSBHh4eFu/cQJYUnI
uXvzn6hHU/X2msiPu/6dtOLJjiPZz2mt3j5nWjQLGjfad3MhftpTNGkersD1W1vR/o32iPrp9oAb
H4FuCa4sPgRLsw4j4IwXXZpwnOhMw6rSydrnHEz5ZDfh8vU/DEVvk6QmUZJZGxjoI3hfMyg9itWN
eNOLFB5UOufcW/Wg7ySSG88bjwvMfVaRAGmdclMuqPPCnHu/dtCfFjoFx5Zz/rkvEoEiZlHdVZAp
vWbCoO/2LDfiMkYmKpMqPOCXq7hMm1sAb3Pq/Uy3xB32p5bv0kCws0+upZwgRYApSLqHK7t+5dX1
7hqsKzKNxWBDi1zLH6wm/WDb9XgcnVAcjVAEb+PgJt6k0O8UVgZSj3ax5920uXWkR5VU15QI6uVP
cGfdaFkIXgOFU2uEjnEQDikuvMH5cHtRN4eSGD+SGjRwr62w2lChTSpx2KXu7NzhJpCi4ZmqJ26V
PyYnyIWlTE8XkRTQXjNpHCXMooWioO9WdnCMB+CiLtLCcxh1vd+RPyMtXu610lz3Zf4eFWI04obS
YXK1a5bIUvKo0Ht/QEv9tOR2ekR2cHlxUKO7o3hsz6eqNOpT6iQ69oplVkLGDYanQMnGk64l43kQ
I8p8dthHxwwex6GAXbAnLLvxHsrAXFac+C8O1uUXrxsnTMJM5VS14fDax3PCM1G6D/QFJp8QYnQP
FpXGu9vffuM9pMpHQkUEx3las0UMdBKgUrHNmn4a7uk3ab6nyTI/K8uSnIc+T01PC/rgKWmQERBR
r+35iG/NmlMmWes6OOf6nZqSDlgnIurRxeScs9aZHpuQHC804v5QC7w2Fk1kO5ycrWtE7gOUCsCk
2IuXSx13WquVwPP+YJbOc4hfideH455byNa5ouYOWiRvEvDJy1EmQ6sQDueyMuq6PapVUfxb5+2v
IKm7nUTyWkxLsrjINqh4SIWWNQGhD9gzNOb1ftUGjoe4pHitiu6bZXXFiybCgtqloR2UUMxovRZw
9pWyxRW+Np6KNI++395Tm/OWHEEJlFF/WYUe5TBGQ6rJ58EMupPeiR+ozg6fKYCUO7WIjc3DE2Si
tAHSCgl5dWSKNtWIzYPOT91SCb226MV9oSWt4aFhvrzGTal/xORij0y2MUHJogcDxOMGMZzVBJfE
7YdyqXt/Ap77Ww1qx5vMznqd8mm3+31rimjKw1gFb0a0YBWzRMj6B9zDZD69YpyqKpr+QswEYEIb
rV42udoHuy7awBu7tsP4CuXDUxrb9T388+LsGuU8eU6RJMZxMHr33o2pQB1CUYrjaNbTf9jy0Oto
m5PcejJ3OZt3D2eVqU0Vjy5myBEgbOZG8SFLguTJGpq93qitj2BwX4By/S7Syz9/N9Qk5rIXdcXC
1DTNxVMV/Ij6Kn607NLe2WYb14XMcWVEwKa+kt9q4ljkIcNRNWHF3NbKj2rQaZ9vH5uN6BSqg1QY
hswOfU/++bsJ1fOIM2aPkXSnaDNiv2PuPmXQ5r9XU+e8JCJt/nd7wK0VJPmSHWYETXQWXw5ozGYz
zqXO6UEX7s4wus+qEHjdxO2eFNvm1EAI6efB3hmQZTVSlFV1PTIS+moEhzSv+XEYoFeUKdN9nxTR
zqu2hXLJ6FDGwSAGODtcDjhHRqjZNWtJhSWA8KhEXycULB90Y8C5oYFac8TZQfmm9Kb+lPaBeBG8
vndDWvfKnyNcxP4Eq7K9iHRs9VnbemwGPB3RNhyb+jULcv1Q42QfeVaf7PkZb31RB242sTk9GQjy
X04b0rxOSss6V3kY5T7aA+ZDWyKc6Okind5ub5+tmwmMAMwe0gp89xXINYkmEwvFK79ECOp7nPbp
txpSyseSnq3uMFrLXHgaVbid12XrMLoqCvASNqADc/VpDbvlbzaNzs+nAB/ZLg1Ooi+V0+3JbcRF
0pQN6gvTozqwOht63NtW3DBK4nbjIRgTxaOdj0bkOTd9GkzTp6DL4qexxJ06MIc9HGZ7eAoTZO+U
GdfRvwgnESDtxV2Q0xldTGZF09usH/Wl6+4Xu1seOlPvzu7kCuq0RrBzfq4/LaROTg2BOiS7KyGT
ZpzqpDOgE6Tqsnyfhsw5Bqj1JYdyckGG88AehTeUtrJzBV7vX7Id/g0cTFQGn/dy/xaOVZZFFI0+
JjtANHOufGit5rUxOaq3v+/viOgSC6BgyKkkwYJJCNJ3OdQssklPWvARLGsb8ziiYvFBjbFb9aK5
Sb8rjaWdA80Wf09LUrxSxtQe3DiJHiUG/q1SB/GE9K3zqVCCPam9rcWn9ID8KOmYxMcufxkckkJP
7aAHKgno9mkVDJca7J5LHKjaCINIx/TidtljfF1vOQ4z0Kqk2nGDrA1oO8ytbQPPL99107z2ysWZ
Iam3VvsdzqFq+cgsJGd9qIa/owWtzFOqL5hR3f4q1+8EvwG5KQAybsurAtmSt5VNN9zgR+VQn1sl
G17isKu+aBSuP1On+WMZDwly8v+jPQ/eHS34l0u92FGpOTEw75gDO2FwlB6iBmczmC3WzpHa2NrM
CH4HrC9225qh06OWbDcZf3fGc+zX0RDCZ3EspJqKvQaZzaEQR6PvntwOhP5yViLpCqs2gIIUN3op
HemolLtq8Whp/a4d4eZYXFPwgdAjJnS5HEsb7CwsKlJrkBK1eZzMsXLvyhRTe8Ut5i9/vD3ozJUd
pZCgqdeuTkYUubEyuAxW1XggBJHxkuhLEB+i0c4P6jymey3I128NanrAWQSZ+HTyGFzOjlcg1jEj
BtiEwPFClyMM74qb4Pa0Ng683PBST4CqJuSMy1GMJhVmN5FOzIgCT4fIQffCq6I6vZsn2/0cW412
TKqg3Cv3b87OgtNAfELMfgX2h5o1Y2TNRRMIZ/TduIzPcDiUPZrl1h7higWy41KD7yh/x7vAVulp
xwE5BuDRG1i0LSTeHNkPPwZ6O9xeys2h5N+GpqeM/1ZDpVUWJCNVKV+vlNAnSlIf8mH41+gLZwcD
3cAI0aqjSkLCzUkjYL+clUAfQoKIXBZOW/uN0ZY/y2JxDlltpPflIqwnozPewmFUfyRxvHzFGWmv
GW/rAxKkcCZQveB+Xs0WVWyzc1Hq8yO6qPzQWpYTSt3JzppuPAyU+Kgg2GivUZhaHXEc0fKyyXIY
nHO08AyMwf1gzvlRL53+uavdFrO+DhwW1e5zrbt7DkNbnxTmKKVhOOjA26t4T68aPTIHijX9Eien
SaT1AV0ASqvW1B3/fPdA3IQ0L2MPnqDLT9pGk3DyosSEukhMv63n5DCY2P1NRv3HLYX87UQf1IFo
Q+c+W326sKPyXCuQ/lBdb38oQ1v95UZJfh9BDdvZqRsLyO6g6c3A1oV2pdX1ks+dUYilos5GFnIw
8qg+iskevXxs3T9/v1FZswjOUR/lTlttlVEJBuRRQBOVhRcg1roBfW2pf+uAt4V+lWIic/uTbSBf
su0HtRIE1yA2rvkMTW5mgyLf1SLB1szLs6U0P/RiHNVj2U71v1ZnxB3k8b4waftL7I91bqu0V7aB
/Tql2IYcQ6tQ+392ftbG0YSsSgeeK/viKVZcbqVkMkNhOdwOWTHVJzFaaX3quxFXNi6N6pdlQifx
aUCMtC9tNFrPKZZMvZ9kUfFiJDgcPE1mZFMczHLlU6dPabUTjmwcaombIApPjYN4ZHWqEMqZTCVO
QE8gQx8sACIfXXjj6Nbpa1zjssgzpd4Nc90DgOvGToFla0tqmoFlE8ivDsX2cnVK2yQjt5hwFeE9
Cw9dPMah+kPpLXUH6d0aSZdMF+hWtBS4q3OWuFkoapI09h528WUJ7AnrJvLNZRp37smNZ1wmiyyr
7N2FEHE5KZ1oK0LoiWAyqufHqglnwtjGgXoR6+G51mact2tQ9Ns7Tf6tqzwG9x2Dx5UHj5xhFRPZ
gKotDW4DamTx6I/alH23zLLYIbRsbBdGsSUnkIuRBo3LuWFPpCaDAaFFxSD3kC+d9hi1qf6PmyT2
SXRGdEK0yjrEbqh5pdIab7cn+ZsDuJ6l6nKzwMaQONxqw8SDa2Q01Q9+N+CAfacFNOT4+hwEM412
ahT4QU1jzNHuK2Ecg6jsJg/XifZXQmcv/ba98nddRPW5xIPoNARBdD+i/PpXK9LYOobpaLQnfYw0
4cVZ1IIPjVyjx7hsreo0g4bRR2hmY/Zgm6I4Znroljvzu85GCSEkx13CDcApa7ghxe2rs4iMsDFz
v8TVcHYDSxZwZTrqCpfKVI5J1DzTjpTDxFLlVYde/rc8tj4WHfp3Zvfx9pJf7Wa5o1BV+93nTzC1
ejUSc0hjSoZASeFsPnaoQaWeUjvKYwjudLI7h1ZqAr49jQ35IS8+9O9hKYERzQCur6VBKxsfsoyH
ww9n1yU3d9uT0UJ0XYLZhhCatjvvx9X98PvgQCZhLGgS60ObA1tVaJkDWNe2e67qYbzLgj73O0eb
dsL8raFoV5MCIg4x95r8QXKbQEynWCGtmw+daTQkE/2M97S6x7qWt/d6FaECUNcjAZQk0Mvj2hea
2cb5QLuW0wQlrVqd8U+eqsFXmjLbA16ZqComyfTSz4uxE21sDo36qaS4QEVYl851cywTxRj5gIsV
oXurGZ5TJcPZmcbwaZLS1XndZF47VX/sR8SnpMGe/4D6Mu/VHZWKFpOTFgZxQuOc12Xagja4NR6D
rNmTdt7apRrMUPozURCi9/xyfVO9MRPTnTtcL9vMA0icD5OLBGdumtlhGSxtp763OR6QrsVoBOHr
ihpIJB+ZMoCvKEI55gnc9towMMJxsNqkyLfXzr85Hhkha0mPCPfR5fyIuJJpXGJp8Z6Ob11fuwe6
Isv7xgohmDTznhPIdYWeb6fbsHJg5pDPrBdUE2UNHJ4TAXWoa5wUgSnNKRL0NPl6b5uveWLlzkF3
7Z53xxXha6kY3fhBifqF9U+icfSKVi8cz0l7BwuEglZN/lD7RP+9+ccZifyxiN3/NvUlH16tDrnn
pKJTQd2E5/7oTk7yEsRkzSS22bfbt/B1lslYEIdI0FH3JtFcneRwjIt8qQSVE6GIb5zZ6ltqLMad
3c/qj64p6IBV84aqF5fAmyGc5ZeqNL2zE69t7QeSanYD8AuiOatcN5jpQ0iQTfeVLFgOaRTPz0an
WV+VII6/VY6Sfbk97a3x8GeBnSw9hFDRutx/SDdmNLM1wN+93r9OQdqhdb8MLa43QZIeurjaoyFc
hVGsMxcWzYI6iCtQ5+WIdZhWqt3U3JhtKT7TBql+jKJgJ4ramhbKpnA8+aKyaH05CH4tyzLaVeeP
7mw9tHX+KWmhoJmpIAGYBu3u9ipuPTjvh5M/5x3uoqrwSRWn7HyU+/NDFGuuHyHremjbxDreHmpz
ZgAekq2kU71cRQtOnw92TgHaF04zP4FJKh9LwvFvFfFc6YmZK9j78xFBA6QCBRcidJnLySmBawXk
8Z3vOPV45zpd64FRWF4RmtZRg1a4cwSuW+fYIYgrEvnBGSHDXU2RfjbTnHTe1GiY9Ohodq3+UQPT
sU5UuZtPYqy6BOu0eoqPmDLP8ZEIJ7Q9sym6vzCtm20P3Qk18yMK8OY91wcd84WmDZFXZpWle7GS
qR+SqIUIZWZaep/g9WZ4g54nP0cDD2FvQLpS2/luW1sEnIw7DD1/KcZ+uYotH8YqTVbRtRdso4Fz
T52eKmeXcvNOorK1RcBsgXIUVBZBIy6Hsp2isguTklYxpfOxGXLzBwBZ6o+WKVAB1vYy3K2pycYe
KtvcI2SAl+NFyqLHarAwnga4WYhe9ztkQs6GEeztxa2hEF6BPIcCHj3Oq6HUMDMAHSnx2lkQo888
1k/JPNMI0xbxTj67EV4BKpBL0tQMqXRdSR9MYQ3GHPV+j8H5rwA1+9KrjHnwLUXUD3Av8+NYKeVh
NPs63DlyG9MkZ4cQr1Mt4eyt7simddK4rAowAy2vPKs2u7sUmqRnq2N6un26N4eSLEF44RSj1h4v
tjo3el0QbMRx+L+hK/WTVvUD5agx2RlJfptVqEwXM641VL6QxVzDi1Ua0Y6t8MCGhSiPiez8N8xq
zxRgaz4m9wYwKq/ZVZrB/evSmc18OhPtUi+qm/Fb3WnjQK5ZZT/+fPF4xqjbwjqDHLX6TrPbKiaW
cb2Pxl3si35sHzL8EV4Q91b/uj2U/KuuVk92J3KH0I+wbpOesEy0kgx4RXWxidS00j3ry9Cf0nQ0
ffSnVaDp8Y9RRilNDMRIPAIiQSp1ebKR8G2WqmdQuC3BU88zgPDtqJ3mgD7TAeLZTuK2NUlSNnIZ
9r7May7H0yKaXGxkpvze6urjaPTjG27gxh3byS7oo2rK+xj93Z1EauO+lOrc3Ck8cLI4eTnqMhmt
CRDHe1M39jErRufeRXgGi2cU9SCiDsfbn3Jri1I5oQjF8w0suNo1aRKHJbLSrV/2S3FM7V65K8X4
L0TuvYLCxnrSsU3BFRcjMMB1w7usMnStLVreOVjNUVBpX1MjQ/y9VBRaBWylEVh+dprx9+0Zbtyd
UvtW9g8xOqW2yxXlMg3qRsZ4U6NPBycRpqdOWflc5sYizQN0LynNiAJOXu/kb9cSL6idkpbKZwiI
58rRoMEcx216DE6tpivfUlqgaxCHYXztBhBoXFB0306U/JT0XXnQlqb72LojYvfoR/9bzUpzDEVS
/geshSuJn4UmgHxOVutR6ZPemyUJM/SX8SjMWrsPdT3wCreb763QVM631/+alSVXweUfgiiaFNZR
ot44EZgz2IAqgOn9VpQESKmWx86dGPrlTZ2L1jj1iRs+gM+W6mEU6ZD4RjU3/xucgdjh9g/a2PL8
Hk416rUyRJB//j5ArmMn1BR+TzT1hI9VYeL8qn0HqvgP8bHUDKBELs1l4RxcjqTD5gZrSQAMEK2I
zktNdunNtt5B6TTz6CVx9WyP9r5xgVCVBDSgMZ74eF28ttXcrGiSa30aZevT0OM9NEvt5ZyH6m3J
EEa7vZqb4/GGykIMz/a66RHhTSucHa317am0/u66qfI7kWkUPEJqClP+x0r87CYpcggcjTjIFQvX
6aK6zzqzReLFCDxjbBVfB+s5a534L0Nxmbv4sMjOhfUzJxY7i8xabelM0imBJnX8PM3uT8Mdw7c/
X0TCYwTjeeTAueUiv9uSWrBkY4M9OiIDVnRntgg34kb9TVgtrlIducDt4bZOABeh7EmHmAmP43K4
GN3GuSWv8KfQ7D26a1zfKOPOs8ZdeG4j0OJTSYYDARByQKsj0DeuST9zBKDsGC12z7F6h7p7s3PT
bm1CSbaE0QV7ihfmckLVEuOJp1Lx0wpNf60F9iUahDLPrkrFo6pb7MTjm3ca8SNccDj+sjf1ckA3
NtskczhlNLMU3CGAgnHZuUfRqPFhScf+NHeOONDyVkiNFcvrtbw9h41t7PySrZnLliwk2ygqw9u7
/CGd09AtofF+q06R+vWCN7lW2Y03UZU61DXq2Le3ztb3xP6Co8dC43q2+p4xhd4ujvmedRaqpzS0
Tb9xXevD7VG2Nqiko2EKiCYFQd/lrGJyC9Xp0s5v8D8/Aof9rJywfqtgeeys31Z0IIuhWIlKy8M1
rxRYsRl1nXjLQn/ajzG3/x6MTfkE3JEDPsXLo5siJkPsEH66PcfNleTQc3VK1ta6FmtNKeLCHThN
NOTq16KMK7gc9MHcHkV+j1WoTiosW3zIP5DaWMWT3QDLyaqAaOgmEHfU/uPvsV5UyEOO01EfWxQB
EHy6U/JB8dWpj3eCr80PKbl2/z/8Wie+qcbYyl0mmeuVReV7Mj8g3tD4tLnFd7dnuvklLUothOoI
Vf0W8Hl3h6paJDRVsDMbcodDqYbKmT2KVqWTENwEi+5TbWtOnbPs9eFsnkHmSBwt7YTXaatI4n5h
/niDizCBoDYrByNSTD8iwvPnmjb8/zBTORp8Qnl/rzKTxKxlXxbjlXmUvbhRHpznQbZ+Onk2pceg
NcRbsvTd26I65c7T8ZvCsN5QBHIQNgHsoUHJL/5uma2ug7TghMCLlFrm+7HWBxW9uiX9AvNB0e7J
QG0E1zQRfRiTPrJ4p7P0mA1RgJQEnkCW3yW14tLoABnSC1K3Lb1pmpTRa2tbE8fZaJWvTjKMDb7s
g27srN3WhrTAICVvERHxdROPmDW9TTAY9VHv749E5GrkTcqCsFmFLv4fd6sQrLwfbXVbzmWiFokm
9yTyW6cpSxXKzHEeP8SLbezhUVvbkPQf5QksFrGWWj2CI7y3dnRBG7SuXnyysPxOQR/Vd7K5PLlt
Fe1c0ltXC1+Uzhgedx7D1U4IlzzJZ0HRFoK0eNTRiFQ8w5pnhW7Oeaj8GhW88dCrffQlyUzn32k2
6Gm9fRS2LlFa7CT6DGWeLvvL3ZjGUSSstAEYyyLlcaka85Nl5Xv9q9dEBL4jaZwk8NKMRc/75TAa
Xy8JWoemhzJa0nOM/+nPsBlRwRfsfGR/reBzXuCThPZylh9iNYt+2YFTxxSLMLoEIQwpo4zTlD+L
Qg+6A/q5w+yNQl96z2ny5e+qr7rcd/S8sr2kFQGqYpY5RZ4m1Lx6iVtNpZM8q4vsMDpd/cfMHPYG
NVSwDqAjdNJXAaFdV2mTy87Iqc+t18EJKlp1lfTUdcrOe7tx/njWZZ8YRVtanuQHfXd91EuN304F
qpLWpuEhaGHeEWIFnpbAir69N64FCiTTE/dPvhmY2FUzNWqiBDIOmb8bJEnh21VF9+6CPMrfcaKJ
jxRXE9sLE+RX7+kX6s1PXVVa7GEzHHMvNi1MDZY5UZ8dQLDGS5Sqj5+athk/tjNLeapCHKF3ctMN
kERGBJCcZdmNPoXL5VlgBc9tAtBrwBk4xbNZHR2hFb61aO3PuYyq2Kvy0jJ3bsWteBZlBNA8WcOX
9I/LcSs7s+o4ItVu9Mx4Ee1oHqhvRLlXAovQJowoNJ3945D6TkpL/DAL17MapzxyxPfMQTa2CMmk
BlQD8CbtoS9/C/z2brEXt/aRhdB/xNGgHdXage/aDnO695ZuLDjd4RD2eLtpXFxTjBwB5KA6A29p
UBdPTtrp/tAO4YmUD5nLTMv/xsu83/nKGzNkUDBu7hMiwHVhFYsntF2aBQrtWCNP3vfavdErCvbe
3X8o9UgHZZAAnmvAe/lovD9vqLtprdO0fmsM+dGpKKEO2aQd0Ubdw1W2llKeaijJEFCuyK2L40xm
npHlDRqCEPBeMr+laelsVVCEK7QGH20j2ou9tpZSLiHZAvkzLY2X81tGxwo1TMnQgaxV30iS7mR0
NlyAuO12AszNoQjw+BevwVU/aDYqsTnERetHuRadQ7fQz51bjYeiL/bofVsEAKqq9KfQDkMjwppm
HsdKSeUf6KGIOWkpbcI+9Z/oOGkzJjYZupJmX2IwHVfTwXWpkCtj2u6kDr8lLVehHqgH9LvfYmXw
RS/X1rArpRoQYfWl3np9KvmsnwEqwr+WprIR+E8d7skqFVl457QDvY2TUlWVl3dd5nBj2eGjrU7U
+oD6rPuxaAjLG7S+/rp9zW+EPTiSE4j+ruWDsl7+yiGqS2RBtMZ3UFKmnhMtR73X/2obNXsIXDPc
Aeg3dgFdchiagOwRE6yppaUyQ1qxwJ9g52Q4egclXZZB+FRVi7L3gMkFXn0A2RaHEIhsA8dS/nJq
BHtDoE+gDFU9BdZRn+3+QJFbR+hrqIu7qcCO3VODAENrfRbnBD/k3LOEKU5/vMS0zckYga4HTDdW
G6ECv7HjCXhFGWYMiXG4P0RaPB9Nt28ey6IOv9web3ON4cvJFhyFssTq0qoUEoRpISnX3d6CUoYF
IDBH9zAACfxxPEIu4+rcWyg2cH+sguZymlWts3RMjMLMvcNUBJ8vNVJOed3tGRxfz0oOxSBSXxCs
ZrVRW8zhsW62Gr9Xiulk0h3sKUPQn7Jgtxfs+kwAtUMCoerISwpV7XLjzLWdGkEZSjxxQcncGKJ7
iuDRcbG02qMsUN/f/mC/odDLncoCShFRgiZZ5JFzf/fMIL5ql1TImBtgvu4Xg2OWp0GQinsDZ+Q1
KQzo19jbpgQwZmc8lqnh4h1gOGGLxPxI6qCPOGh4gV3k6RGlKP0hyYPhZ+Lk2ikI4i49NNOkPrF2
OBlW6DF/CFHwiI63J7Jx8YJS8njBq6a0T359OZGgFLOlpKLxU8MYfwHg5/clOnf3RU7PmWeLrjum
k3DPNTa+964TKF+B25tw5+RvfT/pKiJ7ndkq6+7xGE2ntI5SLhlhaUcR2uKktL15HgJNw89+13Bh
I/5DZgJcD1IjDT8EXZfTdptI14W81fARN5+LaQRN0LtE3FUZZpVZcoosY3xKufn8LpzsQ8e+Vc1d
+aPrEIKfgfCeBt2cua/7J4wZ99S+44nVQ2PEXMbuz1MWDYhVt0TuII93qZHswfwbi020CRUbAJC6
yVoWpiIxmrLWbHy3cej6scv5KdDj9mV007Sn9XtAXfj2LruGqhBrhF9JCy1H5ipoGW2lKAPpnFZn
Ai5Arcx+NmrImtfUvWIhTHzqRuVgD1r9+fbIMnZenVOpTYOpCbUTlbDw8jsDB07VWAHAzdFk+FVR
Js/Osi/EsDkMPVX8Q1qBKMzlMHXfpkswuY2vGDWyEoE1l/dOO89eF2hp63UIo0VHgbThMZyBXZNY
JJ/HPFYPiptGHztnyMpTE0TRaYl0Z+eu2vrc9ONKuBzSKeWdy98mWnQqtZiztSSl9lk3aH9pRjs9
2SEsl4MagPEdbi/61q6WCk80h6C4hLfi5Yh1YCmgZIwolK445pFh+FHn2K+dm6I/J3i+TdCxnUG3
pvl+0FVKb9blkltKRLm9Ty2KE0l9cAWRg2EF2usQTH+sDseKyjCMUqc0H10n9ooyJmOY4ixhze58
D7ms8eqgEUdMihavt6fxCGhpnLF+3nMAv5opdQjab0CBwEKJzVczrWJ7tijw0wsjYru9M4wmRARD
WmAg7pcp6blYpnDPvkXu4IuDRF5KQEQSR5ck9K8Vrh4sUZLNVM/8nu7q/Kz1evtkNoH6WFhqsKcK
d3Wc5GC0wEh1D7DX34H6u9d1btOu0sqSDDhctNe8n7STWxf259vb9OpWYhSa4RHwkQj6dWlHoYOJ
gA6CzThEH+OKAgFUywoE21484ggaJEEwD20577UkXxMlGJp7EASPFNVEjO7yhEghybIUQGRz46j/
9FoZ/SKqtWaEUKEGEIrp0nBaj39i3b18QfModL1wqtyXIGnM+VhlmGVCBQ+at9tLcnVy5e/iRQBc
hLbE2l/+LtvJ1Ul0aFo1Sefqfl0F6skeh/gQDsRsTVuZQCEqLgm3h9343mgjU8ukh4A0cB1N2ZL5
7EqquZUH6deicCIVrNDYpT9vTA/cQxadQU4hqcmT9W5fEX3WDZuBcSYlOWdG5KSe6kyx7o/17PwF
bkxSJ0Q//Lg9v42dJivCGv03+JnRUng5borgIG0qjLuEFGmLtulOTlwaXhmpy9FdVBevK8fwwCT3
KObXK4toL2kbKIWMwNeF4nqCAsXbg9JtYvfPaiDmT3XctTv4zvWNRPBIpA+/hoDiKhruo2Rm4mTv
bRK6ftIOxh3ueP8sSzfcRRM47+3lvP6MsMXYLJC40LmGrX+5nDiEur1uUM6P6WPOfIx12lOqdeFd
opvBW2CO2kMjkupPE2HJUQMN+W0FyD5dvaN5NZCZmvC5FvTYTmGZT4cy12M/Tqdq5zxcX7YMxY0k
OUvkwWtqY2cMZhI78Gh6ZL5/ROUU/JySTH1NgH+//oe1lN0XvyFIYqXLtRRqNLLUFCxNRLTtv3It
DKOjFcYkK4WSjjbEvyw+48dT7Fkabk6SAFTWUlCfX1f1ZqHXDfAvh1Gpg3NlGemjk+f2WQec3dkw
1+ePxBC+H2cehiEB/+UkUU0zhdAAdujqd86VQdPf2W2W4azrtfPLDpXS8ebZtJ+NIrJ2KsLXGRb7
hiY1uVEVSgBrUhSRCB73gjMXNo2WermjdCl1o75G4T+slq+xYY35KVyG5rPpFMv/XMgqCAhn/aR+
uv2tNy4DQFEJGxI7yKv2chlEEKXjFFBHTfM2xxaHxlJfzQpH31nurXHQE6H9T2YZV7bsoQqTFF42
e8rIm8dQE/Vp1uI96eetS+f9KPJXvLvMQfCToUI3ByJWn9Kxi8Ot0wbQwcuu6k5ofA+/bi/fdRO+
ZL7DXPgNLFPV0S9HLAEARYGopk8JWvuMB6YRHYJMs18KiuzfB+7gBwAbFclcZ9TvkR3pnjJXj9/y
oMgf7Einie72L9pcAtQOcG4gteFGXP0ghBziVJI5yjRrv1iizB7m1Fa/105uHxwso/cg760zSwwk
oSr4TSiPXA5o9l3edAvAWJCK+G6kmn0Iqjk9SlmlnbRlcygJOkJS4Xa6qgx19jJaDhSxmr6w02IX
2T1Eg+6QqKN5d3sZt64Hip20HYKLgUGvzoWViz7pQqcFqLIz+2A6Sf+ri4K+Q1XakHKxuCUrTayc
aLZIzrfH3pjm705O7giSNDi7lyu6yA6KAo0Pf0Ct8rmfa+VjONp0jtI4c7o9FNq6GycT3IpQgOCT
9GwNbBotnhh1A2fexrKpeRRT6mCUXFOzxQlGL9+aSDDN0Iq05dyoff+ZFvgJFNtpROcZkZ3GJxUq
7SeRWuKfeZ6CT2UTBJaHNkGuHmYlqMdD69Sq6+GmOc/nWTXD4RBndqycq96sftaNblSnpum7f62i
mCavWRor8tohbj/OCs1pfmxVxk+nntKfajcl5R1eQEbm1W01fcBWpi89kDQZpCd69i8xvfqlcJrG
okZQOd/G1h7a87yUyTfpo1vCNjZai87VIH2LDZ24tdHwpcJmvo0Sj3Zh5blNBre6A3KlqYqQExZG
oizNz2ForOwlswCiYJOSnRO14uzlYnIdHKYsbqwzvpyop+g41Z4id3Hiu8ANXHJ7p7CHA9qWReTP
5dxmR+ooxXIQpRpPJwRCsju3ykZgtUo4upfncx1+bIaw/AZdNvynaIr+G16cZglZI69a2j5R3zsY
w2I+Y0WLfSbdvsML2JAqDiLo+8kXrjapj0GSV4bHJZH8W5hdJJ4dO1Lf4JPVmG/FdvBJbSoCzR6J
JRQpowzyeasUdvI2YAKTHJ0BOp+XmcX8lTaAKPY0retn/id18mWZlkEnI0KZ1UR3BKRsiNrnYhG4
eyxqwW/qTTWYZHdV/Mst7BDrNHr3Q9+Y0ql9rTraAVEAQ0HrFCKcBdYoYu1F4P0SP6DwVrzEth0w
08hNH0JT5OYpd9j+Pg+U8a0ckuifkUbYbxAQXVzMUfZXqAck8znnQdWPsWpSG8imBBW5wAjJgrMi
oU5QYEf4bCjGPB7D0q4Rh4zVqfDCqMFjFVLtnJ+7SsetqwiDr0O+qCZUA8RxDs2oJsbJ7ks3ozGn
qNJnZAlUSA/5ED3UqgJxjVmop7AzI+Ph/zi6ru24cSX4RTyHJBjAV4YJilawZPmFx17bYAAJgCCR
vv7W3NddWZphaHRXVVdFmQPEDYFQNteaLIOsqYENyyU3ZRy1+6FT5KoCC7qLhp7+hUUSUq7kALQI
F3Sv7BVrJRNCcVhc/spspfJT0WP9p+ZITaJ1msAa+/Vw6+zPY8Udva4+T6YWbpUiP5O+xy+LIufv
bDbmEQwjJvFCUyWekYks95rHm36Y+oG8WjvG8Fc/FvuzKED1N6mFEviMNC4+Q5C3F/ldQvueQJqE
ERPR9JDxn4KmIUFIT66hYhspviYvjePXuICd6j167ZXUJRJEXvOIRfCLjNkuTtxvCmYnh+r/O4rS
z5dM9ft/ok/XT5cjqgFqd5sBGEPesDh55pN/w1RMDz52I0pRMShTZ67csE9fsqysV7VVb5pFeFyF
V8DScI3ni8OziIXL4uAvPZOwtHYYCe4cHIPLMxKDMUmuIl3/6Qn8BuTgZof/AAJn5zo6lL6WJSd5
vaHxXk8ccBTwmoEvx8Xysm8ryPOzbh5on16hTRDz7aUw/wEmJkdtgde9VojWoK3ZFntlObXfNxNB
deuzuf8qHB6VdkWS63Y1zA1/MW77rzxThWrNQixOSp87WPrjTsetpFW0NJwe1eteGLt2KRtmdo2G
YB0sMSP4GKWrVKwj1MZJS/IjDjX0GFl8mQlI7m7f5l7VQmAturEe1tvdlqwRkjhDHJAe3EtGWx2L
Na63dZigjo/FMT0NwwGvdz0e3rR+XhdzGfvJ9ffVKux2N8bY9q+HErmIDdudMVdBI450qF0D0fMO
jhWXyDup6nKII/dzGJnj75hwsz8JtQNCRuSwiUcoGFJA6XMQW3jR+Di2o8QDEIPvvFseEkVKd0aK
OaP3uPgwqC88lOdRUyk+7c+eOjLe9yEyfadgFCf+FMQUyw828BU10XsVMeRgFxSeD+ci36rydzEy
TX+zxO/pCNjVbB5unrDHLT/TOYe1Zm3zcERvKsun6q9HuyhbOvt1i87x0LskqnPfgwCtXZJqbFlF
ks7SY892sz5uRDwX8xkW+nr4BYvkmNc7CTT8iRJjVI5gk0KqS89y+HTf97RCzWqSsdrj990difuA
LLGHdVgiEvsE38Rx/zMf6ZB+Rtmk+X2EU4U08GJk/b+NIFH+OEl6U/CcMR/56QXK2dQ+Ojf4TGEu
qCC0rvWSRGJqNyCO4u9YhXRd4Ye+i+MNTuejuJ+dVSWoPRqQ370tO/sB17Y8lnh84oM9TVbJDOF+
zIkHBsQeAptjyTV5pyn8bgHEZ4eBiNQSOb1GvNAz60Q6kwnnldp7KuHLAPnpG65bTFrIkVL9TMFf
sqgOGu6WsKsJGct8g/EyF+aTEyw+dVO8Ui8bB0DajbVn1PaXvZj34WlfKiP/LmO4uURagkf/KVPW
56cE7waEODH8b+F4EwOxmf6CMtFsaw1BJPd1wATN2rQvlieTun2/bIjXE6DqMyPvqYDDLKurBX49
pCmUFP0zrAAlLAaTMviM1qu0Fax8piE7wNNlgu+PWfCyehx4WbLaL4fuIfwhHoZRNdJKq+J90SNu
CrRpkZ3nenfVIc9uriZ3mZcjSy+C5jq7zsLl2BCPRTWdZAF5XJ3xWzMrIsLXJizHETMEDVRs+EPL
YNiThMYxrUO+wIGOKeOzOj4OuEbpaAC/mBLvn/XNhqMNPUdjKjkRCIdKrUSKBRxql9PhBMkaZeF4
pRBiuo9VizjBBfz4PCYxNqxX5HusSHa6nZKhH1pEj8FMPk8O/gwFOEyaw5FMH8MO5XcjzJ5HZwJF
43O1FozUqYiqozUm3T/jkOym5tgFRFZHzOwVHB3spNetdOCsRiTPtONckGfPnf4BNt+G5siiZKsx
C/XubpVV4VustBzQeYwqHTt4XsDaqCh3Dv1Zn+LnY8vZ7yWHxUojK8PWi88Df0DU6DK1xElxv0dJ
PDz22AHwXTD98GxQ93DhIKn9nt+kdUMd0rmgOLDA/zX7qjjYiBL/tlmmA81BOZVQmZkBmGozbTDk
gwEQYijqNdY6/ilnvYCO26tN1mgVqaqrvpTkhCQ9U50pDDDy2upV0rbcBSrzJhV8qFVyaAQPxIff
3+WyW3UexyXY32gd06wGw8env0NkJyhGEJVgz73GOph7YnYg8ymwYENU22q16gdd+R6Xp4D47BRe
b32+dUoXlncqYVX0OzFb/CU37O+nML1X/hrbzdK6gP4a79U4jWUXI6k+qj3WeRbwPjTd71edT5e4
z8f1ziC3jdYJ3NGOlyS2cYz+O/eyZXG/hq7ARLfd+915d3ZOpTsa2/JY8KhPe9YiJw8BuslSAZwt
FhewRJMYC7PknIYr8p2G0FZizZPOjBv6shrT9MaeUIyT+Sm1xTC/jPuarM9ewB+om4jYBPanqHuD
YV/PL1DqlddR8UE2sh9lOGcjQLaHCvfxnPGQ49nI0PV2MBN184soPCHdIBW901MU/pYSMkenbn3p
ysf1ac6X7ZMjmkvXpYrRoigHwgFCXbsUNSUjxKhlIPw33pr9d44djLhOVZDFgwy7PDoRL8W/gh5M
d6Swarkjsyj/GZPpoWUong9ig8Vby4oZsu0FDe7SJLngY+tUtbxZlInXTKsdC46QDuKcXsa1f0Je
AdlqfcxweoEHcDq0cDdJX50cJ1GjPRbfwoLT7aqHFCetXKfQ3+Ec3uBkOKzoYveN3dzHSo8PQfNB
uccKAWOPs7yZSG1bZOYaJVWJZojUivCLcdE/qVzmF9RyGkByr8uHm2eAengThrde5vilR4GVzMZB
0YvOzER+6+w0wiLMMMQMdsXu8ec1HJMvWDmwZQ1qGbt281yta7vpCOMYvNmqRqucYxXa9fHLME75
hLYqQWbdTrW4Z87EyyfgOf2r75WA6tAkcrvDO1meowPSo69i4GwA371MU43skP7DmMmoGiK7oNuK
8S2u0eCNP/dC7adIVausUwPF+3so6BIedCajsQEKvO933B3ytyFVwAfG0iBEr2Sg9rJnqALLJKrj
pMrN8LtiLMN13nC3XkVPh4fEoDJ2fktDcodXs1+vQDvEUmcKmSIP9ghKn2kGCuE0qxVRD1E1FgqN
w25It5dIuv+hUzuvPxIbF2sNK7Z1+rBLVFRNFEQ21fO0KliUrKTqIXFS+y8Wceg7MPlMY9Ys9pBl
4yr0d8CvUzS4MJNIw8lM3NK7YSPz3CxyiLcfMNX0tGbl2P9IUVvhucGZ+Z5N+/AVz8F+0pCpD+XL
9ckvMvwCvTXxK0XpcPVo8CS36ZKb5dyLYf1eDnsPCHTExVvh97P/io6S2JpskHjbQtEPNRSVubBd
V79pvwd9zllvstdqm7K8Uz7N/uujxBVtNa05vaKMo6TmIzrVLcw8echLIR6GAk1VjYOCQuWqZPxq
FgzsF9jfJORpsNuuLxbx5ygyZS/WR67DMV9sJqfk+xIOuX2bE/S7D9KM7jwtbpIQDJjoDnfS/ZcF
ZeQ5i4Rdvy1oTMlDdmTHvwHSzK3dOFaC64zevMhmKrRoDjEhA2/PIXx5HEaOpfMEdonJc5/SaIbD
XE7/xLGr3jly5fYrwIwxre3E1/jxQHDU1Y4z7ds8yqg5G016tGJ7zs8LWS27jCIev0Vmse6+WNPd
XjRN+tMASGZ/WO2UXwuTiLxhNg3x/YKrg7jxm9serO+T9QrytZiubCXknTDF0VyQfYaifqPkM4kD
AtV2AeC2jnYgibetHw6MQJN0xl+HELXGVjaGCoFA0x+H7dWEYBo8o5OM+7RTaSJfoRsla4MzM7pX
m9qm1pYEoQmZwh+uYeex/U2XqEfX1u9jBj00Hw+0tnv2lTs3L9d0k/Aq6ouN3GHFYyobg9mXfHP6
oKctLWl/zsOS8nrbwrR3BiGLtjYLHqYWFRTFDf2f+y/JhnFthTJRXFNGx79i2jzrjqJwd6OFj5ur
ecIIsGNEtroHLnqx1dmxAyoi45jjQBHTKk6xh6TijCFvh/MkjcJgRZ2sSBxC/A4VT2keze6C3BQg
aTHs3lFMsJa13bKV+X0apvzeT0sZ1zGw6uRlElqFE0CvND8ZUOufxFWpb9QE285TDKSA3aXTuocW
2lsYkfTpOP1de1ji1zAMjJIzXus0ORv0KMvFZXCCvWYs+PF+8u6WWIN9rKzmO8ySMQNGA20o7pG6
KDKU58MTLFCi6iRYrYBzUn5i/TGoBir+JDzCXNPs3VqJ9PjYI/SJXcDH6dCzYn+dQUMhGiPJPAB/
w6CDd7RiOczMYmAnGn9a1WNUlm8s6deyHge2DDUTB5AWOjCFdaN57aMmhQ3+8xghw76esa69PWeD
Ly9zzKetBW6VfEMR5z8gchiyOnXZ+nuIsuWOHilEuNEyxvNVWvSJMGvMbdFOc8heJ+xM/cSnvaVJ
zMinP0/AKL5gAULeF7x95sxTpXgHX5z8c638qGpC7Pa4Zzic/tk9zr7D4DrRHZT409PBDA2YSApg
P4DQ/E8s+mRIDDUuHRo7pfH4EG24WPVghL1KQbSANWaavBzTHEeXYUME20MONuBo4fBc3K/YPplb
sY6VPEHPRl7pEm0VdMfptNVFEfUbhr7/39tgq+gPUDop3wJNpH4uMyRbdurImO2yTFPeHlui33IU
ib/BoFNtYCq25FfCtfkeb3A57ySU71VHcdwkqP7UPDjsJuLJx3tynl3Fo+9inY/fIS2taHc+EHVK
Mstv61pZeN6V1PxqsOm41zg/yceS5IG1dDmG/kJ81r+EVDi8TnGEHtlGsWqFGWCiBJdQbOkMesBW
Adkdc/URdkVwWxlu29GH8hmKZmCHeHz2tOYKQpbWQ155sQZmNXUqIZfv3BrHW5vNWFpBN3ascG+Y
hf9lILiVzdRzO9djKUbAhss+vMKYvp9hwoUG+gIHYuA4c67nl11iqe0EtHZ73/IZ0jKIEfetwR4T
+M1x2OgfzDbuWkaYH2tgCfK8jCmwh2rn4vi9V6nSJ6FjIu/XnG3Rr4DMwH/VNu59o/mQPfQbl38o
gOG5m7zNvh9HP15D2jPeoWXIxzq3A3JmKSDEf2QGeNYNxwbz601pC3eKtQcbX+Puz8frJlIXTjsW
mEwbUCmuGZpp3mGzMHuveuFA2A2R/qjI6l5dgaOHe+BEjWJb8i78YLK7xUn+4rzt49cCTcFximIL
ctNjV2A7g/HUzxzbCbxGaV2fo4DhscvUtl4pSMC0cQE95GPulnC2MAHEnBASvnTpMO2fKbTP+gp7
Vv4kue7XumT5bs5JpPmFOpGOd8tNQIIhJ18EwC4u0DrhjMBmdG+XPx5gugfkvC1pY3aCdt72FutW
SxH2vvUpdZ8UYa28nmlJvkXFOGAedDR+VIih3Lsyrdwv9KZ8auIdo1tbosfnDSyN3A9Z9fk3OBtO
y5nNZfZ9oxnAOlMUU0D2g68AAws6/TrMeLvVaci7InLr1432GBoZ1inDtuARXtZswQgHDwtY74a4
H0ytA1PfsOKK1NLFlgdeBLmUJ2qz3j6ZQlUMUoqwd2E6Cv100AgdE6NqfkRb48dWj2NqWlcWNqkr
QOfvgiHM7GNW84LLhFgk/RZjAPuC8SsNjSRIX36SfjweMhjC5HgbsFw+oeTJjNQz8jL+cQGa7ez9
Jp+wMVYEsAGI1XgmY4EHDmCzrKd0ujXTzCpxZqvWHVo5yO1SsiD4NoVz99sORdl6n7Oxv2icKG8i
rOmDSG/xZSk9BBTCS9WHl6gaUqzkINapdsAzYTwURzJ9ZEeU/wY4mMsr5vj8MShRsIsNCmuW2P4i
PyGTn3/3qFhAsbHj9uATPooaDZf+4GTkETicyD4WVkR49RHMAadhrzLSZAsddUt7Fk/YrFjwfuJV
rWxXRvguAF5d+eApK7Mugdk4xM3ITX5O8hz4hK8OrqBT0DSugThlUZ0ONLzLLUdnobyHjqCPCPgY
Hdke5vZZSBqWSMlqoB54eTBpAQNFzwnT35IgjgXtA4iMaz55GQNDDel0AUht3nBGR0k7e8hVu2II
ZnwoEo1zx6FvU09AKP30YESF8Qe+w6m8LgkbSJtPqX/up7D8nFSJVRmTI0aVUEQhPmV6wmWDN90Y
NbPceXh0C1k+TY4O7IMvxf6LmzHPXzkhGqGCe34kDxSJsHfeZaPpLJJi8Eb1ZMyApa7FHz5XLKlB
monhcZCxfdy1Bo+it+r4kbKxnIBAwkwPKfChrDcsmNzLAnBtuyyDexL9ZI63zewj7WAgsa11RpgE
c4M4mjvm5oF/r3yVHrfbWsCv31rxRUq1DFeDSTjqCBz835VzBk8s4n2q32QDGId8pZh9WMvpJ5ZR
8aHHBb6BNTwFXd8ewh2iLRzp5UUtrnT3nM7ri8cD6u+IlP13ipy77H0VS6maARS0+yrktN3BdRAC
mBCTJWqWLXXA58xWIVsSNX9Hv4SvgorCYcWPzZGouvSAiaPLqiMSPfIRGoTHG5T4q5hI4WARUaAt
MVKnofVrvNnWmtz4Loom8pMcu47qJKpWXffOqPGkLNi0NmRk+wCkU0WXffbb72QFnfEkybL9KfZ4
et65Idjcg7Q1bfbUY7FzTpyVTTlW6gVEPDa1SjZUVw/nsPR9zkeQSQmBpVYLe4uy+nRg0eYLEGVn
HuhY6De+gDX7rbPjmBqZ7AKFvlh8yzEFeMx/GMBrE1yR36cV3qcLM4j8fhiDzCVgRywWXj0cuvm7
HoZtrNHEqAEETwCcqjHgVc08GDLiKpYeYHYxP9ncZutLZXfxD+nhGVKxIPBCNV1YtF128ITygrRS
fCGc+xqXBjKy/AL5SekbseXjxUd9JtoK7lY3Cqnv70H55JgHxrV6hIVOMUJvVk2wQqiU+kcyTBwt
WTVSX4twFOG2hSJesIjjntXEN9dIGB72OEElUi8KUFRAv1FUj5ZRkV5uyi/4/8vyGL+BcoVfGUjz
/r8YEztMOpYyAru7F1toaJFsTyOiOrd6SMbwC/QvKEIEh+Z9DTdSdCrQk6JnvRlQ3ovCCHLRcp4+
C1qhcixTYP/pRfRLh5kbP2wh7IURLnbzQi0PoOenaaH9n1As299sVGi27ZyM6NPX/CWD26N6UjBN
OU5akqhDOxkNJzWqdX/JjZWXBP1dAPrIc1EPAyamE7D3XJ7xXcoU0Nfi34iBUvpVYf5WZ+Ns9FHx
3cNsyKgqOcPLW8nrDI94Xc/x4L5RsC5Tt6dBQGk99t7CqyRgZAGatMcIOEtQB4PWif9BvFMgE6vV
YTilHMsADtHirgmli1+PwZW/DjUkUxP+/3ysWALhrYOwGhx4sMkMf/K0+hFvYUjAZGj+35r0sIMW
kcBq57DExdlQPY0tfuX0xlSkkrdqRdBIbVPN9anaFNEwEyo9EJ6DgEaYkcNWnECXZRNg/hiLERYy
rVDnopfrHegnuCIiS8xtJyrHLG5nJph/7GG7+RyIhxQHxSn+t+qSP3CIvY8zjyekx82FK7oJJeUG
RS6KQ7OC13yosGzVyM2mE7zJCCAseez0Yc6pjK5EJmLqEAm0ykeMnuyoMe9jkCdLMbdg85y8q2YK
+jnFaAqumqZGdAaHAABkFgGYg6/cr42QGawvXXfZDWuqMKkcqVzq1Uj3BdcFjXPPEX6G7JMFlNcl
Gy/VyCZ9l4HfxHVIbg8sl461BUPrdc2hvh0bUlrgY1r0cCwCjgIXAniKrRm81dJCwBNjqFw9i6FC
nhoOKChJSMBLH63Y/Om4OuSTmkfwkdCWDLTGYCK/0D9Pvsagzos6KdGStSv0qK/riKzb+8mWmIIi
nSPPARbc5IQlnGVrw1ra6SHPlVy6ivUUAEru2H1VRbN/iBAC+SC0xUbUtqeg8DI3YINfM3WIC46p
+LtIl/hvnnpEVAw3hSqQHLEgCZwnM563qHdz839/rU4zok+9mdf1y60cTbyZ8/hJ72yB/t2tWLfN
0i0Bvhp5vdUUe9u+LhEnc4VTCJiFzOY8q6HZHN7mMePJaT96cFlob457UNl2OOskA20XEoafZho6
nKuDiDeCuD7bZR3gAL2B4fTmlYGM0g1f2IH/0Btw8STACtEv5TSe0DNbeOPGyLqrMWfZa+XnvGxA
s83q5tkRXs0MUX/LsBFEL3zABsZ1hCfUhwI/eWfD7kUjwNUztEyH5Scv1yiqOYaJW6hFIr8vwFU+
1uADLNTsTaJgaMH3th81LIiwRT6puwgE9ZtC25R9xzSo5beMOFX+Be4+QCZQjiBvFgBCruV2SIDx
QIuIrpdZ8Xs+Ni2xZ6uxs4Z9lv7aLxOc47Sfs/FKEqd9Cx0najVY897/K6KAHzQYgt6g1ODo14kO
pIb4J8ZopKrqNNIhL1FPF59eOJfz28TU+JMd4JHh1SIYBAtJZQI2O9fpLziNBARDABc3opw7qk8+
yD1tgRVACIF+HLJFcFUFfD2rvbpf/YZgvBIhIFBILTk0RUZI+RuTAlqBQEv+nwBvZmo3AoXqkiUx
4d7PM+k88t0NFl1S1eYQvcsrZo1Dd5xhs6BFFmFxl2Y39YEZUMsbyC88Trh8cGDKZb7GDRdZ2J6F
hzkEsDHkzNVCorQpDs3BxRwC9ZpuxfoNah6VvcQp7tPPQgYeLgdqOa11bIbibaIyLbFpNoHCdnBr
GZ7Ae6DWgVkGCJfqLK2w6gujtZoB5sLbWvAVMMuSWCBvnHyAOcLRv+wT2z4Ki7L/ybORYwS9nfk4
34lvjmrX75D693N3s8QaWlxm+ansUR6P4xqn0xUoC1j/5f9fJcSUZ7jB6HVe2EggNnAyTJ9e+kHV
8+Kwc1dJNsFzdxwngiXsIK/OoeW5Sa1n2qSqh7WLhvHKjwxQBp4siEOWxiH2Yz0lS4ajqsT//KVs
nlug6jR+L4Qb/8R+mFgN0Un8W+iyGO77TSFnDuRdsZ8SL+W73fzyl0q+hQ6uTpN9kMdyVMg1owo+
oWSALW844Ax8lySa/VsiTYcG3tEwcsQyY/yKGQj68x14N8O1x5BlUgol1pQnO85vjZLerAg6sR0s
4dh/B6RR7zuU9BZfYEqKlmYKMOSWZVHabtXK7E9ZavGGqPoKIqWgGT8hnzqFrmAYi3YRsKeHi4hS
MCWKkw36gaCqHeF5WRjGB83L1NXTDK+tljAN8F4BmnwIEAJAWeRd/k+VBja/sF5X35HjtsGcZKP+
bSlkktQ4ewiY6xl2ig9BoiS2ZdgLhJQCHu4f1aYB8WvlorKTcLS0Pw+zxlljpu2IH0G/J6rLVli3
dWnU82eq19QBqeI4xXp9BPNS2Kgo2m3zVt1NLkLLsM1b9lj05PAdrK72oQ1uquIO5U3G9UBzZNEo
0DWdoHIL7T5A4nbDZ/3DSnVSnIw3SYZVKCV9t0ZTUYDn8/wjMpAHAiI4cM1nCwXgSz+WFQr2IYv7
Hn3CW08yCL5IBdmqAU6DhZNeFfZUVVv5jDZEfIHwItsT1fN02ePU2YtQ+NUwx+DzU5IJAw8zJeVz
tM7lvyJwdAkgXOl6Ag+fPW9ofb9AFoi8xn4MBDYwAodRqJKupHU+QABx7TMgTBGDpfXfmQzB1xPU
IWBHrXRziy4T0hcdQIHIRWdjp9RqYjjGws0rj9lEQXjEGJlq6G7Qg8YS0u8OQbc4r5Gks6MT5SBr
ujVfGBRgoPNfFZaN8ma3RP/pPcrY/bRDntH2CU9MK2+TJEbZ6UBj3bPx+dBu2d7HGXq/hwgJfO83
UWmoaebDpQCqrL8wzurfoGoX8rTz3i0tVDN93kXoXB+CAI/aJDYKD6N2Lquhh6jyegC+fzzAGGp7
G/IcWWJ4klGC/J6j/CGSVz6JUCCqFPoLz2tj/fKzWI58vsN5lv+2/TE+eRjovFdaFXAb9znU7pBL
zN/h72/6JouBuELJFNNvwPiz/XEocPDUchsqePUdhfkTxgyQPBx6WLjwdJgffTyNUEmBywewsWnI
Iaji9A5NOhnaIQED0vqCLe/WIBD7BEX0Fj9Pg0HlwSy5/Vm9m56XrY/wSK6o9s3e8/mU7EhkAYEI
JPbTr8uuaxMhyxl6+N4/CRvs9l8ugns+UmLoGc19n3R7v5sKGsao+hnknGMghN8/UCWoipL/SgKt
YDcbIs63rAzspy1kQOtnq2poUIqsvp8IczvYA9jcNaYYybOM8uMXjl3rkRlDhOvSPRGfbAoz9Eca
/p6XtYodu5PzocF4qqV6SuRRZI3vKahlGIHx9MKqff2O2XsBJe1G9owioMp2gMb3t/Tl9EUMAxh/
A8c+s0UN71MvSNkwYEb4zvDuwcM4z/TUU+RMdGWI2XceDwJukTskR1AP8Z5BJCdQUJnT6hXUR1X3
FsHBUJJqAvBJQ9WK9oEOP/gxct3NtJLv/dijKEAxkH+DOBZCrgTf72XReZWjVLBpqY9NZfrxWCL2
BYAVobvxOAoYi1YSZbZgs74jWXC+cWKEqyMM89xfoHpY3IRlf+DNMYHg7mCJBvPYRBXVdptFyvh1
PrhIIVdzyQDj9Gh5CtVMfhzYr0jvDE3sHYa2FGcaThVzTrNAwssM8OvXRL2LGnmUmCowZrLiNB6m
/AhwjJ6e3BhShgmWr1+5j8qjcwUuCWrsGDCVjFrEXenLHcDPwKfjMh2VwAotI+wKLHpaT2tSTPcF
gfIYnDjHkcq9B8ofAk9/RS6rojPjnOHrVCp9nAAyR3hK7SbbMFCCv+PT9IfXhBdn6PrtJcUQcBv3
N/WN2igdOp3neDIpRFhfcIkDLGoZWSEd58PruJWMNeo48v+WooTiaEE03/dkWZO3cY5MBJVcAXMf
WyFatlElWo9TtOz5V2l2/t84JuYDHhnYPi8ELi/6tCgAwZoqUx95Gf4ZSE2Oc1qoCFPbepAHDs3g
jxEqPnWyoHFKqDtutDNIuQO7jMjOlhB4o2sb10z6BuIshrZ4lfx+70u7NptOp+9ZTxLfWLjJROew
3Ch/ZP+YlwXaKHAnfck/oODJBNQICS5UOhY5KGPMEd/GfGeIch0r+8vEE6oNHJzoQx9DYXmy3lJb
A6tlX/18xFDRRnkCtynCF19HE5h3NI//4+i8uhvltTD8i1iLXm5xt5M4vd2wJl9mAAkkEJ1ffx6f
21MmiQ3S3m8lVqrJy0bswEjrzxohI9Ks3qnoG/I1iTPdLVfnCEDacco7nQtqKPKnjMcacXlpAVR0
RsVIWvxQkXE9eO6xGBxbHVsnmK8hlIbY9Ih9opTslFmkBM0Yc4sTicY0DxZIF9sHeH2MZGY9I5dC
lJF3vXgbRzg6lY5srWeSEqRCXzWViJ4xdLMyMSpCHFmNfyDK2l+2vYmSln8wR06H/kGvqUZE3KeF
yZo94L+BMEyWwmeXGPPxOyGD6j/hZ9Ff9EDRxTMBQLIzMdej0ynDZBsnQ9Hvcm923UPEZ/AaJaXr
7xDBDaeBtJz+gaYt+d/UWoX9gBgjGM+dnqvhWjhN/ATfqdWmGY37KCYyyM6jdupvhegbyZVv0x1X
W9PwQIFhOKVy8Mo7RCZ9SwF8bb3DEBbojhGqb9wm5KZwp7p60o0V/Uwk5yb/ITb0+r1Ade7DZ07i
HsE84GMz+MmvHmNgJQ9l2c5gKaX6w5W63MRj71tHuYxiRb+6rOoc9Nk8H+rOqeutQV3o30GGZI9D
DP+/n41qgOG9PLP3cycg9622ldQWeCVwEFvri43+tdqzWIR7sxT2vL91keAQWZt4RLE2QCxKSDe1
m2OkIM9jO8xfeafH6xDGebMfsqGFIAhNm+EktGHTZeD7IAGj5RkCBN3gkk9I/1K7SzRh/xWnz/uk
fGl+iHXnnlvqVljbFVmbvPfiRbXPQV1Oc2o3DAsI90fppIOch23YsuTeCnBKJw17GG3Sv9Fd7LHX
RjAxTVA95PGt3RNRnL2nLcXFBzH0yyVXI0c9iRBIw4yu898SY3TI0A08c+G58HZqUpyFELCNi+64
5Qon/L1aSN0O2p/JjfEcZXoy/ibEsA7oE49Dwa3RyvbN6V1gHRZV2MXp5jVASt729YHKOi2PGY3X
zzndu/LO+OWgmKnFdEHj0rwvhKhflir3HACrkmPNbrFEQkkt0+xsfW+KnZ3VJJF/Hw+TrQ69M0zq
2OjSXraqZxIGaQIITh1akbiwcc8d2wAZNwZjTyLM0o78YSnyMRcZZ+p2Ton2BSl+Qc8qSsviElQW
nFARFYInIfbm+1qR47ZDiKZ2dhlqzbobN/wq1Wy+/G5B79OMtT4lbgOrzBMBHz7xbXRPXZMjxDSV
39wnDbdFmltLEaYIR012jUenRDCULX7yWCTU3OzkQC/BfTSyC20o70i8U1/ltWLcCKtxW8wh26hE
vHQH3az1gQ12eAoGH31a7mO4Tp0sds2JY6vrWdW0/htHAFuI7vueg3xNYrUJUDNl+4BCI3Qnla2d
0wA6QetDzEky0gT2aspK/kYRPNmOsjRe3qjthk8LmN3jNGThS1Fh5steIzWjka4RZFlJZ6ze3LKY
in0tPdshZ5HLdWcVTQAx3Y4TN43KaYcPRRO/rygnGMiTsAD9EDPS/gndAPuERphbIs8FMssG+P8i
tuV2GbM62EzBMl5JeWjmHe700mzWdVggCMZeVfcK8qhJy8QVeitXamHTlc995r2Wy7yFfEWL0Vuh
dRg51cZ9R1FOsS9W/6YxmKfswZ/HBnTaaoosbe1p/CDi2jxN2vSsjRSdlpsG6X0AZYlRJg1qWc4b
Tw71epp4mgFz6yX7DPiRj54X9S91R1fUTvFBwBhGI0JjU0WmOXsgJfcgWQOZov4tYcHl6riaaZVi
HxdNRIz/Us5YcFA/mk0+27bY3nz80Kacmj8RpgFvFzb9JAlydgXr+DDTlxNrSmfT0teIZxOfQwGR
YZuxYo+Iolo0OANxM7V4scYyMqchC+w75Q4x0JqDk7FD9wh2EGgvvNgRJiy8DZN4prO9g2GLVHeZ
5RjxUoNS/cjM1uEeAJr/LpNcqhvAif6lZ+7IUq9PyiuAQhDvyjnw5DUKmuFlUp49fwivyN1TT/Vk
8qPGcD5VnWcsyPqssH8XmDLzoAyRWFvU7z6R946s+kPmzvLgItYXfx36qcJ/dmPPOkUYQECqcDuH
xvC4tR+pRACoa9YueFmNV9fvIWuyAY4tze1RX2+PTLPUQO+WiQ/8lt5yxAkxnCuvzsNj6FUuItto
rXcOiNi8w6VbV3BP5DOecmxOM3+PgW3PAO0+81xxtlgo6/+p3Ld/yRxEfEQ+b3jN8DABtS85DkYB
1JQchglYezOQQdND01YDMnJb+B+gZ47ZNcSpz9CwY/Cb9A12EmSTqKcdBNFffdPY35kxSXhvqnEd
PiYuuk+ukTXZ+iGxdRvUHHkDqVOHPzhjgGnNFJjyYWRjzXfCaatlQ+W3FfO1yOnoN9BFKKIKGW5V
24J7qK6xX0wBx3ngl0EJycLSfFRIgrstaK7b7VzamMSORaD622FXFP+sMFO/UqHgOIgu8vqtpjD4
OShh24RZ2f89YJOgh2oulnebx5rC4JIK502SrOtVIPNdzrzdbfNezhEirnQa9fgNTNL2Bx+CfGZB
9XuqCDH29G/VkLviuW8CMvWHIERb769J/SerfefOMxMQkYwYXLd1TDJ8lk+gyc5iO8sFCWK1bsRa
Dc99pDB6cHdOZ+WPinB+q0YiCWPIu2oSnxPZGyrOHjP04WMRVjNSdiuP7ztP9/HtgelheuxwFXKT
eyYpPmux5CJlhKSNAfbGIV+o5NsgCyq/lEgKzakfoxYtexeyEGSxYg6lLMswJjf1Mm0tH4dKGg+O
WZhYPGYLfgn3cYZd6g9jac+vvFxmPArRC/uQc/EdYcoQUvVt794Tc+osPyP0QbbjQ0Yo6pNOjdZp
GJq7RBJssnUi9qHTjNXQR/FDrW0669lFLSacdf3T+5QQXl0qrrLDCEvn3zVzHe8rMbrO3iUq9XfC
rX4P1IQYewYB2gXixvTw8dqQxtH0/6NYjAVYsx7+9Xa8vkmDlDV1zFC++ORdTVu76szVWvxFH1RY
Af8pa6pJ4w1yMDpv5UWnxRu9wJYuej1vpOMH6kdFXQsG6bTZP0AWibnEbUe5bzscIxtZ8pAx4cj8
s6hsSDRm1inZ1GoFbxERuPMm1whWztMCTjTUHSjt7AgbmqEBl2cvFHV1FHBZ3qOxpvWKyQJ32dSH
y6ViR+dKtvuCW7uziz5dcVkzrfk1ZsoSNDF8mEdMHrjtOBDi1rWfEUbM1dbhdo7ux8ao9rTQYIm1
zOeR3LFfzVdmUiFTUYIbs1jjRgT7JecYDVfiDVv0t7a/Jbktcreyz8fXWDAynx1ZsCh5k5VdGu7L
k+2Fw0fTZXByHq0j+PhFjQCtjzkp9pnl2h+TYURLa9EOLwGuvEec8OAnasyqL6sfs1cbCBkcbuml
3rStyX/B9timZE8MyZvNTPCf7YGuAt0xyUO5Vstjuy4jD73EHHOIbWWHW8nd9ATsEgBvD9h3D3Gc
BW+LJ5T1lggvYxyuo/hD62b91MyNqCzWkqlrDGZCO2xFwLI12kgLjVN3DxUParWLciyQ7GVTWN7l
ebfAGfE7AUpQWHoGJQnsvT/E9vBWBXWUn+yqz2/fT11gGSlmjwGWyQ5SJPAocW6j8gUwMiuPpEoU
X9hj7BkcThn4wwDL0p4zQqmrqu3gge6cEv0oUYWvtVTWJ1+NWjbI5Oo3feN0N9rLo78jNcn/tLEZ
7wev8YJtv8am+h1UL4LbCepOGtK4sd+MSwnfGW3zql7g34Ock6ePwW4E8VS/hjcTpi4LW8ZfUTgM
atJ2N8SRjQiyFovG+DGW8pJFozc/I731zoMhrZHgOJQFR6Uaqz26HUA802s8+HtQhBLF+IRiCCpV
JDDSxv/pba/iniEti0i3YuofCUDC5Smwpb92pW3/53X5cu5yRwJqVnDnSATX+RHrb/OEXC3XwBrk
yzz5hd++ldq13oe6Mt5mYO64Op1tZcems6x7NJ5Z/+YqfHdbgkrHI733gNhWPYpnpkSv5evLRzfF
4G1f4lZHyHITnqDUBX0iMiCY7WNUD5E+eGW+tAd/acd5l4sBeWjc9IF4TOgpLb88nZjkCjAwj/fG
MFxumzk8JBZpHv3gfvurcF+gdeyOmbtbgkOR2W557DA26BvZ5f6jVCMDQ21E/wQ8JosjosbyKpd1
LB4BH+IiLddw+ku+P8dTgVt9tlJi+sph75dOpMHpVLluuizihlYKd9im8Us/OiwzQNMxqIOo2VWL
5x/qnrL0fZHTp/HlEh1ZEJIlDJyzQDsGvgUUsB2WGJc3CgdWxO0y6UKeqmZo/3J056+r11vjzqkE
VFXjdfhkBO3M/yym8Auy+WW66Iitd+OXEyFvg7N6u8ltArlt61jE+5UISNwUM4h9JflcaUzhBg6C
pR6heWsHo6uTOd4Jp3r5gYYklpgsY7hCBqCsfbUWS/3g2YD+aQBGCQZYhsbDKGLweZZa60uVtw4p
TT2Fhoepw6v9Tlr31EOFgWHD3esyZIgPfAblakEeVPu0pyC46//LQc9nVnYl0ZdjWgYedy3EiXgM
kOS2jsuvYua43FNM0AQor8ckByuz8Wkxjg6fEIvVt8cl4PCAsVAjQhb5PmiJxb0pBKJXaIjiYcaU
U6Sqan19iIMG8e0Yrh7Ud9z4dw6T+T9XRYuzX2P4hbQlKOa/jvW+OEHOyb9uGaBKzMdx/OEQaWY0
9oyhe2xy+k/plFGMz4VDJ8Xj5pp0WTHEbiv2Qpw8gcoglv0k+sYmW5MLUtaxA5NU658owjNtwFuj
jWDgu2R5H1OJZnzzH6MAGjI9+UFCyoXS6uShlHhWlNTzUlbzHIBTSv1vHOz4yx+wPBCMBKnr5jPv
fWL53IxN1zXxwSw2ktY8VPMPtLZoj4jnwgf85+VyXXukJ0eWeQhGQufXARdlb//iOwMcw6eQn2sb
LwlCSKeqNnPhzc4OAyumzKgP44sD+lbtqzXBakgCARo/34ndv83qRB+DaYYHeFogchWr8a3nPa55
y8P6ghkGsZsacEmJ2oOzsBdZXqfO8+390uU+R0luUNoXiLvPVsCNs6UtzFxJCG9+4tLx/y1NKy/r
gh8AuszXMHqYHv9R7Oa9euylsKXUHln7Muop35IjKKPrqbXejgP53+gVc8Q3/ILstkgm1kfeavMf
ikfi/zsFE3WUThMeGQAIUlDawo1kdQodImmRYlu0nht8JaxRw1bkgXI3vkqK5ej1qzuepkqqswrs
stjklor8I9y3rjc5UYPER2h77T4D2jCcE3JyeHfSDWrESwjmOqQgPPjpFKn5ji2vTM4OK1J3PyJB
ftKzX4ckEdQl93nMbLuLbSL5UiHG5d6bbhCMI6Yk2k6d7/OPWJGS3+WKj+UAMM5jHkvHMs9kEvl6
42ciuRSWdQPcslBcA/oU/9qISGz+72V0sYs4/2YTSNY0mrIqPBHVpqpLU4FmPztla5UntZpy3WYo
+hG4KuUAEWFziYRo5KORk3BSYBr9XScJtJOvFCzi5NBAuOtzZyy2Erf5AyZQ7IqslT5m7XCa7/BY
wr1HDB5u2rj1gCR1iAim7GTtz1vXmWXApUlZ6abphvHOzbry1417X39Fxez8meGFlNjadZupHd6j
4iEG3qoOk14SVH0UICSbnoP6ihjDc//jfaqzS11o94FzsuBw1sHU32kOBAyNFX+fc1cBrXlnSRCV
OAVwgtep6Mc/EWqkX5td8rknW9HfzavoPuOuzMdd4fdqelYIvrcFtltc+y2tiyoeouRMWWZ+tHU9
wXrmptiVLlnB2whFdb73Mj+uT2CuqqV1O+H05fc3M+PWJN+GpLP7ayVLcYl4dhZ4qxasIRupvTgM
gMAERlWy2jgo6vHkEQj/7kw34SNK9ORNxfh403CK2u98LPwbBy0oHdMhNXibBBa5TP1A5n+0gpJB
PQH2SZ8GdMWWS2V+0SLk/SoFdszU4lwzp0xk42fAvPqYO5VmevDd6TdwzPQ6C8o3GDIHb59g0foW
puzqLeIx62irTv6JTc9CLj3Vp7BZLhnqSJe9bQGJPe4zvyz0lvJm+xPFk/5jBaK78ES03IiFiJ7r
prSzi0vxwYVYk9k75TFp3HuUs1giiQkanklDbtYtxj0MKQ15ItmF7QnJTVRD+KcLxEOXGjccPPYg
HXxByiXF0eGx5wqUUf0OjNSNdznyvGofUjQ6Evdoq38M7oFHUUHi2txSLqnzuB1i/2jYgLDRda3G
EuLOubsR4qZW06Vw6jvS58ZpL5Peg8FVlX6qYSGBhhwRI+ufs2C9V4IRmnlmCL2Tat1EM7W4Mtsv
AUDFboocd09mV8xeDAeBOC6r243E7ktrp+wXXJ6La52miQFlN/XQU6kNPoKigMIKgibGSbNtkZRk
Lv14E4S7LrcNSdJdhJwqwwaGPlNcKZWFy/LEbIiimUaa0moaOvfkcq/ctRW5LymRc+Z7mrrqNevU
Up+rRS3XTmbDA3MwZKXnuwuyyc5v7zJ0o1israxjCPes4eri9HfxVQXjpVM6Wd9x/68Pkd03Bau/
i3KaYdYAuK0xRnJeiec5Ighpb4UrWcB8KnFExAun0FnE3PaHoK+raW9BNXLZIqQTO3IM6iudv7y0
XH3+M7uyr45ZQ6oJGVyt+jRVFl1Wh+M+ZbCt31tP1Pcjsct6m1dZv2cLizGyAfKcGHRRMEmtSdKn
vSzeB4zhIQuuDqGto6hdfxvto5po1qDd9mWWPRBo0ud3QIVBITamthP+rHZ8t2QenBtM3nyqUGiH
uVr8cdchIhxSDVwKMF9Gbv3rThQMXAaB4W1MrdKf9UdFxMp/deuhHrN6Z3bxtBN5P41+MKdKezra
M9Ix/AhCBGRKNmELXSYXdIkQ9E6+q8fMvmgnvFmFMPoJBPWWhwzhpnrcyBnZOR441wel7UkaTE0z
L8E2usEwADN+hn8On/qatiiR+gdrQStybWQU/jR946HRZ0Awu9WfE/uDG66JzzPFeyvUOYdvWsza
YA+bQws9RCDWcyjhY1RqTWNv7ZuWiXDb2y0nuELTubHx9uebBPki9mHuxs1cxuMDeHnCi9Uy1+2N
xKd6SzCfvQtyKsrFAQdaJIelML9ZOPT5G8rRotsHPEfZptct6UIx7BbmfjkYnLcYCIvHIXObZ2RE
I35YdsF4Q1ZH8p8/DbE8RboYf+t5Ke6HeAwJ9Wnq4Gp5QeD+keQgoY4uUKqkDezGsL0N7SwFhcR4
aMYlnEgMmG4usiUPn0KbKgAudasBCHWHrnuqJe55fpjCNhaHc9nt4rL1n7ObFZaJ2/brHTusjzu5
Q5qBg6nQ9hPiCqRxo53rh5vv6DTXSD2AVmoQjtoU2JvapGw7Vm8VlQfGJnwNXri8hA35qN9LjgNs
HJO4fly0X6hTkRVG/Z0sUP8UCwXkvoan7o7oc6N79Ow9zFjr4m1IgNWAgbKEN79GOvgE+89gY9yB
3J+QQJ4PE+EeSb0lWF7Bwv0nM5j5p4QF/QqztfEePClWwmzYgAFnGlUzBUTVPyfPl782HE6W9uvQ
vUh+oRsqAvu7lQXuRHax0v7sdJS5XkpFS8yrKfhrRyizpk4gSnsdINpnToK+Je54I4jMgJEAydg5
OeVBBaLdfo9zyD7na+iU+sCZYYozR8mtEQ4Rc7hz0RFya9re+oOmaFy3FDDH8VlKIMiN75v50tbc
XzvpyrwlnMrV3ktYtYU5xyob/miYD7xQBKq83xytJVEK5fzAici8FZVczntT1MDOpmNbJ20DncUO
tVVRfxdWw5k72MIkJ9FNzlOxELt4dHhv8jRf5PhgDckybBKiF1gygo7Jv2vNMG7Y67GOwglMWDcd
wofR+mv11ymIHEzrRAb9zlN0VRHlneML4y/JgL/cML/rEX19RRAakAJlQfK430dFss3JSik3Qor5
UdMY8GHVy9q99h5PCE8pbzyq0KYe3ljgxfARhUjTscCu/ZtFTM8HUM/Nu98W+jHLJX8NNOlwRzJH
S4kOVWVNmqg+eCGXkAyCqRQrtwLLPXpIjAfxJhF2fE2c3mAAn1H7jvAGpe7u/MiLUWo4ef/oZVFo
9g4ZFR+UUYZ/+Li94Ohnq83C3uFb3dtGzuERia04O7SP6o3XBQ6gGeAAwVA9at/NSs08BDhrb3yf
VDPr8Khj/tklDJf40uplutN53nbnqcwiGLSYmJgNIFIMNALygAWW/wSICI5e7/EB4BIa6Z4qN1hA
Blxc0l6nLRMs0R3F4vK2LWOe+VvZFQh0B5MjAQBKZWRtiE1GK0BemrOb8QMdUFu04c7CysdQAMpn
bzFYunW6Kh8zuadd+6ntMpzYHJF6h/e1sDbDgEZhU3br6uIjioU5TlPI+SIqnYv/anarnswdKmfT
cZmar2JZE31E2+eHqd23+WsZjvnbiAke7jJI+mCXl8r8Aari84oL2X11lW3DDmEqiVJ8ROYOWh5W
oDcLQVyuNxfxAW9h+58ciKkmzCNesnQoFb6PDKfosh/0OD2tdMxmqa1Q7JJ5UssXUmVW50A8O4a0
LORrOFfZ6E4V55p9izcmfa5Cl2QF5xh3cHMuq4gIAsU03x3Y2sXL0nG8b3I0bD3/AFDyLsLKP+0r
RehKGpeEwW29IslehtoWztXRdXhCDTCUG3J28j0JzLI6LqroywuiOy60DiWrfU4ItdUpzFmPPyMh
PxBRUniAjTTmziFgzdnEZtSv3eQnrw4man9veHFupndtHYambPMDj+ftlB8swyk9NHIPqzugHprd
6KMLa2SG3WwhYBp93slkcP3D1A7oNarSrePDqLsh3E5YSvc3uhafC/bTG0LpA4VicLSb/dxP8bNl
NKKP0ld9tU3Q6n8tJHdF2wqt8DNKdNimDMcxUnSqG006NG5QE4hSoGGejcHTY8GUJIhMsWUxfpUs
anOAghB70Uwu201MWLROK9KeOLbfkTv1bdYrWQMIkNz2OvGzHpwV/8SO8Awr5+dW3XHBMmVdgGi9
cDPjQp+Q5srglGFQHbaVKgBMOTmmJMW99v8zuI3Lx1q4AJ8t7FTqwDVml2kZlL0fKpdMBPJxPP9v
F/nxQ9z2ZoKOJz0HzZzoGifFvRzZmzJLhie+vLGCzFD6J6EH+LNB0BOdIy8T9tFJ7CVhbHZddefN
wxrytgXuN/au6J0bXjq7AcUn227pJD+OsZwXwgHYfjs9gXPUKHsNxsXfpO1Wd1MTJzOc1yx38gMg
dvK3CZumODmenRN8DghvbSZvaNZdSwHRfEfohFduGaiYg2s9mo/VZH6RGivWGJitwkHAEgfM7BIN
xnhywrrn9Umqet57GhPBtslB93dhQKoHeXsU78L+Z1b0QlID5oswR327X4EWAfWC2T85QMANRIxP
8FpAluJ5oPE72JA3Rs7BPHczpX62H3OEIFh8Eu0sfPjoAZy7QCZ88WKM7eTB8opuBYwRwX2uNf8h
YSV780JLlUfcZO4PZBHBnIxnEzGcg+vuFrA3ZxPGXafhuQLMw3KU5M0V+GS4y+2RwqlgvGVQIxxm
4IvQe6uUCGD1z8fepc9RwGy2ETVX/462r+iW4lfg0+S9Slj6yR8Z3hi2+JY0hY3r1l8iR3zZbdjN
iNYaAlHyYq0fvYRKyMPMFMwTDi5QP5PRqcEqVx8sQXIsfFoVmvMj8tiOPMk6AlCkfUShw1ZumOE1
jmy+9Mnho75WBmrixGBCczrb1CzPiHbsW2P0KIkeDaoixtcbE5yAKRv6b61bbnIOi3W9RNWg8IrU
axU/YJ3t1QMAdPgVtVByrxYpMPFuAbfjB1rIugi2WBusUV4l1kOIQxWsbCjz9idB9niuMW8td8jc
7PXgTfiGD2NszHiFT82ugw7lj636rnxGBI5ukWdwAaLEacwW0XrUmNjDGETfHpC/OOOYK8W2q3Mm
CskXqDF4ukjB2k731rlwM/tdLtR3HuUwi1db90QcjFpP2Ahkjk8ojsvqwgczPiad1uWO60fXP6Jj
5tl1Vrm2hyEol3v05ESPL44JPwuJvHDm/ea1zU1XIIGN8vmqbupKEKj42SaeCruv64l9C9o/QblA
IDyrPER8gY9ADncy8eZob1u1Oqw2GxAeXbslkoJv4+I4zdhuyENLwt0o/DHej2SpotcPSOvHdiEG
dZq82HyR/tlAUXjwV0c1kwy5mzoWm6MgFGK3iKTX1yTo1WdQrvIjJjKQHcjJltdlFULfuTNyuh1j
Tezuchf98jaf1zzb9vGCCrMgkIl3I0erBbLswBSxCMLvz7GLjLCmrLogPmi9zAQIDQed5NLf8PnJ
EW9vPvOwaqOeK0tM1hvyYtp3E0FX211EJ2a2Q31cJHBmNkuSM02qOrLDSXPfWW33aM9eM+7GfhpL
VAqiCHYO8ZefEmVWuY+6pB8OkCsF5bYJC9fcuKg8IElqLsLVEuNuSNrmzvN045MjE63Voctml7c4
QMXL3mHVw58+mVFfNQEZgFjQk/iwImcsUvYJl31ydWqP8EfZ64+ZOwm5h2P1dYpBSMGegcnPuKx8
URN7EQ1NiqTVmx+ZB91mQyYkQG4sdXB2BQLv02j0VJ4avgtgAqSvzR1K0GnaraiY7mU85sF16mUi
76e5nCGjZTcfkI+Wv5NlRTalXYIvzXFX9wR6RtiTG6rbC95ZwT9VjO38APcbmX1X1V1yni2cgJAH
EyZwqLU+3znEfRKE1fn2u6WDASRkDXuu/2gB7CE3R2AbDcsYt0JQ3zxqFtVEca9s8gJX2EiQNzd3
rl2T5BM5ZWEU7BpyvjkSeqauvdOAGZFYRDDf6lnTL2qN4J/UBv91XAtsx57Wyz2+t+KXKaSpb7b3
fptMM/q/21m+ZfWZYWWLOX/WRoDvIt4AEbSN7QlINmX+kldW/rBkQSBlzHuHCAyguMMt1lG+jfps
oJWjr4aXctLsdX3hZU+ydfTv1OM/JskBY+FOOh3Vr0W9Amo4sUMmfATamZDl4BKzFXNocBFhb3gv
6lbH5yzXw/uq1vWFEA3yF5jG/2KW0hw+Ef3GhDB0ydHrUG8R1rMur7Zsg5uYYUERGPJ0PXVeIY5U
auWPrE0QUGGPcf5cBR170i11TG+IByNGwTeOJdK4H53o1PTS/A7thEXSNdjqyaNt8S7FoA/L0caN
0Lw3FSG0+1tB2J9Azv1wVry7B9zKWX+ZeyX/gSh2NuIyes8CZBo98aN4UP4lI24pkDyUvry/OYP3
GNdeuyOUTiep8bL6kIgkpyaqBgg5z0JUDqTf6oLbBjgVUM008oGssrx6IKSGo1iPkik39IB8t23F
ynhbYsfsHNsQizvbXSO9s01CZm2g8NGlPnGy6DNxt/cPmjft2zdJ/9tGOrsj+MdG1Tz16EG6pnVu
OfJsNsz2oVx3a1w4T+RAI30ySdU8oY6A4u74mo8dUWAQ+OyI3zb6d7lFxkuwM8mxxK+vWePInSW9
8B9flnE2igzu4uSXswta0xCDuMmCSgYXrrohP5BH5BcHXJR8Bfwvx2MsVMXNFHhRd5chie6g5ZeM
R7BT8UfBjGKOuU2MtaOU9TewM7keVzWU7n4Ww6pvbpr6CcUrWKw/Wf0fm4QgD5lGv/6ra2L27olv
Md6+GO3+P4Lsi7/sM/NDibTxyZ80tj9VOc27jB3vjUMveSiHuv9M8EkOu9xKYizytY9ba3I/cgbJ
92BdpynNyUHoWdNWQbs5OdgniaoJRVxp+1zn9tJ3W8megas9jlH9981ALHPmZ8G1QmZvcYSK4T/2
ZdjLaiqdPyUaze9x8KIvuxnpi3AEYUcs23nwUrkDwihNhy/XlAynC/lYobepACa0/QUlVmcnrfN4
2tXAXv5GYF42e1Au62XNyvXbtY0xWwqqgy9gch5zSonYlAieNY8LOQZEGBDYAvWNHOnq5wDhKUOM
y6iknPLBatFjpkmf62mXWGEFcgYXtO1MGQ8Q6jAQyFXd6a+/iOqRct8MlTNXGElVmd8hnMtoXN4E
0TSLO7I47bd+ZC6wxiqjSHacgS7tGJ5tCiJlbbLES8KHeE0cUje7wP4K8Tk8od4pio1EjkoBqaJF
niysbDjCiGDjV60Vf9CkGv2Ps/PokRtp1vVf+XDWQ9wkk/bg3LuoYpl2UmukltsQI0fvPX/9eai7
UbGIInoGs5oBOiuZmZGREa9RXYUc8EgxEy2iNukQG8HkaQiOGTceuAGweHvYUVV0gBNGHdNIkWL7
G7i9gCuHmgjss6Klcz3MrYiMJi9UiwR+UT9panMKgBXMigB1wpsrpAe8qw16gyiHAR67R75QO0kM
XMu3tRUh+AA8R9FOiTrgr+RRgJSgwwsz/diaSGeBaWbsd5VZz9K5Kb9oLKvmhx8ioEPjrleLe3Kp
/DHqGxWBjaEvfo6mIh41ajSU8mmQP8lYK9qjPTogq2MOrHykTDhFriELh6grubHfqCOQicOUhkp6
LJLW/sTbAFs2USG3uKOxxF0ajhMSfmVUNYjFkAH2x9SeSLs9aefV3Fv2Q9foYTS4eqTNbV7F8F5G
c0x+NRlZ+i9DJd87okSqtg9picDNDpE/NPK7ki7iTo+m3Dxk2Eb29BgoneyCUDde+qDI6TfYGrX9
qAyhkNMPKn6M5pQOqDPGde+GkF27HWpkpYEPvWb+TMH4PVRjLX7NwCJ/p3a8CYg+VB92LeqCM+cI
yD6SsKPzXk39Ln7uFbsNHsK6MCHyQeLnOFaQXss8j6BFVX5zSrF9RVBUdxLen8o0fQsp6SB+l1fq
MffNRqekY+vgAxuElJ+8Eh2dHe7tdXLuLYOKFnw0Ue28RjHeh8gF/2hMNJGRcHH6t7FTef7ekDUR
1gs5v0cjAKpwTCpjNHajLPI3qO3Sv1fQZ0E/dhCfzFrW3xpkyEHUaKShJ9vsxM8IN6PkDbdt/gYy
E9bdtSfU9qBUngAonUBQZAJ+RP0Tle57u2+iD8if0I9CMq96KfQSg07oQN13FLrKfNdh0Piz0nPh
uchO0MhA8cx+bhIzIDsg2qJlV+rRL4cjiPqv1kV0nfTefOxJgOEoBa31PUXCtkNvCu2cXcJT0Nqh
wkQQyBLR9zDuK/h0Dm3X+6kk3eDpNZAZoM1j/jBrIN51VFXeXks8bo9cVtYT6HMILiCRnE9gyoOz
VoWo8VRpDxU5MhDkPrAeQEIQLG8A7Ay2NbfZAtAWqizj7K1IC+17DiaguHMQjEzRKK/FD5w9FLkf
/UxCGc3MJjoJ0OpvdHtIm5OjeVO3Typ6m4cRJx1xAnU3vjHtoYW2Mvjq4KaxUfyT+H74xQPI+KKb
zoDQ21BxmH7gZijSE9pPbb0zU+ELwDZt+y7EL8I7R1Uch3dgHcipAdk1d7aeq4hIAR//NGSh/clG
Wp/8pesGYC9ph8q0OnX/hKkkW5+aGvReovPkBBBpfJhs3aKYiSwXNEQDqxV6ME0cvFUU1XhRnAQu
sBLryezmSY27RcHABCuRViZ4YkpOcxqAv3P+3mgmgmJRwLSj21l39dHsMuNL6xcm9HJtkh/MCUAh
jgm+OET0qUFqoK2h0XvWeZ1yhgIDvVGIFi5wZAvSZQE/cCdoiIYHdbQoM+kdkrc7PyW0ugE1sEOP
PlNLtKFTv+8sQN9vwIE06JXRBELZWkCC0MI9YznlQbR9nHzwURrxkLkeaD6CnXS6A3q78A48Mx5o
x3n2mJ65kEPfpRyiJ2cpQdMdCq2T39D+rcJzIQLA2IHVyEfU7LvYbUHwE911/CDYbIr8rFa++cHj
bWsfZKpOCRAl6G2utMByuKB2SFNhMOaPA3YpH1PwEN/avFIyWn+2/pLWY4dKBtxryhN+oX5Gez75
2+6qkemD8npykKKo8FF+iJPxvhTmbKJDEf5XRmwdQbzlgY2YYldQc0cCG18Nyx5e0q4dPpcTYHfF
jmIgyPXUPVThQI1Z6iJECxd890sCDk97GPAggBdGjjXLCkCzOuHJVD2rncYG6YHUfRgLmWNXmPOV
wAxBX0aksQdPhbY4FAwTJKdyBGCErlSDCeJ75Od87ath1tTMe6y/3gRE8e+66mvj0YwQp35SYJdQ
Kx4dOyK8ovBOMTCV9rOeBNAPWggc5WHSAmiVUTDK0fWBYN5xo7QJgqQ5yOla0Y2/29RouckSLqcC
Dmm7C7VSicknzere7ELHcaMssEhSUIiRB2touq+TNcqPajBmmlvTlcWjqytttrWPoZ3Llx6pHmeQ
aiSwo/RhNIQUFFkcr/kS9NC3H8lXxnv4y1pzrCQ1fZ+QAMWe9j164NB582ewnzxRad0GLx1eoSC+
W19GLu0gm8K8R83D5UkVf1bQ+yj3SFaO1rGgx/s5C2pzQHxGGe7/KnmY8Bqiy2QlBreMyBHq6KoS
EfO/ysDp+zJLcKKxZSoeK3xEvkk1iKgCp4LeSefBTUCau5Tf/QbSKTQ04GvoFPT+34VBRwdXl4hy
X5ai0UAZRjQAXVp0Ab9SGm/t57IKsvaJVrZGDp9XvvdBbQcxuVo46XdwjcIUpk0ZZLu/nF7KMSO3
c8HWRA/0FRx0w9nq8fEvtaBiUVAgdAPLM3/Qq2teMhmFcwIFDEvATP701zRBZhSdhP1r1ppHWisA
KyqgW6mFFKl5/AvyZOMIy0sOuakFci+4PO9FjAnPOQLDPG7YQq34GWmzrxp/xRIIVcyeQ384Y6nC
R9xFFs0eTNKI0pQByOU49M0gz0PrJ48TGLuvoxePdzaFA/e//vN//t//fB/+2/+ZP/9/S9D/ZG36
nIdUvv7vf61ZDOn0vknmdV046sLrsCensYh1PH1gdwBdQpKWcp7zcHuUNdskpPJ0QI0gTBx7YQHo
R2OFZRCvJ0WjuYoK4y+lbao3vDOG+9sjzR5aF8anxAlQ57qQvH0MPujlx+yjwM/R1MJStlLCh35q
tROXab/XFXwhjFT+U5k9AucYbDzURvv99uDzNBaDz2uoWjpWryZd6cvBy6DzY3j4eEdkVXRXiBC/
SqQ6jrXfwBDUuwANnjg53B706tvS9aPzx3ACQJ3mLFZwGou+CQxQb1PdFh+FRBg7K0rlLXL44Ws9
FZmYY+jSluj74F+2WEaaZUODvwEEs6Koj5nlZC5U1cYdPFyVXjsrXaWmohqWjjKhKRYmX7qndQUa
+IhNWub7yomSp0GWv/S0S9+8fiDekjou9CqfUSxM2RLVNAA2oRaATm69G6gIvNWIqkd64LAzb491
ZQDHZHQbE0gHnz0bqu7l/oBhi+FK6uh7C7VRtKRHbRfLnIYFKOEdhhjdaw/3PJ4zLxdxRYMrdzle
VDQ+QmeMV4HGP6H5qBz0dkrfvXpW+HpqDk0KQWlDXyxVWvoTt7lNwokd2d7LI+cIYRRl3EYgfiJ7
c8MX8XrDI61twe11NIuO0PKIqwo82FSAwUtEW+81w6SZWyJPpPf29PHVU4NdqRnsd4tvqC8WrJtL
A2mI3cSUJeZLVLQ0HKxC/9UgUHgCrxq8Nk5aOs7nYPkoD3DAtHnqf1wFCn4AXJCg6BTEeM+Tn5OR
A6Hac3tv+TGufEW2BRZ2SDTpsGMWq4bGQTMTFxCcQQf0jKELJ4DqzB7uWrthMLk+FEq0878OO/9y
VpoHMwUO0XyW9XKnaKG48wAQVkqkbwSolQMmiRnEQqC2RP/FehUaIMMhYCoVOAYYujywe3+IToHR
o7g2ldHroxTjOUI3TcPhUy5iL14ffdI5bMUMF+TT0Evf1fEMOzV19Ov2Tlz9hpojkRqxhcWFffkN
IfnjnWNBDI8r2vJT63uHKsegPhr86t9MSkKnFHxC05CLoXxSel0NB6JUr6GTh1LAneFBu0D4wdpw
jby+rfF3RtaTvhoARTxtL2cFlBzQjYekMFo4GWDmHtWco08+TkMeu9BffVUB12s0hS7IBC75fnQk
D95/8WltYTu6atvSXhq05zzes2pA50HzlBIPJNjmFCurs7D7aCMg//5blxkC/GWBiYUp6P5q6iI9
EX7a5DTE5D6bsuCzUtHB2TUD1kYFKLO3Ikji57Cq9AeaY/UjZnjiLVfudKDVbt8BxbF+jnHR/QSW
ndm878Fm0d2Pz1GoUtxVoL9sXFjzybz1cxfroyjAVGPTlvuYfoWfBXRgvQHrA4wuDsi1i306NiFa
wwiF3F6T33nnrZG1y52BMgoUl56Ra8QbATygLJfab00KZ/tSNbsHZ4YEUCT45VWyehRhGpzL1tv4
FWuHjuDPeplz4LLn//9HOIY8pEcSdA9MP7QlvRCN8Rq4/x0i4eXGUPOhupovAgqccGDAprk4dJRc
ohbqnr73mq8GGM0TTZmMti46sgUiQre/7tpgcjYWBekB/UFb5DxOETf6rH9L2zHz1X2u6sWjYkXV
yeiHhFq8DutsY37q2re0qRSQkWimpS3djB041mQReHAi4FKj7YsXAQhsr7izSNfvRty+AKNo5hG5
wP654Kagw4UnwIHSSPSiaI75MIL6Ll34M+JYUiw/3f4m89WwWABIxSryKTa1Pq6Qy7XO5s+fI6EF
Kg5ipV2Ct9dpvR1uj7LyFbiWHBJaLihNiMW29qaB7iuyB/t6FEjq6gikWIa2g3s/Hm+PtBJaCd8q
F7vGF5fmYu8mvexA25H70R2q7qYg8+4Kujt7yihzC8LMTl2tBmhBOsojziHV64MqCTWxzqTmTVRd
bLF0gPkZ9oGxd5RcedeYAm6FGIv8Ecp18vn2VFe2s4HFsc5LgY2lLh/QICThAJeMBVB4dgGQ+NRS
pwNNPZUQy7A+2/i2K6tocjOyhBh0G3TzLvcKJjqIeRqU9AGt1fdlH6P9VzT2Y6XZzsZQ859abEuG
clSNtIaX89LCGZeeGmMgj8s4sWgBJXXYIlEaBoiAY6p26HWhPeGMpWxEiNUZ2pptGmBuDEOdT8sf
kQ8QZxWhzoQiGqSLI3VOUCQFmuiwOvLzq1ePzgR65Jxh20Ju9HIoU0FLHnopSe7kifd6WUT0DcAd
n2FVxg44vK7UNoLR6uwck1cld75q2YvZGbJRiYFsGOH7TXlQEBV7QtnEiNwQavnrnyt8RZbQtE1N
kgFfzq/h4YQaHJ8SZRUTpBF5joVf96EqgHfe/pRr8yJy2Y6mYwdrycW8YmS0c/DHxh7CmYHBEOrD
SoJHbQv4cGODrF3Q8wng8UBJB67nYlpw9YXZtkwLkyfL3xd23hnABKz8jLC+goZxgORw0jtZzztt
7H9WVdnd4eVT3U+tSnL++pmb3GU0zwmqhrEIN3WCK5TVo5OJ6a51bmFAHQenfml7SLH/YiTHQQ8L
fA+3xRyM/jgZvN4wKOUXkC1qGApAD0PqSAP3iiPexjdeO/vW/D7DVY2+r724LOqhAqJVA6cogPve
ocdIlw33Kreih3OPcLRyBzXR/hfHkfcF/FsiNzUKeTk/30LncUQ4G0Rx4sO0BYaRBqb6ZdTTczE5
3saLd3WOtI8snRQLPcvFwuVwHGxtRLfJC/P2nRXq0R4PnumMokb8CEsQywm0Cl//TCR2yxlapZLW
mYs5TkjQga9Duj0Bq6oeZtIoOMHG0t44jP3NCIPwy+1dszZN27LZm+xQk2h3+VVRQtO9AR2PvTka
9cswITRe5cBZIxxJP/aBnTy2vTL+uD3oWjigroyiqMNzTjcW4UBUmVXqPUoJUGEGNx+VcW8mCgQB
usWnVw9F3ZOaDFXBuQi0+KK4bM9MM3oH0H9VN6Ba+UhZOT4mpddt3Igrs6JMDs1JWLwZyXEuP2UL
fQlSVo1SrCPEMQZZSS8kMZG/tn/dntT8lxZ3LzQ/NiX5E9UYsVi0QXheHRdqvZfASt5UmFYPcD0z
PDpvjzPv8atxJI9gqHKCKS1CqW2VWRwhbQvepXLOnJX8ZA61ie+4RHBqMq0X2YFZKLgOMUGw4m+3
h58j1nJ4S5gAS2iUmRSFLj+oXWWt4VuSEy+M/r3lielvUN1IltpddizHTNmouK6cBQuvUyrk1Lik
vYygLdhEK4hpKdqTD/Moza2fuaj9fUh7HwGT2Z4SCOTfr54kMRv5FymlEDwkLieJ9DGi/WC1952D
OF2OSsRbk+70ET1INE14UW6s6e+vtviqXIrsT1sanEFrEbydpB9pk9YIq7Vx/M0IUuv7HOK/CQtK
J9ypCn12NRgCKEwTpA/QXP6HlAqk6d6e+PXXNizTIaOQZFk4iy+OC2QO5JtCCqXCVLR3mCYmv2hJ
4IAKAeEBqQTD2o0QbPTd7WGvN5VhcUyZP7QQRBvmU/zHNWmiLxzamCrhX4jjWJzNUibYTN7BZ/nJ
Jgw3Zrk6nGrPPSZHdbg0L4dDslCFugTIadYA/ACOR7+rEnjxgzJAyg5yZOZePb/5i+LzBQleZY6X
A9rmrEqc9zX0H4W2ZCTT5v3U6uZdZHg9Bpp5szHDlXXE0I0xLe4R0tbFRSnLLkxxWYL66aT1OZQF
6vVYO7iK58XnIFC8u0lRtLe3ZzlHnstNTE2feM4Th1ccz6vLWVKgzWkjcVTx9ADdVA2YDMZkPJZa
FD/MoCx/RE2NfwAko43zcx3l55FNMgPe4ybwq8uRdZSFxqo0uDDRLz3QerbuKmlrj+j85Bstw5W9
QwVXlVTlKOUSBC+HUjwtKgJdB+JQoNlYDeN0gFsN2Hkq3uceTt63v+nqzFhB6kqg63RjcavEqRUo
Uwj0BIpzdszJIIH5e8oR6Zxk4yOuLZ9KgccxHdpOwlps0kgb4Hiks37MBAGwqxT/oKO7g8K3/Ejj
VzshaDTbJAzKRlY3B5XLfUN+xZC2QxrJF11s1rgfcSZKqwYKCPUlBZeiY0jhY+NIXC8c7w/Kx+xL
Qs3VGexUNEkgfjf7uo6Q1IEU4CJCUxxR6kRxCGeYjc+pzjthOS1rfpzRedLIjhfHoRIFIsmNbGg6
lfqbKOEFGUQZpma6LENcW7zqJIoasoAp0nNZpkiVhk5zaDpfIuvRl08CUbWX29vpeo1N9Ps0Snl0
nrlBFtsJ5LUPBY81rtMEdYiOIPvZj5vhhE6Q+alpYGKeowF2oQuOG5Dl7dFXlsDhnUnWxz/wNhZh
3rHMAV5uSWO/nr76yB/TeMFkeoTSRAg83h7sOk8iCqm0aTk3htSW7efZFBdBRNwpBNDuM4ZciOxY
U3/2UixzKaxZd7mfIibZNk10MIAivL4ebHGIGJ9fYSLIvjhPCSVSgcBTu7fj6AcPovoJh3YPIdlY
f3d7qtcHiJFIyKCQcncz38uY1JZY88UGeBttyGAcl0FzCml3bmzolVHIwHhgzqkBPYnF6pWKg4y2
8PigkwPtF/Ofe0VDKvX2XK4DnjWXIOfZQG9hu1zOJUezFiXpAXnWWc5rDGR3Z6rRZ9lP0+lfjGSS
4UledlTNFplsh2gZ7JUeY1fAyPiZ+tZ9ivgweh8yubs91MpepHbOI0RFpZrO+nKBAhtbGnPWjsH3
sYYl0RpHfdD6J1WjXr9LZR1/SEd4e7XVlZ/q3nx9JRn1OSBDGgAFk07n4twj0Et9JwVGhXlh9kg7
fDrkPbqUsRj0w+25ri3gb9CC83v5lg1BNGC61mq1HjmeEppUDJkM7nv0jNrhVmdi/myXERZ3XGY0
A1kEgtKLHWl7mFSpI2zLUk7yPXp3xadCMbVPmgK+d9c1tuOmeZa/+rpiVJBrPChVamfLxUSuZxgS
X+/2A1DKB4yVClftHeNfnAMM7qgDzngCGrmX56AfMYYWOhLtMA7RBZ0kWq1yqvZ4+b2+SMVUeE8S
P2isUhG8HErVYCwDsgb2ZGFZYiHSesAJz9j5EjmW12+OuZYygwjogBuLM6dVNaZAnez2pVePp8lB
GTugUXxMuuHb7ZHWohWNOK6ZGV5Fc/pyUmYjU2dKcNsoq6K9aypeyJkN0v/2KGubnQtVGnBrUcU0
FtGqkB6lvwjuZWljG4IqP1LQlVGepybvNi7Pq6GYBFk1L2FMvkCYLLKkCZ2l2mzxdhVGZ52wRxnP
Zd9SY4CFdLg9q6tzNQ/FlzMpkpLp6oubS8HIG14Rckdxlvpn4M8+EkRN8IwnW/3F6XQoqRGOHfnG
DFeGNclysReii8A1s4yStLLZBwVemFwBZNXNZ2wT1VOSxtpPJFftHBEoo3ztOePB8Oegi81vIIWT
+sEwoWWXQ07TMNhBlaM5jmHfnW9/1pUVpJPnMEMJhEZcQZFCnkAamgn7AuHNexDLKHNa+LkBANc3
ztlVnjfPCugk7Vq+JYCJy93vAS4J5RDPxpzJgDUb0q66RIAH+IJyKjrN/EoeFr8frHrj2F3ddIuB
F1sHTRdg9Xow7ZtG7Y+8A1EvCg2omuoUFfeorQcuSl4w8DEffqSxnG4cyNU9xGXAwaeDQmX6cuKI
7E1N5WB1IgJMqHahQNbS9YMke/SQCIigaJQog4xIXGxc8esDSwPdKbpoZJyXA1eWigQrTlt0+eLu
I6of5T8aNkQnqDCWWwprOsWYQL7+oM49cqqBXH8AwRZfuy8UR828fJ4tIP49Jas6fWybLOu/T12m
PHdBHSlUcPPq++2tfBVdgRXxCqZ6SwFFAq+7nK2ZT3o5ooCzR35BmWCTtKDicSy2Prx+HJJOSbrp
ACZd9t64LrTSruBPm5ShZkedsfIeggDeysbyrU2I0ErlgiOHAeNiQmEzWXrixWLWRMa8Ncd/Yaq7
rf7sSgSw/hxlcSyDGI12hD/EHjmQ5mSZHirugTOrEFmvLomwQiTr9EggZ9KgWVwX6EiVaRdogG7M
XPsSKKP6Tmstul3gidzbi7Sy9S2SWlzrzbn3vMTRYZRjO1niiT2Kb6jtoVmJKng/3lWdsM8+zrq7
DnH2jQVbiXDkK6ZJ+0BFfNNcZBLCCiwFky0Vibm0+k7l5R8UEac3PTHhAQp+5hrT7C3nWIjK357u
2iKac4WLagL1/uVWwezOb9KYXdKm5niClo4RYwTLT0NrZ+NyWtuVZO3A3qiMmFdgWYdeT+UbSIRQ
AM9PuchL16KosBEz5yhxkUazVSgWAuGzYC/ay86hpSP5WU64uAGvHlGPtMq72e/2WM52l305ahsN
tbUPOFdEZnCnxet4EaOdAcs4bL60fWVk6SEP2vGI89d4gte4VQddHcoigAjSdYPn5GWcEiVMKJpN
2r6ElHggWiJMiEEZupPWFkR29Sty+1FXpDRIq+JyqDgErZ9aibav8cS8g8Sg3xW4p9wPMBff9ob0
T7e34dqpY8mIjBqZGu2ty/FwToiaxmRqUlY/Y+iK57CBNRfjkOs2GEZgXj3lG2OuzZEnz++yOTWV
JWSgAPDuZwNhf3QasZ/UMo7csezTDA49PoyIUGePt2d53RlhczpcbaBnCC7wZS+naeQmhgCjQ2CO
nDbcJeFvyevBUY8x8skI16EaRpyzj2FgoEYH31A9ermAZnb7h6zFG+bNEx7YF02aRTyNLRWfqCAE
/xbZ2rOCIYsAo2H2J8pp/fcsbwyoS8jSd3Ult+Bw12Nz/gmwGPlRzqeWdPkNCsU3h270sOvKo9Jt
dX2I0cnbac4RblLtlnrQH5q0Vg63p3wdfRjWUNnL+ozJWj50IexT15ovdrzV9YM1Rt5TjPbd+fYo
10d0HgC0Ny9pbgqxnFxsTyNGcgNYWs8g8PiYaSH3chyK8tOrR7J0osD8piZHWyYT+KJTpBssDXai
1A5OPAWn3nbKkzr15sakrg8njfQZuGubgDGuQGa+GRpKVodA8x1k1WWWox4uFGSpMts7AohVkBqo
t4BK16eTvjOgUN67PEZpg1xuk9aCzN0agPjgboZnvcTbtsJm7jw0MG/rEBzxa7/nXE7iOc87kV7T
8ntmXRzX+E8hkxVMLVzfoSIy5Dw8HlPwNRub8foMXA42b6M/WoRF6wV9PyOIrKpBiNqu0YrwW+mK
yeix6oW3b+WE+BRX7416z0oI0oB9IaYA9nxOdBaRNhdGY/j0Pum4R9YTNobdXgn0z5li4FZUIHuK
MCn2sQMSpmWF47GRat1GGLxeWpMLE0LVzC4hAMz77Y/Z56FjB41QR3esFOde6Uf/NCaWd47TckJh
aNxK6a4PJePRh4bGwoBUYC7HS5BwRALIGXHS0ZwnKs4DZmiBdH293So2XC+sJQgymqqZPIshYlwO
hZrMMKGV0btGUXWoGnZ18xI6aLarbRO3UIYH4yvGK9WDjxv7xqa6/qyMzaKCbNaprCwpVsmooqc6
5L1rYxX+1MOgOWcUZNG90upTINR2I1O+/qxz3kgjmPTHBsMoL+eKY86gmKHVY4hYErydaNghp4HR
qag+3z6bv1uel0mdNQNcuTpprc09r8uhkqByqNj7o4t1LDKNfQqeaFfpWKUC9ZPtxw7NrGcTpZ23
oHJHtP4jmiO7WSAajwIMdnd9kpobvdPrC8XSCMCCpHm+ypYoQMSjWgGMGBUVT2A6iJxPsJd9Nv66
Pff5Kl5MHR6XMScqlACu4iA8cVy3VB11Bb9GQQiqu9gD+inDk4rvKNg0CcABppTtItfZyF06opt3
+yesLDRFl3l0inWIQcyb/o/zqjse2rGxzaY2RPxIitCcRWWIewDzcuMhtDoU/TQoOMR8kL+XQ9WR
JAup1d7VJqXBCy0LVH0f1DWKz5bs243Hz0owpFjMg0uChJvfe4uZBR0rIZAsQQmpV7J9q6nwpdHU
uZdQVvddo8Jbl2N4giVsv6mnyn/2J3WL77m2wtBY6RDZwLhhBC3njIagpuYD/kKq+jhqEp+YkMpd
lk7oFeIGi9KlprhJAr+fLKb9cHt1V4fnXBE8DPbz8sGrJ7UXxAQOV1VjAw1KlYZy3EGLtiNjQC8R
fDwg6xaVhwKbWMV6Nd7aZg1oLM+koPl1uFiDxgTa0Q7V4PpdWnwrcCw8Sa81dn1bthtHdiVCcvGw
l+GEUhVZklp8tbUbbeoHZFJipDRwUD73AyBvpG5CVG+05nT7067tZoBHdG7pZKokT5crG2GKGesW
26vsnOGDyQAuDMfmISrCLSTHWjSaiyNzugTWa7mTm1ZgHBmCdYxloeV3QWYjt4QRGsYDt+c0h9pF
PKJGwb0N5xWG7ZLyaiVjV/g5N1xeSvsBc1Tj4OXIEOVtM71vDESvkdtyDrcHXfmQXNxzPWZGVmi/
0Ql/RCB0Tq3ejxHUM/2ix0QMryC3kLNJUFUj/rURFn4j4pZzpMcO3AgWycw/uFy3EeBxmokRy2bQ
x72K3nnmYPg3ZcI6TmWnTofeC5sc3eV0/IYog4G2PHKrCP6WsxxNT4W03zUiQg40xtXiDfjsZjzR
E1X9Y98iJT+htfG1FRYGs0i3sUbYxpjTO0X1FW9nVH5nH1BqH5r7SAvzJybuJygza6/mjLJXJPkO
6ZED00FblJ2yIK8Sy2gR5UMV873I+3u/R24RDy3rPtGxUnj1KkKH47UJSNagYDKv8h+riLBfVydJ
ovPEbZ3PdmP5jzkCBV+k1k0bae7KhoFBb8MYBUwAfWQxVN2X6CwFre6WMrXfIxOTPjTCyM7mgNDh
7VmtHIi5kUVVxiQ5ucpm2zqAT9YyFI3w4YHk2nbVZgruo4QGHbxL7VHD/GhjfiuRjOSSPidfkhaa
vlg5OWmV5SFJ5qaZmb0LrfAOGwuSsKoHGd80WxjDtTn+OdziQGTJ/KSmruFO+F0558b2EVwTE2aJ
O6fmqurokOJEoxficPvjrq0jEploBvD6pES6yDFDpFORG6TI24+D+BJTrflcCr98SeJ0er491HzP
LA49HRZeCDqwKlA9iznWKqonPi06txwncaCIiJl3K39hsoOJ16Bo+xwDmF9lTYPi9sArH5eBLaCb
LKYKKefyWBgROlqdV6tu3Fjo8PSa8gHU1K+8Fd2boQFXaY5qtvFdV/aPQ+GHii99d2LcYrK9XSCd
bDFm51U2FwUCJU8pIMBoV2u4NGWjbR1vz3JlJaGJixkwQreFAu3lLGtkwZx2QsC0Rwvpiyqa+s2o
R1j40srbeF+ufdCZxM1qEsQpc10OpSTQw1IkH5AdbQTqoE3V2807q8ks+iCNpu21yraf+wK20Ovn
CLVRSjSYyKSM+av/EeDCktKPJIl0K8/DQqhBJfVDmSgV8mpOWm0kM2sflM1KQXHOlokEl4NVltbE
Ic11N8s8+5PMxxxjiRDTCNMOx40cce1sGPN1CEIfsMgScRNj39dgAaO6luNVNT5wavfQJbaBWhcP
UcoxcySg6aUdUAVoN0DzKwmqA+CHXIPqMKMvEkRi6xSVlY61gVEo3d1oJf7Z8tCa35ejD06sSTT9
79ST5oe0M9pfWU196va6rk2fSuWMoqczyQ+5/NT4glpGX5fSNeMUmfakNqLhpOeJ8U8SV+LOwHT8
EID8c+uRR9rG4GvTp14D2mlmlF7hF6Q2tENu9hKxsCBLDqMl/RKxS618HztAafXcix8wDDBdnqvd
ASr8Ft5rbaPxvEWBYVYV4jK9nH1M171SUB0C0SkzhHAbsQsLRz8ryHP8iyABQ3hGz5MfXCXogRpH
gYVeuZv2AXqOgd2eUjxe79ICp5Pba7oWARkC0BMPeDLLxfHR/ExF5iySLn710t/3lE9+Zj2Q5B3e
Lv1Dh13z64dEaoHzQ40RXDLaNJcf0jfyAq2waiIu9d1zC2fygG8n5jX81+GfwkO37PYcrwOhja4V
6hKzTtIs8XM5IALjlYlQ4OQmqhZ9Bq+BypWnqLtYYOeU4pe4Q4Z52Ii+v++Oy4sUsrGkizOLPVAa
WZyWQRN4QMfdiAKoL3J36Ab1odcN758eVvn7xBuDx8avUcQei8w8N2nUP8U4Hp/GzhE/bn+A661L
FkjaQE8futtVX7VD5RSRCIXKH2YAHwQ04m8ZeMGnIiuzT7eHuj6mZIEzmIkrlVfRMn3QJL3hqIom
t0Vt+zCkmnMI8Ks9FGltfHC8Nj2IPqx23K7WuU4H73B7+OvtPCehRAg6rORKS9i5D1PapByGKgYi
ihmqDTESeRGoBpIzrSofu86pNhZ6ZXepckZOUAYDhW4vbjsblnSHYeHoqjMto0vM6iBbxTlg0zJ9
wwOpPMWa9e72NK8jMQrOVOltblkyzWXpGJMydWhLJAqrOgxfklR7rj07/5tIqJzVPkBzlMe/a5MM
b4SLtZ1E8AMrDAqbN+hisn6KaacTxALrVfSPmkHzH5QEbH/cxP7GxX6NtbdtMhegFfj9sJOWhdW6
aaukNzC4kIBCAdT2EQrzMUaCduXlb9g8/S7BYtaNtH64s1R//Dsk7/qA3CpeqE0SP2ml5Z9vf/i1
xaZpSbUeGBYZwOJQ4y4WYWZAKAknyAaYgtqA0TFu8vce9haYKyE0fJc5BrpvtwdeW3FSKao18OVA
UGuXMSzKMfOKhn5y66LoHzEM0j7i1prc2bVMf4xDJY45ggdHNdb7jf29dqQIXyDENd7HlLgvR1Zz
9LG8Et1k6v3Nm6FWc+aqKp/QxWruq8D3NiLI2hbjEHOmDLC4dL4ux0sB6vZWiD0l9NH2OKBKvSf1
wyhisPONi2FerUWIJlbxNem4E6+WFd08xYh3dshEIndo3tGg0BGcb/qXVy8d9Zr5TUVdinx4cWZK
RABHu45G3DvTodzjV2jdlRmCOaoSF0ckN6ki1WGDuygsD2Vj36xsWDI12L/kyDytljhgyrllV1Ot
cid/KnDPKss7o+i1Ny3WZA+Uy9vdoA7566Mw6QR3+wxWYu8sltCg5W+EYTYrqNZ4uuo6lhv4Qh9F
Z7zYcaidbn/g33iB5TqC1iV/QfbA4Na93DISNVstxtzRpVEa7xF/jg9YVY7HqTfMd4Vs868qys/u
iGfKYRC4Ih6qSpgnPDTjD2FboFuPoqS+d0oeRRs/bWU3024n2lLFx419WZAklaOPWTeja+aW9hw7
ynRndW35Huhb9s3HFe4gRuRU474KPhe8Gr9HWP4IRCP1/IjjZXiY8A94bIhFZxFH/cbuWKn8Uzyh
bzW/gnWq/4t4BiG8mCzZDW5v5DXSOkXfJ26IzM6XWkjFOloKPqn3JioZ33uw//4+9zPxiDYzSgQb
X2olznACVUHjjqYsIKLLRUwjisNBTv3f6HCpxF0v9o8tCs8Pc6d9OqDmIu9H7NbOJh7JCJ472fd2
HIvwkKNV5paWkj2Bi9VPoVWkj3HVY8LXxoqxsbVX8huiIIkUmpRzs2D+/3++bbvSgu8lBjfy8oES
/aSHD9qYpw/clc5XpN2R181Re+dTZmOxE83ofbz9oVZO9EweoFkA2l4SkS9/gYFYH46RgsMVGlj7
+dhl3+Nr0L2YiU3zpmsQ3j7g1me//h6AccWQM20R4MriHoiaUuvo2OPVp7QFdqMVNtE/g0oqUKg1
4A8YvVupdvfqydIfV3XoVqDY5PLRa3gq5lhhL1wch6riq6+MwTmi61mebLwCwp1f4xZ1j9PN+OrK
ItVEwjaVE4IYx+3yKwNC1LFFyqgMVXFR4oPj4NQi4zKBxewp0xnHeplvBYs5Li7iGCizWcmVHj1p
z+KSh/6pQZmO0a/PTVTvVK+PsRhsiwenG79JMEjHSLTPgxN3pwGdlT0N4Pb97Q9+Ha8oT/wvc+e1
HDeSpu1bmehz9MKbiJ09AFCGVjSiKPEkQ1JT8Dbhr/5/wJ7d7SrWz9reo42JiehuispCVuLLz7wG
gh33PKgT5PAOn9s00mWM6dSGIM30Z5pFFmw6CwEnWaLl/fFaJ6IPuBaVNHZFYTDcPXrlY496R114
WRZ9lNVVQYAqQyOPnW9m38r2pljm2d16Zjub+MJDcgykQIMbz5qiOkfnfp8LAAZx3ghd5LfoYh4+
+JgYSJtAxsCanbDiy0aLdwuWOWfe3vdR7nCZ9ed/iR/dWMMtcY0+BN7mRjiTuv2VrHE2wNNDfvfS
wdx+vMmnFuSFpXMEboCB2NGZ6lK7t6YiG/CigzLpVjgGYWUKiQoHRF8AtzmTIZ/aRxDz69dJQwE1
u8MHxGRTA5Agh9AY2uimWmT5Wbemc1f++zBMqwK1DAPpJrJE7Wgbwcx5Y1n0A1YCjdxCxsxs38OC
5o5JVXu3WJ64azLFuKnqqAjtQTXvPt7VE68Ja5PdkKBaK97k8ClpbcTmmLJ+XMgyxHsLp/FOypt5
mZvNx0u9z/zpehlAPghEZE7H7AfErHt9gUQTYuuUYZFSp8pzWujOZaRpWHszjscJpNTFK5VBdq7r
9l60b+250RpCf4h51btxQKNgNRDpHQ+aYG4R4AgirpxRZlel2tkNwkco1r5ZKn6N8UoOhFn3X7qm
/1nEnfFZJku+yep4QmBwcK6ZEXUPH2/OqXMAGRfI7MovhW1++D1U8WRiKVQMjLL7mo42IkMPil3F
u1mpDQPfaNdB724YkTBKDfURUXfrTPJ56ryTB6CSShCjTDr6BMItTdF6fILRwoHVj0UBYDd15Znu
76nXGI4n0H/4pvDpj8JThrXeoOMyFyqKOjw1lZrhNIkJ67zzlqXZDoyNLz7e2pMPRuPMfuNovJ/a
J9LESaDkReZiflYnXdwaNkXKx6ucepEQCEGDiaABw+coXEDnLqsqJh6WeaduOkU4YVIMmINVyt/H
79C0ABVPxwStOcr3w7MikphoGzsIZgxuuqvG0QvtWI03IvLqM7nSqadCOIgeCa0oFj06FH2lVXli
eH0IohSl177vNnqsY2wex+c6MqcOhkNcX0UWdRpQxxvYda1bW8T3GYOzK13t0hDj7xKz59ReXS7G
vw30JysA67XiVADfH9+TDDbKusePKBSQiND6LtpdOzVRqGHjtv34bJyIfLpKkg3GggKFJPDwCwMA
ZaT004awc1wkZ8XiBVGppIBHBrnXI48iQTGBa46ZOPNSn6goUSYi5IFFWvtPx4LVsQ6+iTFQH5pK
LJ/KbHaSEFNOx9cSgHn7pva0b8hM44Ct4qE2B/FIO5Uq1CxXg3VMqTjNPW5l3GD7qIaMGH68NScO
2IpfpcNJV3fVLTncmmp2a8kwbQxNnA52S5N/q7EHQi/cPhNgT0SBg4WO4o4UlPBjDJpyATcwhaiI
YFlidJY80+17X9VQgsJtJG0AB8VE4vCBegy4x17hGOvLou68YWipfDVl05ooCbpqqd4q6AmeWfTU
7QaX0mYyQD0F5e7ohOmMBXpDYlTap3ZcBYsyYwRsoBkauGOp/1DqQkXHQu2MMKXSHLF6Mcz70qjr
h7qZUaQmcvQZWZSIrlLKzh1vzPT88Td9amNA0a9TNyKKeSzAk2FHaJs1yimpptifc0xZN0bSK5so
82itpJMTYqZtn4nKpxZdcYBMVenfvFPkRFUf/1VHDKHLYd6ncfWSA3PadNiTXmAeht+rgP758YOu
MfGw+GEywS1gEV40QvTRSROpXGDbKGQaXlR+s6vha4ZA5i6pu/Ja6QZxkWgOUllzW11lInv9ePET
0xqyY15H8I+rD8oxubZ2R9Fp9nq/QimQYSHb6jaZncjz52q2dknV5UEh1HE7JVo97tscuNAoS8Cu
DNHPMZxOxPS1BmNeA+R1xWQevgz4XObRkGt854XMLwix0+0Y6d87p50v7amRu48f/lScRZsD65c1
wwMCdbRchnOi0uA9sSxW9wunH/jLXVFbG2ts8GXHwTS5ipCIu12s2jtznZx6VJe+DyNtBkZkKYdr
L4aaVlhqd6HWzN7Oi1Wcoi10TnzPa4tN24xnJifrsxyfMrSAuUzWqwXmz+F6WVHHmtezHqnptMkL
PI8Vu622meX0Z2qEU9sKmZa2LzB4/uEo30jLZc4KzFTDxNHHZCNdCx86mqHYd0m5p1DpXlF9xsMU
mLb+/PFXeuIFXnmMK6gXkOJ7nxY9qrIiYu2+VOxtr3SrAxn2wTcu/7UJzDLtLie7cTcfL3viHQa8
w9CT4LF2EI6+zdhqcl7tFgZslNjlPlPVEcsyhR5CIpTpYXKMsdkNumI8zmDZ0VWQ5rmK5cSugwah
CWyvQzlkvA+/YBszP3dRhAwVt8u23pw/OvWAvfWi91u19uoLxPfjUHJ5n3mLTpwscBErxJUoj0bQ
UdNbJE7rjV3ehUqauC9405q7fNZrhlTlOSlD/eRDQpMlBUBRGNrT4UOW6uKKRcV3Z5wc60eLgfEl
kyl91w75cLF0fRzGkR0HjpaUX3osEW3IEMA0FtXEAylzxRD50BPGi2GajLCMgCMSWEvUnUGey69N
bcR4JpX2p1EsiYHg+jK8FLC5R/ZzGS/7PGkCwoTl+jSlcN1L7WYfz8k5b42TT4lu4tr8g8V6jMt0
3RhLWzl2+FEp1WdlGi9zVNlmKKZ66zNbnxV8K6flhp5rc6b4ORGWQC9R+hCagC4fH2Qdd8O4dWQX
dthVfSNyPjZGFUnAr6ATrFh/+vi9OZFl0QFbuR1rvH8nOdI3qRuTR3ahLWuqaPiKve4X5Tn9lFNH
FAARzwWPDbW0oyPqNFIMZax0odr0GGyUWZFgIFfL+bJ2cff8+JlOxQIgtesthsInU+rDM4rra2rl
w0Jlp5jzU+uabXm/dAJKeT9K42akHzVjedQNeFtSXW/GDIu+jz/CCcIMuAuEFJhcIjBOU/PwMyh4
LQyDocGv1KxmQtgf5Vj0Imopru2lBO/SRkb7BZUQs7hx4llfLcGHCMWQTvuZ1XP2qiXF+PPjD3Ui
NJPjMg4icQfreBygYunlTW7gYgzUcrwuUuyrh87qtkVUzpuklXrso6ZzTrjsxKrwiVf0kkduxTzq
cCdiPfPwnlSacKil/ezBMcNzsBHmo1rr5uwzNPGusriv/v7DMjcGskoDy+DOPbpuW7cdwK2iiz2k
riqDDLbQdVYxwAk8nFA2aEsD1eCmOvP6nnraVQ4Q2DPtQa6kw6c11ESLbbHgV15a3rPV6BOFhClS
aAFtVG/Vruy39hRNZ5Z9azseZRegTsih1lkrNo1HVYxaam3m6gqo/Ix368bQJJ70g+HlP2Z66A+p
1xqZn0Pz3vezWdq+ljFRCMWYNjpI9xijWRdp3FBD9RtVRmgLaJh1WJP5S6VErx+fwxPB4K12XIff
fDXHmZBmZfFYeyNCV22p40Bs5l4y39kGyhwFto19ey4gnFqQMM6YkcKa0Hp0M4Ngq2mqo6ylOjVY
f9Lo/KrN6+Sy6BBECD5+uhMngJeLPsV6BDjyRyegn1zpxlz3oRCp9Sxb+6mql+LGxVE4nJqh3iZN
dC4DOHFpoHNHpvfW/ebAH566mUGlmdVOE86Vgj1MmksHP3E1R3/Wbsbnxhv/F21wKMnQyNdCYW0F
HK6IO7K5dF3R0siKxwz+RLp0+9idGOJmiYde2qIp8Y0TmWNxOS6NqaR+2er694/3+sQXC8sbgWzm
3GtOfbTXCdMHUbRNE2oFAOPZaQ1fiRziWIyh3fbjtU7tMXI8DMHRPyHFOzpEXk5DgNe5CeO0HR4i
LZ+fMnUofJZ2d+VSx2c6eSfOEdRJfCJQXCINOFahdUxaHWBQqAhzrblH7g+n0ElN4wl5yy791NSC
DM8dhnPkmxMZwapYA9GQRBodsqPb08i11NIlo7EE9M0mRhMi1FyK449388Q3h7Qk7WtmCwZypkfh
OVG9xPGyWoZ51ldQzM35MsX1PYi9rPn7G8nkiyECOdW65tEDLdXcFYPRd6FXWk3jRxnArqyK3Ad2
4BVOkbOF4RBt/vbzeVg7QtNivojq2dHzAZhWK91FiVmU7XI3zLjcIhWqgAXU0jOx/8TBRCJkVcr6
82o/WsrNMuT8m5oUru/iX2NRtBstVdVrKEDOQ1np58jAp9Zj2kB5t2YRdM4PX/0+L9sWyesubCbT
6TZcrOmyZ4+9K1Iq/XGSvXUuvr0nhDF8gHwG8Ri2FCPSo2eEGJnkwzzQpNNz5A5GB5GH7UgfvEj9
ZNCqNGykajxpibNkF9pAU3cbzU23iwaVRNNsVGEg1lVZ+o/Wmpx2F6lW+uoKq523BRqW5ANjmxb3
C+/jKhhhiLtIltEfcVd32MEpXgV+c3Gf88otisATpR7t3JxB4Jm08d07z5vADQ6SCJw53eejqErp
NvVW0vKY4F7uU66ocDJa1c9rc9mn1vCTfXj6+KC+XxJCPm2JVd0NLsqxIkq8gIDMysoKm1S6wxWg
JMo3M8e73qdH0C5bJSPNueyB8pzLDN9FGqanzF4oXblBGKQdRW+Z4nI3z5EVyhSNiU20Ot0nggPw
d9/FdR0CKfUAg3Y8MA4PrHQFHgoNNjQom4yzPyMlHoxKblzPk1v8+Hg7370crAXjBUTiSub1jsVV
0OkonR599jA1hNi5Ru18bVvjrldisamKnmvwb6+3ZppggKkXVVq1h8+mO0WLqSV7SEOpUHq/sYX3
K46TAfPtnCP86BklugcfL/quPF4xuIz2mT6DkH3X6cCoutUwh2JRNUIbXU1luNRpEbZt0oczcJ3A
wmvokx4Z5xxi1iNxkOayMkyUlY/GgUM5+PBxKxyGe5mkdijjRnkaIoBq+xTpjECP6rNmlG+p2vFq
fJfImZJacT6PNlfqfa7iBw/txEOX1ZddbF43GJSPPllHeq+6kBx9oUc65XmjI3NtxanySass9wEz
meKX3hRIH7BiYYRwZJYV5Fn28UWWtqS9HtZhN2oWa8hUiHi67FNIU77eqcAlHdFVqa8qCPEFfH/p
i11l87ePv8X3nWcGHqoN3Ie+2QotO6pRzdgiYcMjLayjRL2GKqCPvjdZRcXHbNPWHye3tzaUdvVV
b7VoZTqz1aa+MiVOhy+J4RT7jz/R++7S+olWKjzdLErV46G6Ks24pT1ZIRtmJuOGLzWT28SIFmWD
CqPOwGNZqElKCTLBxx8+fzWpd5CHjLDPC5ZUtWXQ4tXe+ioY+NK3EeWuwmVSTXWbQEPIgkSm6V3Z
qDma6YY9f6PfbdV+h1p9tqkwOfk86w4qWHlm4o6BQXN3kSyjl2AzYGmQeyDq//z4md+faIQ7kFCH
v4okC53owxM95w2Mq7msQ9h/djBXer5viw68wzKem3S9j00wkBjnUAoxyn/HWW1aeCERiiSh7rb9
t3gwbQhctoYxD9p+vkoxeCZOnDxhTLmoEdZUAUGWw4fDky4qVhRsqHfpuOGGByObt9mGxAhO51C2
odK4qh+ni7VZAHDsy1mIIHaq5E/A178deM3LN+/5n1U9twl670f/+h+f6tfysWtfX7ub7/W/r7/6
X3/08Bf/4yb52Vay+tUd/6mDX+Lv/9f64ffu+8G/bMou6eb7/rWdH14xnO7eFoheq/VP/k9/+I/X
t7/l81y//vO3n1VfduvfFiVV+du/fnTxxz9/Y9P+cuDWv/9fP7z9XvB7d1X+vfzj3S+8fpfdP3/T
zd9XiA24fvhextop+e0f4+v6E42foCpL8GMGtPKqCX1l1XbxP3+zzN9d/uQboIFrlYr6t39IxAX4
ken9jssUqAyM0Ci2+UO//eeD8znmCDXyo3//R9kXdxUsfsmaa2fov8MvkPF1Ngp4GUmKFZd7jNBA
5VRrVTI4LCTqZdkguq9221SLSuGXkeI4fuHINvfrzPbulia2N0aWGdNO76GX/q1y5e2jrPcdUGVm
N+uY4fAgI385NpKiP+jzdt5EiCVt+rZ9mN3onOzWYTx4v9JRCiirSKnLCKXN0tPkrlEHGs56HD+k
2EoGfzkJ/9rwv27wGlqO9hdFXzzaGfiRER9PHnNHmzNZaGoQwbrZLYMcgwk71tDDbHaDZUYPdUwC
SyR/vFJcT5y5f0496V+XP9rTxewBitBw5n2Pk08GGkZhEfXDg2N005lAdBj5/txUBm+oQwK+oSo4
usirSbbCqjhJnpK511DRKqKemyk6FAFPQz5Nxq2y/Xh3DxPrP9ekz7p2nSjOUEI/PDIWyu6mFfN4
KQVa7CuNwoWmKHEgK6ncKpmq+4yylzNX6JsXz/GXSiJIUriO/pitHi47R7hmZT3KgsiGVc+u1vfX
UQyBdyOH0RbbypjwFG6dEpK0hRZuiLhQrl60c+sOL/DuC3tvRdQnm0K12yZE+pSsxapKtwy5JGL1
BiewDImRGV+jO4cKxTlzKE+dilX2laYtlMm36PZXmCosr2oAsqUFjpnps49JX7YHhzlOvsFFcuYI
HjG9+JKAlWOpApSSL2l9DQ53y65MG9pnEYd5OakPTJnTC8RHgPssszB3itHPjt8ZHq37zl3TXJvO
6G09KdFWw4Xpsy6z5kbiavv3RFT//FwgZqFtsANrdXT4uRLPklmWAd7RjfnbkKT91qkAnVd9lGwc
cCp3H5/Vd+8HIwqaB0QDlMvWeuxwuSxqWruf7CTElCMLdTGDPo+zBCa78QsZGmP38XLrrh6cUZZD
SAtdQTpAVJ1HaYGpE+Do3SUhMh1Cfm8qNBC+MIWoNiZuUvOLMypa9r0ZoAeBC7DPfOksc7w+b+Xb
aJy4tioiHL2a82KiGosiUlChcTj4Ekkoj8skSe4rt4yZLfZxLcLBzJU8AP7gXDs08ge/q62ajuoi
bMePlAoFzXqSpIkabYJrTTFtJxydzmmArZdGtx+gMpRh03YmAvdLN31m8qxpPi9a9TRMzlQ8LYmZ
xIEX9UUSpOBrXJ+G6TDshaibXzrkXBAJmlvelTE0sdDSSoYKoZNA6JoNV6FKqOFp7hUkJCrGrPSW
Q7VPyuSurRxz3NeNO6Is0TZaHihltryU8EbybZGaunXTuj0IEqeLlMfWGswffWHF9VYY5UI5nonE
xvl8HENV1Aljq0Vxf2qRWpa0UrQWYxE8qh+0lTPcOr0FMUGjHvP5f9ejxR53/UbXR8A6U69lXzu1
8e56oxAdLl5m/USBrzo34zBU91bWWMVurvqKyzxfnCevQ3UnoNmjf3Ja2Xxjm6wIBTm9/4NpizNv
ezNK2rBYRC586UTW62jG6A+N2iAg2ua5/Gmbs/OcFL39lebcpPlVndqXtdUtP6WeouGMXavx1crK
5bZNx+iVsmK8HyrUHPylEdlLZriVG7blsri+jEBlddmkxzh/1NaXGQxy5Q+VPT+mbVn1Qb1U6iPe
Z1G0ockwPLpZ7T4szsBG5YM+j/6Uup2JpEe+7GuryktknYu+90d17a/Azetc2uJO46HZ5ESVz6Y4
P+1yEuluyZTkV5euDCNwDKi+iQYfxjHPPNAys+oMn6xI6pdNmoy1X/D6PZAeOfnG1hPd6f3K8czl
y4Su7LCzlcm0L2NmBOZl4g66kP5SjEO6gyKfPpWi1Z3AjcAx+2U6ZoOP3Gb7JHFSN3wHrFe9X7VJ
rQsThepq6wzSjn2TIXXniyS1esMvK0byMXALmei3gOMXOm6ajIRvthQGm7ZopvtIVUvEjMkqGr/m
9jICDcEI+I9Tlf80iDXTBjg5NW8bI9vke/PQvdRj0jdbRVEWxHEHx5r3s1wsXhXTSenKdU73ZJC1
IJKPRJwRLN2AYh1+cJmzIauV3zEAjbTrBpiMP9ZZafrDko45Loy6cosDobD2etyMJZTlyIYCv9St
HZZ6raPCO/TLtHVRnbPDxhAcBVDQQHr8lKukvLJGy0qfqobM2e+UAemh0l4abzdDo59vBM1J5UZv
IXM8T64B/qWsG6vZ4qQ7Ta9Cxul0EY0x//MdZ7T7gJJzyn8guOfCBBxz5KpMGAZfpC3i4ZPe6Vn8
CciEhb4PL8qVGc2xpE8W9ep9DUr+2VI74fqLPVftTlEjBSeZpCzjoOKwOkEHJz4OkHptu1uOgPes
1nNtX5izItA9UOo2DXRNeMuFjPG8DnpvSR4WW0x5aDix+Vhqemz6oIgMVPBqT70ZdKlEPkRs5oRd
MsvUrxpP6fd2lFvzZtBUIghBs7K0Zwu2+J2DBP4PzeqX4asoajoHaEoL0bxUtt0uXVCNPRrTN7E+
NHRRdK21iithiMbZV3ZiD04wDJ1dVhiQNnqt+cw5HfNTkWGqYYWeKvMo37RRwsjmQiiFimAY8J/P
eW/19FemxSHtKS2z9o3Yxh9J77Oi2I1mzSHsdaAdoUij3g1GjNw+Nwggxfsi1abaz1V36IKev8zw
TWfKnmdLXYSvzVhNB0rX2/aWiUK0q8SUFTemrDN9L+dOVo+9NdM/KdPS/pL19vDZHkrvWtHa+Aa9
+wXOa6YJx18sM7qCXjFt48yOEVXDF3RSJfu6DPWTrAzxaMbTUPlRM1jhuGh27+dTUX4XcY679Nho
/ozS5YOMa/mE4jntaW9mADC6wxehzJiERZEIUV3dtLrsNiNypHncTLdpmn+vTAHophGoBZQoCoay
axFBkzk4sdgbtqY+Or4iIj2MOwUVtagtcugUw6D6Vq+pVwisbJrMzTZq3fjLmH6LUjsKTSOnju/j
ztrT5Uy2Sut5X7PeU3xYpPctMINkn9TWNf0wcZMsqC8gZbK1hjiiy6TaV0oLJWmqlmFLAIL22YuI
FGx5FLMTuqWzmvsm8xj7tWpvUq/INgZSK4Mjd7PnIDFqDhZnw41y34wHOkZZHm9RHtoLp3lGi74i
FNWT+10iSkQilRd7iu3+ImtF/s2b9Gk/VuawKzoC1zRZ7s5D22YGw7TMm9qcfpZe9ZxlgsZMFW9m
o+EK0OvsDc1Ubx1rSm/SqaxBMhjyKpO1oYKYFS/maGqQRQES+b3riB/ksBeloaCyW+o/3RHkfKAU
2kuTLUrQzQm3uUyzXV+0auxX6aj6taiesV6xn4Vc6s8GUS+gqHDvFaBAmwLFGeb0/a80rm2k6OMr
KZufkyPacGjy+6q0LjyaYjtFT59BYN6NqMPifcMtna17leWo30YZmj5LO/deINS29bW8HC5EDKMf
j5VLmWif9dwwg7LS6sCDv70dGdHtU1NYl3PGkLVMGiNIFCBdPblB4YP9Ub+KxOjaULTRvNNK3bhN
oalUPpJeadjqI63odtBzf8iaF7Ns4sdSH9BhB+jcWIg2oTa2caL6Lrdne9s1QG8pXT6v/I3bMbG4
cfSm/ITn1CXehvui1uvAldWPGFZ56olLvV0U5Pw0eeF21XJZRc6nxMRNyevldQyFJRCOpwRWuYYV
5G3mFGh5cV0DTPrlgej4QWKt0IZb6EDhch6Ao1uu0sXG68nrdVxRIG8QDVBcMEsF15dq5D7mOr2O
Eeb359wUGyRoL+pkWR6t0fiEa8ur2vM7XTnre0umwVCpv8YSVCQNkU+1onbBULqgEvE/rpXip3DT
NjQXFxENw/wUj9HwdbKkcmEu8X1GgyPzmxTrHV1PlFCtlep+wXTO19qpDO0l3xrSabdF6YS9CxnA
kc2mtyfLL/slmEbkwROl25ANAme2Rj2scnfYwJS/r8w22sZO8RLJAaW+UrvM3HoMFBXpnxjcsyfc
G2HlfufU301voGpV5KMypBcd9jQyir9iiv157lFlG5r2qkbWIKzj6HuRcr/RetL8rhG3Ra5s7KRu
NqVs4qtaox4WZD09aCfZkII3Y+UGTqOpu5jOa2CI3A3rtFLpRZhK4EmdPzxEpthFaWqse5/YX6vZ
AU82z79o5iZhDOlf9sUSJO2PujAsXxc6elB2ElR1nfNyzi84KfQMtPvNonjdteHOxNu5ujFJiEef
YO/6+RKNT+6UJPamm5V2V7YrQ121xzEYqwY+SDG1Sslx9zqyVK8DQ9SRO36NrAgF/diM5x9639C/
n7qZsNeI1EU4pE32TH6W+8QW0SNkmfI5Hm1d+I6VNOxaEaFApBuxm/nDqKuvThdri5/aPVhHRplp
E+SJray976Irfa5Str5EnyQkP7HLCy2WuutbirX0X73GWZKdiq+VdwG9vrtNB+rYrSbM6i5T21rg
lOYZe2T+40udGxh4j7DXVnirTxdqlnt7ZcIfO0D5PeXkIGfg+KYXGz8izc7zwIL/nGxSLCJ+sY25
wxVRqoxiZu+Pdna1wW9Fb45+hvoJHXOwH/EWEKXz4vWTiUhZOVvDRQ0W+1bS1mMbFVV8TtViWJWm
HP3BnRMcXwxFS2/VbpZZ2DqG+10bS42LgLajzqG2ZBKApc/oVydWKjZ1qzfQQjy1gyjiCjJf3Vqg
6Ar0iGQ4eLX6hV7HY11g7h149OsSXx2bHKXQMk4HHz47/zyYg6f5MMLiX7XQGDP00oygm0ulZoRc
NWrj45WWXGjGUL1EhjFvRkvoXzrP6vRt2ivyefQccHXTXLJLjo64gj966C8EtRvZ10ludCpM46Hl
P8dly0nn6nKo7frii+3MyZckKjioml46nzV34hoDQewmfgwtIIf5ItoXWcuUvZqLZQU0901QIzh0
F8+NZ24i1Oy5GwA2sLjT5S9O2rjY5JRavdf0fMawTjebV8Fk46UYy+EejNT4Ahq5ucj7esYftiob
Y+PknvXctaJLgrxscJhCcKUj2V6cKahHuqO+nnp2hxhxr/0Y4sR7NoVHPMqtKCXuZkqEYM7c2k8S
20QSeQ4mUm1GPj6YTlP9kQ1FQViKGpEH/dTM1z3qVGpgLu1AudKbVrPJEmMctqoB7ZsyeTZf1EJY
nw27qKVfgfesgmSwauEjQt7Sl+yVkcg1zXnNu1iOf9h9iYHoUq4iDp09aA9m7nT3kbCK5FKyykM+
kh34xSiUYWdaXcZ9Odp50MWyh2FjuMsPUVjV/axAnAoaK8q/iEpvfg65unzKwHhU62tWWxyGqPkM
6rmj8rVjHAOazvNA5ypjrodRL5eUXMYmaemWJTIQd7XMFxuRwJkH15OfisQ6hytXFCbgBUsy/4u7
5FcJje6+N0Co+WbnSBmSIyxf3aVqJPeMA55PdsNc7qRe50+TFBqcsLIo/1D63kyJxG3zMOQTBSrE
9qr2XUJttMnzUv2jEeAHAqThRyeQemSbmxFBQaymZ7yS/WUZ5y5YrHm+TnCUGsMaU+Zv+eC2Gj5r
Sl1hiiTE4g/uJDOsopWp8ossd1cZwpmqyhItw7N4REMaKUDXwH5R576IxzRyAkPPrQejWFLXV0jx
n/IZPICvSRe/vwU3eg0nC/zL97Gtls1GYYh6MfTDHG1nzDiB8He2dlFYc4Qkdpx203YB+9TtskH3
5hs8ajsgq7aeflEqr3B8JzXje4e8VfMVa2yrjcUQrQ4bTL8yuA9FGdGBaCmNlDZbXl1D9qDNKxyp
SSAH5cGN1cn1VURrYm6P1sm2iMWNT7bS2lWwCi8qZNhlc68tqLH7yUj3fL/K3xY7NTLy+7abcMtY
JqmKDT6AQ8LB0pkWDBmewD7UZeK54A6nXhu2S+FNiN7VtvssElrTATMv2htRLmALSE1k3z9uuZ1o
q1KkkylRcZsOCFVaYn9h/5dqUdFxYqww8z77LiHFnztb3YFXGM/MSt41E8EEgntGghMRTkSGjyYY
g51mS78uNbXzsm0KIwuNFG8NrbPHPW7qfw9q9dZoXx+KUTZWuPg8HjUvHShjqlXT3NedlujOKP2K
I8BLqSjTmcblu10EGbeiegE96avn1NFShjE6bRznLBW5duCoXHDAfKfAWDTrfzGx/P/OIQ9mlx/O
Nf8vTixV+sH/9p+DwHcTy6CtvncJx/vP8efbjHP9jT9Hlpr3O8goRhsMslEj01d+xL9GlsbvTLFo
5oMpgmUFJO6/Rpam/bv1Zp7DFBqUHDjp/x5Z6r+jnLlS0FbINrxp/e+MLNfG9V8b29C7weGtoPMV
jgv6/PAtU/PGm5SSnm5clzKwJSUG4JBz2Mm3/vTxMkzGQAxAd4KIc3QM0SonERFmFDiJ1j/YulS/
NLaqIAtqNu2DmKr+SU+HEdRGVat+2ZXD5A+qB581dSe4K8niqM8xWqmZP5cDhbvGtV35tp4rV5RH
xec4m/PiKrO4w3wmKNatNw5x6ltlrqxDiCmtNoY+uKMPAFL5VghYKmOepF/w8Jn63Tw6TYo+Rec9
JhXjZd+M0AQUeZleNZmWKehkZe4ntze8/szw6Dj0sP+rSQcMB4BsdPiPBguzyEorr7Q0WMQStKV3
ixjRo1k+RdaZcHo8QThe6OgbWGJkemCJp0ET9c9zXd02uevbVCbeaGwYevruNF12bX7m+dbz85cv
nufyQCBzyBlXAYY8llSJkqQfjFKl9T0XCC5V3riJ0rza9MLBCAr7BrLfzjkzPD1CcawG6sDY6ZLi
E8G8H3zi4aluwBAJBnDCXwxaBZU3JJtsdSccZ+QfmwwdElrxdkbrRl9CZgDVbpoZI+e8LGd0e95k
1Q82AJjMimEBFUCnldHd4UeRaKaO0f+j7jyW5Ea2bPtDD9egxRQIlVoxmSQnMEoADi3dga/vhaxr
1ozI7Ayr4RtW0UiIcLg4Z++1gYGz76odTBZj6tw4yGsU2zeFsQSqHgeLubeDW0pgr0ETRXnTUqfO
yI7Et44DY9SvYewOcWjF3fyS1TJ+tNt8fNDGOsCPRI9GRlOerEUjDUzZ3gbL0+zokA0tfZzZuoEZ
y+bDbLIrL43de6VZkyR1XbhDaLS44tbZRt/ppcGJyOpsd952tZgfYWgYVeQaTtlHFLPVrq6dPgg9
tpdqS8NPfGtnyqpnVuOTJcuke4jpxuV4hBtqXb2O3xgW9AQF9KjRI/BHdoVu+3mmRPijUZQ0/pqn
7//5Gf7WE7yC0k9/HRZ/Gt6rmZfu8/G1ygGHTyIyLRxdek5NMLBI+v3IWVtrsnsxUPBQnovtFBUY
HXCt2ZZF2z04ol4O3VRX9KmkNl47VlpfznontrUlxEblNvunj2/1ZKJ4fSs0+CCZMYyQTq5//td2
yPdylc91n0RzpYF0E4Cton7Rsg0TZvNY2A1A6Y+v+N7LobFmg1VeyRxg844vOaZd0w7z6vHiG3t0
Cs/nRFZWdN2bLgEySmZUG7Z6WhzKmfMs1YRyNtaAduPLUFhOEk1aPF+0SwaKR1Z5TkCLU07PmWeO
VYTgsz9n8ThZzNZ3hG9tNeutIQfGqWdvoQUjYptfk4/jsbWIGQjhkvGxf/xi3sxpyGmwKa/+e2RI
zuvs89dPMU917hYc3Qlwsue7YVTDNpjNp1ZbhvvCpCbeNGo4M32fSovWZ+ObgOAEnl7HNnvy+zuJ
Z2nQe7RQ12fDpQpCfXLvBK1TR4Iwla92My/EXNFhpAdmq4Lk5VkfWFNcS3z6+Pnfec1wnGyAB5hY
cE6f3IoN7oxNRa2RwcgxQI1ls0MWku0+vsoJV4RJnCdG/gcoCIXWisc6Hn6lQ56ID789xFKrXxRu
Xm/znCyUKLViqnxZYtvfJqmKi9hsbMERW5XMgmX6s6mb7JZqYS6oY8cqTLzUPIMYevcVrDIMYjkN
HQHo8b3R/82t1IJq2xbpsHFGXbtgi5P8+6vgjUbmtAod1sXs+CrogzVaVXSvE2EM9yDAy5Bmn/Xy
8Ys+0Tas75mvGzIybiTgfaefuedzYl0U79mw0nKnuX2+bwejPMSttdwqN08Olj2a0VJ68cXHV15/
wZPZl30nYj3kPxRWrROjpZmpyREDA8lGye+zFNJVDRlv2oOwwa5pg6pvdNfVvtCflBkt0UQ8fHwH
rzqR01uwgYUhDEe2x30cv+I+afXR9tfFhoYhrYGq2HScycMsd8WjNsri0HRDsu9Ha7qwvaa7yoUx
HnL69JuFWs2lUUhW1mSGAuH3lIU/vr31Szq9OwYYCyJ+MSgXJ8MMz0o2Yq9OIs3rjLvcdceHpGcb
ERXBMl37hdF0Z7669wYD6+A6sbGJerPMEHBLm8sykoh5tgzbsl+ubKnVP6okKCJkavRxEYnczL0/
f/n4Wd+ZVWFFs9PArAYK6jSfBk0JobU1PmNrbNmKAcsMsT1OmyCxOSTn9Ja3Td/GZ+ayd67KAAS/
AOyKWdU7WeOAcsMBUCNrnF6+FlqTr3IqW2PbWZSHKHiSnhypaSn3Hz/tawzNyU+7qsVWliOHQE6A
xwMPR0cpRxdKbIa4x98IjS/h4LpVe4mqKHa2iUvDZDuwA7tsRmFNlxYV+T8zRX7MRKW9JId20vU/
cHlFcijzxDeiJC/NMhopbjabDPrAjwwmo3kIRrzsoZNMlAi9wm6LLUexRe6Mwvc/oaIo0RNhAR0P
hk0v+KI3SZ0KVQmNMOoteB9XfT73zo4ORnlgxicUs8XF/mz6yhojUzO9Wz8txmBvUHpkxq3oA9B6
Gas5VEGR0iVUeUDtBp+Q2o6l7M84kE6MxK/rBAdh5LZ8xyvf7mQ5sgKN7rlOI60MzOEqTqTcCqOY
LHaywO1GaCyRKMGwZ1MhrzXHrq8CkoFuqX/ahzlv6wt/HpsLkVrBbTvo5t1kSQ6YZ37utx8y0zdo
IhexGvS9k5kc1DnuLHrHyBoq95dgOotmrZ2+fXyVd+bT1/wx1MwcexjVx2PKDjoSVxLBxittOGqU
flpuTOkmLdV5Pdsg+JmvIS9bIC4GH1hN7ulnNtTvrIuI1zjuYdEyWRfXP/9razTQLs3m2dVCV2jG
F8Oc+0gEZnLGH/nezpSjFG5A8oyZq07NdRzggE05BeWExnF3diHr0NBHh86fXe5mpBRpOJdNcAFj
2Nw7Zpft/FZl92a/0GXKcvol5dxVn1Pa96HQEesERmon4SwK48wLeTuf8pHbFD2o0zC96CcvhODu
PBtyFlfanKwRlZWirdHFS1PL5HaZA+NiTsSLGvRzSMITnsP6WVA8xfe7Voggt58qiCsdQUOd9hrS
jtY5FGbi3FVTUF/o+NcO6OPAmmST+8fVKCaXSdJfCl3I2w7Bzsap0vZcIM7bkcHtILtiFVu356fm
4NmYY1MvWzaNmoMcrpZ9VM7mOZ/XK5jweFq1Gfp4U+C9wTx1Tz40OouN9KTEeEx0IvJ6STx4RzQx
59zJ3JdGtdyT+TB8XQyEgqSi4iChdUIjNtNre0c6abUFOxyUgIacEnW5SH+Y3uLtqzazw7G0/TOf
7DrNv7nf16MnHniTD/f4g5F5VtbDQHlAyvqHLWpaK4Wu0bJyVD6cmYTernU2VT4sk1izsYMHJ+8m
Ke1aM1B6cXgQ/t24dAXKtMJ6bmfdfc7qkm2FM7s/Pp6T3h2HaPVXfwVzyxu+Y4+q2++UzjgM0mcP
UeBOjx1mZ5Ocw6gAapFutZLgbI0jFRKVBSWAha8zjXKVBWHmuM0Zkt17r5wT9GqtRpWNZeP4lVdW
rUbJaYqOV6/vklZRhNIami+hzNQ5LuN7A5LGrY/bkToQk/LJBgMZF3WBgJduVpr1OEo1Z6ElVMtu
I9Dxjh9qEE/5Bmt2IA8JZtIqousoiigt/KGLCElA2OabdrZHjZWqL0GRNH1UuCmOerhDQbYblhI1
7uy4qXH4+Ld7Z/JCk/+qNw+gwpwSSUotASM3cu/eZMiHSQhxqP159QdO3R4HfHFjxiOgLmpx/Zmx
+nYpY66gzPFaMufFnSxlwlg6qhKosUaaXnQv2IJ9HkQ5CEQuU6Y9DEHRX3cicZzfuiWXT2oykKJ8
/PjvnEC5CYAf+Ck5H7HWHI+U2ckJuZwMbsKusk+yFQ7VlsQLO+U8+31Hgs3ic1TQrWE7Ltr0pSFj
uScOdxbPrewVCumAzVncYEL4+M7eeTsOhmtKZBDIgZedDKpsbvTCTZKEHqqxfB0l5OpdX5vGTTZp
/bKHVdIlW5W1iKOC2couGg4XzfPH9/DOhM7vulauCViF5HHyGaHG7IPey1C9xTbgFkQPqAnOOlrf
+Vgh4fADkCLGxuJ0zqr8eR78mtlDekFClnWLNJRtpleGGv3qM4v1uxdj4aTigL8COs3x712VbjBg
PtU4iaJkzDrhfx+q8os0lfH5X788Cpwr/wQNLlkcJz9g7uW4M5P1y6rilujdcdrmiILOFJ9PrTXr
HsA1AbrApqe5wMHs+IG8Iptme1ynugBlftcs8nM6Tr11kWV1/80tzdS88HIz2MyFgWwjMUSDTyD5
Zcpx7EAtFd/90aCeRsv0D/yrtgh1Nxsj/jHEQ1NtIlWaPb14+vcvh3qHxXEQ9DAd2eO7pqro+DN9
fQSkvrHNUG2Fs97YZya39cc8WXmpElIvNIGVUAE42ZkVZUvZI+EqWjW6Uc+MSshJbzxbdepds4/t
dx8/1SuC7fSCFM34GWiBwc08WepRw2k9m2Et5BxQhY1qtRcTOffGWvpxn3QKo0YZq2v6gXmUFOBd
0fGjy8ikhT4tz5aLUTpVCLKvPLi9n+zQCJigHxP7otYsMtaHqr8WQ38us+ud7xz7Op86/vnVpXUy
hsylVkbjxVpYc1jiWIo2TJv1efvx23n3KlT7+NbXyCZ93bv8dXBIh04bnYKzLRR857JbwCB6Rjec
ucp7HzjhNxTUsJAD2zpZVZYkz2wweNhB6jjYdMptLLT9YOoKozSy6ONHeu9ipMTgUMKSiqbjZICp
xdHLrpi1sCFX+DqTWXdBuk1CCmQSXHx8qffeHp844jImFBaGk9+oJ2wDmQdDa3H8IYSs1V8UQ2mf
KZa9s390iV1Hr875cm3OHP9GeQquaFLMJtNqp2er3+3qhTiGqn9UK9l/ys7x/N8+F70ZPhcf2Clo
ulNhBtK5DjM257yEA22Y26q5cwbtXPzg2x8KqroFaAeix3poPZlvDKMyqHCwkk2jXux0zYvTsFwM
b2t4aXKu7vNm1uFadCaZ9ZkHOAodv8NRIKzXMINHnN4gt/saeJ+2P+upfLtzo4KHbAaLNIPdPMXU
5jOISWRCCIinXvvZFa4KlVEmlwtwrcMo7Ax6ZdE96nkibiUa6ytHzOOBcjPAB6KLwhVTuTG68Wcu
q+BJ4fC+sc1FfO71ChPGx4P3ndcPGoOm/CqJWSMqjl9JMdVWVgYMq35IKahrNZ0Vb4A4X0Ag/Prx
td4OYaoFKH2gFrMjfwMUIFKSmohBhQRBGx6Lik7frLllhAwPE0WidclT5svBOfOI7+wkj6978ozB
EJPIWjOQtYQ6ptNZ3wUa3x23QnabXzqfCnqie5SL2oWHyukumPLvZR4spORpeb2bhhLhQy7r7x+/
Dta5t+MR2AGtJU4oSB/8k/EIIpSWMg6ayNXTtnnoZ7xhz3qzFMVll5SOeFoq1O+ohxLjj9/zPUZd
Frti43WDaB4QMVVB1HWaflu5TeHsRDqie6aK6z/R5nPtAz984e2zJDE/C9hFOHA81dGtnhJXY2cc
ONsA1fQc1ToxfSHbkpQkigbGcuT7OWEYog8I1ZoIbnA2tLPMNsSHi5wPAqghNoPKLQ4H0tV/907t
PI4B56pokXJ8oEglTFz3XfVzqo2svxqAPKHbdxobYbKylBNxl7MTtZLhfV2gNUOoKtfG7VCbFU6n
VswvliuKdBt0hpdFSbzUHe8JuAi1Q3TQSMm0apMvufypzJYv2Udo0vEXA+cacQtOLKsYZvZMqCwf
UKnI3/As0JX0akBM6mSgw0EI5bhrkOOLcauPI9sqve7nF4fNwmNsjBVmE89q91ZqDyTgLLXdRENv
mfNG6lPwII0kK7ZpW9dW1JMhszV86TmR33CYDhHtLRZ+aNP66rWV/avvG8SeCu/kZRJP9SqDnaZ9
1VTaRhl6g22Y3Ci2Hr2HhjrusR+21ti8uIMbZqKzIuyWsYnQWHEUNNmxhp20+iAySrAqO6cSKd0p
gXcUYUFnB6FhxP6jTOn9cF5KG7kHE2tPkZalqbVPu6x4JKVSfekRanxRc/lgtcjEu8ztDJyJZfe7
7U3AolOLpYQkuPulINcxmsXg/PIlKN4ozxEN3zZ0FEo8cDpqOlvDYnIZWxwd8ZK7JQ3yJBk+GdOI
h6vweuNzVXQJ637lMXY80aCDIwq5MW6GTOZXsTs5KH3wlRdIgbNEHvJSzg+uEWvf9c6d0WqAlXvB
Qub/FE1nL2HlJyn+g7XrPWPYXyKIJCBK7Fx63+bK94CFBPVy77nVPi5XloscQKlu9SwridYl9WKT
x6JCSekngxEy0hM00I4bP83Ick0MmZgBpevWRSiUPtxOqM1/5KKUt4XtDT/ybq7FhSfBs7UFW8Gl
Ui7j0zD6p1oIdKptl2VOSD0W2wCYCeOKvO/O2zruiJ+lseom3bkGXiZSZ3Uhti5KkDrC6qapcA7G
FOvskOnpRgLu+26rRUtDDATjHCVLTJuG8VeGKYzwvdLUGinkLc6TM2kJytzKg4g5e7LAZ6X8rtiL
UUy/Kkg239q2N3LgS/rYkXRTUQah0NV8LkpR1Zui7TG6aTQqf4we8uyoqbIO02pi+0vUl3i094pO
UBk2Mqi6Lf7vubzK9LbBrxMYS4mzGIMu3+FsveRdj/+8NGbrao7prK9iselPbnjVJ2PkvLn66eSI
obiXl6DePQ+9OxbHUMgy+10HhixCT9fiL26V1Nek2xMoGMg4+KbX1fTFrv2CKWKh4B1S3cKARm2t
BdbDcc+J9GAs77SirO1Iowz5CdDM8mVcyxRj5xo9QglsjWsSUAF8eliGz3orrYpzgdPfLYYzTzgn
HPOrN6XxfcasPUZpn42PFASWh4AA84qRZ3MqytrFmvdIFFixY2u2p8vWt/FlZXNntGFqVMEd0ebF
z6E3CEWQYpFbeAG2SxyeJh+WLnN+tFPR3+myhvfQ2JP+Q7arS0ILJKGFQm91ZNqsVJHfZfmfsXP0
l1noGKlyu0/wIAeZ4IN28BvxFYO4dhtfX3DjgjzamPRlHqVvUVY0CHQWkch671I1C2Yru7XHG7TQ
sbtx7KmVVxgESmwrIis+JXDP/T1VLvsTIarMem6bi0fIVekPjmwU0ePY9r+jZcpfsnkcnmxzUsth
pTY2FAkobYYoqoYXPa3i1+mnZFZnoug87ClhkuoL4wNT259aOfPLgFwif3KtpfjC5B3417rNURl6
XVP/HNw4Tw9o9lu0iHKGwDy4xbNftEu5i/lM1T0RP84QzSjczDsDC3W/00ypCzQxVkmUspWkcyQU
XZAQNUl5bQ1xd90ylq9loojs0ZIWn25n2KQvL9VY6aSNiQJpDHZ9ftx6NL9TD0ZFT951chV3oE9A
bpkdK5EGplwEmXE7FB1r1eBYvXEwZzdmqrDi/I5+Nb46lERowoK2tgecGZ4rEA+tFPMxc7wbEkQy
zMCtruiuarNZh0Fp9mmIfV08lW0bP9IHBUI4uHmf7lJ/MOotuNL0WfpLZ+5j1DudwJhd8JiXieRb
w39EP5MpDSjY6GeNSdtc04xNzeibDwmo+dveDdI0SsbK/dHi4AJ+b5jtndFw+1tjTNODM6SU1HxG
DJZsZbRDuKTdIvdgRNvHvDJ8KEwWpK1owl6ABqm1wIlO0G1+kneYf144uP+yNS/XDzVsb9qOrjTv
B5cQtMi2x9rcsiy1bljRXcoA1hSI6vrB0ZCxLM7i70tp+19Mb30azWXhCOlbePfKMOjFKj3GeERI
bGqGdezp112jam3T6Fp9l8x2kEWZcgZ9b86dTA6jMQVfJtMfswvRduqGbFG/C6u0qIPbojLKTWkC
oASVugqGeqey75QkPYMmZoM2L0H/Vkdmoy9uCC5s9IkQcvySEBW8aTvgtDAOPPy2xjbp/WK8hqgf
/HI6T36limkXdLJi7ynwF4GfpROFHVptW35nH1jASpdBz4iebIhuhiOt77MCpxWl7PO0CKmivobr
KiyXQvOZauMxMBt4csK8dfsxuNPEMDw2cZre4iBP7tLU8ObLqudzNWerKlj9DfXYVV2ANXUSZMz6
EzrGSMz9/I0Nn9+EGElNkpd0ySKhGxn+/aZVwPbZmvQPyVyYX/NWz5mlCIWwN/noerdFTxhUYI+S
bnaqb8amDf6I3tW+jyY9TX2ZUwftY2thSWLRjHFdJ9XOJAxz2mF+Mg6O6OSwTU0NcUsHb2Dn0Ztu
H91eV7hgBnNKHvk+0iZSQxJDd3WYicI80fyveCbS4rIRoiquChvXRehn4yyuvDLt0KkUegGdPC1E
fpGTSH0zViWknsZrRyfS2ES0oYm6oLtxxjZuWd/KvNy2zkroa8e2GvYm3md/7wHRby6VL0gqy3WB
vVGL4X2S7dPZiJ7GGRCFNqrnotPEU52ZAYxu+glFWBDx6GBRqrpnvbby1ZzkTAYblRzMaDsESb5V
jsjnzTgF+QuKKFxtcVDrn53SSz45NQaLS7z86WWtMA9vnLwpd0MeoAIfGCr3OEog01nYPA9kDEpx
6U+jvKkok9GmUkgJAO1YY4Xfe8qGcFJeMW57t18xDHYboJjBOH2ocp8tmhUoxvXsaN51rnSjxLzV
l951UZN0FLKZGtmvpFqAw0T2waNRetLf1eyLf2GnT7zdAvauwNbjmNXBHB10zFXtp38mT8TcG7uT
m4Ko2VtMbst6cYQMm1T65k+WS/WZj8nB8oBE/KG2pENtpCnvsXSmMea+uPtK1kV1hzY7j4EIkbpR
yylHt2CW9Cf7xphUlLCb33aYhrMN/YD+mrlkmCKnwd523S2jlmwXPTa6bTOo5uC5NeAdW7ILCPXZ
MZcd5myv33VumWNjRZOGIcsbYVDbeWKMJNfM7P6buFJRRxXOdcIcZG0b4kZcPqOVb28dlOvWIV1I
6guHoM/Lh1wC9tv6ekHwUGJMUIJjoy3LEBmDPR8c+Hxt+P+SpcutZETNUzvspkJ2hW2UDJPWRnRc
evNMhfOdVh8lDc8H60mCL0zEkyIeFm0oGKZkDZgB6tpi+DWmNme7OUUo5Rsx78F3KDhL/Qc8xO4y
1af+smhU/Nt11Tka9XtlBRruHnHi8L6AqR6XFcBK6VVXdglNTTPdN1re/yaiL46yyoaBeeYc/d4p
2ofySyNkhUGup+y/qpeOFbOdtgYenKNYmE5kwspe9H8qzcTWq5fnKOLvyNYcFz8FIef6q0T35E1b
LRqGxqaMZLu0iTnpVSyU2hIMoV+oX3Fayk+uUzEFGmX7nGt+c0dkkL0dHaBAbbyIkk1GAA6h0JTa
54tHc/vjN/JeocVFx045F1UdDPvjN4JEU68J6ECunHCXako5kAZKNNEy+dr90KC5GKt6PjMC3yl7
UVVAxwUxn67UKQncS1gd+aK4qlWPV5oypE8ogAg2og6WXe+51Nh9C3t5W6v88PETv702g3/VqXpE
Pq8xpMdPTMZenPsV1+4WMV/WufQP/VT2X3uz+s42OL5XWLHDXoPQ9PGF375qTGToO+iQ0dSmL3h8
YZUR3VFj7+XfluMl553y0tLjFhBVYIE8mIsvNMPP5c2sv99xMwPpKwocWrMIU99Az7TOCIqFpAU0
wMK6xMTCyWBh81M7WXrNHxT7jx/ynRHPxELKGu1olBJUWY6fUtMzLLiYk6Neq+tdPYhii7u+wL3I
HpM1zY2NjadsVkqf87fNgaTlTIOUM30MIL/sFkS6l4Ya0SbZWZBGEnfuOYHFOy+FZZAZEPEJVf9T
TZ8Uk9/A8U/YhDRuKHMK5Hp9nQprp7fGr49fyPqrnvwAr2mzSAfREb4hkklNL0pVgXbwprq+DgAg
aYAutACmZOo5ZjQEdvICE0hLKB7p5Efpvl+dy7B6a7ShfIP/gwYmUGWOEyc9jjXpzE1WSQkEtqG8
rM3F9aMuzeyn0ujko9a2xjcVT0uxqVh2bChgJhsrvBX+L8JZg/rMrPNOnZUcPuROOjkAiJlfqex/
TcQ4ojHAr5aFSXTmti1AAS7rBqNZcv+hTOs1d4E0KxzyfijaZd4Uo9Xu2jGeDp0Q09eJ+t92JPNm
8/Gv9XZkrPdFywkRFI6WU411ZyqITwMjQxRlsVELkgYPPMw2SXztUCztOb3h28kISSt9BhwjyFtp
ph5/LSCedJIfEnrllfRfZtpTYUbYfc7uYT0SJDO7a5FTXrTgsckzv8L6jx8PTZ6QiYhOB1Mijbbj
i7sjxIsmnpG2ypnE0xY2x8ARbfuvXykjDw/CmoDp+m+Uda4rFmOVGqZgqj/lSKjvO3MxdoSvg1OB
x3LOgfN2Q8GKQgOMDwWFMi2c48fKqUtomOmTaGy75M4pdZ9MyYrM5AGR2cfP9s6lPHpsODxXD5t+
GlgwlWZnDDbDGGHtslmGXmwVapkQ3ts5g/A7GgGuwGBhf0tPmgc7fqzEw2s2pTqLtErLK4gEzQtG
HuDhi1P5N+mUKODhmuwhIWn6gWy4P+aUwUfuMj1qhhXABejx0u4QVbYwQ7aUaOKdO9oNlozcI4cM
3euZxeDd10OSC4pfhKa0V49veQL5XSQJXxPFKvGbjtF0ZdTS2GX6slx8/Eu8nVFoRvNbk0LFVOex
kzy5Fv44yAE48GlO6+VdN+a9vxnqVv0SkL977GlT8bVyUR9dCgWDA0Njlk7fWzPNh223dG0Z+SUq
sI1Fy8J8aEjsDM7sPF4FEUcf3JrQzCTM+R2/COrb43uE1dGDRF3SaKEdOL8kmUqMSGLfCKKCcrXa
JNo0F3vXqFK5HxQkgmcERHAGptyLN8Ti6YrgZRcyMboYe9c2LQgor2lhTPhFjXiczg8AumIwux0c
pEGGrR1nZmhiSIIcM8aVvCwdq7sBC9nn26FI1LZP9FRdaGMMXQdUuZpvewXn+MyH8tpEP3l0zEFr
z5s3QFzCyVwTxyXH1Rr2Vse2bi+1VlMw/v38G7UHC5C6P5ZiS8HQyzf5bBfNDpOFrMmaduYbjD1q
vm6zWoMgKF3vqR89YX0r6C88WTArf3qeoFoo4BLWkTvw04fsvsZvoqxh4eiTPRdbobK0p5uYpU8f
D7w3kygFSzyzpGpghYB/cLKdbJO4IMx2ZdjpHPSCzvGippvlGS3k220VmgHOR+D0VxM4E9zx0OFN
+ZmxAlTEGDfXohwDtQd708OXLe1uny2+tjzPXVxR286q8tD5oh8jMjdq0tHoaEYpOAFtk6gBJzaV
jtjcQt0Qyxkl09u3gekNgSx9SpPQ1VOxjktt21C08UCcQQVbgSWAcFp9+2/fOR860yCxguxp0GUd
vwxqIo7gY6WIlHoJRXAEAxEExqw5M2rXl3o8aFGFkLmBH5pDMm/++Doa/9/sV36ObJp0Qyq1AZhy
UYTUD1W9F4lyr6bOsBAhK7u/7Jwsd3YfP+mb/QHMkpVJjDhstb6cinqkXk1Wu3AHtllru97W69DD
aXZNdzaZKOENamtrRrA36Qvef3zp9SWePnyADIpzEopYevDHD69otY96ptFPle0SkdjQ32TwdB+Z
dIwHFeflmePRO0NnPYV6q30KxIF/8rJjvnLktBRbhibXL1Rh/5rx2J/5RV+VdMdPtZq2OQmt3sx1
R378VDEn4aGYJxFlbum85H6HuzwN1sp+x64h3Yo+T/JNr6W4bWj8VtN2wTo6NyjBJLUlBBi1Nd3V
WT/+1GyjGEKbBuKVN9r1eKCzULygJlE/Yi0dmQfAcRub3pTLI/o187YAoeTtIF560BoXEnOh/fne
N9UYgbYd83yyNwvfFPgPQ5MAtfS+pNrmePV4V88NjAUwSjo9/krTnjI0gPFvoqzb6YBrxk12pVRW
sKUPG+PiRSVMXJqGKGAz2OAHtxSeS3sT5Eli71joFcA7VqoXiK0wFrumMR84k8j6U035Z75SJszS
qFDT0G6RXSuOKb0qjLBqBkhL+ZT0XxbkWAaRrCB9NiKF2c0bpW6/h1wWsKNYrPpO02I4atPc06nq
+VhAtZbkqGHbbn4G2F/iQ2pihfna0Gq+cLxmyIAspkv3z2zx34SE+39+3ZNIhpP//L9zF/7/5p2s
etT/m3dyT6zCmHwvjoAn61/5B3iiuf9h++9ialt1jmzM10XlH+KJZhn/IQ0LUDp7FXPNUvtf4om5
Jjug+MRaba4zEl/Qf0MaLP0/yNqYbdHQkFDEFvzfEE+OJ1+ugJOd8yE1jwAaCV//8ZcKOYxToS48
hA65d0uQR/Yw9bgSaFNkl2WV0W1vyL8M2yrPbvTRPbewn+hAV/APUy9SSjJNmOcpE5zcANk1Vcre
P+JOtWetx0U8jKbNVSt1McEeDpt6BsRgD31265QaQiW6hcF28ScIazVw4SuFK+JzObtf46zBMdIq
S34yEzEtew0VzrRD4bBFDXAu/PzEhL7eOsh59pq8N89Z3YvHt95C7KW2gFzHdWdVHmayQxGeZw0I
vXk2vS9kCo3FDqIMmvkhXszsAnq/kV/NyuzjM/P6iQns9WZWxR5RjlS9TLziJzczz32ZpJaM6lzJ
ZRtMI4Avex5zfaeMVPwAZO3sWBUEzbMc6cyu6qcpPnRBSZ1KNWVG1wOO1bwzNSee2d/r1JQKmYBF
trMexZCpS3kObnG88HLTrsnGDgQOSy+agtOwZC0P+oKTuaLZ5Wj086rRcA8oPCibNHUOdzSHNE/g
Z5IFcpOnOiyzvz7V/05aR8iL4/VwvQMU1XyWls3nxn2cDD/2M7lrEG4TtU7KlJ5OCzLBUgUKjUiB
fCNk8y/SSz22J+2+xIdNO3Eaa5UM4Vi78WNuFrLfDqDmKTXhIc1DTbTZ8Pnf3ybDzTV5T2tt0z3Z
JvhB5mZ6vIwRX1KuIDv645Pe1fmuGXUOq7rZDkbUmSwNB7FoZnrbLCoVe5U04PZMuvwcQRY2URss
tWhis96S5plN6as//X8X/fVVsnkDUIaO0IfPfbq1YJjT663NOgpqJ+nuitZqukikwwrQnaVLP62Z
STWb2AdsvbkkTN71C4DFGlvyQzU29JcTKfzLpY7HH30q253dqFxe0SD8IVqhAThSefdYO0PrR1iI
J21TsZuwNx3ruL6d6bFS03dFOd1B244dWpumGz8TwSmfPQioTqiPK5bPHUs/ObPjOWn28PDrFg5m
iocLBUPraf3FWwqzmkcPOjl+Y1pZvpmMYanrAOOkXibIMOK2MGnn2WIrZxN8kz9Z1x35tQQV1MAF
iY4Wpnfmtjxr/ez//lFwmLkUexg8iNaJbTjZ77XBIEffnvPQ7urCu6Aw0F7IYabPyz6krX4Is4Rq
6cVZNV4V5XBRZWMttkISI43V5D4AVgSidlLywmsKhVKR/bHous+jPspPcE6+EMppXRQxgu7QYSOV
RkPZeNu+69Q1GnywjBWBp3R07zIM1X2YmUN12fnlsLdWQAysfv1TPVW/qiquIssrnotkcW/nrssg
hM6z2GqE/wEulWUUt3ILOB+dlD08NZ4ld+jJ/0ytCwy8qb4pvZvJvgD0fyW1rqd52dj6wezSYmN6
XXlFojR3gppqV7UDsWwMl/RX3pEgEU4t98tQ9fwtLfAUuG3WOjfBXPS7eaFyB5B/vJyVelwImdsn
pK8elkY1T4abPMF2NmBqmPqh4KB3A2uE7qPPCZFY7rbZN8r1v2stTlqRWOlNXGYGxaLY/cZc/j/k
ndlu5EiWbb+ICU7G4dWdPsk1K6SQ9EIoUgoa59GMw9f3orJv3wpldQbq7QIXaFR3FzIll7uTPHb2
3mtf9E7nRmvo6zjXZnIUlV1dTC1gaJ34OYaBwfItBLtEl1GR2OJ761GukPvGA/WkIZ7loToV1pwc
rMEs92WKw66di9XENY73TW0/hnGb39jI7xsrBQZJxnreIgIejLS6nGlgeu5AMb12epUASzPDQWJm
w2JeiNEbxUXo5epjUm37Xg7lVkz9jvBZfuiLqbg1As5ELc7Eh0YOr6sEv2eM/3Amu+13YTslAdif
HoovYcrlDn569sPsrAaSMZR/AY40zn72Q++/t6yIb7EyeN+7KQ4+mm6phq3pjXrj4X++djMvPTT9
FXOH7Zbq5NEKd5R1TcmnWZ1N+EunBuwqpkE+h91aeBwtmJ+QuCZJJQWWpLtxGMYT2m98cuqyrA8j
ZZXXmlbxjeV7HRvxkIYFPdYncpZeZMxNdbC1J5+cGVpxtThnRuhxF4YjRtFcGgG8gcI9EKquTjS+
F8dlbjR3fUErSNPqPyFP4dErRNW94ePvftijg01Xje6yD1K7ehDsnCO8bgJJhMkGVm9dy7ewSuaD
kpgK0wEzS9A3w3casihiNMoUcKtp8dyhH9yst/AZx9sgVMCYIFAErBmLhtrt3FUZV1KO7SqfPL87
yX5KD5jb16Bu+pwYwnkIoMPuWH61P7ix5sfRtdtXOdbFbauJ4AcmUEnSejriTW8xC1IiknOD/dZm
tGRNM4iwnQxcGZkLztaNYef2o0ixMcgu4V7usfvZhODxT2Wr8kviMctVAkSWNhUiPLZMrwpBwWUo
3fBY4dc/O5iWMAmZ7qEd1Q/MPerRsvnGbpLeni5GvK97HUDdLku3uCji8ZbOi5dBuXo/mUF3AgYs
BSAuj+o52xpf6iVP70JN/xx2PesuoFjkPum1cbI1YbzZg7zalX547EfZfSNUZdLM7OerJ9u85f9L
nzJOxsfc10JvKm34J8oDkm+cJqcfGh7uM97l2CbdgZWkpIb8etbWcrTygf+YJMvCLp67d6vO+xSO
aVa9DPmsj7OBuZQ3aT7GMC4QHIoYaLNTdcVjvkx3TpGVN5PhzT/CBadoOw8/Sld8hG2Lk7JxDHmm
PbZ4oCI7v1YgAX+SYjSZfZ2svjTcJDxgDZfHPli8I04PPj4i3sEYQZ2vtjHPuUeIJe/4XtWzawz1
fWmVIP8KJ7hIjW7aSjI5PTHFQP6Jp245+WVJzpjkchj5eLJ2UwZXNhExQonbufMhsSSeahcAtWUb
6bTB5jK2u74dqic7D5ybXMiFg3Q5XTp17x0tU+YXdty8wWrTd5RnZBewclmoNbm/94SRXxM5MnfN
2MHVrbr+Ka6a+LIYO/uEv3Sm/EQPt23R498b+G0j/3Sy0w7+vLXukOzNvPOpQjgkPbAyJrDxe5pX
w3XelVocvKTuxD4uem/Zz3na3gQUlRBiHIduU4ok+TDTZsBqZXLfz8sUMxcHidEbwp3BDMX/DvfT
UnzQuqavyqCqdimlqbf4dvEK6CDY9l5GVr6dn2gFqSJR45yr+8l7Zkcf7sHtgarNW/yAKo7Hmo1o
RqIDH4jFwUrfJcgDV4I6rntrtLtThu0aZENZgKmF0J6e8JuZT6tcdxnXhndZtzz1ZCyBxfOr7UNB
O86OPZh/tOqJPIuvP9Kwtk8soYMLZud52nia//Bj7mg4YUa8j1Wa0XDBRI0ABTmqH7r9RKb4WzNZ
BtZt5b4bvRNekgdRtMMMSt+kyt6vtQaZ0ahHwH3WQWjT+9bUwt7j61GnJa/tVx8kXx/4wFSw7lof
oqFr05/t6ha8ZXdgCJ1eJtUs13C51XUKGgi5Le1PXkN1xaZlB7WtsLycnXRdAHVze2QZstaxEH/g
DuCcU+jij3pqvuslDC8MJ8HzM/oUZjSxa6qNLHDnB2l+TgtOXQvfE2yYY3XhVo4+lpM28m1c1B1j
h/3ReO4I+H4s9u56bwl0mW0BYQTf1owcK3NdeIdxsq19Gbj1A1d2cV5of6KRtMuTbcAEvnHxFW8g
m7m7uRbG0yAwWaV17r9MTukfQWNb6Y7eYNzM8eRatCRwEmthwH8z47p7ahPTeTbGibu872Tjh8XB
9NarFioG2EElO3caahT9YHmzNZJxkFIrwENo8gFxxvnUvSpdJA/att2f41LnH0nYyLs0jfO9Nxje
MUD2CIgq4FGjxkjbWzjH08nzBizQjXzHbE9zbS46XiGu3DQNmwijc341rJ+Z7eIYBTnOsypPm/SY
sUIk98Ql4sxmi8uu7jlZuEwXE8ysQzYtsO00WciNo9Pkzra7euDCytN3JBn7bNNAz8mdZt8/GzMF
/+7owd0NYzw/jbox7ug9kWNkUGMEtz2cxTNNJAIERpk/aEe039s6xf3Zl8G7tJGQo8BxuQO4ko6j
qTLnW8CoPUdtykkvZqpLbgwqQyj5qSQyGBdWEYUhV/1eTbO8LHVe3+PvNS0aZ+Z3VYsKmz3IE3sP
wN9/sRN2hVgvAThvGP+CR5eKF1isTpjFeMP5lQ61ucM+NEqgoGCxs+CJRr0KZJAC5cNuQHC1j2Tn
8RU0XemOew62IbBoqvwS4h5Qy+502sxkJpbBa+SxTegm28St3XhH+P3zLd+OPLkM0zkZ91nreSGB
llkLPJseN5yEIvqj6ofw0ZKqfLedoTlqDns/k9ZjWFVjOVxNakluielhwNdK0UAB6VJx3wnV2seK
BQ8UUXUlfVXjqLbC98ocAmgvjmbkQfR84ckrLxsWukczzUKU+SmlUkWZbjxHZj/w3EAp8A6xkTY8
xZxGXmah1RowQ5S7zQfmm4gnT/1Stok/ERWs4kevC3q1pymLJWdlF/UYQcrz+e4bXku9e6iL92F0
gkdiDsb1NHb8YLWWNPAza+Mt5rFVbBkx6xzqLfbMfHLjN3MJfPIYjlEeKH+Z6m0RtMHjmBLMO8CR
9l+qHGP4FqTnMByscA67KGUshxyRSv8tzHDbU4fDROi9ejSf0LzlD6bckjLKrw0lCRzNhqioTqAz
LNh7YDDuSR2vMwkuHPyLhjTxd7ZoyJsmtSWGTW1c61pIcJk8rovtPKbjeJHHVfBotc4k6AEDCXuG
8d4Y21zlYfZaUU93yaVcGRemaajhwHiAWpfNAkM2p+xSAR7vuuKM4RHCQzuOgdyqLjafAri71kZN
dkAcJjH4vtoVATBm9xV8iCGP7bVbUQC/cZhb0rNjlv4T5StDFhkTn+guaJQY934bMBxXJB27bVwP
IVM5dct3bmOl1/NIdyj2Zj6tojCp6WpyMW8EvS1XWG6DF9mRb4liOBS7yqu8+3qZLhJPeretGdsX
jZ0Zb7a0sLwP7sIblhVZbyDsYEyoiZMcNCUHDwDneTSUnpVQfuKG3yF6CVIqXlvu6mnuzkolztvE
zRtsYaN/huwiXS4jo6bvyx245ckOwkZWAqnbqM4em0PuDYrogVwoMkDknMWel+54+8nVTbU1eoNU
VyNF2f9GIlvXsL8er4Xjc6hACScwyyb3i2DYgonvdUyIxW8bumkWyeknTTpKsrKwOYRlBpC+oK6E
kjWVeW86W0joDSMltDyi7XAAQTYkww0EMsPdoekm5caxFkHlEzZNHmjpoF6UPRXe1sjH8mzOCYWd
g9QjhQp8/d2NZ9iDvcXfUlyMReEaB24t4cxJjZzwxpSrB7Id8AGu80Iutiml8r9zgnwxBbA2Qyn1
ke48vnckk7/SSdoq9QmZtLTS1VnyJ6LiyjaO+/pjHimP4qWMW9NprDt6TBn4eaDnm9xbrGE7iNy6
Wr0pN1aRghl0Unf6DTTyb0taXhyWGKhTq3wMAOKLFGW2BFgBt+I1LNvsMYktDn6diXrCN7AtNeGT
IDsULj7/3bBkoj74Rav7reEC8/3NsvFXrW9dL4LVpxR9rUdn671qBP/qi00aAAeZ1iWHrJlWA92d
S5pVgAg4w37JM/GbL6f4+t3k15HjZmvooB+QhP/117lV2I9papJZmN03cuLN0+D1y7YevPDtn9eT
//Y3QSPB/Ib7iGPpr7+pTGojq5MZCsnqJUzBfF20pcTnFGr39Pmr/iOZ6Vtd8j9fu71/0Zj+V/L+
/4M8fXvd5f/v+tJD85b+0hj++c//JS65f6ye4pWDTH6ewcphvfff2pIV/EHFNxZR6q7pQOYf+7/i
kvMH7D1skj78Mcyqqzz73+KS7f8B6xLDOudmMvkCTeP/gP5/kQCpQv932/Wv6pLPfWG1+Jms2P1V
4v71izEGqktkm8LpKHRJ3icxxuXoG5XnbFVTegcQFHj/wnG2CAprY6Kx2tOLipKcIPZuUHEB8p4o
sqLTVoTdzi1K6uvYZwTdjo4z38VN38XMsaZf0ntdjjK4/5f3+t/9CfztX68jB5HHp7UAKW69hL/8
Ec1s9kyX+ic5i0Df8Ut1s+3DkUqgifQBuUfGLrnx6GLZWYazkD4SyyHAUfsRh3aRvMRVrJyD15UA
IuuAFM93Bq5llawriovzmV2kpSlHflNMkPSrtdQjYeCZa49Ihc85XRdCeXsrXezuoVlrHzPO8PWt
4SeWc6As0tM7CppEf1j0Wqs6YaDUZOxaVOyKx2y5DQvDF7uMDHCUlvSTbVOraW+RCcJgSwqItmCz
zTq9oboTyXrJaIGK6JwxHsF1tRUpqDTuDkMgqp/grAH9Eh4lQ5haafsS2Ogn52Ga2UUwG1CaACKh
hFhQsLYlx90wnyoah3bEHe0iamrDtCkRk5c0zLn2rqjG+X40mxKa+9TML4bNIjSaeq1YcrYJAkcm
dOixfB3HeYdvIf2GyNZwzyzS8SDZmjmbOuh4H+mwqWTUD1M7vfJv03OgGjI232RYQ9BlJdmoPSXi
Zro1ZW3eZ1BNxRVHl3LeO4Rec4bTcJV7ED9fBpCsamvonh4oyuG6d+5mJMhkVTnMgEI0yzFQJkGY
bJzGF44TRUEkcCZZ0uAyXW6VY7X5Pmh5ZsNospKEB7lFIs4dLMlyVQ+Kadz3rzkPts69v7Q6pcky
5a8YMrt5qRV9rKd8jO27kZmAAFZCZKRZy4h2RK7ktJ/DuXPpLtBTez1IBxpIPPbuHAUJkf8d0ohJ
NRRR6XrDCLhc+HabrlNiETyrHk05Iu4WUxAqlPwuITH6G4jpubsT8Vj1JyMh1L7RWVW2L2NaZj+J
RjNM1CRFrPdadNMtDWdLtlW6NkhL2pX7ZrWIpBdMB2O8JytfBvB/53Te9b3K2qjjmpI7E1VIPpJ2
G3+QP1SkBm1z4EoqFnOJ0jxuhq2IY2XfoFPxwxLiCnQicO6c6VzmIEVtJVurUm04H/G9CDQtp+d6
armBtO4YWPsqDKfbKmw557X+qI2Hwh0C9xQYFhfbYAXQLVkA80PVbBE1trppup1sEyMcpUrrpTgM
nWaHifOZH9GASp9eJ+Cz7pFO64V1DzSGiQP6ABOpfHfRBxeypjzBmbpJj9acsRohw/BpksC43Cj1
OCRHSzg1Lwzug31TsLiiwf3z6wq7IRbPigYxuomNnFvDX1+6bpRluA+ow9ERgM6qupT5KsY4XpFT
5tUHb76b0CkK173lS68T8Wx3zM6nyh0zm6Sk72wbkfV3vCesylI5uy/GEOeXAOuHG8/CE7gpMun+
mIwRx38V1+9ZXqCTOHZ2lgl3Xd3b4qT6mksZI0oRJYGtj0lZ/UzAOURLZeOC8Ywyv/YL219DWxyt
9uzUFeuDeMBus5hi3FVZbH4nkam49RPjy0iBvExN4F/Xvlk9hppWPR4HSf06FmZ4LuYU3vRs4Mjc
qhy8tqriMupw1D0BpgxPLS5FQoMzjcxl0mS3DjMdvbtZ4BwTPEj+up2Wj8UkHgI5oXTUMiVnQ6Rz
GO5wdCsVhfwEb9Mlfmbz/vT+unJUqbVlD8kbXRdhEvWxnS7bPEzwcs6ibaOGLOd9XncGNe6cxm89
q6whxjZ8Bo6hvqmJM34fA2iafQLdAZXc9NwOFPslokvv50bmE+9hMN8QZ24vCQXnO6x21B0Xw2Pu
D9n1bFN+mI3d98CiS4KISmxkiKKiMk66rOPvU549qKVLTkOrukv++iLSgVIvEy3DNI+l8Sln171t
ClUfYGJJGGVkh9eG8epicbmgUy2xpxoTOOS6CRtKm9cU7DazSJnvFqKc3M0K+ZPyx/KBOzYx7Ybs
SLXJmr49mOQl+S+Idt6MYRvmu7Ftuz3oXuoOC5e4Kys/TkXbrC2zy4WAhdwGLGj+hH+MhEGKqjGi
kA7QtxoX09EqK/tVlV3NetHw2x9parD8jWNzfmjH1qP0MAGHSjotzCOgLwNtf25m7+rE867hr+Qn
fFrBgTuJuizJkrCId5ML2w3aY1H5yyvFauyqFRbcfUujqrNJzKz+waMRpQKPLgutGqI04mBHkFZa
1GHSa2pfwBMQ/hHcAuqyVnxiiG65fjfqyf3wpP4Zm0t3lRR1Eg1MU4/kmuOXwMz9VyOYxjRy++YH
IiflsdmcxtvOjNdUsq8t+p17wK5JHvrnDEE4PJuFbu9dd44j4gJTGkHBbD7oJOh/4iFtb7nDr7oh
1941gPrhT8sa/AcltYq60SLaygnRv1SVuzRRV4CgAQYU3DX27L+VbE3vMsNLWSbH5Q5y0/Kdchtx
HgJpcbdp4qugyGlPhylDBCbJ93bfD3cCRybrxSEk/T3XUelRb/IyoANz//DDrr8ubbl8W9iwZdsm
D9ZxrO8afczpgQhf0GA5vduFkWHmy60qXxXGoEM/1PMVfb3eCzltLnZ70SGZE1GNO4x8hPUBmxc/
g2FElsrGpn/CGsizn9tBUGCpXRaeJ4BlNjKlmbHCHghTe3B5GKNPrIdor3L8/Zhm07TnaZB/5+Cv
aZqlE+Hsikr75M/D4oCyyMqkRcqptnVbD+bdXAf9cRhK8VFmSX2xSG7uG0Dzk7ctqMZcDuS20a4X
e07LXcgw5rJo5DMIHmmWnPG1VwqBFGxKzW0uyQSx+JYXzeJEgMEsxQTcJ2aHWkRGr1kCMATlUe1y
cUUAtZowAj9lfKAjS3M/UmLJYrGYQzKzht1GOPiHPf08yULvlAbz2s0N927L8EMaLpVdmowlobps
RK1SICldr6K+tT3jfqRAqo9qTfn8Dg4Bewi2KoX1Wqeu9aocf55uVUiWHIa52xxEyijEMwA6DNsf
3Uoc+bpRtx6TUnppxXiTuP5ne7hIBM5nPonByS/DLOyf09lt7tYAob4AN1CD5GDqyDYG1Bbuwzgb
30lli+Jg0ltvH1jVKZrmJ4fHR0FG7Mi2u0wOmR7okpKh3+AjRkiE8itYDPUOuV1W65ln3RWtiwEy
DbW+FaOP+SuXVnNQTh6eywYixc5mwOsjVY0mfivOHdxMUg+kSSNMCN5TdnTiJLu31cRz1W1c8ZPh
6NqjFZxult5u/Qug/TQhQY+taBhvyP7zlUwNmh7iKTuPee2cKZlu3IOpYpVvC2xx7rkuJ77/hhkg
9IbGCIBfMme8UI1Ocbu7jO11zjNUbPVU37nETbPIVGbIPgNRU5P7d6Yhig1GsU1luPR1BvnMxV5w
dNtxnmFYXxgD3roqGR4KluyM4H2XX3WW8j4Si6j0bIDOiAXTFpqcZ1znRdm8hlbC9jmjzY5Po1W4
pkNqb+B7DDpjwTJXuC36upmJuC+pN29kTyDrWFU1rKJRkw3Dr0EPzb7EHdQebD+xnY1ahHGJDBq0
0aKEYV1w8Bk8VpsqfQp11ottElbB80iQOEoFcKDNKNPgqXVMcEcLQCymIy8EH6+lc2E3QUDxdEnB
zbbzKl6mdGr7KWiy6jKsJt7/2WEDtPUpWr709Hq+S6ifeHSGvH4hnKAPOVr5q5s6DPNWUU/v9mC1
d0Fb5zN/sYzdkzI85wTSqR9PZmHiyhdKma9xT//3Zvw8BMjCmmzE6PwJ/0XAGixc2mWvl7EOjkMw
Qjx0DVcaHFXikUYeK/7piDE9m6k54SzwgxMS+3AZ9hXIjBa0fhOV0gEkRTW6Cb6LampkVNtZvkur
W56UNSv2eJ5aHnzd+T0sodI5F6ssYjusWvEmTsHtGPAN21SFa23N9WYhrM6xt1SY98eOBoYHxm+9
wTSIssU6+Yh0xoFQ1piIeOPzK1DO9amXBvl635cnibYjVpHHXOUeLroRz0iAbz3vzJIPeZWG5CoS
kXuWdy6tux+dW7o/FXyn+zJMu9dwkuEDpR3Jzuf5ilvGKNea7VWXMj8lKi7fj/hTt2pWCQs7bNVs
a7lIJ6rSsWgPbTf7L1ZXOzoCIjFvjPX8FYwWjcteHbTzDbtOiQegHvZB7tM5Gq6iHM5n9DkKNvRR
2251Ma/yHQ9L7JOcKYPVyL2FrYTi55nTrcnkccjC7ntKhfejZdje2QYQgH/csY9LOR2Z3uYbsBf2
s/hUF8t2lCSh+sXZMZx0B2+VJcFL05TOtz1PDpM7qRP1s/1e4jB9xHrtH/yEAR5izb4uhUZ4tpFD
41UZpd/kHfYnYmkeS5NLNFzKc7DKqoDFuEbiZEUYhKsEm9aTfeLp80EFePLu0WxwnKXl7AJuqlUU
rpIujtuOYlnfS+vtIJBStkMxyHvukgVysyp3Y5OG3CIavp0861c52VmV5XHOKM5OEWhUn2QRW1VG
W/CU25KD37bNdHdbkkzZYQTVVyMCNnaTcK/nwTh1nlOc3cywjzr2yP2Db0ebNMqPIGucXer37U34
KZeLT+k8+5TR5aqou3Xf30HCyg9+YxkXnZEkxa4PYyZL5aMkcAoxxaYb2gaKWrhQIGuUzNdxX8ht
FtTZhbkaAFAE35akmS4YL4ZjPnvdZaHQUQLyAzd22RdPupQaJzx0JZ7NPOi/j9k0H+SnAWGFH207
fJDj3ikoaLT5fp7ipkud41SN4Q+Q1PV91ZsDH74TI+zj+xrOYKtAtY6fpolh9U8Uq5PCt5hquE+G
tFB3kJMISuHA8Ee3uOmbplEXwhP6tvcNLiJpA4baGEvWveMMWzNhn46PcnC+w/yj6bdTVnXIV5cI
5YWoMxlTB1fvzE50UxocUPgaL8zknZuY4OtS9eAGpXFiGMfaIk0Rb50moeRec2zaNU4l3V2/elxa
aI9u21rnKqvTLfL7sBftCNl6MoxXczJ9XEr4Z6wsm84yNpITcr4i3k8pGzMKz1YkS+gsqx+nnSVn
A4sa+yON3NbjNPhIa9wXRL7zBl7zBCbtexNUMSt5rK+so8L8NkG3fBVJ5RWczvv62zzF37oesaL4
tBeNncGFg4EG21FX6RLuyqcnCQPmCKaLsrObWehgqzsdPlVwYXYBrdWHuU/yZT8lkOE4rZi0p0xZ
cc88uOytT6cUuf7uR77ap9Snk6rGUzWNQ95Fyll2c2oUB70asJg88WIFqy1r0m2z60v0Ih6A7Q9l
GfmtFHiSOsB+HMGW0b6yP71fBtvCEzrJeKo5JN2VWu99vwigTgLa+YHa0sxbHr0hpezUZ9Iwj0AV
y6O1Ws9QWOXRp0jreWRYV9vKU8FHh07bbwUihIgGfwZzo6kbHg7TanvzF62eW3qZj8Cr+uF27vJ5
X69+OY/zVhZU0y7Iy+K2nOVJ8dcelKG40IPVd+d+WvCWTzte4gf9uGtXr97SifYZ9+R1g3FzV7O/
3U6Onz6nSWXedx0kC7FAVZmI4L2Eed8cjUSxL8QySN/ohJDalTPuFh3OrDEMpm3OyfXGGL3yUqsl
P3GcrA7O6k/Ed2ZF+epZpLWciCe2swgGGE2k2IaqE7ueAaqHPZ+Amhj3fcaTiJlHcCk499bql2Tp
R2KXx9S+w6R7FbvDfInETvrHXgbMAWHv0Fu2BBY6iy9Uem12ofUSKya7sa8xqqncoJym1hO7Ofyd
vnSY4XB8WuU07lu7SJ/swlEMVnEaDaHILqZQdlf56h+1MZIuCLnbCmupv3pMRd9zBfV0Xd4UISao
ceqfBreS6aURVMNT7wrjoq2C4SX4dLwKB3PLbcYcMb1WIsB2qX1wuBHk0kxFnIc81l0j8aBl05Qu
fyOrvqq9TRfohxEK0gjKzmz7b37pMQE6eFIWKIJsgijkM9uDdDSLy9ZJmFLDoQbonmK4f5wBwaEL
yaYAzabds0HtMxviFHl1dkdqXaF/6b1XpcxS9VgnAhEwYT2gOYyUkdXg7TkPQx3LqJYMVRsZ5GO6
E5M1NZdMJhgPEcK4zUyuz6GLzzRg+SRLkFP/vDT/dxtzgeGYgdJErfC+ZhFqNx5tJ/xANpwvglKZ
4kitkwRYWeNyI8QVk5iOu/kaqmHz/M+/+2+Sg0PWxgYLRB0fiZKvoYzA031r1ctbUPfVVRo6wMRn
+JYLS9cotVp1rJ1C3Rtx7pakPA1z/8+//kuAfBX5UNx5BS4NboELAOhXyQPahDQmj03yYoJU2tHM
47NADNN0/jPG26e/NSvAgjt/yEcwYUf+QZGECw7JZ7u5GzvFfoaZnwLeWaRTfoqVMRdnVZMlPQhp
l0bk5n073dYLnO3VrukYv+sT+pqJQBbidQtUJTKZ4m/8bEN6FstsHCo2PebeQXbAAyG9gRXF/812
bjfkllUwKuVoOrIKEGMSiPkcRoxpfKIcuCwPS2dMOrI+VRtiyF7xm9zk30Vn2gbXngWmHr5jvM5f
32c4Zkr4eOqhLHaZPsSO4dVntGVeFw/uu0GO6UeYD2g11JnzJn+qSGFNC/zObhMbzGeWpKx7KASn
mmsWy+9Azn9L5BDUEIRxAMMAE6D090tmg8W2bLCzpuSZilDf/3XR9XZPZNdq2FFdc98Q/Z72AKEj
v+5m75RM/VJch9iYpmKDG5TgUD/ljA9FW/F16SeHb0rcTtZ8LtPWGZPNAEQ1+E2fxieZ5V9DA7xg
PnXBVYS5ik6pL6GwJhNLEUpcL8Dz+PauqLDgtcDOrnegEZ3wrcTQXkSjId38KrHtxNpwu5TZNSSN
Wp7plaNUqSiaGB0L42+xRwLrk2gUPZhY0eESbbJVDWITgIWXOIL9JEQMnzCEzU3HbZ/l5O6Zm6eI
9pdm3eQAwTSCuqz5gaXxkxNTdo/qza41bdFMsJUHxlsD42y8G3vpfQsn4H4bTEBN/Zur4xOa8uub
4/pcACsEASWfwMuvX7wFYaL0EXUwy8lJXhtpwNFGDekCTIuZqd5VonYpGe4GDlSYmOz5vIRekl/g
WOf/djm03bD979NDWCHRbitLuCslzc+zs+nNgbsvPZPWDZRdm7omKsRgQJcJ/6o9BXUK8rmiHCcK
OkUhRwNEbTmxdcmeWfCb87d/vpv9ejMltIClg9uIu34ZqED8mmqRI04FOHA4noOx2jFBw/RK6Rgt
zbK58NKOfQBgK2YJd7B3sxHi+/nnF/A3ogFbVRdGOWglEoIrcOTLuy3hklYZnpVFpn299xLLZYhc
AnYKf0k6vM2+e6LqTD6nRj1Mm0J2653VSuw/hRTYf4pGpABYWc7GW7tgVwkzc1SvFbUpDN+ca06Y
QiFEiTB0D0LlBd4MDrvpphKLQUC5tGNjJ1wWlYff/HFf314UduKDmFPW/FBAEu3XP05ILzFjb3jn
ZNJesWmhQJnEIK+eDUF4xSlSxcALfeeChlf51pgV60Tfh5G9I4EVOzuwv4MF4NULb2Y2o5Ges+yB
ON0woylZ4iFc0YwwTLin0DJVUatOwqSLTHO0rtIp8LeshFmbB7OT5VFTkcFilyf6HdTN7t6NOQz9
xgHzd0ISZ1FzTf1BhQPR+RWwXhi1X4ga45+z6mrO2qC99ymeYm7GlVBtA1ZPes93rL6C90yAQdTs
XZnJOdYMrSOn33hkvoj7vAiyrxjw1vgtgCTna5F06bopzxmQ0KsVke4QbHoPWRZW/iZRsFGjyfHm
R91qCyUX8366G8UcxJchhuqUbdOAO3REqM42ViLCn5UMsmGXlaZ37Tu5Y+1Vk5c/IQsjVYqmLa+U
rtriwRyDifPVKnByo2le7KYX34RiX09exmR79/nfQm9uWNabZBHgxukUtKER5MW+jw2+IvXQYvDS
Pcc30de5sxEN9v1oLq2+gXbSAwGJFydND2U9wTZpdcW2rmAol/zIEQ5hyV1kIL5V88OKTwXSLl0n
OVa+ao/ETLGqI/tzkBSxinc0Xa0HhTyup52TFW0dVX4ZuqdqzlapnTDI5Vw01mNPw5LaipqzDx64
zictWYZXhdl4FiZQqwh3zlAyvooCtzsRB49GkNlSyE2f19b/1z6htaDlH3xC48f7x69GofVf+Mso
ZLt/WB5PrdAKHd8G3oM37S+jkGX+QemP5YRUizCtk4P9H5+QF/5hctPz6Gm0ICExDPyPT0iIPxxK
T2D6iwBiGMPuf+IT+vW8AJiQF8AzFYBVQAGy+ZVgpAqHffoYwgdvCHUg7fp3+PqBhrJaPZYdS1k7
qz2yeSKLf/OA+dW69tevZlonBM/YzdjLO/avnjybkB4E0YYgUceVVNpuQ2tYTztoY1W/ocv8+1+F
r4o7vvB4Q3/9VUDrpGUvFYUEo9tGJXVG27Rt2sjQxn/GHPvrr/oMg4MXwLX0lZhl/Rdn57Ujt9G1
6ysiQLIYT7vJnp7RKEuWrBNClm3mnHn1/1Nj7/2JbKIJGXACDHt1sdKqtd6AYVIjWkalxZHxNEr9
V6M25gNs5d600QvDwtXEq5FXw3pAPT6ZSQAf5FwtUBg7CHNUGtXqqe+LGhtyB9cwfAAACvfJpB3M
m/x//y8L+3eENu8rS9ckrW+TXPe0v7IkqTGsUDos7XujKchKMsxBcqGcSxD95wD42cH9tTeFgEkB
enFZACfdrBY3G2ErWUSNkTch95knRLfiAlfstH38afPuAM/WucHLAHVeN5aNSS7b84Vt/ZN2n9Np
8azlFigffaa50vRCXCwrst9bTTp5hs51EDlZ4LsOctpB1Qr/fnz5ATcfmIUjzwOd4Zr6ZnKLOEo0
5K5kU6tJXumlS42byeyOUKprUOw/45RyBRIbK1nKmziDCowiTCB/oDq/PFadUE8IbbfPVRE1IEAi
53p/XDtTqPMcI0HS5KPM3LxtHNwZqOGAHIQPIq5WSKsFi975swn692CN7oYiTZcSmLi3bWUOM15W
onJy8zyN9Y+sqeyH0Mm69xGC3weR9hYLrGMDYwYsMJmw9U4MBnq0ALz5iLNT+ZCL0Iay8lB7jWNi
+wkR88k5j2YV/aamgfZcD2ru3f+qO9sRAz+UCTR0PICAb2YRSKdGZ4HHXFTpyic3wCac3tT8WHf5
9LknS8Fu2c0OpnLn/GGFaha8exsRSXdzBsAVAG6n831LMIEn0ILROXeEeUGjT3nCZbh/6BvXvFR9
3Px9f7h7MytQrgA8C56b1/L6e+dDPPVd5hhnvdCXU6b18Dyy1PScGvWv+6F2B0kLhzKH4SBSsVmv
Wkv6xg1oyMYqSm31kjxO1qT9UbWD9Trv5/jdkCkQj5AdgQF3P/bOMDl9kJflxY6owwv74aczKI6N
JFQr0zgXUZJdWz1OvFYDCBRrZXQwl5uXwcs5gBaHfE+bpspbaDNOWmx2qqnEChuqkm6d9ZSclv7C
VYq62Zw9k3zrD2NbWx9FXqq+lth/KkA5D47dDV/g39/Bd6YCwumA5sZ6avFDG4Yl4ncA9mM5B9Fn
2iyuH0cSxVnVKjJMZn42aEyDaagvSq/+df+j7xyIpGj8EFSpANTLpOvnjKTjuYZYoAEoseh4fyhm
+kqkZO2WMRWXVDTRr99pAvkaNFBkgsgzex2vKiDAGyYawR1gygu0WOHRao3pxStHumA7x5RBGkqm
AFmGhG8ztGVQqD5TBT1nAeZfpT3AYzLwYP5ojX3zGOSmda3tofrLrsbsbSN7Svc/7c56hneB2Jvg
/SJV19ZDRY1dbfEJYI2ZfX7uDTrj4AZnRAXnf98fkAz2oe87Q8UckLwYrXXBut2cEBXk4gK2mHFG
OFp9Oxsi9uwAvlkyRu0lA/pMB1MN/RSIKhSr6NesAl9W8c/ht8Z6yCgoYTkr+GA1csmGanqpW2Be
97/neqm+ZOrUZhA+kgwoFb339fekWjVW0Swqv8g0fJz13PpCbx6XLVcNfErH6YHEzG482AzcMOis
3CgSVllBPz5zK9+CLu4BUhsRVSuYzjH+7kaHoi7rOXwZniPoIcCGQNMbBsNmeHoIUdbuO1+tWvx/
9DS8IFr6Han54NKCEX5luAg/WtDVPBqsR46s6yv13+jcbprOjkHKfLNYlV6DdwCE2Q9MqFKRoGGU
6lb7RDcF8kM2alC6WvHu/ozuBZWPRFYu7qNo2qyHjFg8BV7UW318tPJH0PmZr7ZI1rjqkv5t48hB
U7MfD6Z1fcW9jJRCPgq/3KTUqowNwSKAJOikaQXCqjaBV8SleYUta53VGhDpqbPL6eSGen8Jl0oc
XDs7K8pldyKfQeJEKUj+tJ9uuD6IuxmaeOPnHfDVTlHCZ+jQLrgcW6NPsKiP97/v3lA1GDvkgwyY
yuo6no1PeaLrY+NrKsW2KQ7tJ9sca3gDlgWZNKsRZhRK86ECL35wzu8OFYEg3mvko1R116GzSMmx
8mRqZ3vEsKWozVPUddNvPT/CT+bp6NNuJJH+mVYNVS+k0NGqw656HVAddKsoQgOYUiXcC3bS4Bus
aEEtx1yqz6VtIeNU6TYGO4vhRn/RSHLfJQE3uoBl72vDaB8ljJsk45+fhMYcVQZaHLSONhdQqkxU
wJa28e18/Mz+ci5uSJ0BQCfIB1enHdTo1jNIMcA6KnJByTiKC0jF/uDgXF9E//wOQfpPPRt1H7LX
9aexY1ybhsxo/anHEghL5+UphYjoaVZ55HotV9T/3nH/hEJaj8oOzViSis20Kyg4ReNAVTIPbfe1
MerlwwDX4uv9db23uEwq0bivY+3LM2Q9II2bLqL30yHNi5mTHrvZJVNn7TOKgXC6QBT+Wmr677Ag
3VI0x4OcKsA6YBdEtU0nvfOnJisu/aJOT64jxsdRJEf62ntjs0iOLJikmMdu1zFdeoqcPZOVIe3k
V6pdXBEpmrGG7V0vnLv6cv9b7i0OQLgazg6UiW4kWttmzsdSWPBdmmG89LbZXStAledAp592P9Te
cUTWh/urAbGcMsr6K8J6pXoSRZ3flZbuteZSfCpbJ32bGSj+pOTrUAUyxKE6lGgPcrGXot52YdLQ
UXn384ejbvbiAhnEmq0YVancch5bF1GNKaatM9tDd9EVCBbx3AY/ZhSlr/iluOq1o2F7QccGDYEI
otvbLlJbtPqAx7yyMoS/gHLiYWRoHb6PmT07B9fUTjrAIwx0O14zQAu2zbAA0cZaB/AJuBvasutM
zxOkWyTSiujtFE79W3R8xfe4nYuLKKYjWfOd49RVUQ+lTwEuHZDD5qrKzGSmkEn72sYNlS5XH1jo
0CYmSFylpLoeLa0enpSgdb9XjWJ5bU93AvuPxHlwMxyxaOqK3+4vn9svwuXJu1tm9C9m5ZvlU1X1
0NkIcgdO0F3sqHdOUWJ3T4s56t9qdRafkUfEaaJp5/dzFVu/3w9/u3rl3W3xSajdkjxsnoyDUYnR
LVsKHqZdn806dc8SGvKgY7T3hPWQc10y7OS0uSkOtujmlSiPH2DrnN5omUiF1q1w5UIdxTZ6mlJ8
GesKoWh54MJSxQMYyOpvW1msx9bCpnBygyryxWDpb7VYHT/f/wC3J4UEuXCuA3dBZvnGJt4OtKUs
5tIXSmV7RqZr7FQteYs+zvz4X0JxhGLdzjfcrj52cYnGEaFS8Ol/NCAX/KBtMEhkN1oHG21vXi0q
SehHg52w7U2SNCJSI1AmqXxThQJ3SmAlQnjpLPs0B87yY8kX+1TXEzojOirdRwfT3qLmuuQExkPC
JidcL+oJv8Y5daPKb9JIxwY3cvAxDVWQyMgapPSCr7xilWvqoM5lFNoBvOD2ssHCg8cG9ZaXy3ST
GSSBWduow1V+0jvFmxD3Q9KjyNJfLaZaXjW4dAdXwE5Akm6aOXxpehPbh+owDx2NTyWHHtyE17jG
/BHQmwkg2Z6WVyDcsJe+v5Ru3xgoBbiw8uRJijLyZnoDUdljHLi5D2y4AtWZRK/nJLep07XBK7DI
6gn4afofdqzOUqLETFzedJvrZiirBCJjimtn1wUPAkz+60m04WWCd/BeMXv7CYu+TPPGcGgxyOrS
NwgQjn/eH/rOhuWmcwASUFzCq2PzI1pHR5Qh7Eq/MQbtD0Dn+YOwp/yim03z+X6onXnlfqbVTm+N
0uELfuqnlw3oM7lMm9oHsRX+1epu8VQE+gQmRm08s02W+mBa985EmWPyrpE1HrE1T2gzHQ0Ip6h9
asAwVJW6g8PpBOknmCvBfFIzY/hWc5ZWfkwN6AE6StB5IgzszL8/9J2vLGSVCYcsCpcAAdc7mH8z
KBnSTj5nN2jmzG3ogU2G5okA5RvvfrCd1cxQpdnGi7q3vbmWF0cgBt+DW08hQGH5kYt3izWaVxSg
3nP4o1inxOr1fky5Q9apE11cyUxE8EHCKzfZtgkzZ4xnBhimtfZuHMzA4+TOf9yPsnMMU9YhhnyW
U+PejCxB2ig2sS70exe/8xku2FOQokm22KRjZ7BXKHQlE+qTD4sTJf9h+ZL+ckLQfZKSuus5LITV
ROZkk2+LALOdKh7OQzQEOLPgg/tgRZgqH6zfnYkki5CdTGrtrODtcLsBDB7Whb5jQzKvgChDZ8VC
Fhjbn2qLUsBJ2gv8+lJla4JghHVPbd/YXDbZoC4q8G+GaUPeyVPXedONS/EB5prz9f507hwIJEpA
EYVUoefbrr+oqFpsezFhoz0EUaqqU4wG8GF/pcWSs2qVxUHGsHOPGvhRmaZmkC1BbF7HY67sxHGy
1tcTnGQTg43BY3S2z7H0/+mscnxuoAxx0XTB5C8zzsL3B7z/AxxeNZQMWUebAZuDjQSqyQ/ol6D4
hlxY/wzpHoE0qC/PFSrUJ3NyQqnEUH5NGv3L/eh7n9sByoCtIO1N8on18BO8mNSxb1ugWrSIugDH
7lNb0ZYeBtRNOfCP0GS3DwTZ10TNXAIZ+Iet75GdU2EzMdP1nCW1r3GKDHU4TWh7KNMnrLnE4xD1
03leMAicsNb+DR9YjG4mZABrxRne3h/+zRHFj6GnC51ExdkFasd6+Go61siZdC74zLF73UywZMFN
GZdfj8IzkWMQhRZezJs1FrhpMaej5XgoRy+XpEvQlByao97UzX2COwL3KL1SGgdC3d4nJWPUF2Cu
3gQjGS5tkz9qjTlKPYjwen9At6EEVUH9xeNIfrnNsVeFNkcbdo/Qw8Pi95Gd8dmZWxtAF2K8vxyK
bM+gV0umrQITWc+QO+UdJbdZR+kFa+lTpcR9dxJJCCAQYTGUt++Hu9kPFOxp+8ieKS549KnX4czG
gS8xGsID5/wHALbBN8e5ujSDTQMkH5WDD3mz+YlE90y+1imhcAKtw2npHIrFnnS6LlHkxYVVv0GU
t3urjubwGrm/9gngD3g55DIXxBQbxXi4P97bWqMcK1ZVJih6jJokrurn0jISwRJ3isfXwAHbnvHh
Bihrowv6BQHZHlljoxFfDOi+dMLyesBRqk5mkmLgxTCHU+SCDy44eYGtsgb5g3hSASoGAkb5cf2D
xqpeUi3Lhedgk/3NQasPzl5Yv9PD7MOstIh0Vm33VzRp5sFK25l6UlGNCrBl8rctGilvrVbpavpQ
GaqeyNQJy6vVsHuVWEK5JEtrHZw9e5+eqgSlCfom0iRVLo6fcl+3X0Q/9TgOUEajYNJooGXO+dKw
e7OsB0zcmhXPywmWyuDN9HhapEqxcDirSdD8Pag61b37q2FnX/OLQIIIOlcG2eL6F4Fw1HMAkypC
InPyWNZQ4HHLdn12+ZHt6m0eLuE0XPNMM+V37r91LF0vtCZUndkTdOf8xIkGH+mR4dU8GMUlR/X+
NChD4S/LOHvxgMJkMLftr0852Snee6iLUefezsAAOdoeCoHTuq3Vj2UAW0CH+uRXiHP4I9qEB6fL
znankkjLHsoFCnRbFFHcZqgFp6bqCSPqTrYZ1a81aCdPrYPsgtYKUePg5dbvAYpMI5LruK8ezPDO
Ige0INMdKtKU58T6qydBTDUV5S2Pmhiy12qHZHrQLp9REl3+GksXEuf9JbWznVFXoyKNogL+ONtd
NeZ6OrsBPr+poo7Rk6TqPQmkhMwzxM66OdMIcuoT8F4YKL0Br+5gwDufnKcHN4hKjsOQ5e/7aZNF
iQlKwIlUT0FS5qJmSwfFDf7GQ4WehHkKTLv5mGEo/1Drw3LO5ug/3JUkGAYf3NGBFWw/gJElDcjE
ZvHGETWppEe9otTwWnQE0sL3v/VOboUZKMUgMGOkk2KbS2IDl6UuzC1vQqk89NIKUvnI2kcwG/sM
zGPt31us3DwHUuo1zdzMIMfSTIwsMGUYzS46oOjcTj5XmqDuCIqebGFb+sQ8V9OAkpueaYTV6xCp
qSsZbXPqMRd+Kgog4D1UQRgmxdGnuE3sqExJmxNAiRwu25pjinyGCUfYhGNqxFfQ/MOTwpY8wMre
7qYXo0dSIFaXqZqbMwzx51ZUsWF6bCv9oxPW+kNSR4aXCNTB01SKm96f4dsDmoCSBCBxN9g/bm5r
JULEXBehhQxcmntFMC2+EEj5M9PV5T+EolFGoQ/JVHV7F4xZ7yhOVlgel7F2dnqHfdNG9tmZUHG5
H2r3M0oaJiUKTGBe2DU/7dElbGJFiwLTgyDwPPVJeIlFJvzBCYZzFSfxQbi9VUluBxSYZpmsGqyP
BFVH3tHSeN3pc119AhCcXdi61bmD9PahWtA9zzURPGB3kxwchrsDtal1sTV1Xu+b+3Whm4qMxMg3
jbXmPFQCaZ4xUl8XXZtd6ZccdWN249GPwTcKBs9NM11zShydqYMhrJ+MkLcg57qhybsuC4pHK66a
P+9P5O1hS2FNbnZQPfDxtjY+SR7GmZYSb7T4gHqIPFA0m83zuOQGUtqphRRDZaFB5qaPHYSygyW7
N1wan5S5JB3U1DfbEbn/XKQZn1evZvcaBKZ4ANIUUpR3jadlCo/643K61qkqbB8Vd1Ms7tgl2w5A
NY8pKneNhdhR0rzO6GF/VFpLkDt2gSda/B1DKzzKj3eD8pSD5wCflJLFevXiD0xVGCk9D8Sl8eSG
ojxHCclT5cwBRh5D/TBWqFL9+sTaPCt5s/Pyg223DqpNiXDrsTC9FqXz5twjo3VpwaQYJy0arL9T
NcyHs6rFKeCYuEA+qbGjT/d/wt7kAgCkVMotyl2+yZa7aB6XLtJNTw0686mcBG6cmhJ4lbJ0Xt93
Ry+jvXjUoXiVcY1QDN+cEu7kZFlOadFTdDH/UNFmuoD2LH/XQNbjW5mW6R/3B7hztlP2AicgawQW
6LH1N0aaqSrzXgj0CjSEZ6M5vpikvH5o9z/uR9oZGqUCQb2dsg8XyeYWSTrkHCCfI0MGzDpB8KRc
zNiPY3QZkhoRn1+OBuYaxDVZCaCtrXddmWbKtMSqjdoUwvU9wkUnG+lROKMINbaohB8kHbej4wSC
IgNOX9YNtvrVTY20laXEoT8hoHmxuaDPY6Io5zzBPw+3luEgCXjBg66PAQu0Dh1ecnueMlv54Cob
HPTSeSw0xaz/mIzY+eEsbf4eIyD1jboI4xvO7MO7CCr3Y1z1dfoQ2G50UfN4fKYVodJoKFrEkALn
Cwks793731/O5vbn8brBkxo+IyzOzd51hWLomIgHnqVn1pWdWZ31GW2R+1H2vjo7xeDs5yIn31+v
3hYBDLgY6AbGyYjMY1viD5Pbn3LbbR87pTtYwbeHIC05LhgXzJAGZmizVwS9PzLHNvBSRHihyyru
2Q1Kgb90MV0i00ZdNiqOcKS3G5SSEHkDs8wFx+5ZD9EQEHwjS6rbouKFbQk2REmKhS5pxi+3a0jt
yJpJUUDCyULbOhRSeegmYD7iJ1k0PXWhbZ8Mqy79JcN+Ih3V+tVSIqt2fwp3xmfyNuT4gRwhAcHr
oHiRTXTdrBiYnQm2RcXhIRzt/mPedd1B/3gvFL1FG2IrGwdT63WoGmvDKA30iIK6Jv6uAgtTNwuu
AFvBmNKH++Pa26C4j3NroOQh/2GzA3j5WeM4Fvg5FlP5V2UNzdtxXHqUn+lRPai5qLiojTk6T47e
/MAhrvTbIiyx0MDT9dR1XDUI+PSf8T2JXkvpZf/+D9y4y4LTIIOgGAKIll2qUupcf44yy9ADxHDH
n4Y5w/xIE/FTrFfK2yQ2Ja94zDDHmXL9HRpB1ZugGePXLVJSDzViga9rUc5vkT8MwVeASZ3UBkOn
pGj6t7oSFb/rpiJ0dMAEvcxamQ7WzMvpvTldZPMLMgSldBpgm52I8leJNGYX+b1afCwrNXtEVDqS
NKnoXCCccorytntI+wqnJDvtHhQuVcgJvfMmK/TQBzNSHXzNm5OIsw4uIb1AOun8dZMgSYxYgSeJ
gRgnaj9hkbYoCRpUELFxFR9MNcgv96dvLyDbhQuAxpUs7KxnL8D/HdMRFNAowWPUFrXiqer1CYGd
onyshuhoPd9sHrhuhAGfS/HM4rxdx0OVvTdM5NvPaFwiMQRdBXgCeIQFvrZ3f2g3TyXZ8JNRoCMI
EHCbb0nSqyTIkxrnYaxNzCmoEv2taTALKYz29OxT9ermyugVpdsehN4ZJcIVvCJ48IIH3eZfCo+x
Nq9qA5ec3vGhaaEETt/6bBh9/+H+KG+eLURg/1EGtGV/fNvFFV3SUIqCcGHFOGEpQW1ToQgmr8rt
BZGDEWGTfC4/oEE/oF2eHwHLbwvBxMcEgS0EY4A+0WYBRUQEN5QQH0oPAs9qH6M7NSTXyrYSLHzo
n8ce+yhoL7E2ap+Q859fp3ZVX8M0GA/SNRlstaHljwHUA6WS2jRt7fXqqkBBaHYI+yXUXbT6UJf0
irY4sqTZ2TMkCywrR0iG2pazpdbRoAd2aZzB8g+X3kWbWAG0eEJS3PWQNz16Gu6OireaLtmi8j28
HtUMQcSegDGfBR2Fx7EIi+e+HrKDb3eTlshvx6NBgtw4EbeppzbmwESQuEcwVwR/IsDOMzC2ij9w
9kvwVep04x1ysPYBwXnvW0oSj0ZlAY761t0H70w6PFJRPdY666sUiUeY0KrUy2LUWuJ3ojmqDe1H
ZLNQ26OYvYXZNXo9YDYOb6dGovSUG0iGqyEiR7lYQKgnCPTd36C3sye4FnmLUUSG9rFtbea6nS56
QTy915UHE5PwR9qN5uV+lNvZIwo9RpAq2MyjkLVeI4hmhxHlachQyE+/Ra8+8UXjzm/Gqs8AbiIc
g7i+2poHOMLbj0nShYeJwU7gANpa//AKYk/3bAUDOuG1D5rkaiC94cdOoL4ynWw6GObtmU48gwqN
rdtc3Obm+qDrjnBK6wKaRlnON+ypeOxd3fZdDeFeOn+U4UxM2UtkwI6SBZnHrM8WQkMqQczEscHr
bc6WOTSUERy1OJt6irZ0N9rnqTN1v2nt3JvBJJ9CbWgueT+Nnpnr00WxFPFBNcHu3p/q28tFIMdF
NYPuE3t1e+KiLBhUWHAj5aANqR/UNeZqWmc/WSbyI/dD7U0v64qyPNkdAg6bkwex4VHRA1Qjwr4z
PbsS07nRZuWqm/Zw0tpuPMh2d+OZfFvJOJYP0/UqbjOhjWBGWU4sLD9Ucj5gb2XPGAo6MGTb+eD5
u/cpAY6wM02pmbNFlvXWaPFcQMQhdXC61NQk82Zcw/1e04+a83vHgORtU/qGCQrWYT20uFVSSxSE
auyw9xGOHDxRIC/36xMGdoECIikt1eHN/gjHOYyCGtGoEY4vCuKZdYoQxEemM/nDHrC6vh9u79QB
gAS+igYRH1HO50/Fb3xXU72yNYitbVuTYSXaQ5YWCmzPpn1qYXafW62wDhbJbcZDGY+xsQugitCV
WgfVqpnmr90Z6AFroKOVxO3fTfPUX1V75AFSlFPzzlHq/DcD6cOnKVWnr/dHvXcIQRwmxeC+hL29
OWtRc5ndFAzYGf+VyMvUHlJ8X8cPmuK6n3jvVjxmCtdTrGp8fz/y3v6gVkuCw3VpM/z10MWESLY1
8r2drKovrdHVqIuWyJyFXXfqW7Sh78d7YdlvDz1avsg4aA632FZMqsgwlrbUkA2JHVN00tGqhS0Z
9s6fo8PD19PzTC8QCAms3LOQpFNPcx4Xb9RpKL9qQZFMJyOvKuyYp0ILsR6sbB5VMWZAp6kvB+Th
o0zaYoPM+9LGlvZ3RtG5Oxc1YsVXEP9pe1broqJKYlnJX8Lupu+pNRWoLAW4yZzMZOmLU7UM1QG8
YWeJSW4QmDbOBdKuzbruEN4uhwWCeI2/0SVKLesksBTxY2Rpz1GNx97sWvUZQ8/8hKbYEW7o9k1N
QkR5Hl8xKQxEX2I9z65o3coMHHwiFlRmZ4ElI7YDjfpjzLQWYeqk6T92GqDUk2GmfI48FvqnWpst
rGG62PhaOkghY8fY1KjF4vH1zoz7OjjplLenUzz2JN6gubDZDmm9wD2K8vEoIdk5WmkNg3l6ETfg
abAeQjIvuRk1JHa2YkwePqHZRxTfwhMP8tm/v0r3Qpl0jEEl0PMDd7MOhdhoVWlsSNYNsEumjlaN
1i7cGll3UJ/dOfAkN+j/h9pciAXSghpyZiQBZq+9GvQq+7rIp9GJVyBWLyBap+tklsvl/gh3wyJx
DAmFOgX53XqEhhEipxIzQqe2huJkGK1UGh77Mj6pVV99dd1Y8QOjcQ7i7nxZuqdSwQ14IQWJTdzI
aYsp4vec1Ubk11RKI1adUz8Huvrj/gh3IyGaxVOG05uzZj3CLC9bHM5SXsyRXQAInuyLa9SNjnus
VX+7H2vnKuZm/F+sTZYxFeVQhGgqn6M2Uz8OaOF8q2Rf+n6U3RHhgEpNhaTR3FKuDbV0xkyvUPbQ
whoUd+1+6Eu9QLo+OOJK7YXSpMweD1LJvtisyrh0rTQAUXgWFY4zqBXlF6A66RWrnuigVL6zEskr
aITQwuOZuAWdDrk9jXoU8JqZG0BPaFlcFGekrlsN4UOa1NqHecrN3+9/yr0JA9smFwZNLd7A68UR
o+pvlwMTls05azEeoPHqoObvR9n7ijyvSSgoaDJpm2OE8mmPFx9Da5tG/z1sir+qQrc/WHX6H9Y6
QyFJQXyKCtdmuoQ9AFAdJoG/wxC/Ls2aW0QPw8pblkA5mK+9QZFOQ6XjLOb9solVScUI1LgFJoRj
55kqsLuup6hZzvMRiXdvlkimkXUR8L7p16xnCYOHEfl8zkYN/d3LgqPeg90Fv4x0pJYnObswrflK
LPp1lAqp8NFCEeNsd80fZH21n6f6ctEZ0HmwhuB6f1HsDkrWRqXIMM/OzaAsxZ2NyumpT1Aqfcbw
hddWkNmB6t2Ps7evpLL1/4sj5/GnTFreODqOZ+IsRnhayJlWJ91AStvG7QFJDDd7wqjCPagd7qST
PHx4RtNa0FFo2ASF1YLJY7EQtDWkwWHQxl+GeO7w97Lt11nnlNXB+2Tvc/I+odpjuujdik1ilWhp
m/QqS79BNvaxW6rvRajqB6+6/SAsEslugfy/ubVmZ8hH3Wqp8ORD9+TWCVB9HaO4X58xSTBTKZtR
t7ppc2m4N2KhJc4AmeJnlGfwe8jixiuwgoAj7Lwa3eDv+yFvB0alRae4A/4RxeAt/SDROr3SRtZ+
xvvAc83K+qANwvl0P8rt80bWc3AzhpwpSyybcxCXBz2KINrCIrGzhzFpl1d6EjtvCvxKzxiC16cS
3Ykzdj29fz/y7SYgMiKZFJQ5rGCOrTcBahHVCKyciXOK/J1QRPwFUHP/CiHW5lEYQYHQPqDm+0Fv
NwGFJFl5lBhaiFjyo/+086huYqLC5oN+NcqnjOnAo7PRgDe7rwW36OW/hAPOKW2DZd1sHU6LQwvV
HhmutJqzcGP3HHCBelPS/ZjxWTj4pHuj47RESJvDEniR/Pc/jQ7jG7qiC1s8HXrYVsDyPCvClEWD
6P857XPloJ67t0TlaSJ5kSQiW2Q0UspwckJeLrytwjMdzfGqRo5x0ILdWyjgMShMvRRutiWwpEEM
DwoiSBO3jd/w8B0flDFJEFseOzzuaseDOld492duZ2h0kRAUkYRHkBKb1QmM0u0gZEsTzXB8hUNg
5LsDp8z9KPLMXb+4wX7x9ATlLBW5t4mwUdtW3mVE6fMZoK1dRKfYsNq3CH6lv/yYIc+RJRT+W6qp
217cSCFqsHI2up6ogaeIKTk5EU4t7lKVZ80o+vOEUdHBDbCzIC3a9LJbxRK5aQAW9RIbVcFFFxn9
71oaOk80tYovijKixx7k6UH+Iydl/TklXxakBT0qepxbFK9t5jRtlxktMIy+3hnJOPmQju0zyjDh
Oaur8YwTV/6Ep3D+wcH74WDN3M4m5AjudJUeDRRWc5OtZNGA9+psA83Pw/GbYwVq7SECnvtLOYf9
wafdDSaLFkyoBf16867Jx2VS+6WAEVynzUONoeBzs8zWA69U7eH+Kr1lQKBAYzgvFHrKpzei8YWC
uQAmSLkXjRmW18Uw+SpbwneTfn4VdhNuuBMaSFNkQgxWpmdjcJp393/D7X4kLt0qeUuhHbMFHoCi
wZpuQQsHLd7pUcVw2w/jJTo4r3ejyLuWhJP0z5Af/acDlNc4azRzcm/U++6K2S/8dVp8B7v+dlfI
RAUqjSzuMSp9HUV0zYS5NkU00VLuFvEyPOrdED7F1jjnJ63s2oMJ3BsWZ5ig82/Cndyiv0OjRSgZ
OIG31KL50Gmp9XqoMPC8P0V7w7LBhIBf0aW+5ebj5YmNvi1OoODlUixaJiQAsgV5c1ed8lOnhUfx
bu8FvuBP8eTv+Wmy8L5BNMQknj0rrzPwUF8QZp2vsVkmUDadb50bHXmQ3AwRSjG9Lwmgo1x3Q5FQ
AyT98xC110lvDCy9e/c8GnZzNSTyXIvLI9j+zSYnHpQAqlAOqqE3cmp2VCxtl+BFJJQovkRNReNH
AG/gV3YHh9fWGQK5QWIJ2UZgkcCd3uQqE8djiZBv7rXNMLtnHJ3Cr6yl6a299APSdXFe0HSbs/Oc
965fV674rsa4Zp2aVE2euyXSP2PciK7onCCJi6UmdaRpoK9sFPl3VD/4/XlefuFR3141q5nfU8Ee
kGwT9XRSyuYg0dv9cpxZNGC4YemWrhdHUSHzPLGdvDifrOdRtXvfxLbv4rStcnAS36xD+eEIAyBD
qoxucQj9ZItp5OntZdb8zRyd4ju+wfNDkXQ4NOGumgxnI4uPlO/2okqEGKA0/rwhARZuRE4pptwr
FW323WWq4D9gcxKgmHPJO0UFpq9r/v0tvvdVKZZAQEa9EbDf5uRa0qQPakvBhdZEh6xJ9NlrEeCk
TlgcAbl3Q9HwAWuGliDvu/UEjks7Y6HK/daBCDvhPFJjlTIGXkTl+1fPYyYQRT0E3sEIyMLTOhRC
l6MxOgZuZCOW2DZdNW8wO7x50ii6CHylfrv/FW/vUxkQ2KIBBQFJiC36QpkotWGZyWU2hfhpa0bp
XgA6Z099o5TPY7i0r5QpadHkTcs/Y7fRMRJNyoMbdWcBEQXoB7w1Gg9bARc3Bz1YFk7qocVgexg/
lt4yGdUJu9b5jRu49cnKjeIg6M6scnSSE1JW5+LbolvavIOs6Bi4o+DI7AdIEX1aNLul9QJS4v5X
3g1FfQrRYfgd5GXrWa0LHpfzSKiwUcOHts3Cy+Do/ZvWbLJfP2xA7EhVUUl3umnSoz44GKJQCDXU
rrQWdy4KgkrnsmiOyh03KS7Zj9SyA9aLuDNPuPWowjyRMKUgRQgmdz01TM0HTJebszm47g/LrCd/
0JBObSRiAVGpo2fR3kcFmC2lunhKUJhYh6/JiCw1wJa7kZ7vQ6+g3Fqp+lmrgv6gsLNz1wIzBfgg
OwQcApsTfLGTqM7NPvMWMagwyJrqYxagVFUGTXHVcpE93F8ve/uBwinZnwW0hdLLemiip0hipVOG
SaNePeW2WftlpRcXdH+Wc6rlOd7QSX1w9MhBrF4scjp/Crq5dOM5Xwac3TJvCsSAhHKezR8hdVsP
ZZHaj6kQ0cVNbQ3jB0NPf78/4N3YlLPAXnD3A5tcD9jRprkb9IXnytSJV0uhdicyQxCTrYjOTdF/
TzHUeuon6wi4t7eIqBxLOVwUW8GbrAO7c1E4Shxnntot4XXm7fs5USkgcFwdwUJ3Q5GtvVyTUrZp
HYrKVlZInycoBdr7JVftj+VgQ1ju1eCgSrEXSbh0cnmbSNn+zaD4aJMBWy/1wNbF56VdFH+cisxP
Jru5/PrEQRqF9k6yByJxszMK6oKJpXLcIBFaPM550uD+meUf6rpRHkQFY5lLUqEJ0Eyf70feu7mo
RdJvIbwNc04eTz/l3MBOESgcTU66RdE83U3EpW7U9tGZLUzbmgmjXDt2vgx1hB+1LlvpAzW2g1R1
b6fSLIdhxbHArb0Z/xzEqaybpF5nJO5jr0do9WE9eq6z4rvmoJdNK+dI1u3mCcVGlUgTukXk/Yx8
PfAq1vFCrGZixtA/J6Pt36P74xwU1Pa2JKQUpItkHQPO5zpKl4fzFLVuyvHaT28Lg/l08Am+cFt+
swOzWs51Z1dvZgs5i4OPunexSNsHeHOAJe0tinksBmSMmjzzjEFvqrPRxaM/tWl4Nc20+ZJ0lfPd
ccMJh2cHM+p2cdQjZ4a9A18y8MFhIO9BVrIZfJ/WEeKjqWdxyZ15PoMNwXbVG1WqN0lhHBH+93as
vEHJ3gFUU9lfx4szSws7hXhmYmaYtrmLp9VWcolwTTzYsXtDg/7Do5/qENt2EyppJruNS0Hag6H5
yS0dCyp/0F4zq5j9sV2Mg3V0OzTOVyniSdeM6uK2lW8ZjbYEYYjR7zR+CJu2f+pUEs0MFM8vJ3RA
MCjJyLOI3sg2H8mkyJeLRamXJ1X/MKpsdqDywyVvBuNghd6KBki4B3/QjZbX9Pbcc9vCoBick7Eq
8fS73qZDfTL6GOEplOuXjzNNvT/HKZv+j7Tz6pXbCLLwLyLAHF45nJkbFK8kS/ILYTkwZzbTr9+v
9bArcoghrhaw/SJYPc2urq5w6pxT54mEprglPg5Vafs6bB2XYhyrA29464f4MZInFZfI9OUWUJir
imP2S4YfVpL8c1VaY3bKrc58sEfKVX5Y1N2XSNRldBA07K5LhQWmYReswbbNK/SoaPsBiUF4UP9G
vjw5Az1w3giLUjjZNmKFwjI+3ff8exbFNAdVAkkCeAO29+h9mUVTZYE5aqgfLmN2cdJRfTsb6Gn8
xlK8anDl4QXIk9b3chlFxF/KMbegGy+WmyzcmMZGyKQ90p+6vZc6WA0MmBdbgvs3Lqfr4t4SJkuN
pl75Q8ase0+MGzRRpD6AN9MfX781+WqBsAEWCnRzvbU2sYVe5g23pbTex25bnXjLy4vbx8vBSns7
I1HAOiRY8+a9msvEcJWRneV2IrmJGFtYmiLypyTpPvX5WB6A6G7fRwkRIWpmIIOscntopj5HioNs
amBrTXMZHKV737itfgCJ3LNCYC+S7l/Osm8b9JpeUeMv6jSA2hTJbkWzz1ZGq0vgc873j2pvQ78u
JX/KL5FOmZh9Gfcs5VaZ9j7rw/QKgffwG1eZPIpGJHh+JtY3MfjEU6hFiN9AGpZNz17Zu2/DFmpR
a5jCHw4dyVPdH/bld2xDyoxI9hX8Ftd5vbWoK1HRHlBQoYv2TxhSuikWw0EDg/mzmZme13/Jnxzb
QEpJ+qGXWS8XwkqFeLiZwAPQdBfUhKcPzEi9TveMyUTAZD8LYUT7NCu2Bth6qG3GDauIoh5agMJh
dWraOv1zQj/8HfDSo47Eji0yl0BdgUiUm7athcHA57KiIW1xak+MgFknO47hVE4PaUf2luLBo7BA
PZPXb+OmhFDrifZHEqhGUvtRiDLLEGk9vpjC0X2z33tkZR2TiSpiFaLdTcZkxBnT3jjdIB9D1Ue6
RPtbCxWz9MNEsqvk6KG5iBME8eSp1wjWpBMMKPm1FGV5Ggtb/HX/9+xtXcISVMyU1GrLImoyaz5a
SptAyq4k77UlD9/i9OAoUqMj/OPOs+rQIqVbSauSEdHNtegQv7KLpU4CtFLQunaa9pLVAqx1nLQD
FEUaqq2Ztzy8doO8PoADgBvBPACj2fp2xDptPFfNGLpqE++sT6L1swmHYKVJepCi3t57g9Fi4GHM
vtMJ3mo8AOl3ajVLkqCYxtxPumY4A1hDq6Viqt/T4Na9v7VbFwp6T1ZWKfaxyW2exqQwKLEeQv0F
qriv1HqLM3ODyvX+KrcWImn4yJW4HLSYt5AOkU12zlx7HEz9aARFkzZwZXVI7CD+4t9fam9DzLKS
mMFZdUvaPpaQzZWaEgVE7AqgNyaVR8r8wf1V5G1e14RYgaow+h9YIda8tgg4R2kLDvEUlFBSfVRb
L73YFrxTLbnhNeN/851IKT92zey+3kB4xKkuEg3JltMmTWHy3Jk8lGMDXmCkXHpPXDqjm/8tlxS1
iDKbD2x/xyCJhuR0g+ygMHSw3imiS2Fn9awXtsUMhKrKUVEW0aOnN/PVzpnpPTjA2ytO8kCkR/8V
5kbOcL1gXvfwCxVEyF3ahNeaoV1IThf9FCK9/kSzynwyEpEeBC17izKjig8js4dkTBrwL5HEkBlE
5tM0BUzOl2c9E87Z6dC40myhvLH1qPqYoG12EFjs3ArAwf+3qPz0vyyq6i0YCQAQdELt8FQ1i/tM
E2o8tX0evdy31939EaZD8s/NuBlK7rO8HYcae0Ucd/6haSOyGW6ilJdEn5WgKzClsnJePT1GHgig
iitPLRqK181RmpAKVVOcT0FmMaVC120OJjjJn4hBPep7lvt6N8N6hGiICchEfnOKtVg8RLPKKUid
uTkR6vRnEwbK0+ikzsEbvOMASO1+EgHS9+ItWp9dGCrdgHD6FHT0bp4X+BbObWgwZJSmqaY9wIWj
XENNLd9WBorn9w9zx8XR3pPdMMowFEU2dpPpUyoabxl578ZPHUpK76fGTD/fX2THONFRZvIYfiZi
jW05hKhJK9FwHQMRG5JeUSRXnvc6yJK5OchLdoyTYT96ltKxQUOwCWe8JMvmysN7uiXd+TYbFiqS
avlUWPT78jrt/lCKIT9YdGd/kB5QwpN+VOPBXR/grCoLpZlkDGxv8vy4zNUArvXuIXXGzr//KeV5
rB8LJrkZE2dAnfILTAvrpWyrCzVvZNwfi0z+VADCnUxGpF6o4hVBSuH/oLK0ux6oTZA4gI+ofqzX
m0Fc1GNLPGTOlvtU5FPyNs6jmnnjKSp+NJ4oDha8NUg2SG9W8rSRNG87Tp0bN+OkLUOgtWikRM3Q
Pyfd1B+8RDurwDwnAUaSEgiKjPW24njJDL1RRIDBMtoMDOIJfaLywCnvfDyKNowyAsXBKrcFo2Uw
OqHxqgZDbIwGEfU4XMMxyr4qrUieF60ND6oAO9uSY1KSKYL6FO/seluVNVYJTV0ReJWpXmtnUM7x
8ZD97R0jbKURAS25XGeLVF5cPWs8exFBb3XJh6jtwyelnRM886hRThbOB6hN2oMT2/uWMFAQpkDm
JFPL9daSRBHEK5YA01S4P+D9zU9ROk0P8QztdjpMR9Q3t3eaDIy6oyTpZDxgC9XsvIaZr7oY0IEq
EMqJk+apNTEYqrdHMN6dU6O/ArKJehujmNvp4Vmk3tL1JSZfDs1TkxraNYtJSe57jp0NcYuBg3GJ
qSFuH7TFSpXW1djQFOb5Bz1t+3NqVqgLxkfkqrcrgRcBb81APTAZc+szaFbFTp9WxCKu2r43O9X6
7BXFojOc2HjxwbZ+jo2vPSKr/TwliJJxwZvXE7qtIUE0bwpEElcDXOClhOgviev48FqQXi10WR5E
VMzD1SKmgf1nTiwYpMpUJYWtVSv3Q5SJ/+4XxepOmddXX8Zxnv9W3C75PMfm8DdxqwdQr4EJ7WGm
xGz4+agbS3D/gG6vFTOAFBigypCcGVuUyMBgQ2ZESR8kEfUaP56K6ktG2yhiTM41fEjWGcLyxoN7
dcvxQkhOdYihAghaMfnN4+XhcbsirvtgYMDr6xQuCqzHg7Vo51qIub8mYrQvptTYvbQjw+f2HBr/
KU5b2/6SxaZ34MJu7zm02+SOEsIBx/pWr3uKo7wb6TDAPd4lzx2Z8nmOcvSrhqx/zhInOnhv9taj
Jw1qhNY4Nisv5y+Bs4nUe6alPcFXYemnAm7cs9cwexuDnfQF+lkHb8LtZafMjR45WQkO5uZB7Qba
KnlFXJk4SQPWoeUGltlRtLy3inSVdGzpueOq17tCABSYNmDMYChT71ohgXuhJdUeWOztRZe0RJLU
kAebeGQTHAxLq1UR8rJBpLvJmbpb+9EMm8xXuYOvRofIpYhRGQanEbzFEKQzYPbcawj/kRfzraUY
/ywcxFgJyacHO6yiP+5fxr2tQVMB/RJ8l5IZff0Ba7jXmGQiLq7NyT21kJKnvl5W8JcZdv7369eS
gQjmR/Geks16rU6pBQYDWdXcmfEzr194pviUvR2UuTxSmdpxMhgEsarUbiJQ2OyrnaYSTxCRvKlC
fVAmz/Fhu6v8GhDSYzNb00knTT/f36DcwNpFQ2ZCbAwdNe8CwPL1BkOtmbxelS56agRgxST+VGSj
kGIC7qcZxrDHOhycSzcP2rf7K8u/ebsyzM3gigD60fTdWOjkRd6y5ByjaCiqwrYG9Qj+f3R/3F9n
z1yIjuHqkiNpkOWtd+jmjiOg6CLtWKgQF/QR/bx2a/Ri6+ngY+45LIiGWIe3ldx0sxQNhHlU5hBq
My6fn8Iqd6lT6AtSt322s3H4fn9nO2dHKAlPjIz2DPCD650tU5agFSuT09LS0AkFoSkSr278YVm0
h7lHjziOhecPxnJEtLZjqzLwIu3g2rPjTcgHOkPTizYjjoiWjDlJI0eaIAErYOi98o0WYelPTj1d
72945yhXq26+r5FH87KMFBoMyH+QKcznZy2KplPtiSNCl/0NyvKzpAzFbNbflk0rjTrj1CY1Si6T
ac9AWSpqGoI3GM308dnNtCN9C/mXbq6EbCpAViyJt60tTtIJqwkiDg0WwEyFIDpqo3fhuLwej82T
SidSRlRkCFtK0nwaVQhkE545L/rW56nzki9OeGkNoR+Nnf6cHNzuiPoexW4CKAQR5Wf+5QmHuCBc
+gqEjN25xXsrzsXjEIUm0OGkeqdNk/JPP7d9oHdO9wQfdPVijFm/nHAO2ctiWXj2PrctBDbsf6LY
DE9EGt1/9FqpvubWjDRcJI66jXu3ikk6UjQa34h8bSqhYTQuVV7zcurxIgmmoAbPW8CVFSCjAB7n
6hyJcjnT11cOHtJbm6PEjEtUccd0PrY2N9q91WeOA42VWiez37hZ/VEt1Wb0KdgnH7RldrVHwbhP
dLDw7b2iHKOSvVESRQlii2IYBgPIyEzxt59t+7L0jfdMdp/7yxCGr3aRLCXn+CB1pou0Jay2ezW0
pwmflc5KyQyvM9SB0o72e0upms7POuOItmh3czJPBBwCOGZLQ64qTQtli+BZ7a0xSBLPvhTIaPiJ
3moP9/3TremwOfqqMPcAKcd4NtYeCj014UEKit4xL72+ZP9mSum+R7C3O9cDw35WzyCoqmZHEP3b
l4eV8VQ05yieUDtZr2xERtPYHnd6rpfp5GVT+KYqeOnicITkoMzq9tP9re4uiNgSrWsqXkBW1wsS
ujazl8hY2XWaZ4cRPj+v0upUtJN+iRPAwffXk2/Z2pG4cInSwaJJITPYzaeNTA2hlxp/XCCD/pS0
xvjkaTDwzCg/BfAz5Z8qwBzXaqgX31zav169uunIerrBD6BDsklkIz1vBD1B8j/bpK8cJRRtfaNw
8WFe258y5jsujJiVb9NE9GdNb45QaztGvPoB2/d2bBStGJ0+6BuaeLRHwJD0xfCms6ajQafbR4ig
gtYVvxdAK93n9clOWuZ4hVeKAL3rLoAO0jypLsSt97/o3obwdlxIKolwxW4Ndhwtux4aETQ2Lftw
xtHMoUAJPvVeLaBBEYIqOq0JwhVJtr7eUMIf1popRKBmSKaGmpn55QhPYT0X6ilWDlmk9rbGKCGB
Azsj5tuEZUPZTrVVqyKwsqh8cBUcadxXy9sapObp/lfUdq6hrLnBzUEfEFGqrV0Ysgva6gLMHyPL
RF/0sP1sVpwftLS8xUcL2LqgujyX11lnzP8cw73z3hWxVdBpEzAMgZbQxJkKc/Upm0P7jVMlaQwF
gTUf0T7vfhep4AgJn0GNXP75L7EAfTeqQXkvAj3p2wcxQE81tfHnJMq9A+e0UzghTkQqDIIBMIGU
qtdLTYMbeY3GZ1Gruru0XYVInUJJt27T+ty08aeUeakrsjkTd1d1T6639E+MbLUH57NzPPwOggjq
bSQE27enmRnDFRDVBZXIPVRWk8XyIW6zT6S2BvOKkfPqZId3zuYDkw0Qum67qjFqcHWRRmMwxYl4
dNyBeuUwUHSzQuVgbzsemcEB8Oe4C/LGbbtDLSpAefM4BKVtoETAjNjjkhZpgNRIHzBaCESmV4eH
ZomXwCiSI+TljjVR56Yax9oyq9tYvrAZpU0ql25LEqlPbm78KBDf+WNoDy/ZjkMknQMEyS2jEryF
YzdQtJRqEkLjXNbGWfRZ/XkJm+SAFGB3PwDNKTKjn0RHeG2yVpObMbnpEMAitTylyzie4zzRKJoq
9cHJ7YQp1GqgwmDeBZD3NgZrHK8s6MAMgWXHxRexdOVTHnrGi6Znuj/USFOViTb5RW++vioFyJtS
CnUpDaidt3EBjoJFgTgfgiJvtICRG2LdpkrPc9wbBwHDrg+QbH704oDz4PnXHxRyY/iWLDp/be81
F1UromtRptV5yuJPfWVlHwZL79/gi4pgsJfMF55bXQW50cHX3vMBhNUMmDOrDFZy44s04bqNW+Vj
UM2w4/n50tFvUrV8+hqXJoDpeIYq/f6zsJNIgIZmfpgpSnq7W64Tc9btfElp6npNn9DxHwyEqWzn
2Z2R2ZlQIDspIXxR9xfduybyYGmEQ7dK4rz+3jOjhEK3BN+b/MnP7Ul5MeYq/XB/lb1rQmQtDYhQ
jEny9SpOaiSW2aKCZ/SRdQ7DofKXOWveTXp1NGG++xWxG54RCkcAG9ZLedGcCpS9hgCFYwgUtZAR
20QM1RkuyH/7qRi+5Kp5VALY2x/vFUgKLMbl7VovahaaJeyqGgOIOSaMUnRVoApbfydy6+hB3tsg
hW4V65Rdhm3fLm+XUB/jGZejDbH7aFt9krw0MEhbX4xJvlJRBVuupY/5UWdo706APqUsgEvj9djE
mOMym2YP0UJQq/DTRwTxQT104iISbTyDKTxi6DhabxO/h1o4GXXKekndp4HaDPE5b9rqos6ee4kG
44hVbO8ULZTlZaccZO+WvELyCQ1iroZAAcP2Fck9FLJFaIozquDJQZfkaK2NmRoT4/+ZDgwACIp+
HmfLeypn6mHVHB9h9HeXolhMaxmSKlqIa+OMeqOBIRIAgFEX1pde9MkpHgr1DCL29TN8dHhBbNB2
kzn1tiSRDZ4yVjq2WSmtd4Xdzr3qLSgAj+txue9S9hwXfDgIJErsG42F9a54gNzS0ochYJDK1M4l
33OQUwhHXnnPCMkGsHbomQBfb1xXnCWU2k2XoNS0k4+mktt0Faz0qXbMqINFeDm633vHJYVbmYUk
d2Xgab0xF5F4CGsiALNEaBfVFualKdFjCyehH1Q+dpeS+AYEW3cGRejsRqW+hAS66lyeM0RDP2MY
gpqAlR4stXdcoHNpkVAkJXPcfMY2dHU0gJMh8MKheyzJ7T4pyqFawe6GwJLbPKN0fbdgJRi6FjeG
RiiomKK4pnaBAJY9iMpPqjo7eNP2/DAos/9da3NOvVEZbuoAYIBtIL8yyuQ+O8rk/tXnDHYqauwE
KaNlv2H19OtgWQBeTr1TBom/ZGN5WveNSHFRlDaqfwutZYIr6t3wICrY/Y4/x3DlYDNwm/UyVp6n
ohwxeiac0/RRyyPzKY66rr2qGRjT+zd5dzHmsCRWQ2KQN89KC8SriuaanGDozNA3ait+mvtWIdXT
8PL+b6wGIAB+SjiKkOReb02DwEodsvQnDKV6Z4cj6iCT8RTlh9xde/vi2yGrA+ZJjgSsVwq11NEU
ZuzADuVRoC5h+4gkyJd4qJQD2PFeakDuQQpJlo6Izyb8sJemtcuEL1gjdfVVmWAWcCo9k8zXyXno
e9UvJyU/LVP+9f7H3KtkINMICzX8LVJ5dHMJIttTsmIky4JHe3m2R0S+K2uurqkYYHgXinXNC3P6
0NRD8g3+pPC5hRxxOcHWnZ2ruOqudhoZf6qhKOw3uR2X/wpjmP+7/yN3z0H2BvDhUIVsjRn+8TrV
PN4/Tx2tT2k8gq7Nlegfb0iP1Ev2Hgt6NKAsAEzKXsT6yK2SwdTG4VEqQw+CWvzDxe5mGP51sA+o
eh0NVe9tTUJbiHRBJgA5Xa/Xl1rCUzLxtGczbGKlnX41JQd61bu/kwQyUUgLTeaeUDGul+LqxrQq
2ZrdpEgyIAPVfoVSe7BPSY2cyG/4BPlUuNABMd61Tb8qKTDIFAahn5aGD5AQ9A+lnhgnhA3j833z
2DszUHAy7wK1At50vbFhcOLIHKkSD7KBH+loWE+lSR2tiDKEtb0h//P+gnuHRmWTqgFwLRKGjb8b
zKZ3jSQVsJeZymOU6xBCl0O8cEn78OCR2nt2oZ6D5YDCgUxN1psjmXeq2WStajCHlyyzeyUgHRyc
g/PaWUd2XBkdY4SRntTmXXL0bi4LyGoDazTiR6uYm3MeNsX3+19udxUwAcBwyLNuOq1M9BQDwsPU
Iouuqy5DFeuPUaKP3vX/t87G1qnggEzkCQyAZk3+7E410K04Oejf3cpFgACABu2njdPQ3eYblukl
g4YQbFDrRjw/2Xk1aX5V57ilocmzb2qfVH+Nc9WKB6PKNZIRETNtb4Iq+QtdK904q7PVPWpqpMRB
Qc9Z+GWSO7g33en/bEtNU3zViJNPfVLmehDWJcWFVoPQ9N3QZqV0g7Mx+ENYGstJMEebUWZIzUe3
I5U4t1W2fG7nvD0iid65cHLcD5YYEhKqZpsSz2iPQMdMpHwj14U2oEjmT4ZdDQ9mlZbQ9M9H8017
VkM4iN38hJNvOwlZWJpeDR9EADluWvjjqLa+09f1UXq8ExBSmmOyllCagti28qB3TZEOtUq3p20Z
RNNB/ROtqUFVF9p1aUs4/EiLDkx1x5nIqQoa0BQgye82L8BCZ3Exej6mCqfHw5hO2UvHej7zAebr
Q3jK4Z5s/MCIQBS69iUip6qCCnaPuWYWBbAi+2rQFz6IZfZOS7YAJC+nnOaT1vNLhFsr+qArUUnT
rlGVbyBLx9QfqY4H96/4XqFRhi207iWfN4/oeh3L6zOz090eBupEqIHtTtGHIUfV/FSWif13043M
wjRtF41vx7bsPyHePv9IbVvRzqaWoXNy//fsnSPhG2Ud1I6YQ9hcChCLdQpsFJdjULtaIk1/ABH7
X6n1R+DovZXggwO8JWcrmJFbb7wZ1UkNFxTSXSpi3weNbhcUs9nkhwiNHgTbe1dCniU5BKUxpovX
a2VTlOWdoXSB1imO9laPHAcw45Aq1cmE2jZ78VLFzX3I/6Yf97/nnpOhhIqXoaPCY7EJTOcubzsN
ldsgtlSkRuY+R3IHfZ73mhfZJybT5984QBqiDNk6NEcZl19vNbYU11SUgTAi1zNfcRQHamWY/Wtb
rw9sd3dvBJhygJ9q3JZ0IUfz2sxGqw+q3uwfkXGyT6EVD9fBrsWjJTmQ73/LXYsByAsTHMgBWh3r
rbVUhYls8TFmN4TPcaUYSOh42pMRa0dNjr2t0WCW4ugUkYDTrJca4CrqB5gDGCHurKsY5vQU105y
cbqw/0Nh/YO45ee92iAUmOilViBLBkSU8gf94m6I/kZYTpmCKGjynIpBuJ7fT9NzPZVL5I9FN30p
F3P+21AaHlYat/GLbWTl0UXZ+8S//ozNpaQ+15kRdfhg4LPAjM/gJnzBFmwocfQbLwbuDqTLT9qE
LQYkjo0BWRxmaCBsE6fELDVQnGl3adrJPN83nD1fDhWwvH9S+Gv70mvqmMKRRgYcz0p2ynR9fEPp
Vf12f5WfHmt7hogAUxWhoCIRUZszdM22m5RJMAVbOfY5HbX5YiRuE4D6Z9TYdsc3lpFWb+ISfF5V
TOajkUX9lUHTtvApf039pc2Ew0wDRZcr2O/qcxla1mNP/nwQj/9Ev9/8VkvSy8P+iaFv3msdFsUS
ujHBaFnb/5tFznDtllJT6ff0JgO1HZrJReZ0w1XXs/Yz+HzvW2wa2QVt3vSvpDa0An1Kt6uDth7L
g/Pas0KamKSTGsdFUrn+kGUNb5BGDRxoauskp2YM3Qcwm9afHeO2B05lp2bBAoCQ6ChA/7ClU6+o
aXZROHPxHIMEeSqic4ZWyWlJgOZAmPRPz3z2Qz0lR95zZ5OMOwErhqCAwbibG99Wy0IAR0F3aKPq
3DcTF91KCeoCzZjc7MDD7OwT5mjGvfEwtG23s6gmfK/j4DKLlIau6dsCcvXSHB1/bOryLbBf/ZJk
6nd9GruD9GJ3n5LijTo8r/0Wq+N0FfOjOeNJlClHkCZWcW6gtryqg3tEwbDnRanCSww1yRkE5/K3
/OJFSyaXZkNruOilkTw0s9D90qmF76VIHSu965y0sBs/RgouRhkTpAeM+dWyTqxMC5OpX8jfSCC2
njwEARX3tL4Qo6ufF7dv3uh0rv1SHLb79vdLygZiQ8pSbHV4HTdtQOVThh0WTXlvlZH1wgyY++SN
qKeocZv5yzI7QQGVvO8Ys3N20/DoydiJrYiq/vc3bBGvLgMcpCPQydd6136bVJrSNpojn+A7KJ/G
KfE+dmmRvT4HIDalOc29Ic/Z3tou9GKlKICPDN0w+jBu6M8hYevBKjtRgBxtoGVFMUFquKzNKYKk
FQAxq2ioOnyO4rRKT43ZO++WcVbPYUyl5sAb7bxUzP7Ktiq1LdnvX6+oqkknwk7lY5rxvPiF16qV
r8ee+e/9t2rvUv66zia+YWQwRlCZWiQdkPoyTkV4bmqQN2MxNgcsYLtb0kH5IGZCcrgNSHMtWiLV
EtwHWBGDFAmFEzPXRxXIPSuEfxV2GUwRkZFNgck2YK+sU45KmIT5kR7K2NeczmJumyDG1z4Us300
jLX7FWHykRxn/Hfb5nHtCrZO8bOiW5VP6gyhdW8hRYaIQnzgvndNURYOwD1DXrnNr7UF2ETf07ey
K7jQS9SUNX9x8W8M3OVBVHbdp9+wEElRZDCPAuB/Y4mjC490NBEzGY1RwCw7mKe0mPoXA/nMx99Z
iviMhAUI8nYkS5sXV5llT07rkL+L57kKGjd1z05lHA1u750YAlYwrfMvpWr5Sv7yQJgtTPKaIp1V
UzV/iGaJ/kTSw3ozllr4+f6u9uxeRvJyRhyCku2DSx7fO2KU7SQ1dT8zQp3/ocBdcGAXuxuiDEZW
Czkceft6Q72qMGrS8+JRxVMuqHs0/pi19cNYquGBb9ozQaZLQDHD9QB/48YiIlRKJs3lIa9zEV3g
Wlce8jbNPi+GaC/QdIUHjmPvSgMTYFOSw4bPuN5ayyh6hFoBCYI5NUEtVO99HE2T71L1OCexEaPV
u4Q/7p/a3vfkvKiGgkIiYtnExXaq1PWERkoQFZn7mTH/EYFwUT+HI4zq95fai8h+WWqblZA7Z01W
U2pR3biYLkmcKO/yylFq3x5j7+T0VvF2ckrgkbg7L7i/+N5h8m5CZUrsQMl8YzdLnSZmrYDTltpB
b8k23+dWqwaqPi9vEz0+0mHfuwyAupgykJUe8O3rs9RRS4QVdgQWbqoMC5nWdFE69fW0Toiskd7J
2TI85Tb868OB0H1U+kBEsfaouTWiNtkhrdOeXWKPkpqOMgRQsvVe4hAOJ7S/sMtFzGB05vmc5pSM
+9bSL0ZmoOoRQ019/7x2PyDANTolwJ4Aza4XzfRCT6OOMiHQvexa98hQMBJy1FzbWwUXjNlTkgT1
sbGKEAIQw05yGhtTUQMjQF9m7sPifH8ve3eMcBXOEtDnpMrSNn9xwtPCDK41YPgpHJ1fk7ScfIZ6
5sh3Mvt3Aio5psakKC+LdgOMhXw/FzYFDad2rUtqVQWTNe7R1NfebSIWxTMajDETgKx3JFXd01io
DAgpfQ/TuikDAau41kVWPDpOFR3c3r2qMVEAiBkJVmDNzTtGO08FeMEEJbLJYDSTxbvmSmK/MZUl
Po8hMH5jqa1Ls6SK32d2iVqdGV4XfT7Skt/bOZ1mKe8BRRwtpPXO+3EY9dwZx4C2kvjHMPP0VAB1
Qf0MGQotSs3vr7cd+MykkggKx8wDrNebHCQ2RM96pd5XD44ZV2fbrNuvgzGPB5jqvctAZ1RCJ2BQ
uFVRT8LZ9Ubm2uKp9S6R12VfRkRUr6/fECRURFkQBxJIbjak5XlsaBOjUHWoK36ppVEwKy7Rq+L9
xiwboznMsmE5kvxk40OqdoxB3sHvldp96KdWWPmNFg6f83mcD7onOz6SFgJ9c2A70HhuC+5d1lEe
8ySVWGzZFyPtSn/O6/ECS1rLOIPjnmjLHtEU7jyoUtqT9AnWfilLsLaNIRRJ7mr9CPmCkv6pp67x
ULWDOBldm/03G+3CpGjy0QuFcWApOw6Nth5IQ7rbpP7bTnoN/IFuHvOBg5LoFzr3/3RDaz2oaXQQ
ndyYJMUiOfwop3VMOaq33qE9IJqeJDFFtzjvTnMHUKCi6fpy3yRv7rRchdeNgwOaRDNovUqcNSXV
+5xVBjE+2SBr3pVIhVwIDl/iQXk1x7lcDkIGZtCxF9K39XJRboztUFNfq2LXvSqqaANlMFPEWTXj
tZeNxiGhASRUOBDehG0YMtPBDKu+DhpvEk+mVyxBN6fFM2xbR4G5/KtWBVaWIvanUQkxr9SSWe9K
7aPCKaK6AeYwSi2J2vKd1s4uc6l4DyEIXx/2luaxpvjtj970ai4/uTw5ISSoDJNRYFwvX0DvVSUd
4J8CwqMzlbLmpS7kbCmhWNCWDY2vdj4KUm7ugVyUZqnE7/MUbPdcqy2yYkXUBFLv6NQxkX6pFLQ9
jSSMLvdtdHcpcm4AbRTCMZ/1/uyFJ7ezjDpwFme5dqmOb7EJ1uvWmQ8e2xtfxq4IHuCapFQuRXnW
S0n9KhtwRx2oXiRb9kbYfdfjUkx+VJvKx8rorY+MZcRf7u9w564DOpJ4AZlFgoxdL9vwU9ox0upg
0iroCuaB6CKq+t/4jnJbJDs838Cl16uMSPOS+mIn5dCXV8NS9MBNXM3vx8g7/8aGJEYAF0aJdCtq
G82O4pkhG9JVp34xCi4p1TQbuqH76+yZBvUmMJw8dvCmb7fUU+qOc7OG4Cspzm6T/jcJD2DK4B31
lfZWksN5kPaxIWr5648Hz7CnUCapAltb3AcX0IrfpJ76Zkit+rVPDEZI/4ozAvcgQaPrpSKMRBkd
KiNWnYxIOY/q1V0m3tLOzB/vf78d909DhIF3jIIZme2kJSaQDJCYl0FU2aLxuzlX07c6Md5jRgsz
OdWOW39//ZI0B0B8SQrgm/48AnFGwgbRQO3G5Mz4qOmn3bT4GtrZ19J1j5rke1f61/U2kcKUhxzm
gDyoJTTzVNW9ckonfX50RWjA1xDH17rJjpiO5BFtXwRKGRi/xot3I1NS8lxbndqUga6U5ZmauHrK
qag8t/nSQnSq128iGClOxmTrBzfvdrvMkUr5ENJHpuCdzXadxGrtusWDlVCNPebRYgRjz8zHEOX9
JzUbm0dH56rcP9PbyyGHVykxkCIzR7clv/N0gCvNAEED/zXoQ5TK00Qe4eswRLzaiWGt/EM5A5Il
lltfDlERmWHLNFrzyfqjG6bZn6yw+FS0Tn1wOX6S3K9PESJQZkvo2wGyYBR5vVZq2bmysDMQmUuf
IDXRualfKlX2PZ/KiolAhIJPTVdE/UlMWvcWuDmPbcbomc5bFSXf7TCDVME1gcYeOL7bF4OkmrAQ
R8Hoi7u9uM1QNUVm2nwGxUg/pRTnTipSK1/un+ute6DTBDYCYmtKBHBKrT8AepF9HrsENqmqMy2e
KJZP99j7LLL6mz727kH7cG9TLEieTqUA2LQ0s1+KBctst2ZDhTNw7d68tIyAN+/RJrePuA33tiUH
aJn1hMTkprpJfbtcMJyG4eMG4rE+zjMfnGnkl14XveuEclTRv+U3ZIqHJB6ObrBBmO7GaqF1Uim5
YbVuGkePUzRV78xqrh5szOs8m5aS+fqkK2+ZHjE/O3PIFCFkWt3bUHjie2Z7XRBmXvU1LV37uesj
97nvUvs/s6isL3UTm6jpptFLXmsJ7avmEIxz68349QjoyuIsNA/bCRAnJGU2zKRlDrcvHV/xMvVj
s+j5k4H45jvP6dU3pTUb32ZN8Q6Sy72jArgg0WkEf9C8rk1ihn9rcgeD0Lo3/xNT5L3zlqY8J675
Rwv+96iquLcckCPGb+k4SgDzejmjTLxQbZMumFEq+qdUrOlBoIIBF4Th+qIwj4o7O47zJ6mZg9ck
iNmW9JPSNst+UFqIOvThXdy3mk/11Hys3fGIdHjnYWApmeWRAZB7bS6Xasa9miGWE3RWOywXtxH1
uVTJEZ4iwOFPudG5QRclyUFlf8d2gNdQxcSLUtPcdmG0kYoD3douSPMo/NKZTOpdGdTrpmfLmN2a
+mmXfU/atL9qNQjBy30HJs9r48GJMKkRywYQ78KmyFl2Ye52ld4G6ijEt1SYkKm7xfSm1cYYxjVh
/AEnQYlGhD4mL3OZHa2/t3vmFoDmUWaltybt7ReP5nVLyOB11wVtNGffavQ2fCdO4sfGUaKTm6TL
57kW40NdOUcdhx3LkqrrpKN8el7mTUrBAKGl9ZPogtpVnKCxx+iD/j+Ufcdy3DrX7ROxijlMwQ5S
K2fZE5Rt2QBBkEQgQJBPf1efyf0dyq5vdqqsI6qbCHuvvULM+BUoC/Lh71/yHx8FNAZD7DNC+SuF
Z4YyGnOTCRYwIxKMh43lxIG+1w4dON5/f9Qf9iewnrPfTH2GRH8djU4ugUYf7hs7FyOO5rhFZplx
IxegeCbzOuxtyv/V6P79kSBQ/fwKa5EhjQkWn0hOrjAdLWvaoRssyqjttmi99rYI/6tOF055//9D
go3w8xN1Va4iiqgBWX3bdqw0mArN63Zd9Nm/DoU/frjz3sTU9z/nq58ftUQ26Wjew6i199lb1zh5
vXkVIZp67cCQkk15//cX+KcNgWARgNloQnES/fLZFC9VvHUwMeWp6widxumy8d33Lu3MPSTQ66my
RXMLF4R/qXv+UFsAqgCT9JzPgenUL3UxPA6szTpjdtT1JSSFg2lhrvW/d4lQpQGBObOBzqP0Xw7Z
VQ8uK9Fm71isvkyj3G6yJKGQa67z/u9f5B82HdL7MCoFwgV7jl8BUGvVtDGPNqqkSJiEN5/eLQuy
ImB7+y/Wzx8OUVQ/+FiY5UGS/OvMPl+T1IJVOexMljnbhkToK+Mg/4MxUGRPNZy0XrlfxtOYj/21
cCDY/f2z/s59Oo+o8HwAXOiIsfl/XqZbXflqPHMT8MsDIn2XD++B4uloyo8mA1CT8LLeM9Q/ZJzL
5ohq/V9Bhn/YKZBTomVFEYK/4TdbMRGvYe4Q3Z4PizyUIl/uFt2Anhz23dDIi79/4j+s1v9QS4jN
sVXAjfz5A8MO3Qba4wPDvIJfyankL97Z7h9P+cNmxFP+A53iAo32L3eEdAmvUHLgMyFC+JOP+5I0
2aBvmkqpqx7BB4+oWRSqvu1f586flhRKOujNcRjA+urXsi7UK19MDBCAJcUFN6rejQKjJNaJ5cJ2
NsJMLUl3YcumQ1UH+fr3r/dPLxNSYwyzzvM0AJg/f72p6CVVOTABkWQbjpzqXaOsOMDJ9kcc8fQf
vdqftirGPTjvQFZEGfvLywSTJ+djh0Nhw7IJZLKjPaVj391uQP3/sVV+f6WYuuMpmLikqLt+FcdO
dWOE17Bjaxa6PvCyoO2AKA0C1l5xhHW72rGOQgFF8Yf8/TtNfv+Y544KbX0OsyDwTn95p5oy6zhT
dlcVDEF/PS+6feoig4MWOeCSxGuaX1TbUuyryNd6H1drf7R+pP2hn3hO4lkbQaJyyOAQGEHz4/Nl
/vKPP/L8Xf9cEIL3C4ACQehADFEe/fzm65KJqVtgJGoCW6/S7XwTuX4ibg4jDLDq+XorHzHS3zUs
XziJQ1lcdJn5nylsaDDA44HF0VmDjlHIz38GrCVKxZiD/dWUlZdz5D8xiyiv1efykMAGdS/o9i+s
9PdFD6n2WS1y9qeCEOf87/+nFmVbOnWMWqickEgj9tEWfEIkfDTjI9jrcIRsZrOK49+/8N8XBWrf
HGM60HowNfu1fwOprMqkQ6vtkEDSYvjI2uBLemeFLP6BHvzHWPj53VZoTnMcl7iAMQn55d26FVui
GWBFRaM5R5KRpsNGLM2alCSKL6e5gyv5EfmQeiLZAi5M68cyfN1M5LN9kwmYu8RbUd/UzpihjSrn
Py2pQTJFVK/1K9xw1XpA+DCbiR1jezd5iUy/v39dv78jvJsCXxiMJM6TzV+qFDB7JyoFFqUTMm7z
paxasKKiH2ziEnJJPzz//Xl/eD3oTlBCAOQC7vJrd4bkZPz6qje7SuSshB+mah42WB4+m2LB1/aP
h/1+OIG0hl4QMxwcvPiPn1eg6oUoVlMh5VzGk77p04wWn5Z+QX49LDSG+hasl2IhEfJ4510kIyRP
FoMT9FBhbi4OcjkbVa9GqrcU80NLpqlMOanjid+woQNC7jyngEui7TZzg0f8QqOaF62g4ibA0RDC
QJe6uhfbyJ83t6mUxBUM6A9UFPyuorW7XuooZrtpQj1EtOQYI/cyg10iGIR22oNlVCC9mILb1y6R
KwqklyP278JD+bW2QS1rd9j4KBD3CAEtOw29dBnpJ5iXt40MMTRh8INrrpDvwgTCsjvhD3Oka3fl
UeHxdwO+J5IL0pml8B5s4H2bsZjeZ6FP1AVcypCJMSbSVADFyvrzpmCC9D/3VyBBAGoB2xpoFeYP
P78hEExTnpbArVnVNYQhl70tPBtgn9w0e7nyav+PJYHf9/OWhQIJTsL/ESLOkoWfn4fAlDKxoHeD
MCz5u8212s8wXrofFzjL//1Rv28t9KboUeGjhAYAHfHPj0IOANMQeepduujhSOuEX1Ur8jjRO65X
kJ38qwH/b8b182fDIA+rCgff+ab5FdvJ5jUD9wkM3pUWSDNdU7O9pcJ17tjjf7ges4x+tXDiZTtU
sJTdy3XKh3YCMLO1VUkb+jLVYXnBVd1NpMf0l17lxiQfk9JGE1wu+s3NubjvwgQchXdsq29h+YxG
X3u2XA6RgH0cuq00tKYvdUzmtGs4XO2a4rWyGXsvkLP9rBMzUlKUQ6H2A5OBkc2J4tXwwU0tSDHq
25gtw1MsxujT7MGQg6fEUr9y4I8DMR2zl5jcym3Xjc48MBHF38E1h423aqjYSLWOKNjPb+Mtdbl7
hfFbeZK2T7+vHpEluzLfuq+o74zaJwEZL0RJRPfebbweMB0RunrgXtpXRBRtwNEjaodWWUjLr4Y+
qV82COzY7Wh5XJAB61Q9bY4v/L6iWT7D4MCKTe5SFo/FPR3gI942KLuw8eAXcJJ1E16zmRdzG2Xa
v0dm6CyUWaZbDxO2ADw4YR8EXwZEVfY7BzLZAFSD9g+yP8dO5wl1twt8mmLiRrjXkcQDIz1MwCae
XSTQvo7IDZnbkuarIA6yn6vNNdNy78IW7RnDFOwf6/vXo/xsnI5KFlNy7F2INH5Z3wu2GdjAIH2F
0qhTMjfyGsoQUbVmxT/842Hnc+D/ru3zwypctSheIH0BNfLnzTTP0EusrkgQgBrLNkhXHWrq/kXy
+Y36dp5snHP7cDOdAbwi+/kxGL/nGmq+uE3EyKP9WLNwBaSJ7guGc5eYtAlPlBXuqvTawjxX1vlC
ZB1Hok3GRP+L2Yps1/MTf/7gKNuQlIJv8+wR/is3Ew6CaRfWCvkTI8q658rJyIMvVjQGPuVlV7wt
DBm3uc3PUsBEw0aBLcW4XcBJRcDidNRhBpUgjZD3rmajXgOi3zPwpRYOEgUbF75LG9NXxCpnxAVF
bAOQLTXHaQtCyUwfVCH6bD/ZdOCEho4m+34okbphIbjYJ5y6e+Mtw09Lfj5yGmlJvdQTO4CouPkW
cZLrSFzhqx9L3Onx2GS+k3sRNckDTopq3Ms5NHcmteHzQFm+Ed3Rojvqic3vRafUfe1088XnEbY4
pxZf+sJKG1peTvkXrTxInZ227pZKKOoJs1nino3vt2eaquhTP7HytoKpWAxVmmFLmxQMpqV6UP11
1DSwoevliHzwXKfTleA8+Os8dvX7ZHS+IpHGDJeWb5a1/cZ1fIhNHT5h8DdfriYIEEJ6mjy7vJ4L
ErkJVo89m+4wRJrELrAN8XC6rntKnKunrGVpJW4gBcfqwjBtfYYYvjohOgDlHfylMUMZJupqgtAk
JDrMELS4I1orOHD2ct2umBxGUMYRiNJW8Nz5jP2AvzAFGeDkYlcw6GkHxA4pGU3LQbN8hTCtDuKp
hD4m2fm+0OjJOGIbialMr3bUD/yejahaHl2tzWcuYrhBMyQSvmDCN9Yk0HT5NMJqMgIdMowfcWy3
8mKCdfHW9tFQv4eOmQgVj2V9C/pD8Q6wdn3ycq5veY0c2HaN5ubbhj/+KRiFAAd4cJSf5ikRQxtH
efMSh43yvS05Vbt13JIKtCGawqa3yxTyDBZG53atKLtzycjTNsxQEREkFzMBTk4WOjKUa2Nfp6G2
Hz6S8boHI17dgl+GoUPWJcX1sOm03zVODxkxGuJfEBOjONo1dhIHM0TwizLwgsgOmC1WH+Ms1+9o
4iv8ap26bL6UdQFx9iYT9wNNxWj2vA7bSwHVyvpSZQwRpghjj2zbjWaJrpfVFLqteC3EzndV+QD/
lu7JQQ1ZXBU9vj2C/vksmzO2gw3pWHbDEfuIPZrM18gTG802C9yJs7+GN/PQnAqWT0vru1CG/Vlr
x8kyCznuR13iL+fj6rPL0YbxHXG4NhBdVdGRixkJAvCp4V+7MNLbaam1RPSRit8L0ForMmQZe3AL
0pYhdkjzHTYE2sJoKex9HhUybUu+Zt+9kdVMcgelDglwa7lNeW2wRHsvnxikyOkRRlPyqve0Lq6r
hIIYydZcxZdIysiLVoi+KwRhYzWmbYGI2eus0QhfikKK/Rp68TjSM7wW+i08UySoUZB6WanIQPvF
t00A7ypkqdKoQ5IcATkTNGW3JRoidkF9p+6gyi+/qHGpDJk3xLm057Qqc4CXjfMkM1hUp1xk/T2L
coayPHOqerM9S4/D0qGJKtiQtbwrmbtzNJXdQ4qAX91aYSYJa1qMcAlao6TeRbMPj1WWmnoHB5p6
hqWrCk8VBg9jO2ecgpTDajmREqHmniRBdPIQmZFD0FRTvl3ZfDHyNGy5+BZRtK2XUrBp3SPwh8cH
XcO/tAWRuWp2FF/ZRuoQGNKi1mh5RP7pWbmbd/0tvMnBJEnhaaNPkJyWqjsKqiZOJrY1w41nJfuB
SUVV7UHkX7NDlDsYC1Ryjb+EBVNdAkeTpdiZpM8+0HGjFppWkR03B9ixPRsZ3sORZKCtVnQGJ6da
KlC8UyGBNObFHJ+iaGoYtuKWLa3YINO5SbHsFP61bh4VT6s7XyX5Z9Y1S3exKbWU95ADO3nQU8OH
wyh1/LD2xbaevSvHu2rheCdIB+KISenkhmWdSnUp0mL4Ep/tZVoklLqH3A81PyLNdgyn1YfRkWga
ktdtMDOO5jTwk4fFZ4F5RTq9A7PLPcylxuW1X2FuTpatmmeEwCEoejEZtssEDYo+DHlfP3iTIL4l
JHNV7EAk3uq9dCDmENkVAQ+3Y/3DBFcYcA/0+IptGXuC3JdIXi4pjb+JfNPqtLkheUCqRub2wk7l
qYfDnjoqKW2NL2kyj7QsUT3GJi23h8UIdhWhREVlQfFamIWX9mXFlHyOuii2uBDt8KULfkqJ0ir+
Cn1tlxJK1/nGUCzz3RLg73WCqZWdwPzPi+5Q8Ka5KIPfIFhCWq0hVsYIy+HL7JtWgfizcyP0Izvw
4kx+1XAzw1JeqKDB8NL9GR5r1s/an/ngTTLPb+AHzHeSJyvuSmPg79g7GqvTlCjcmEga6z6hyswR
PJ8009RWHmTl09J53rU58sAVqoMkOqFMLSCjwqrf5BERfFMPwW7ncvgDrhMc5guhckRAz9mrMRpn
Ybe57gO8XZaSSOeSXWrXrSmZMi/He6ot9IDT5lN9I2rYm7xsKL276wkTFU4wXdkaBF+O4kx+4cld
vyVDQ8psoG6/Ylv7lvlEZugM5ho6XrmthpR+xfDHLem0BxVts0A7rF0vaC5WvpPVNLzGUghKej2p
Oxv11ReXD/gxUbICfkDBrHdKQB3RMoaT6qC6RjQEPALx1kVCPWCinM973ydVOMBPdUkRWdPPosXl
RGF6XymIRaZySUWLVtwcpGIrQAiW8pj4OmB1GFssNyrRmweLJyTLdZIEdIpn+UneFkrTR4R2AzZP
mKKPUZS4sWVg1HwJTDTZzuuYwgdexXhNa2zMbaKnuDounenMSRUQT7x1XYdKrhKueLMijuYW2ZbV
e70B/dilhYR3VJU6Cp+2TrIbeL3TmgBEdstNwXNXkQ2/FRTBCfhFM6eRJGFKMwAfrIvydeemesG1
omKB5h3pnbhHDT55y4Y03FVuFYj9onF5j8aqvrSpW6J2xNM+kF7KYHvM4NBhM5nJQy5S7ETdIQL6
2DOXdocYyHlDqDL0GygEEPuihIv5U9Urm+1Vmak3kVRyICL3yXVT+g2vZUiyVw6AAfZmUR9dwJIo
qncu9Xl2xFmur6uzSQLRaxJ/B2BQIJ8yOJQCS013OkiUTXFGOb0I9dLFrdAFN60qlkLs4F2RfECh
EJ3fBkuwdJOs3/U0q90Bni7jYzYVDBmia7oqkjWd3kgKxfpnKGJxb/Q2Bzs6kUg/wC0xTrydmKiX
qwwHlLiqvQgT9rIF1wQWetVpG8DEJuuiDT1gSxrdDuW83eSjTemudkyupANJDvdqlRsAGyCYLa30
TvGjg0zZQYehMSsXtkCOMHO1v+jSKKkOyTSmb8UIGPgIwx9sAh3i+AHtUdfvq2Ssm2veI5ORxFQu
NzIr+v5SJrisiMo6uM9STE2eYmuSec/dFn9B5pqJD5SlxhyFXPRbFQeMktBDsPtiQSPVag4jOFI0
i0Kwql0xMphjBC2xcqxPqKwziNEBlQ5HAFdRudOYmMYwa8+wd0eO++aAeU3ESXk2a0PADzKz0cxN
JbIVdWpJjp4DaBXyEAyKPIhQWkRr2GfaFPh+LCyG3i2Dww8WJ1/rNna8RkE5Fp97m866lUgJwmGE
ZY2rHPDJtQka3mk2tiBppRhWRUApKr2SPp3tzRhk74keqg0cvdJK1dYG67YtN1lkh5wBQSC0aMAY
x7uHcAtPZp6oRbmvVnTliKNnaF5F6eoEFaTJaUeQm1OKIy0XEP4w2VE1yjDkcZIetOYXFM45CrW8
9DXRC8u+qRH+YSRFfpQ91JFW4rkeQ4OJBhzRKlIUPngo+BSg/aGp5N5VWW/3E7iFBQERXal2gIwH
x1nTIH7EbNFgj7Lr8tOWBYGPAb+p5DgU/ZC32SQQW7RlY7+1UCaGpM1G5++LjS9wmQPf4rtmrJTo
CLrq2kwaySnpWI8VrkBYUt1THOOfXDHjBhFYlxvpt3K7xsmAsjqbDEoTJPym38ee0wczjPrdbkM0
XGe9XyO4yxVhv/AM1jVnxQptRVP1L7FfV916uqQlpkp1cyXYWjzgjSRZa9AGHKC5SKt9N/rwysQK
nksPxlrS5p5mog0Fq65SGK6U2FyxuimWFZe76eqxg5YNk9EdXcpcothS0U6YyK1tY035oyy2orkq
1MxfOYJH8PadD+/OYTq16+fIfEx5A1gr8Xl1mUy5T9vaZtl9yJJ1BOKn5XXoYwsyZ8/Vcz4xlJme
CbzmZUZ4UltqZNATk6XD3I5B0atUw4iuXSAwzXZd4INsPdP8ycNHWIPvakB56ZrO8SvF3UKRW1Mu
EwGuOT+ZKRTb3lueTyd4yxffedXl/a6bFdrxMllYdbFCCDbtbFfOCzF9E71sY2qmtgBgOB3TQblD
mbqhJsVYQkaLnwAqNsToBKwfJke2ygeBbdeoboflmX/F1Ue/8EjAPMoE5RAfjvN8QNg7nT8KPbv0
pho2afdZM5ffA6YkSA7dlEQnjcKU2F50Yrc0Aohbj2QghWt7wI9sGWLJPpJoS785zbCMYyHOxgTQ
AFhMSLr1+0o7fmJiLhXsSWAD03pgYm8mykGvRBr8gI0WjxEORuvyF5hE1j+qZC2Qa5HMNd8JH2x1
vQz5/DC6kn+CWVspd52PbU8A3NrttCFr7zuyAObLGhVXg+TRWH5L4j5ecP92wBScqd1TqpaOXcwx
xHYXNc0WbMA4jD+GJV3Evkdh1gMIHbP3MEr/xVViilpEnMQKIMzQAISRiwkXZ62bIoXack0Kn3vd
utpVD5EpMCWBY3QOIiyFmR1ubjpdS9RVOFwmkx6hYkEa66hZVhF4EHU/JCIFOIFKAL7cI9jnHzOC
jb46YXmPNqof5Q6kKdejnRG4i7D8kT8XlnPHwwP3eoeqTArgik7fLhXN8TYQhAdMqPIpxgn4ypdD
rH3xHiuPIUHZCD+TrJuqiQicM+PehLj4ocsS/YTvziNPeC6g7xYdaM1YX/i7h9EurxCesK5lKKCe
oqCiGYVBiC40BjQ1gebN4HL2DtPZHqYVJKMLMm0tSvxXPegM0e3Bu49oZPpW6o59G/qJvoW16z47
VMvAquEC/aIT2DW3dGTby4oMc3y+PIKSVeb1SjL4hrA2leAGVujNOpJ0LL0xK3ociE0h29yvIWFH
j8zlR7NO8+Nad4BbrLKiRzOtcS0aANBuF3HcEC2cvdVzXSFileRsCg84r4EhiBAtX1SUTz+0WiYF
uVJXmdZveT+SDdZ9DzD0yp6oo/0lugH3o9jm7JFjB30PagJxTwI6mdDyx4BuG56VkAfpuFwIhYdu
TWL0oMi1z9f6RaMz9IQDbviSJHbiO7BaKrHXqkT5Db9ji8lKsZl74DirRG09C99iKDOahwItaHfK
mg3aAJEO2SfDy/Hepan/0vSq99d6lfWC0eRSFSTWJVPXneH1uEf7DT/s0CzTrrO6mS57jA4+OkD9
Vw2yIMcTTCWrB3iVnQ3mMHZULay/artH/TLcbkH5B9p78RUq8+UK3neUt/nMs5du7puVjOMIANlh
lHtT2W1iSG8qYR0MAldviXVj8TYMwVGcoCWOnGUt/d3aSKD/SR6N5gJHsTrM+cAjUqYUh3nAfYYR
WTxFcTvgzH7YElzbUDbPwCbBjCvg6RQnE4BSwcbHpDRuPQHdyJ82VMuY+nk0zvuQIFmJMEDwGxBH
GS79AMy0lV1ssXxMBBh/GBCBR4RZx6TlddTI/TpnYWiNk/A9S0Gyu5Mmg+MXa5q+vs0xQvwhkYj7
Mmk0vNiL50qar319yeiwCJRssV4esBsADiEux91aJkYDL+pyGVrZwCe37XuTvRT5hOnFjKyI8/wl
GpNrzbP5xAFkULIYyHWPq2Gb3tNurCRa6iRg6Lls6tuyhu4FpNxJ7+DHx8SO8gJJAta4HIUB5ug/
6LKE61X77UP2OFNv4ilZsEOh/Z6PKIX9qdim1F6sWkYX5Rozh8FQ6ehhWJpmPFrUL1+aENDLZmpL
D4pmetgNuRYPyJGN7vJK5U8Ws9SOOF1WD1AsD590t0TdfuyrQhEbpfiVYUUueVsWfkRruOQUUEBY
cXUY9I1Fm+Eg73d8pmeusZ3PqZLjOn9GUSveuKtxMVY0Ugz7v8YcC9RfdwFsZHPQuGbYIH0v0G1V
a6xgwxiPMMjoNQqFpui+0cwXlsweBC34igUmMZFJ7UCgWZ8CAZU+fUF5Uj7mMlS2dbIOJzappCGq
KqJL6dc5v1pKvVx6N7juQq4pfxk2AEnXHD6P+sBg0duh1vdoUfJMFZ82NC58XwDoxvUgAFhdzFVN
m3bF6P8FdkCFOEB9NhU7J1fNDxjisgcwpiRyVRKAU2pKmiO48+5ToUN1Y0LUY8jWp/ElyP1iwoTJ
YCP0Q9NfJ5hnzST1fXcfpQnuduO8FftxHukXBv6fItobHIxIcoYmrJZbPpAY5dQTXX2CMlKO/bwv
PbVvmxzBgTUKpwaB5aJ5gXAx+iawAL7NYDbwFjML+p73qbizMyqIdlt0hvk4TF2ObjPA+HinRrf3
JbNIPfSDPMnRReyQxDY61Tj4yj0cUvJxZ31Fx4veym1oS4QnDER1JS4ea4vkOs9nV+3hToDaC10w
JMxp1fFDY1I2tdzo5HIDUI/5wqTdUWAyVhDHA0rXcvBLDZBdzyPwszLHRY3TFtUGA7uvwfGzYljc
iJvKTA3Ko2JLPwZwMr5OOYxf2z6RCWqCGY4WDetwaDs4x7cYv9mKNBM1d8uwdckOO2Oo4OKxIuov
b9yaH8tExgxNBN/e5qxY4rZfyynbzREwH1QTiRNtNYX8bZLgdF9xxC+lxIBocrNGa5O0uhmSO7+d
20wcPgW/Atd0eqaIBjmTStLksUAhbQlGahjrDrI/+XPR08J0LHqqNIxEYJQl0juJbmd8oOmwfQwg
PdSXUz66l7rr2H2p60PHVGwvQpRwA7TdpMAF8rXPQTdompu5WZd3jCxqdQGN1HCFhkh/RJLhZDAh
xf/RD1F6vy2bbVBb+hlcUbQDdwpXEZKq6g3YLUURAVCnyiVazj7j+3PD7XdM9fUOBytrAN4sTl9M
IHsBPVIS5hcrMuHltZEZx2GZL+J2zWn4pHFtP2Z4OR24XHP6Y6o5qt6zW971nDVTOOIzTne5EApl
rAgUSHmGf4s7hGcRWBGD/rXJRqIdrbDMCaIucuhiBw9OIF7sQ7ZQYPuA9ovPZahQQaSGdt/AjYDd
0wznT0EqWHQ0NxjwAvSrxxwAFfJtini3YoUWOL5lBEETeCbmjo9siMlUwjMMye/lzPbTqOfnvEFm
2JXDYMPuVwn5HNrhEupcVW4KiSFIxv4CNkmvDmuEHnsfLwKXTWo4244NQPcXyKOzM2xcoHNZPUZO
FytQK0dm20NLxk3CwDFi1ZCTXtQ1MKAIdweuh5KN+3wbYSqIoi+Rh27rQYXcx7VrYk0yvazFwWfz
EN0OwJ4RbKt6OavvihvDbwOrF2QX2K5HwYMcy2zFKdqlfbqXMkQgoHgGSqe5dR3G02tb2ky7F+20
3o4oYBSLiKAZuE1NAHkTxnQpj57SOeQ13OjTHhQpwoYS5+C+0skoHjNWak9JDHtRCQvRVWfPOcJ3
x1s9RiEGEINLJ7+wcQlZFWI1U1TZYxxFbzEfluFShEVX5/9v6KYrDr8K91QmfkOpFdVbPX1HwGiK
0gZjPzxjVg2UDMRNUbGgzd+WOLkoQp8uNzoHiI6JgfLjDxhZ+21qMU5GI3YwqmT0B222CvnRubDy
yo6Ix33rkbwyf9QJ7s7buJ5o2QYYz4dXjFtM/Dz4ErVQS5tySD5NkSri8iAlZoQXNPEeQ2WbbfX2
EYXpTOhBOce/jKDO9kc8xmCayM5x3CuuRIQTvGd5FGNzJxVLgZf1sBSGQX5tcgurpwkEBSAwmKjA
5aHHtwPxhHVVceGLzUVPQ5FOqDTcogoMS6g3KyjOc6yxpQrwLuqvpc7K6qsr676ajx3mpIyTPJRC
WSBQXT68qxq3zEeD1pXuQx2y7ip0nZzvilXDHLuF7g2W37wKtLoKBpKNY5d5P1zH6NDzY42EjWUv
AZ1vD6XC3z+RuMaoABb+SPD7YB0L8rnkcRQ+0zXg2sCsZG0uDNY3PlqZ9M0RsLjzl8nscWXyOMUo
BfDaYk5r5GDqXNqq9xd2WJAlMo+yW3BVOituQYji+jAtlZtOZos3sffFkPWf4exBNfpcW5s9UM88
vjCgmmxEjOuW7LJoHSrMMgC2tGuRj/V7jx3zCE9AEa7tWqCb2WLcr/s5zLBFgN/z+smxwL+bsCXm
ssQh0O9C3tNPETNTTFjklxe4bLL0EOKmf+ymIXME6nmJkCVcf/keLmb99JnZnlbotbImXDCFH2px
b6z0kmG7fLhCi2IXg+u8HkHMTF4gQALGVACzb4hrgMMRiGqie0xSmdz1tdg+r7qaHqGHTp7XmsUV
Gibb7a3m3YghAmpEwjXktgQjFH4zove+r+HeASJzboeC0JLyz7NlNml9YWZPhv/H2Xltx61kafpV
ap17VMObXl11kUhkJslDikYUKd1giZIIE/A+8PTzgdRMiVAu5qjrQnXoMhCBMDv2/k1Vycdcn+VI
IDuo6lbr9fqbRJT8cezFdK4Q7GfAYkr7rG8RvOeSZgeKwbrA5FKcGWlagxno5r8pAw1ZUEaDeVGy
esbNrPeUbyoZYtBrJqP4O3MwyRy5NnCNNKoq3wyxXuERQGGcyjxJoKd81qaPVVk5pE+dbCi2dQa8
fTvHVH5vU3bEj6rStOSk0TDFHMJyYkldwwCEkGk2oI+Y0f2Y1BagaVEOzSO4I/c2FLkmdlEROs5t
ifP3Q42hJYAdc7K+e+UgJMkYq5XbUFp54VvjJIIm8qZF20E4KDUjGpb544QL7t9tp43IdWR1fjao
Y3wYATOXlxZUpoQrtcXx7TUFuQzk5KjXIDZJ7mfU1fhvSOtW5ld9mEbknlv8ezn4CwqfdeiYm9py
mi91xNkUTDIHz5Fydec0Fh7Ot/0cygNprcjctm6bxxegqZQcZ8Mkz4IknPv7GZhAG3CNlE+5rcXf
ELJ33c0YW9NFjvDTsJN1nXxpuhG4shvH6XVXmQmlS90twS3KuaPK0unNBfclrq/I8HuXC70h8rXc
jjsfpA91GIqrVHu7ocD5oMrxXd1gONpyWA2ZqWzqcO7u4pib8QYvLsTzHSKdZmtOcrruUmOoGJLJ
UjcxO9C8iRonY8fTPABX0dCynXse0up7jZTmA4V9kA+DQJTaZ1qSuE7npLqIJkKsYIC6M7C5LaaE
1pzUn0VtmB9VbwqzDds+80ZvZaf/rVRNk2xUKkGPUdTaGXe8Fkh32Tapu2MzcuMdZqrxrlcrpfcd
ilfaLtO89sZqo3nB/ln6ZRk19jXSOsi85iWb+EaZhSuDOJHyOgGae2ckdZ1fNJ5dxkFoDmnk14AO
uiC0wsil1kOQsXMbquJLCoG0/mD1UUUuU7Pqnabnab7rK9Mj/8MFkCRsNw1+L7X+S8HZa/qZhg7O
AxSLYt7WKtg38m6xEwVq7CWopDtGe0ElRZaPWjq7STCbivvVKVvX8Ou6mIaAxY16QpoXOf7uU+uZ
Z7VadpfDhMuVjxISWXY3z4tzvVRIYccaN7kdAYL+qbaG5gd7KMUtkahLsojMtsr1c9Jcv0kxg75P
02Y+pEApMnKwCqVZ4EHivokb66M2IUx8oXHe3cy5ZhMPvA/S/A1XBlocWSUX1SOVmG4telRknewJ
qsjDVmmzy6fYOhvSk62sqbCI/CJ3hAI4ynQemkcrJDyXlNrO58L1q4octJPx9q1SA/skwHRM0oj8
BDXyE137DZ+3NPoCB4WRSUZx+fkv8Ps+0jiJQmSpTVyGL9BJLu9KLAb2OSX8P28K12TAuqhHcaqs
CVso8GiZFJXjVxq4AsNNun1ki34fa3VxQqtkjapd9JIXl/YXUwiU6FYIvXisCpbd4PphWhUbEeKW
IJw82cs0tTdVP58iMRyZIAtgGE9q5M1ABq5enZDVHAIh8cAPSP0sm4fpzGUjPTGAx3oFohlOq478
6W8TBDJ77ogp9XwgfBjOjiDAjVAT22ywKPumjXUCTnlkbmj4uOsE8rAlqNS/nRs6CPG2heHve3b9
lJiq2EYjGPOkL0/JgxwbP6QRUatiY2c2rlCiUOTqqlYSzycD0twBCHAuM8LeE+P3G2FvmRYePD1m
hI2+wpqnW1mNxe2Q16R0JPFLUemXoDa0beMqxoehdgc/zeLwtrYn7ROVxT7Qwcjc/fFeAscHzLfJ
mQmjZhmKXxYcVzsHmgaD2jZA5/3EA6oCSssw/tSrRIPctUxJl8wd7s/GqiE9jWFyY3gKS9cZzA0W
A+DJRrXSH+axOiXb+ftUMRCBpKYF9JZ90lstOCXWWkonXOGVWExP1E8obko0ER4h2iWnPKbXhI2l
ZwtX1zYW2Xl6+HYI07TVQsocJLwczb2snOJrTZV6R1TzjexX7sOvMLciGsYTVJ7fN2jaXRQ6WH8L
pHnVrj25jUJAz3qwBmtXYdfl173p7HKvqrZKZEtf1XJt9/58OdpZHIuZM4CNIeC87SxgksmsBXWl
jmQGXHag7mD85G7CcHDTmaIOdK0GSYq4/x8vf7q7GIks/FoHBtDblguzxiAonzw/NOb8U6bkxa00
MlKp4zTmH97v5e8bABReFI+X84/zaC0ckxhtWg21R1tF5O7VUdZ7baaO8H4rx2apxY0WahHrX1ur
D3AtD0mjOmygk9XAGC6pW/VFfiHBx584gY7NFUuH+QWZ1FlqQW8HbxZeWzsoMPkeaK2rqZPhlQn2
57OGHoMazIUZjhuCgNQK3u/isYFE/w4XNBwVodEuQ/DL9qKkKvnPnpvtPOr5l0yPrHybeZ0xbt9v
Z02VXdYgxEoHQqeF9pixOhtaRcP7QNoeVAKogkjAsuLSTttSkYA+CYAB85ne+t4AgrwaDfdPrSqX
5tnGLYfKJbqoa+v3ftApz1Jc9kNEsn0TsfZNqjsYzo0p2oZqd0qB79jMQbNx0WI1yNuv9TVjRDhS
CY3Vd3t12OEBcxNiGrTFH809cUidamk1sCiIzomsGdjILq0gyzUMH1IRbvO6Ms/ef4dHm1o8WnVk
K5AbWy1w0llh1ISm55tKYj4hVIETupFUn6okPuVR/nvoslhr/6ep1WFEgGH3FJo8f4g9xKp1/EQj
8mcBHt8WgEy8Jd/v2nrX1C0Cl0XRQX1ReLZW7XG5QcytF30wKqO2h300Ac2S3k4s3gGGMQ07JyKF
Y8isPbGTrQf1pWWEgeAULqfumruY6j2cRl3vA7cV7nNelt6ZoPqLML5WnliDx5pCMVFlb0Zt0DJX
e4yN8H4mO7WHNDu4z0DqTR9axMduaJRT14T1+1t6BV1s0Qde3BjW6y3L+kZPIlCsijFdUnHRPjX5
2GwoTti3mZudYsWtd0+aW8i5KMWAWUTwctUzresxPnG9IZiUBIyk7e6tF9IEHAqKpmXJc1C9O/Hm
1lva0ijbCXGZuVz0vFUQmlhD3TklyEyXIufimCMOA1Ik9w1c4R0RhxWQ5CnP4752v8ZyGu/+eMoS
0vAWuR4Z9Hm18IeIIloj8y7IZdPtO7Ery1sjj/rrPHatgFJrCWSkPNXpI3MIZr6HtJmH7iGsqbfn
xdATzNNIF4gmpU5j68rsE6Haz1GTgCV4v4vHXuvCxjfdRQCXyfS2sboHGEJs1kGUMhLfy+3xqmzi
9jrUZLzrasBmSlWqJ16rdmTuQplCphX5Qcw91krlWeJEaiSqDiR6o1/ppG2purh295R1pXeoh3H8
6MSzOE+7Vr/hhpc9kBQ2ghrGbo3/DaWy0MsTMlPQNYKwDI2Nhrn4qQj66FOCUFsEBMGYrqf8xCUd
V+kUULIKQa/u3HnDLLEOTaa0h8a2sm/vv4tjs92B6gIhHeyCuo7uIHsWuWGPfWCAilbAICpZGBgg
mgDLTMUFXqrJFvZSeCGSrD2EaF4Mu/ef4EX14VfW2rLgiI1snO4RRQZC8XY6NCQ59cXBKBCVnV+Q
dst3Dv7nBydKxLZq5eyXbWddtupcBVZWAuPmDQd13wtKKQCc3n+cY5MTqxmXOBuxCHMtxQOAPwpL
nRLzPMb5RS47eTOokCuU2HoSVeRQY5rqE3PzWJtIPhD7IhLLabU6psZMVWdljLoAZlDqm1IfllJU
59yk0h3EhuId2YQ8NJ0TJ8fRdjELWJQqgSWsHdE0quBzTJoN83LDpn7QFYtwbI8PKdWUGNqsosa7
VNTmiVd+tF3EDZddDiL3+o2XXTwlvVV0gapnxsFJhW0DK+7SixDW93YopUZRBDLZiX1nGcb1RGNp
cYQhiI2A47IWfgmKR+C9vW7A9EAwc7hPkqnd6r1t3b8/gY6sKIx9oI2zgNGLXOsIgCXNrM6b28Bu
yjTwUB06gxYAiKKNnqEtD36rT7pPaGCg598bZ++3fmRoYWuqGHiaGqi9ddxBnCAbocVMpSy1L1Ib
1LyLJ9OeCLUNukJHP6BuTwnmHNm0aJRsClHBwmJfzV9OMpRmPc6svqeGjHIKp7MkqS6cMPEdaxz+
fI0idaQvhzSuy+r6jHTbRXDZdrvAzKRy0dptcxOD7C13KtzIxFezLtpJz5HXfz623PwJ6RhYHSvm
t/OngzFhgabvAqWfu70stfzQWZUawLJ1r3Xw6hAEG3nzv2jUJL2hI42yxM5vG63yNlEzi5PZFnF5
MZnkvRvXUr5FVTXt1UK/wlhXihMr5Ug4QBjAFNYZRx0F/reNyjB17MwMu6AM85Ykt9HfdXhsZpwP
DRTU93t4JEjH2AI2NbOWxtaX/qEDQdgPIwGXhFtsQB87t8bZuFOoY2462Nu+gUb3rhNz8/h+y7+Z
j3L0UAjFQXYRzlosb9/2Uy1mjnjpgSciU0B9QtZXNUXIZwgYchdXBvaoRtVY39wqrOCug1EGzKHo
6nmG8fc91RgAifpYxFtQTfAF3n+6Y6uKc5mFRZKSS8TqJVjDqCrs3JyLLmA1F690yEORfUllXN2E
0fCnyn4vg0HumgwsMRleGW8HQ8au5tQ1V5a4J2dtdagX6CQn94ne6X9+ACz6wOBGrUW9eG2GQ63I
aGP4YEEIxnxPyPupYJXv2WC4u3iN9cHTcxH8+XBiiIvuHRL6+O+sFhKUttIGxN0HVl6SK9CK/sOY
FDLwQoAlJl5vt++3d2wnRmPP9QyCORcXqLfD6RYqvpuyGILBDNXDFPcaHPq2u4f9qKE9nYdXdlmK
U3mDY5MGIVN8XJC8XFQT37Y6JLE3RnAKgqK3DN/2apBlWaJsAQYqiySBceJNHtkpDBDCpsH7xAxk
3V7lsgNTdh4DS0bisrKS5qHRTbknnyY+vz+gR7pGphwpOPpHytdefv7L8W3N5DrnOR0pQwK/dNza
gUZsQ0BUesDfSMXPJ8KyIw2asKw5xKn1Ldp+bxssShMGCmSJQNRRuCvs8UduJvoBq7QK9aOyOjFB
jwwlcpro+lLhRVNifS2ikN5T91XHoGXTCkD2iT24BhN0uX1KPPxF1W0VCi1xEA5oyHyRTV5tfHYM
dMxOpino0lgeLAPVgjpR+pu0T7WtPXYt10+1uE76Vj1vK/g1VuvNH9Sxj74kKGE/weo2UTgwmsOw
GLI4hhXeRWHTX7lc+s6ZD+mhgMRyiCLRnZInO3ZhgKfAJZWko/W7ydWsGVhogn8LrKYtgQiFELEs
fbIusKgrHkqQHESxcooePc7js7JO0B0BKqT86IwygRSCIEC7fX9uHjnDqAZQJtOIdRwKWG+niqqU
CKM2TBXN7hTARrm7qC8NqLKA6Ko0UxxmxWshV5bGiQvcsZbJzZPIphaBUtF6m7F6/ODjaApS1fmO
4YRJwD53VzDKrUDr9OzBbodkM7ZefyLSPDJdKYFQV+LKxnTV9bddjmB/FV2lTQGi6DHwMlts8Ag0
AqseTtlwH9lKUdle2iEXjr7Jqo9Gl0UGx+GEZkO4gPPNMd+D1Jmo4U6AG+XcHJxaH0508MjyX3Ya
LCgIDFR9nUOXmtU3ooTYXkkUTlQQsWC1kes4zONUsAMg7VH570+j38aU2UyAaS21CdJ56xsKpf9S
m9xesvqS9qrV4mKvl+a4B0r5p3VBnaaYsChUEMW4v/nRVWk22KmDDsYCujyHe5dsxOCCMyKjfSKQ
OdYrlKYM3qCLaM36tC+0SqaurcgAKjAZ+rwxe98CtBIDUxqz4P0hXI7xNzsbIoIkJlFJJ8EK8Ha1
El1oMiBhkU1IgEtfgcCm1D/PJQIs77dzpFPsPVx4dMaP/3lvp78WIXoQ1YYMsgEdBBPOF/wXfH4j
r6y/vt/Ub9N/0UW0CY3Zsbl6vGhb/nLw2cJDgmBJmENbrQ9d31ZBC7ty2/WK3JH6lg+qlo279xs9
1j/Sc8YiJ8tNYG2GFaORB1lVA3QEfA3dDD25LSQ5O6cDHPu/acrAgmDpHLHS26G04b1poBYXfFOH
S63VglpCfw5IvOe81uP+69v039GP8vp1IrT//h++/lZWEomvuFt9+e/L5FtTtuVz9z/Ln/2/X3v7
R//+UP0o7rrmx4/u8mu1/s03f8jn/2x/+7X7+uYLKBDwgm76H428/dHC3HlphCddfvP/94f/+PHy
KYit//jXX99Kvij4zl8/v332/V9/EUYv/oP/9eun//zx1decvwr6pqx+HPmTH1/b7l9/2fY/GX20
k2G2cYIByvnrH+OP5SeKbv7T1tgdQChwT3pFfxRl08X/+svR/kn8QM6OJD31fmc5etqyX35kmP8k
nciNij8gu0Sh46//+2xv3tF/3tk/UA+6LpOia+mO83YyLkZeBMXsjMBPNLatdR0Hcf5SLzPN2XZY
UDXa1dSoVVR9yPoaVcItG3WvajvuxxCNfBVvKVVuTURKVQiyhjbgMdg7OkAcRDQab7hVM4DWmd+O
ms0X0s3nTx3cgPlTKccsfVajOZk/WSXuxcbm59+XaekMt1rbFPYVBljZCBUogYD2NUkGrSY/bDf8
PEnjjE/JWlVetFmu8oNmUPlgq2l0eSGVuRZfHTRkxhKPDNwWL+DDoKMXYLvY2FcIyA00+fqFk9uk
NAKNWy/fS7lDyAs892Sb7PvKmPlo/nbpRl/aIn0O60mTF1kxghrDeFmhoVzrZ3kw6t4enuU85uEm
VmUvSzDPs9XusCYHGYsqFBTpGtaphCa3Scg6h8Lv2I2G2+KlU6TxMpqZe4TmP6Hf5U3Dns5BedBK
JRNfZZKX6XMP8Nm+mlHB4KGXQ264DXursq+yKRxY0FAvS95RrfRV+pzm0TJogED5NVTxGXQdUWmP
l2f1YQzFIOKqpqMMhElkuX3tm9dbefqsVD3/WihstLu572DmpbXR8IbNLOPDPA6y+VPqwXn9asXI
IjybHhZwcisXasCugNLGBwK8jGdQwhXSv4yWktd8AMZDFTRdx5gdEKoFyFGegEN04mc1vF33+2x0
RugGapgy4K+zBNxHtMyF106mYdT1XhAh6lTpZ0WkKtmHSO14MdIWqvex7Pqs2mcwCsRXrOfNdpeZ
dsF/x1q6zGPP5oHhUy0vxBKDQu5Xh93FA7TgTPFnRiigUHxHsJY7f+7saIFOk4/gSV8/T6vzAU5J
D70oLre54ZT21c9fKEZj6bvlwH50d0JBSQYSxessNWN7ZFlBbCn5ldc3mk5qJQixRqNHH6Mh5Emf
45cJ3uWInIsNApI8rgPhN1eg29Sz+FRnXJUu8yyU4bCrqn5Zeq8vpom4pBnn6C8gOraNbTtiDYRR
imrIptTl8jqKl9VnorCE27odRl6qfYrMWu2/571CPyqBttTzWKvLiL927fWzVTVUGAhjmGv76ufw
LWonlQ6I22zi78XL6nXciJ9XjtJwX2iViEofaPeB6E7boRUTs3fQ84gnIWAfa2ihFUJn04kk4irn
BIeK8h4lVDywWEQo267SOuk4hyOnOSnSCp7QIyM1hjuqxJ3+YZqtCaKTysNM98zkQWroOwnXPjf0
seInWHWzZWlca/QPfR0iqPjzW17aAUU9EeK8jTten9Rc1iq4H7b49YW7LJCsy6Gk+K/PuGDzmgD6
H/BJjGDysAnAyBvmoSTty6j9ckD9PAR+3fTfRt80ToMkTYgZOZVILK/SNcU0V1h15WgZAoeyz+dx
7OhtOwBS2Gjksad7aWEOcQKvsz5oaBWYHMcZkBlkY7XVlZ/0CQVeo1RBjKZzU2x+vhG3riXDP7VS
8s33O7oqTNLiC3KGOzhBJBHX2vlQYGaXFSHiGipe8vZdZo9Jre+1SGPBeXroQEbxPKK+YEAwonhA
ExHDjU2Z1pnM/060Kc+uo6pz2Um1BKh1g/jpcOtE9fKoFJQQ9fP13KxgcZ14cP1NqL08OI6iC7aJ
3CRXszUAb06A7Y6qbAA3CcV6FGVuhxeorPPEbtW0Oio+oLAaFH3SSuygMnGN3EZWJPQztwSb+9Gy
CyiTPgRh13p8/+Ferp//uQcss0elnsZ9kbhhgXsu8+uXoHkYPGtEQLr00fXLmJ25iLoEIls/mRhR
RQJFHBh+KkNljWWSmZsxQ5vjDiaFa55pSmSZhxzG+HQ/c9YNt5GTcuJ5kH7bK6W36Sj5d9le1egC
Mc6eUbJKm0KEWSDawhrhPM2A9nDUkQXr+/3Ovb3jvPSNOyKXRFYn5mfrVCY6WloUI/eIMNQkxUMb
aWlyo7K/h6de8XKzfjuKwHFfwMYvZh7rVww7MkcnWudEGVxGIcuw10BXVU8UuAuAX/T6KXI7Rmly
4Pffy2okG+e7ZjuKB0+IOLmpp7SZvrzf/9/2BlIA5INd1ijCq7/5Aiet2auplWW+0aGkel95tdI9
x4hYh2dVMkTVJf52hn0iG/jiyftmLJbtCAl3ncoT6MT1dmiVM3ooDQVaIh03u9IVT50PYymJRKbR
SMVdpdqztRdmzvcNClLtNeq+pYq+j2xsI8gc6YZBmrimfJ4TN4u3YAta29oOk74cg4mRJspdGLsy
uxJW4o6PgNeL+EQ3lnvp216Yi8k30rWE5oBml0X9y7oQAhlaieQFFTqITB+bKS7xnRlzpZoP3iIm
glLOALn6asTKFt8NZ4xmZKE6oHjB+29xJaCLBBHGTxTxgOfrnIZgbt4+igqxPsyTGV3NHDypjapj
wxwbJxt+oW3MKYvSS+DDPKZjwckjeyO2H/VSZT4hiuSYZ7IyRbx9/6nWc2t5qKUkrnHqHNnUEFx0
+9KpEYJwk0VIIhxgAmkbdFLSEf0vvIoFGW6jYS95v2EubatXA/gG4vGS1AQIQKJkNR69cBZW9IhZ
Yg1f3Ppgw6lVxYHavEAHRmBiBUCuGgbETQ/KuIgmbPWmSMPzxqgwNg+SRKvgW0OuIwjNnRZRJwYw
7dLez4VFsgDlJRRZr7UsJZrw7WowtI+aWdR9thEuCJebMXFGWGy4jKByYGhIP+4rLxbWZ6HPHkS+
nGsiICxVVvZhLKpcv8fG2k0rv8uBcJ3hkjPlTz3Ea/uDrPWIQkdFiYX8AYpgToJyaJ1rqPeF2izg
3GtqnKblWQxth00jEvak/h3WYavNvoxVqw56VME6dxuWioL6rpsorpeflyWu6s3e7dJ6NjbeaIzN
pWunMUL8aMMvLLDUDpOPzdwp8Q+9KpE/3uYqvnVekHalcC4afoHCnl0o9XBBlCbqZw6DXrMOUU80
vp2nqdG/UW61vScHraj5UqAFYSJvEEXV/K0xpQLVk+PMTQ9G2KRQZlMHzSu09LW++2KYSNk8oo5Z
GB8Ub0TlwAcyZ4/jJs2HMKT036KE+r0QYEuQTer7ztrrxUxVb6uhWQz0Y6Doq+6rDqY24p1UyuyP
aCPkSb6QqVT3eznpLgKiSPVw1m6aBuW2h1apYuUsl3ljXYR9ps6TPysM/pMHP8T83A/oVFh77lqh
avlWrKgoVqL0xqVnEcCZ1XKryNmePtZIFzIDFbz/jGzPYVnJfCP1EZ7iLtM7K0z3lN9hbwFyh1F8
4mADmLlaA4QThBRAC8GGQANxVmuAAYojOdXcgsOemAJFHO6tU5za4rJNIGftU1dfLgt1pXCspgAE
OM1hjNp1t3WcyuVcnvVJPAgR5dWtAvHHI1+buYbYgJEUxg1Z5ibv8XNRGgcmXoUw+LRtmsJABnss
3PJelNzPv+UJeAacONwqagOrS6eiPURw3uQZKDXOfY84ZrpHyMbGmRCPqTG/GNLcVPeOM2d8sIJP
5+RAySV2Gzb9bHBrHfXZ0apzvJoQxrPzbCymfVqqRG6WvkjHwodHHHiXkiop2n2e2RX3bnjcJBU2
lpfN9tWEGCDBN5T5GTUopH007ZpdYTHoK5O+kiYLRy/MC7TgZf/8kvbE/dVMy+FSA3ZrnwOrmYwz
vKIiGe11CDYyPK/bmMCnTxGpv40lxb6zvND65R5Sp3a7Lyyh4MeTFxOsar9GtNNDR1XLquHcmnhd
LH41SVAnG1ji4SdIa2D/NjVONga00apln66ifkz+Hjyo1kgchjaq/kjiO0sMMaAoywiWfYNKuY+s
U4e296Axwhn2StMFrj1K1/uEegVvPe16c7jFsJYxQ88LsOS2QUrLeuwRMEdnOIkbIuBKuvX0xXu5
UkF0jxkWbBtQ0NqWltehsmhG4eRmhwqbNPu8jI2JIBTpj4wNPtSiKdxNc9uywWck4MWOAvHAaDt1
K/gkO+/I9Ogkvuqnttb1RN0ZFLA5qxL2xu7FUQPBlk1hVyOKreyLjYNUEWIF4cYb9MpJD9mUSo47
DFo86xHfCozBZ6VYTkA2ZLTNQX1NfEGed5i+UJJv6uQHSZhFeRhCG3xiKj7DrTHbXH/aql+mW0J8
PzQfXuPTaC45pLpUtMod23BrWBuo9QhnTzFk0MOA6ne4s4eYoBFVbALaKBnsJPW9lIRqvKnwTBUP
dWxH8AG1smTmzkro2OdkH5giitnM7VU4IOn5IST1Z9X4IrRhBUyk47UNMEXNszGOjfoJ9hqPMHtA
rvFDc2xiVUHmur2yEEdbQBOzVj+9Xub0Cf2km9fIum4qom9k6vh3ygsl+x6r5aTcRSAA02fU3SbW
fD5KIu5B71Xea6i2/ER0rWbvXW8sBNzsCaMFdYtLOVJwVKYqxtrCjpP8SZFP3F25jy2xbPcyQ+eG
zfSjrXWVey4T9oZgDmeRUkGHKmacG0gDhRfjyxLJs2gQD67Rlmwjtop6NFpSRsfWpGTAd84i7iLD
bdlkovgYx0neXUyO2rrIt4RtjYZUaoLQPgPnuVyjX69GXSF5/KKN6BFnFPenFgXP6UtTlHQIsJGS
Sr+S+EPscmskOgIpSXsEkcsz5NKkxkM1oDV4FAOlofqp0sEW7PCH5n0jsUWYHrYlaTpDTRrlDl5x
yx+i5TOzbRamwUcaM999nmqTl1uWMe0mhcUEiwZ0CR4SF0XCK1lmiBn0Evn++3jULaZfhuj6RUPV
OMl9ichcejk35LHOmx4/I+5L4Vw/mY49sJ0UZqvUJeIcRZx/z1u9yG80jH0yBBp1LZVnr5PMlIZS
6Xto8roNYl81MSO29U4TyJTmerXN7b4tDg6BjrgsX04HwUnUfzFUksE33DFZGqFRsaON05wNnxO9
NsRdZlmdgaJiheojdQxRYI0hxkTXOx+kfsTC50aBuKOiF8vSbG1yXH+TZCy129oYcu1T4tayDjls
kTRD9w8ZiGuunkiZkI1FqvbOVNFJ3htynJy9qEwyZBst1XKxa0tLsHBDBvNABLkEtXqEmPDV3IA5
OPSFbGJI/6Ecr5xej+sHaF61tStlxSxJUGhHbqlwuhIl/RJHMMYRTV8sstBLV6fmMWoyj230Z14E
8kZys/DimmBwlFq581B+mMxtnaNmEgU5UikGlnmttO3zqh1ZooYyKeN9I2MMXObMjuzHGjlGjB6i
tum/CqQ08+vYRsytASNTsuShgxKFV2Gy3Oy5O/TiAU0JGrRiYxk61OJ1cWkUA9tGiPKneKioI/Xu
JXYfApxG5ZQoftV9KDWkVJSaa/emg7TDuuzQsFfRISn72NvFBB2VwDUCXeVrq2G9uX7Hro0WI//N
MOQKJqsm+UmzKyA0wrL8o7LUghQHGAGkBVaF7uDDtdwUfrkpWQ4RhNsJCFoerupff2aQY+RNv75m
0N+P/3+7eABpALQI8nihhUJPfdsc+ekqKyPsnGdlYvVNUxsyJuXL4axq85KisJOEVfh+s+skH6U9
9IqxvVqQWPj0rNKRUZPiU9srHE7Ip3DNQP56ebNWq/Gahgk7v3MT/WrO6ESTAFROVLyXeO7X66iD
IwwAYINEBoUnWCxvey3SyVM8o5s2r9WY15oBmaSQ3Pf7HV2Pr4M/N6UqCzK4S9FqfbtKJmpfDgE5
yvAhepI+kn/LuidrsvS3zvWh/Iw6aKVfv9+uZr6gaX7ppO1wySXTRbaMojTArNWrLcdB05Kpetbx
Impbn/zibHHfr9uKwC2ejF4qu74pWvRiTE9B7v9SmTtZu77lIifcbTNDzZESbgttLj+jc6S4D01o
txZyaQUypigHGaOLMQOyouhs7V1Ujozh3BktKjboYOhovMOqNJ3aH9lvpxtbdflXcO8jplJAdtZt
ME9NamrbJClbE8Fmx1AusxkrlnCHVu2S3hWuVU8wBAoka71dlDja7CJypWJdde9Ms6O3KGcggJKg
+uvhWrFXexN9QK5N8dCR5UCmkCvNZaEj6YG/gGlMdD7D3QwtZyUUPTc8L2zRtt4lFZufg1ra3LQ9
slyGCKXP1Q3MeKDaSEV1H2I7ZjB9ZMhy+dVBO0+7c/l5CwDnpbjVUGKJY1+ZyVo6XxShOtbD3KOj
YgZq7rLzIp1tT0p0TsY3hSZJmQd/8w0Fr354xhUjhY8WWaFmlhczAq3IPSJxYnXzgdppa99hVjXS
JRmxt32oSqFXeoAuGMmhrWxzz8MIysXDAgl0Mll2uZk4AmctUKwk91B0xWayw6pKN+H6+K4nY1pD
BRt94R2TMfRuejVySmRd7aKWFt5MIEUavzPdhF+0a82t010VWVknDmnfzGbj68LijPfQcUekrkCU
okASGavf9iNYsjHStniLgQvfOCUJMneTYJ0RYS03xGYBaTjRM7jDY6VnFTnFVlW5zEZmbyIAKtH/
FYu/DxJ+1/WM7c3HqUAj7VEparzmfHOwlZGgZrCKWA1iuwmROwWz2xXxjtNjWNT+emHZFZyeRQts
J6sml3XgokDGpIr7ReT2jBy/ZOdHtyQRtu9JDjCTb0pOqI01Zku30aqamExGJOruVhu4zVLUCxOb
lazZWeu058gZLbrDucsLbfwS5ULtiS1rnB5JdKTY9WWRi7hvwAWtmD8MxJWWvIFTN3XTocQHfg63
Tdiik1H6WmGVqn3AYyvyvpANGDLka/qcg+zAzGwzbT8No8Stq8RYRZFgwWfDqA8xClFpc6Gjmton
OyPvY3XxvyF5kN5ywHX8nRjrThcBWR454nVZO3hOhoR09nlPja9DLLFVclRiJ4Gz31Udy1ETT4Tn
E9Pt9SVLNtTurIlSg4kVJ9xDvjDKcfd9pFKcYIsWcUwOPhLfzBu/n8t+KXM1U8Jwty37E1LlSJ+y
QJ1ZUcezMoXz8wRwnjq1HVclPzDbPsTsKaUchdyPyUNQYBwQ0LKcM2R5l2SlnRRED1bfKmP1eTSR
ijRurSR2+HQRmRnbj+VOCC3hNDGj4ZjuOAjKad6jB1IP6lVchC4ifbVT2fyFA7mFQNSLhuXvZ4Jb
1oVTOih6cbcuxRRvufEwwceQsis61O6c00LSdcuDgU9M2dPEch3CwsHhkyYbKYXhXNPm5QNfn3Xi
/Fsqur09YslQWEU/PnY1GqNPaMgvi3TmFfHb4TS4/J8F1ZChmGsIgJetAXHj/v8Qd2a7ceNqu74i
LWgeDv+abCdxHGeOT4Skk9ZIjaRI6er3wyqvvdoOtoMFbOA/aaMdV2miyI/v9w54whbZO09Q2jfX
ES3d7fOCVG/7XHWlfUG3Fteq+z7alvwWI16P1BP2umqW70yCdRxglZ/ZRmUZO/QXwFRLl8NObItw
AT7f/96UWeFfZ21GPbirVCY24GZs0KeFdr/9dhfXaHuuIb+1STLCkTfMP6H9n/MjITTKXnO+6dT9
4kwOrqBdhyv4QSNZa24TOuoRlv/aFcV0VdH45cQDuvnjj6nDoSki/mCBQnkwCpoBhDcKW4aeU3c+
h0DGzR9eKsdLPSQu01ZDzuB8chaXh4RjSYXhUTEX9g3v8J3giUwD6Jw81BiVbJ/ZUTT80+XeVkvA
dS2tb/vtYNb2UTTMXSHP4NzmB+IfmAUJI7D/NAaJ/ewaRhuD5PHvJRbK5n4mR8TcA8ZBARgvF5OU
McOado7DUKJsRFxI9MKy2o8K4CQ0+Ka1nlbTZXKdszSXN1kJefP+cWIe69a+DHKY7KeI8bH343Lx
jYI5WO4ebxwB8XT0oyayw8NQUDa3lytc4zXlcRaG7RMGCpW915e3KIFgyXcLiQHifepMdlGRl5ez
DfrIXu75mnrhGhaHimKquU0dB3nCFUufXaVisjO4fRMRSuK2HSGApuhxfe38KjtFos8bVQUeF0i+
pc+hLssjPpDnDv6curickvVbR8t1jLhAlrdxiFX2J4K3PGzSKCUWgT8Z3l7te/AzszUk/+CZLk/R
OuPgv6OYgre86zN/xrvd6RRr/03kzrL9EjTpTFVwGRWCqApqCThg7HFNPFLB52TQkCiW5JlETN8N
thcoY4fF98oV+IF906DB+hNAQIY9c+TDAvjmOyalLB7Io6z/XrMlnX7C9+2Kn0s+8KJiXec29c3c
yyzX+1kyiB9ct3SmL0VWCMbNBQYbGqixd8zObLslSemy+QhJxOJn6QZ/yOyKeHE7XOlByDgac0U6
uO8bp2jJb1gMGNm13xOLEu/8cbSN9yhc7JtNoJmdNJq+ZkNk2s026B/ByXnlXOebeh6ANRfDxn0+
TttSUXITHs/vLr39zER81FfAVoe+GCYzfQ+nqHP6K08xS+7ohdsDidGzPQG3azmVQaZnXEZCjxg2
TMFetdliz2om1mr4Gq1VnH9oYl/xK5Z/+nRkMSo79qnJuQa8u0sQExgjqd1xBZiCOXszEjBElp2/
wi04tlRbBEydp0udKd5y1DlsFsMEa8j61cZqZi8V/8Dsm8lwCLuOu6DBLDYFmWmOadnBWCCoZgX5
u8A+7EgsrSiPEvAL6Nmy4ofXa5eDtoxZ0DW2mvw54Ic9O8w4/epv+syue1ekm+yrNzTjE2YvmWLK
bEkbjUvfw3VwTMTEbST24s7DXpTDh37M40ZY2nLPgtmPh/p7G5rQ8XZLJmwUg19ZrsXl5isiyqKv
Zi2C8i/ZjW0BpiEcV7yOoanx1QVIOXdya2aLTxHcVSz7jZCOGd9yg+F1QDAu9CH8JHOz5ul+I1WE
yM16Jsf1pNbAzoNpWjMLpI7Mwp+NW3QD9bFaCejaT1HtDjy6ibrq07rSo5owRc6KID1ma1JX7y4b
pb5yl/xUEaRZYBC69sRW7LJim1IqH15cBsJ5G29mzQC5oAN95HDMGViyeaBaVy7+xnifMlVT6HK/
O8WTT175orMDdSIysNKvxdi3JcTLQEb9uvcx5etAjEYnS15VNYGk5fs88u2avG2OyqorKVScnRAA
BAMge4eTdXQzzv6yjv1+cLyiaK+dMnBRESOj7sLkCBOrjVtIAChwlPreO15gfyzs8gv8lvMwTwPM
BimSoQzsA8xhBuI34E2VlZ5PI/+PdzTNIvxfz+7bQ5/+1fbEh2BuWMWYaOR/h0si7UtTp8Y1RCwS
QY8kcjmp2WtjMd2qBuPM8scWpI4KflhWVQwBy1knYTeIoZk2w/yDBx1zAtaIbVx6w7wfXS80M3iv
glsJOEEpU1Mj4tVbZX6RHAbtkXtiTU9DrBGHQ+3j/lq83aRyE/0z7DNZJzfFIPA38Oi1pcPgfe9m
GcaY4yYVSQTkMqUsuGXCG1oRT+3vu3lKvF8eZXKe3UBk8rzlzgM/4iyjRiX8wPqwJtM+mYggW27Q
LYuVar/svJo5s1zwDwbVl6IcriscxuLXXrPSYzuwfZOo/TwhlOmENYqXJKQYRG7hclNtRAu1N6nd
PId7QZmZOHewhrdZvqLP1Mwlncey5IeeUnh8p75EzJtfOetCI3ovfbYq2AVByAjc+q4YYaIWOIZX
mKXFv9zNT/r+iPhZsfsl/Eg6uAUaenPsyYswW6/nyhnXeE/cWpF/GZaoib3PpvSc7EsRSh8LOYh/
heRUlpjN4C19vGSBSxNzQbfKVWv60PY+m0+it0vj6j3K/oy2RtTUjsNrTOoH2VPsyZcMhCXBWT5s
bzV2PV59Rwna8YlSKvwgDpPA+y94tQGJc1M71RVNcCWhYXn6MJK4an4UYVJONpu37UlyibFR4NLS
mYUFQC0yAY9kjD0js/fYijEQrmQNvrle16iByuy2V1gtpa+Um6l6O/Ww67b6Te3Ui6le12kP+nLK
FEtLehoINdOEqwTp4qg3UKVUVOLr6UtT5qibnY1PYOu6qexObUS9YYQ91QvapSVBXZ1SX3H7KReg
t03NkebNYtFBDMJ5kaPVAUAGT89jPFSdhVw7ImNL3POvcxtswwSj45nk6BAgloFUQ37MvoRb1Cek
Im9NkCf7MY1WepcY7yoqECzdtPOB3kvDczTC9Rs8kjvdOdluXjqvcu+EDQBDgU58m+RMcNlBrkfz
CHtloi7dpFDJ1crzi/B7HJdUqYBpGF1Llv6lXTfa4FiEOYlK4yuRAw2TJ2P8JZdwyNMIaGY6KuuB
llzXi+NN+JWsfm7eG1DUxkf1EENTJWrCTx8ilTbWhn8EbhPETHuZeT9gE5whoVniyZtJzuiqXOk7
HcCMqIL9HE1ymz8Ly5/7hnpjMPX3caEvR4maCoxQ70dFZnpIcyVpeEHhQtipCANw213pXdPzyxnN
gIN79aCK2P8w+IFYqmNsZJs6eLwPmLPfCIZKol4D6Eus6/ZuQXcQaZYzkR0LxbL0PHJckNzjcx6k
Y7Zk12JdcPo8piTXYWARY8dYd1exaLJ2JJo0ykT9KlR5NRGnPjIzdad50QKfUyfuXdc/6Jad1wJy
7HUyOUWzmmcsubG+XiP4d0OoptOwqIaUGdJRhtU7sjcTQXbALKonNVUNSbeuMJFHycdz0J6wfF9M
M55Jp9nf6C++1cyDAV7GSznn/g3O4oJzkblr95xLFaG+xeEzbsQbXEPhhO6SaNYEzzXDlqp4txIk
5nUH2HIySHZwWKj89pkH1PCAGfjIh4mGsEN4UERmEoTRJgNfPFQgoQ4bYXZJ+MqHkj/E6NTwO0+T
olXuXDYa9b4rJ/u7ufftn/ukuPIjK/Kl+xQSOKTH/dT7qcf0VObCfd2wtEl339aRwul221jM21OB
qS2fGmHD8r2zYm5/sL0tzmYhSJLfMZv1nIBPHvHg7xDVFYTplgXOmCRVKGlvgYdjbebfiHTouD2h
jO2/bU5PY22kFcdfQIl2hXNNqR7HD7mQGRedBdoe2lxuY4eLhOmv3VBz0ZdLJ7Ey5nbAC5FzeGSK
YOdGFlrhaXGYSidD04yBKm8ufq0YhIx7tpAVXQfa2W2T74lEY0X+9/4z6nm/8bunjY4BXuvZW6Xo
YZL4W6b2AomV5Nz+79WOJX/4eLslEnP7sUpbZKIazcaJFBKXXiyYTVgz+5CIE/FvNfsq/o8QQNpV
GVAFXwyTm/0aRtzcDvr1SfvWAHjxDa0XsFT2xL352z4kGr22yclQP6K9swyTvb8pxBR5ZWaC2mn8
BHiC8+TgT/Dpx3ega7CJm06mdBsk1068pYli5zn67scWI9Ziu6ZUsJsr6U9qyvYwkDEF2G+dtA+3
vQyrsaeKIwwmmUmz2iVLa0/v8Yk4nuPzf2tcMjTqYbS3ALqvBaSF8TebFlyxewn2fWQqZwG3I1Fm
hNSjR1Jw6Ak50ZcFHk4JiBf5PJPdGkRVI26rC4RZN0Ofk7ObUJUSzhVHkFvfeGSwB9MO3HAFz81i
dNHfjCoCkqrqeMR1/OCBKnNVjU58UnBcmSMvua8li4w5pXosdX8iJ5AaBCNAsdyFkymLct92YbaU
hwmD84iIkqHz2dA7BfuAW3PGHsiOrlgOeu1rFpNHPCMh5Ylcynnoi3dkhk8+Lf0S97pbFw9wOjv9
lq3OtpOFnmRHStSml1caCgZJsJJWIzOy7rQ2JzqZS/CAXL6qyelBz5+wN4ZFtn2YRRvid01Sg5jg
v/dbJD8TyFWom+WMhpfpPLKfFqVn9+KOkZP4ax3KNnmTk4qhQdRcNa0FIZlVQeabO8Nlv1mrwMIQ
o54tZpSOauBi/d6zbzrDC5ADWIEwo+MFomkXbeEKJp+W33FTalyOhGhN+Bf4YUm0cL0xTxCeonIv
MofNidfkbguGVH4Zg76MoUCMAwHtdxtmDGo7OUJ70/uwVrEYj3KO9VpZWgi5p7iIntEoWdLi977O
fTQhAxn8hT0qXjK+u1HS+A0pg91hq0OLrfYbnLh+R0GfyZtxySxO1qWJlWCU5xuFYo+eAV7UNaSB
E+VjSyRiMY0m+rUUYeB8UoPjE4+DhA098HFbO3DE2yXKRrIV83BajMYySRTNdExmN56/EqzsplQl
DjX4F4zmChS5njRR4JyaEErUfbJklEi72PcAXG9q0XjDt3ylj3mvaICQTrulYbSW/75YGgVjqQ4r
3uVpfJpKRcfsOKBQchcyGkILlLjCtW9luohEpafAp3dJW0RGeijvu643eE+ROb6uD/2stP/AxiOS
2f3UwCe9zwbHwqfkVXNvHyedEn4b7+lM9BX/VNKW4NvtXMmdnEpp8SvVZx7wYiFsO2RZPEtc0jHR
o8EBvIS8NTomcH2A+Hy/L8wVEbZ2UnbIlmxu3VqfkTc0tRat0kTW05O4gGrC8Shw9prOvvMpkYQo
FbDHefVvdZkRBPhm4sIy4jjrMCAum8oYm49DX4oALuAF7ZMDedqfcxHHDPpi7QBPQZGFl++JNHaH
zy39FM3mmhRRf7kethF3eGwLLLnggrDR4mUUHaGXjcQjbayUBkqf8WebPXbGCRVKeS8kmqzYgntA
aQWKl5teEmG54oonzKGtlZ3rEJfYW1OD0gGdedQxvI+kXEHAxlxcYE9Pd3lQq3v0Vi+0+C7TuYNr
A/u5EaNXAsz5eDKPts9EtW/hR0g7FgftYmVHuLnczCCcBpnczaEnZ+dtqhyLOY7FiHHYoSYLo7nN
uti+ChAOLdqn+sCuPJOfFHyJghy7zVc1HxDxsSS/2ymPMy5pXXV0Eszr750ao5NXPvIN8TbLo6Hf
rjCMrNkTwKKRaiBySuv1IZTKW981iNkw3B9Qk20PeoCuB4fGVGOZ3MSLaUy8TyCO+DZ0yKK8RdNQ
OO/zOWyKZlfKIR4nZm9TNs2BDoO92MvLSjQusv8b1Y2av2dt6cz9IzRvatfO79EKnPNB4ooSfVQO
YNyP8gIEi8qzMG9elhs3hv1SWlGBTJjwGTIydEqASLVurY4/dF6ZD83rC+q+qi4FntzCYM23n6j5
WruICIMf9geoxARmfiVNAk813mfc336RJrOE7IwixCeU6LJBX3EXV8JSvKDtw60DU+3tswmIYPaR
P5k4DRwElQGeacQ1EuAeHYdo7EdkPyG2bISR+Ssq2X3trMXMJEm9f+NI2hx3FBF9VXySAYSD8UhG
KdXmDiaawzgKopmA8UNfTwnHdOVIUfG+NZMwWLSWtbKj4zI2mzMk9YgqdyKxiFOX9L7tbJwx5kcw
+zxdotmmKhnGhZfl8vBwtj33X84vXXu5y70H5aun4ZPjOEcTqFjtj8tMk7W+x8Mj2ZN48F2vApaq
XTA1aG8O/QVRJx6nV1er8Koku8Pm9Tw9VOT/Epgp8YygOcSWmPNzoX5aRBrnnY2YR+Jdy36PZozX
P8QIOqv3MtcQxN6Qc7JM5amkTAq6g6pzEeSvUOHEy3Bwh0007h7ecjsRH1MYJdtDAEFQfPPJlRHk
kxHSjoN7HyQQkL/LcOyd/khloBCrzGFIpXaLfYbqCDtaRFzJhxlmH11CnTX4KB/CYLLLL3q0UM54
C2PULk9KFpWvrqdeGv6vIAGHH30rUvGtnccR7FLT8lJgbD3ZVffsdKIAhGMzYfZeY2gXmH3UQhr+
lgum2B9TO5KUeZfKuBzt0kb+xOcmCHTyzkBFnuI9VZXtMVzQ/T4b7YIBrkQLAQYaFFTqWDvTDJeG
y1hoO4hyFgV1c0G5cYay081SsOtiQkPyzNc9NoFB0ik+rmWZNssXIP9wo70q3C4PD0MWrjOBdNts
K8C41oAmYO9FkPykji00OSTsgILk0FSo7vKbPhNBke+IdkVmcE/T3Ymbt+yqBic9aQ/Vijm5/lyO
5kjH2TfBnrZR1ZBGGZIK1712irIliJDcWvKHYT5WdfutDZnezDHOlfTXvcojTX5yf+YIuaFD4yJz
wpL/EnVth9ZiA3DZXTs+DUwvZmR+NE0/VQ9GTKDDVbGMU0neSBNUICEGSKE+dXlry8piMHM4kKxS
SL6ClWL2zQ8MtzsmYdAUkEiDxz2jX1TRGVQvOpV/Nuns9dO+NiDtlKaXLhcKBbu300Ax5j7E15FT
ayeX8zRtDvnBeGT6flymmMjqN0U4td10awi6aO6dOFk5c0N0dk/rzHPmLoOYNeXu2zF0u9l9o5au
9tC+jdkW+VeNwzzd0Z5oW3AqF88qoD6gb+SWx5HVTAmG55B37TXSomZyTvXajVjukGMyENhXDxBl
N0RIRntfHGcmk/RD1ocziZdoWYT3lQV6Sd+DpdC6scJ300M7XiewjX3KPAo1ba2hWvysBrJC6JTj
nT03x61KWu+rFxSSL+p6W/zbyd1+LUwwcrhwraF5nVwtxMgLm2KptoGEeBTMCqKRgp0q99k0qPKb
TOlYNgefXkLZXqP8QrG874nlMeExP/f1BO473F+3bmzXtcGAA8iQA6dSs/xNXverz+ifxdchS/WG
ifDWFaV+tejuPKG3wi490yLsM/Wsvo4Z1GfPC7tgqHhYcWrs70QXTfZZbNIAF/lqMe2naMzcYn13
aV49vk6FVrb55kz0tt0rykRWgR2GSglplquE1cQoyR0LthuDQTO2IVkLHnDshyDw8TFQyN7TqzTV
ndCnZFC8yzs6CMWWvPJmMLcVBC3i3CmZdbUl13CLqfw/zoII2OlD6xINrq83UbuSbEH6BPZscSgK
ho48nMgJ5ldLZXiyuae0m+9dFAb5j3jI16I8RSTUR3LntEQU/TAwS4aPXlmEw8eUmrrH2h3yN9dG
0vV5U5z7NLgH8Dtu/6VXaMjbzBzQmWIidLJ3+4CoNgo328Bdysk2deFFK1qCj230Sztgnka7sD/e
uqhb7JbjcbVP9WbrhccCiBfQtm0f16gO7I1HgzrSnk9Up7ZjS+wg3+XD9DP3E3opjgnZIpbVYZiG
eC73i+0gg7xc2AuPHeCogOlcvEEnXaickbWK3j85tRjoY1g2QXhTyy7BhWwy1PTj0a1yg3NOZqPZ
/sDMsh4J/yCfWYt1Kkk6jl6C2gbjwmfks2TOICZvVXTIKDkTOlMOk30LVya1jSfdhfCA8ftrovCU
9DRn3SOg8QLfWIcJvTiQEcvhBT5eaVrlzKAIef/Na6G1S3cQeZP9cdarRiVb+ZYFybNdsLSKaBA7
jbETWBEtmoboRXZ4aQeuwqGpx1YPmQF5S+feXa+h8yI1p48Eb0KNxxDhQfgrByaLXyGPhRwJad4+
U5loCvrJ4GfgshUnq442wAqF/XqoA9zRDi2RxMQUCb3M5Kk6ri9J73qZ+PaU2sfdhTfJbgffkhhi
IRkMT6l9SRMmEvP79DjO2sebkWhLx0dYv8xsvP77Q4Wp61rtCPS++JmDiIDdA8vNT48BAWXsuxoj
d4IcrM8vH+apdu5yRf88zLMr+s9haBwVcQJDKbRzGr3NJkvBxIaMEDOaNDIWhMMNuQNzj7zJAnOy
WXqvXz4ZzzrZ/IdVaM+GW5tmEDhxAM5gUT69v56iFUK/QlMW8958WsVoxxCVH9sYHIpsA5hEn5G+
K7GVzS2tFVqBl7HSL/3E32414OL074amVoNlBb18lk9ZlwiaAZZ9K9O0/t0Qap+dZJhMSxkkKBSi
XFhbgxKoaD6mAT4GhJIFDa4WKLuxjnj5sOdX9583JwGI9FNSjbAg8YLfQmvgi2/xGqnh5MO0ZSKb
M5Rafw/NTHHSaqA7yFBFSdt9m0DPDyy79pUPmV1hypwb3C+fkB0aT86HzBkSAzz8zyLfgxD69GGF
Q6Qsuzc/DpDukZqBaWHRsQyRaL63oNXr6y1wO+tGcbYCaRJapO9fPoXfBkyKogpPT7xacFTHh+DZ
8B0RFsTwbCytN7QdbCUSEz2gg986otylpp+fMkON4nSZPpJhixAOXHYksC70u3k21ruEEEUrqrm0
1V8+yacaSB6aFdfaO8VhGdTRsykZ9w8od45M926ADq0GKDhL7gUjtUfrNtaMnz/MU8+HKIfEodFD
eonlM4aazx4NYrOpHGdCCZyULOntIx4MnbhuSaHsyX5zY21n67Gm3f7ypT4bo7y3oFeYYqEoxvwa
uOrZgeFGrFjwSfcwkQWYn4C/oG5gMV6ZTxevhcsaUBB4bN9S4zJcQU5r9DhlEAz+H17VZ0YE9nwo
joDF08Q6+pAW9HSMgss0JY664rCpzDLsL1wZixGCpyinsavchcCTgjFj/eGS/UGxUqgmdA8U66jY
TnzUySr4dXOtzZUBRGtuFZIEXr5o1XxDTT7QH9X+dlj85/Xi1BMY5Hh7Btat0dqEPj31fJgcCWTA
rZwjhZHGSn6GppWzwpciVVSIL3rb4KCThF5YPdAQIakJka2aM1mk9uEZJQPW6+jdTGJpO0lYwlRC
zGNZMAmOmnyqOpN3vB6GHOu9jyT+VbFRwsDlPS/KfxgfTwcmbyoPBI+2GO87ZvnoueB87baEDMAK
szRyHM8EHeg2t2oa0Rc1TOT8qrRCCr1TSGRRss2lmOhMO21a0WkMa/gpmjZVc3uxyvAxwOeuoHCz
LagUk1t+hG6DpO7lMw+evsWcOdoXDz9fxBPMd2BGTx8H7qbAqVqYvXAb2+CYGwdW0xiyFfqUGtpJ
PxC8pFhG5Bnz7RQrrn439eTA3aoEmtCvucZ64Ad9G8JSd5jKrP3rSuhoeevShjRvWiyBGhRFK8F1
Idwzz0fCPFIC5Gh36FO4949PTPg5C2Dt0f5iv9v7YWmOaTZDx4Zw0m3et2aA4/53RI5NlO+bsR2d
7rB2lZ0eS4iszS14Zlr+NXtBGVTHgDZf/JV80CH48vIteyaGt7cMuiH+x0x8ZOmytD+9ZfCaBbqw
Qe/R1rpgJI8lYQP0yMt1KTjheNR9BAmgaesftGWpBrMAvKu6Kqal5s8aMW31H6rkZ8sGZ0aNBk5B
VeizlmPT/PTMvKAjfEdP2949qwDLns0VewGvQSzbpQjsKCPJcq5WG66JWhQBYejV70ZNp+QTDAOj
5kNbNEX3yiP7b1T7EvoAc+rLN9CWeP+cAVhTsU5Be4EpRITU49n9Y4uVA3vM0T4N0QF+BWqQjQs8
1M4BKtN+8Ybv5B8lJZq9Tofjn2wDfn9+rOlsbkmwAcdM0/TZkKf56PMEquJAD1AyefpJbn0DtpnY
yOrDygyGUc5ZeBhbHha70jzImS9rVVou5OQMUNQE0ZxMSy/fmd9OLQBIdIkLzBJQASxKn02OE34x
QdkQzbR1NSsMWC/UOLRkLRNI5vbMlwGsDM5ljdzc/Uoc8RyIU6lby8xD/0yk9i7K2/rnH87r+aSN
cwkeC0xxZMmwHfptlpB9j7xKmVfoSza60G7soGmFxmIJM9O+CbEj2F5HBNu3b0FW0rm4xTHCdtjS
S3vbA3OkU/DyaT2bdREBZfj90hnC9A5J9HMdFm97WrV479CVhXvxrc1CvHV2j2TOimBLJtoYOfif
KuVz6sE/RrCPDMvOAFg9BpQiv5WIOoUF3NL1BI1yIZVvnrFtK4QGLfSWEcBkpmUotfRqlLMil3Ag
Orqs865BLl3fYRdFA3YHndLDqyBgb57l2GTNtieCtgdAulWzUb86vcBl3DpG8lUjsBqAGDUxC3PR
c//VR8EY/UVsJrRJCQ16eSNXd1mDXThhiEAfIaP7fgR5YWr87+47me20B1nrKD9c3qVnoxSzkoyj
Lj8vWnm5rAzSx+rr8R2BQc7s+/JRn89uPiCPz8ybYL2EKuy3u07LWm896BKGSpVh1h8LRf01Mwrs
GlmMdqZidbIV2ExnCvp15dniyCHct9jupgZRr7dLp87lD0tHsMIhaC/BCl4+0WfOCGwfmIDxTMnY
Utt68XkyTBNL483ZgmDs0mqsh7qfv6FbI0cSns1q+US+P2fZuqvzFhn9ms2y+ztE+j5bhXTCmEqr
1OQCvD+mh7MnQziu/hrINAJ439xp4Iti1oA0oCfDNiR97azoOiyTJvJrwOo2iUgcdQ2sgjuwasup
x4nAVlp971noiZ6uL16j40TAiEGAkyR7cn1X9WvAaCJtDhHrb5f/YX57NvOzYnJL3DjyE7YNv+s0
SZEuSmB7KKRwlsIvpa6d6rCMqJfEAeWWfagK2Zj6a14rIPg/rDvPSh17dDJMfIYn5HvG0rN1Bz2L
pE2gi/1WIdJL0X+dNyyqmqXdSJ3xm5dHwvMJCv0g00MIgcHuHCgPn67HgDj4F6wNvW9skRmk2JTb
4rSvRjtIHwnkvmGj+/JxA3sp/5ygrK08tRwOHSEpAeFzrSaeLSpn+aX/UQSeeN1B5IWed2l/hQ01
1j3ET+YTZ9uYbZTnasaO0wYzPyhZaDlcTbSsmYJgz1hy4VTEbXQoBy8wDeBX2UMLmTpTkmjbCwl5
6Wg0Rfnxsh3FT2LL3yWw3A2I2SpgAaWrKdz3kLfJXzhoeDkApHB55fihb1wcxnaq4sm7b30zFlOI
5MNJvfmddhemklMv19pv/xAOamepp/fIWgcxl6NmtTPKs4czRm1AKZbKXbbWGYZZDtXK1wsJ5uWn
8XzUM3Gxd8zomuJ2bP23n46CfFzC1c0pZy5K+82HUvQe6j2P/VIslg5RMDjAnWHBl4/9vKIgroNx
z5zp0RhPwuT5yq10sI4JznT0URv7wgeLbQnQBOLpX1YW9iJI8L0u4+XPz+Ph0lTLI5e/CbrJdpFe
Pqvfbj14I5ZgMQWYFWw/h1iE6iSeBJBKMWLBi56cnZJG0zFGYAWf8eVjPd+727QDql7ryGxrY1ik
T2+/lEM9RF4l9+T/MbHiNTr2d8M8o+PpFkrQ2/jcFfaDGSpHkcR2ku6yjTVXgreIP2GBz+cEZgMf
ADtFgUD58tss1KcFtDR88fcQiXX0NuUt1h/HOrWlQ5O6liEeIBn2KS4q0brDmwCWEAsGhjcMmNUN
kO6SNV6C9wC+Z4tzGAYac/UV7D1LfdA2QdS5bs6X9t/eSsDhFKyOQjCJAnx+n97KoZoq6em1Q0TB
eLuiF60rg7WdJSNlZTY2R3dr7BXkBZvlq9lJx+hv2k+DCA6ZsY67//UJUZeyyFosAc/555glJFV0
WAZriMnJmOeEB//4ZpyMpVhscbyxguIvNxLIRiPYbqVZfDrOj+3FxoQosDLhtr98Uk/xwwQBHwUK
yBhYL95tdC6e3qSmcjXeg/m4XwFaeXVKS4T5oUL2wfRscFixM/FqGF9FKXjz0JlaDuzLJ/HbKLMg
JjtBXnq78DwvQZBtpB2uj2J/oc+ReMCRhAGGHf/N3FRWEvrh5cOep5N/Tqo2uBpwBoEAx2cQPAOm
5j4xifZCTHoM1kATooHCoFtzIQcXX4ISK7hXMLrp0gdn4oUq6dV1h6CuGS5dFcF/KXGQhn2EGyaX
eMSM3kX0HWqrdxoWd1O/sqKED4GS2PJBFN6K/d2jVK6KGYeX0ahqiD3tzsWAhh9TjVQvQeaFbt7c
Xt70ly/8ab+Bh26XEmZ3NyHoGjvLZw8dH6WoqjNv2LelNVthr2/X+0cWmtOiLf2VaSbEahf3rZzR
wxeAfMg0zxLI87n8/3FO/9/0Q2dat+7qRdV3/zQ4Z+z+v/3Q/6f98b2rvj/7+4sZuu/9y8UkwgN+
Cy1c7rHyXszQvexftvqxOxGcJALP5pw9eqGH/r+oQdnA+byp5AtZB/O5V2cv9Oxf5OOwlaQPASyW
8k//hRf6b+UmzTRqL7vEAa+zDj+dB0Y1VmMnc+DHulzum062I5zi2jn27WD+hKmwhPB1/3zz8N/l
tcNmlJ4a5/88pn7EcjssbK0ppz78yoxc/XCTsYRfjegTJWqI3EenXTVBcPP1D3ADjI7awl/ervUa
B9eia3NkPbBO7gyd7/ZYlLPKDhku4PcYDMTeoZRxhd1ukInXcygFfq3doG8W5XZYEWQRngUG6ilI
YdHjJb3mUIuXGMrRvsDFA2MnvxasvpMY4KnVwT172f5dpsXCuYw1tOumSpY9qWmYWjhofL9O+VDc
FJVyul0UqSzbI5LU2DxWw8D+Zep8Itab3H/IAge/jJWQ9c/g1bG3J2MhazFnZ77jk9hnw8KXgTgw
TzrJPm2G5S1mPP2XmR3Wa7Rq9fuiS6Yacc8aLvsWzYTaoTVVUAGW0Hd2Dt3td8uS+MXRo3e7/EIg
MsZH6W3yocC18K6EaxScVjNFX9NZOetumVo/Js7JZ+/m0LP57GrPVNcOtvHIwzFev09gTLPpWbE9
3KeDM35jN5d/qTLT9uQqEGi7iyhEILK627iSnqn1A5jVTB5V6aVf/HUxAQ1EKX4IAkj0qQ9XWe3U
OBMPNJPkiqtAkXn32ilEcB3KaI4OCVKO+1oHMToHrYREtlClDv3ncHGvYAMote+Qhb1m1A4u2+Q1
+5ji4IdfnUgjpMfdADU7dpL4oUSg7wNw+OF3aNcOlvFQnQti78CCTt20ju9WLZcf9aRVuFNEOCIX
qpSJ9iKcFxI42Jt9Cl3IzvtmM+lpGcetvII2Dmexh3T5SQ6645l3YT3s4jBe7pbcGuvNi5jGPRFC
0YHaMYEwQwTLVSDD6Vc1uD1e9L7UbHN10r5JrdRu70Mx/lmgy6L10a7ux67w5+rgltO0Hddhmd1r
z53mY+m1i/oaarq0OwzO/XoXEBbhH9sm0Q9FacyI1UAczODeEywcdHGVJQOtfrTLQ50h+VnnsL1B
jgbNmWHiwLuNE4Rk0IekHXV5BNZtbd7dMq/loUlX1IgGY75+p0pn/AChjskhgILXndhhhe3Rb3C7
2OdJV9D9HLX5keosRNA9NhLUNsJY6ohNwYjq3Klmf+cOK5wx5TWz2MHv0H+jS0MTrtOWt5nT+BgF
2Epdx1U5J0dW7jDY9Q7M+b12V2xOEtFK7+RnWn2c5YSXAFPX1B/p31sbAmg4uwYx91uB2K88lrQa
fxIui82VB2MmpuOWEeIy4Rr6faBvVfGlRZ+gXNLtg14l3oy+wr//kFcE+x5DCrJfOoiEvK2HNcGR
FwPq/goKYBW9ypyt+Fi2etB4oqCiOUXVKP9qyw1yulqEG9xiXNeMqHeXVMMfKxVcS2wrsLyK2/hh
ix36X0GNglnCGvuc4JDycQBte1/gjYrUcGr/D3vntWM3km3bX2ncdwr0EXyl2Sa9Ucq9EFJKordB
//VnUKrulrKqpVMX9+Fc4DQajUapUkzuTUasWGvOMac7+IyOEW2dNLvQgd1RfT9w/L/Zfp9/jDH5
Hxtc8h82aoq5X2zU9WesWz9t1Pz73zdq4xVBHjRqPZ2+HYK0/ZT6x0b9irqdbRKkETu1Jfc4rh82
ao5s7O10/AD97oF1f2zU7OGw7vX9L2KnQzr/tzZqb9+Jf9w6me4SBEYJQb2wj05eHGtMFA4sIgUi
jLjRQbjk4s5emoW28tYEm458ULFdnONByKdJlMMpHjvtKe7aKwr35OiVWgSsEoVig/1hnW4F5apv
IxB/s/RsKBlDkCjhgTvQZq/RRU7Pld5/2JJyCmER3Mc8oUdBgyZaRi/lbNUU59JFqa+jeESgavcf
eiP70C3yfTtvtJQb63Jd4idmT9ahHtb0GHf9pSErbZdAP7UUmzfbnH9hYgc4dsPnnNgAp+bqbbdO
U0QXFOu42QxHxHXElnBoinJNSX/A7/psa/oDv0p1PRV1MDdzH3nzwoEYbIffAza8TTaJr8RYQfTx
4gWFl7H3zi4gKpIfwmIeLofe0A6Mmutow3p8GOY+idrG+tzQFAqzmVypwqmOo0yn13nZPlhJ+zku
tLf2FJt80pnzFarahVyy9HVc9PaJRfjkQXo9aYXXBW3VbhfbJOvv5/K/9da+bir++zJB6KdX9r+X
SHT80uxpPurlX/U/sPjm1fnFS41smOL7Hx/rz/84fem3L0kzZfVP7/j+83+85FTPUNeJKdtFensF
/a+X3HkFAl4gErFos/Hm8jP/fMmdVybdUZOJAn1ypDKsDP9+yemXmYQVca6nWyLl36nGLfvlW86c
xsGQx3lg13HAU/+5Hl9IGXGqySa1e+oVle4CFMuPq1JeG/qGodyrW/V+wF5X+JuT4EmT/Ta6AZ6W
pfGHZZjzQ66DagphLs0fk2E2nlRKQR/G61Y7tEH7PkdJO7PHDZNjJNEiB+p8B2KXPLe08cfQnBZv
CReqwI1aOVb9jQOyLA49tepf92QwGqiTGy/ROKEJ9d1CK99ojgJ7QVBJsiHVyGElxCDzLoQ56A6w
BdPb5d7ZW/TlxVXvjR4A9FI6j/MMu8iPnQJtd7Mt1TkG7Yi1y+HUzIJgGicjm8wcO7ynX0gEsv01
FGu5HStT9SDXZkvzJ1m6USLG/jKzS+8RDI9xDaWhDNFB8Nda9DFv5jHObzLchTDQcnDYON2nClL1
uHVHxrpmxG9fvIuTpL8sK+jgfueygwdZMTsx8v81wzPRUXFj68y7h16bh68qrav4skSw18Ddh90f
YhvxstCasYxFHblG1mmzlR5fFX2RTcE+C42MTi+9IHZ7REei9bIPM2nUOA4HLBeMVAHwdcPseMjh
y+Ray5X7QYMSgB4DLt8zLWjxrCHRXIOpLjrGItThYdxn4pTEOV5NS1Yp8NMyTp+EZgHkxku1iHDS
i+IGi8Nwo0ylYz6WSKADkcY8ZSli68lHl25euUUbfzB79B9+VmfmG7PX9HOR78cYYy37Pb3CwUYq
SUkKtqKmpDLwXzxNZU5VyHvRPuWiSj7VqTuXu4BESL+rqu0teDwj8SvIFFokVvvbpXWdEx+69sk3
dN2526asMkIE4JjKalomy4HtxCSnxB3N0t8axIUA3lzjMl8R2eOHzDJcc3meGiA50uFx2mx+tU6M
pm+BlzljKWnyc7t246cyrwChulvxKVv04WbBP0FHjYzCKyjepunD3IkfB4/JAQgBxckFgmCNh6HD
HxEaWVa9mydnrSMNmXkRSLc+0vnZ7qDUun1o4Wj9oBIUaAEkdU4Kds20FCuhSh81fMMb84JVPmdg
At5K9noOQ9qkfeRXWu9pi8bTCUm+LHECT44WjMRnXbZx0RrX1jzhkLK0WMeeU6JgC5cETIXTCXcA
MKCG17CXqinQrK2H6oh+SF30JrKXoANLUIWcCfLuhj0Rq8bKSOmzXuZNQV9P2+6KwqvfZktpPns4
pRnfWp0RUYfzsa3FvcL8+q5yjPkd0KfiwZqhsB45g9RLoJa0nY/NRP/XN41YPsQT4zM/FoayfUym
CZQEY3Wrg1VKFLl5jQSAh62c772MlAJ46ZUVCMbMvTW2bzl0bM8U+oVgmpb1Bb+n3gq/A//4mplT
l/kDyW0Xg2pLM5RdbX+GM2O/NwZOFKHKeo5appyFE/QTO3fWNY0VQBxNy6hJCu9eKcuEM9XCjQn6
uIZTAmbJ6o4eOU5+mdnxg84SxrcSmwkz8TgfI8wlsYDlsJJW2y9Dt17xtjq816JdvmzaXN5vM2ps
39G1wQ21tHavYM8uvGZmh9Y/34r5mV0CwY/TdO0akFHRXmrehsuEV4ATh+nmZRoxMlre4m6sd28a
MGl/AMSxYdtbsuYq37GQgbdYnEO1JacRkJM6V92gy6+fycfL+RjnebyPPbgRQe80zoMpOv2Lgu+H
m2rbGOZjbWMv2IaNLirn2s0B0Ov1xYWQRbqAlYlht6QZmHJIGJth+pLBL8INgNas6ImrnZRY+pmC
sIcunSaJ+QY9GZ6PlLmNfaqtRD6S09Z7hNS1pXPQ0FHf8GBVXuD2Q97ed1ns5qGAeE4nO0mMr4RW
4zrsksrJH0lhKsuLft007cn1NP71lO3KC6ALD0YkTDHISzDmSRvOreGhDGDL/kDmAOdaA/nG6BdC
AIAAh2/e0K/dHhrIBUboEejAuFq4y6exrgmpHe1mPDVNLC5j2ygHv87U+DzA+Lmd+Pa6S6cWCVQn
D2jXSKZ2r/E6ocfDChnGY5r+JmBm37V/rN0ZryLU5XhACrqwGHj8vKvb9eywjgNTBNKj7ir8Umd2
bRFqYkgiM69xmU5efbnmk/jeYv9bFeN/rxz8/+2cxzRlb+z/57PeWZVf/tF8/cf1x58auX/83Pdy
ULNfgfpHSE45uJ+uUDT/sx7kj8AHM42n3kNQtMtA/1UQOvYrm8EYMybTopX546mPP6LPKx0ssZgX
UaAYf6cg/Lljj2Z2pykzD5RMBUHfv0xN7ZsZSPdAoDwO0fg0xB+Xfg9h4dTpQyxz7kVCfsbipbiQ
2Kd/+LTuvj+ePyamfZsB/fup/XZxNn75LSSdW3kZWKyTSEQT1sKY0nZ4l4kOm041ug6AsG5yVqyO
lo+LZbio0mS610ZaP9mYGUdER+pCEZEBUqKi2UM470hf1C3Ky2HmH+qO/g6fThKmadrpl3y6Ztii
Ix4DUcR3GUbf53nWmgWRSWP7FTVUhC1peNvrJqJAmVcDMJrM/JwZZDhDtLYmAgsmqKRkuZnYgMuV
pL6iX69Ik/DuyTDJPgybTUhfohUt4JRkXt4gODq4EFs/wmvKSh8EAAa2kjMl2DOY9ZgYRfMVDLBz
LTEQ2//7VmbD+i06dh8q/eKdfP5Sck77cVCCLe6fhzNYbK/IaqHm002OZiQhcwb7d3As4zpaM7x3
Ou+qzRr7x/HMFa92A4IFcPX7SOTfPRjXegXB0BQcp8QupUQG+zeGJT9rJMjE5R3kPxQrTF8YmuyH
tx8I7isoEj2G3BphCrrtmyaJ1rwDsyAXFXr42AMm4b8b1P48I92vyX6NlpGDKcUDQp2frzm6DhGC
aUtJIlT2kQee5uts3Nd0z+8mMPW/e+l/2qm+X+7b8mUxmEWgw0n3x1scgLM0hQW/u0YXcMRX2+JK
3cpQz1v3ewuSTsRfx/DyXf6wKf5xKaZYLDGCE/TL6S+pQq2+N4OjxND0xRceugD61bHn89oX0Q+P
2V8sZi8X0v1j5MRJE0vuZPiXH6MC1UIPCRNsg+v9JrX68ZgVpfUBK3v1OEBWIfjFbGefIrq/3sdl
v7n+X32NDi0H5qUMYLnfnz/XiUxRdynx/yWurC7bkbO9LPr+athGSNk7revX9/uX12OuruOUomP4
8n6hlbamWVl77kjcPcit667dxSKfapbykl7g/9Xl9k2SJiXexxdti64aGRxzaIORogmqsbILh7aB
pcxOeZo9wnH+/u1hz0CyBN6EN3+//R/eRBB4nFHnlRA3EpMOA4ejO30uvevKTLrb2bR+5z18+axy
DEcHzkh2X4F2xcTP1ysdOW52sfQRDD37DrtSfoCkAV4AeOT7X9/aCzEU4dQvrkVF8uO9eYzjcmDY
QObqWp0LdwRnVKo+AGJNwgVw3Rtq8jugFSB+Y2284eRgX8VtzBHr17/JX900Dyw9ccoiUhtfrAUg
xfGmlvwiK1DTcBXajBouzS4nTIKffn2p/fn4sdTgnjFNMRtm0cfwb7+4ZzwfQB23tIPLgt40y7ze
dxAsPw5ExFA6DPMzp2ynIjy++51t6uXKQAQICRn4+iSuR0bxL0QRYF5Ru3A4iao3YFdubDMY32nH
cQ23x1/f458uxErH5sa9ODQXieb7+XuFLkkshiZTOFiF9BveI4SzDL8DQbcmqrxEnDmhWZFWTupd
O5Tj8dfX/9NnDHwXVgr2NKR2JvLWn68/Za6VaQ2HZbucskuyD/XT5ozLlUwTZnaJ8XlObbAwWy1+
s/b9xY2zWbrs0ToYTzqpP194BJdlEApWRhO8hBMXAejDUfZi7VZsXlKB4cICdeym2gV1G3e/WSv+
fHnqenq+Jlsam6jY//yHtaLzClCFMThRtTnbwUxoy1hgrQOrHVwjMpG9BJKoGagNwyBPDa2s3ykJ
//zJYwCymALtNTWt5xefvCprqGtD10aLartAyfxzZtOu6EDpHI1+ooHo1R6gDf13+Xd/fWEO4MLG
PoXF9+dbBzWJcpqjQeSSHXTw4EBAuijr4waQ5SbJR/tpWacHmerZb/b2/Y5+ep85VHHBXe9iIacQ
L95nfY1JKFkl6Uy5VDDQ1vagy4rZZmWW4VLz/MMyGn+zXv3F3UoiencUm/HNhv/z3RIVS2o1rb8I
eEJyBbnKOShwFee28kQAfMx4mKWSjzVtl9884X++MvWnpDr0GCEAfHzxiFnzDNxMn6vIqoiRYE7U
vE/04g0AcOskR9s6b4a6LhPd+Y0t+eUuzyF0zxVlAcOshHrnxYO1N55AUCdJ5HQ9rSLE0GgbHetS
rtY96Gzt/OsV5IWjk9Vj32yRhO4bAvZI78X1gIubXpcrjem1sX2cCAgNhQk6CsDwrJ/wAvQw7kSS
+e2Up1fJ5mXXpPLBQB4ldr2MaCZUxgTqza16DWxyOmWM83/zXfzp0eMdR8fONkL3kYnNi/W8WEnU
ysHNhIBSSGyZ3CS0vbk5IXzITxrhMcEeUHj8zSeDx+PlI79LO3Hr7DUXVab34hkQksgJWJUuWTc7
81h3pn77YFiNVX7FQVZ1N8Jr6uWqAryoXyYDQKkoR2PoHieSrspjC3IpPy60bMtHlUEqB2WDU4+Z
KMC07MMYj3ubzeIrItJ3pNkG6aSlR9w1jnVRAJVSp9juaufDZK5NfdKTYit28wBGVp9QyESPKoF2
6kLuIvvTiF5tDtD1qAFYRllWN9ZsyY+q2yr3LfyoNLlu7alvgRHhxAsKEv04JGvD8Elf3NW80Djx
v9lWZepQuHsUIjWPOlQ5AFMPibWMRZCCJ8bIZxaFHS1WiRSHxLj4rrNwGQD+ozg81J6B3GWUICdw
gCwnMjTWdwRK1jRMkZo7iCm85InKXkdLvHshmqmdJe1cT6vvsCzPUJJSSC5hu0dqs7y32lXHIpAc
tKFSHz17stpD6vTzsUL3u553kBkEt21S43ET6fpurGz9vu8EzeZ+c+IPtFa76SLpCXmkXdyLm0WS
6RPOnIUILZUA2I6FhzeYBS3dk5YgFTbgs8oabcvEvxstmVkcexOYY6AyU32s+6o3Iltowxs5fiPT
MHq3ArzFyQK6P18+kj4w3YyNcOfDrA0xKqJp6fY+SpuOB8YPhkZjnJkYCQJSO2P9c672kD0/5e/r
AhN03k29pc1XhAhDfURK5Dnn1d0jLrnvrA02cmiSUywz8yzifquvkDKka0iSTNtdpImuRToIX+3Y
O86QHIxN20fmmGvswBlW1ybBJnFvIFzzD+judrBYXMPII490yClMZxNrRQeU1TzM7iKKi8zOEyNI
tVUd2PQt4qkp6pKjVREYFxow1xFfq3W+XOxkpBXe5clwdlXFxGU09khclLDNePYMoOcHbHvxF0YW
841LhNAQ5F7Rz6AeCE0JCrFNr622X2MfoR2FeDWTdeeTuB7jTXKn5m2JNimLbMDjdZiymtUHW1nF
a6uGAIaJaJc8rpDSDtaWDc0DWQYaebmDmeT3+mypCH3sUl3q65ZVDBvzQd4OzSans8UZ8maeYyu5
7Ci3HhfXYlyYNh5aIh0DhXxsh7q/ajcwAJGXioYr9ERLhkM+jUZgVCtt5zrNrP6Ik2I+6vWYN8fR
seM7u+xVdaKCyIFOtfnE69QpmHxOteOaarY90IQLoZghQRf5E+at+A37WZ74WwqPy7dIeroblxim
vDu4LpGoZWmRONmaI0ziZG0+uYlij6JCJU9UzN6aHWo976a7FHySfm+mJexPmhzlvW0yBziSKwbv
QgdoHpUZzDQ+Dn307ghr7rw7Dj670EFlVns9C7E8NpAoiguv0serrDdSQieIRXxGTl7MAQPrKQ4d
pi1nsmPIY14o2QgIzQzBP8bSzXim1MEBF043agGeTKaqtVeNa1Q1JQ4hThyT5tcs5p/zAeQoShVp
Xmsl2Psw27z0NK10bCC4Sv126HPUrCq7S9O+s4IsdrCE1w6Hp7SyxRDoZe14wVjlRv820Rgg+kOr
agIEinbY0atiSG/HltlfxPy4TS+Kam4JxWlmXvO0QQZ0YKDRqCAxy3k+OCtUcTBznnOD+tNYnwoo
9xMlSML3mg9CuA+20zlTaJf6kCMAdeSXiqyFkdElR+Qoc0GU+S7MKaCSiAeDwYJyOAAkK3AWG4Bo
C4W2dJmZbh66fqbzC5OKrEMAY1vstwIZ/xmGQ35L6GddhiVEAut21O3xjdB7oZ8SfWQChx79dSxX
911VV5yw9lknJEYem1NhlCY2jimGz5ZixQMfTmGYhcxc7C5yxTITdbzUmxuC2jKQ+02Q9tl35rkK
3DWrn4okdtYoi+v8zu1zAFcNMVOjz8BZ0A/oZPW4NHJPfV5d41HUdfK82w7bgAKRvpnbr+2XYqWe
PDeualZGzl6RHOrEW4sjs+ZJnW2vAEPXpII9XdFhDgqZJV+gv3aY1SQe6SOzI/HkIcYZQpOAK4uF
EWMv3tV42oLK2caRTNn1uGBgvHDHuEbr38TDY7tg0vThBs6X+IXNFiZaXH4DxybbcY3NsgrqRmjv
UGJsX+vKWvLIyE3XOI0bORywx4khIKupZby99rCPaSBV2YFHimUpMbf8evP6WfnmHGtfjNQZ7rHH
ru15JVsmIl/SZks1Wr3ybZwFWDCgJl3Ym4WyOCsUAgbLimV3iMk4yv1ZWQ7DOxtdsz9CZgPWuhio
N5FEOEDkXQv5hV1B7/eTjKKD92M1P81g+a50+BifnNQpugNmSU+SQF92e2zaAuS5qezWRx21fUqM
SSNwpCWTJ0xcPKxhgYr2tjPxQwKQY0IdCb2QsF3dtR12xOMWk3moLtKm+ZzYlBWRBRvsBiCIeg1e
sfg4JmV6QahgrYfbTAB9QHVSf3Kmsq0oy+zkml1QTWExreJTYxPqQecd7FqwjCbB0CSR2Ju/QjFY
/GUjLvYqGzpHRWQKq2vbgKuSiKV7X66DPvrgRWX/uIo59o4tXvouEImRfNZGEnCP2iiN9AmSQXHb
bE1JYoONWd3XnNKkHmWU+bwiTD73bjK6BGzFVnWEx+G9Rhu+2iBldcfxB7U3XzaCLKBLTMVzHOdd
5bcGiem+km4xXzTTste5FqUPXssOMjIl3OUqxrE8V/aiysO8ecWFjn7t/YxEjeC3Qhp+jmTNCkq+
8CqEIEHM3mTI5ClZxHQwbRaXCIq8AZJLn8HnaYiOQ5pr3h18TSc9bQIIMK+8Lgm81FJdBG0tVqQv
MFIvGgSDiMp7PbknYYlvS0mj5xkywFxf4wVRJNiNreS2ENMyhqSYGAMbYXlyNEhNEuECG4sJtoH6
ikV2Mj+CEUZBUy1kqful29f2qQN/U0ceLzSagG2CeWyO0PsvQOx6b+am9b1YfqKatK1rUCvIaLaU
NpU1aBZ/o54GztK+nRCdv6ntDMggUB4GsEMrVO5Pg708afrYRPaUydf1lnd96O1Qa4gDUn5GDL7S
EAJF/LomVeL1OteqocAvq7dbi17+M5JN44idFtG7p5aluq6ZS5fMfOcEVmFJqjvVbdINV2pL86tx
UE57Ozl9d0EixtQeWrEr7KXWWvN5k3MufI9R0gkOoFvCBaRn5JeTBRhsdSa3hs9FynHgipbOgjZ3
KNyLJSt76Kfw/G76SWdIJTXAwsHsqmk8tXO3kFoCNCE9rUk+I7XubLs6ly12Pjw5c2kENODm9yW5
kTBqSTySl5S8Q3bKe2+b8Aw4ckOHKYeP3lrhnSRai4gplBHlpcl5UR2LpK+obGScnLCWQPvcFLKE
dF5S66TNVsO2PkOaxO9vqE+aNRrP7ZBM1EVJjKCF+b8VzmO9QbVO7SoJ6CoZr/U8YwbnMr7XgnJI
eUU3PTOS4Bv6PFgE3EpM3fON1nkmVote8sAKoitJlLE3fr3UTPFIYJFSrD4FVW5gguudoj3ZaKSd
io8j7wbWRBO91WmHPy+nFuHJHqXscU28CPLzQHDZyuO5Ls9aSmwItW7HyoeiFVhgusf3+VWOLDQk
r6nLTgOxNRU5H5puE20h5iGcK1MnfFnk1gerzvKPU0Ez6KhWlQ2ETXr1dVaS+RgtrcjQoE9W+RZJ
G4XkUPS8oZkcRUGnajbPfWsNlJ02pS7lJBY6n8YEfgKY76R+2XCIvQOqVYj0Zl6kFVUcTFsK4brP
z3IzxFFXXo5yyyY34XaVm0T41w5Ze7JtpVGFzDNVtpNxhmWs0a7Rumq6E3aEl76ddsBAmKIs8Ucb
PG+gGW2JlsXLsxFADnXmxVJiDYlMSj081lSvPtF43V1ajeI19Cd1IYYFsmgxxxz0XBLhMGg4mg6N
oaeGNN1sJO+8QHUcas5SR3jFylOtKXPyR20c3xT0RIQvRDuaQd6iYTo2YKD4QvlYeTDFCjmPINfW
jVoMPJ/zme7jxR5Gp1/mWaesz1IO68mevGaM8jKrP0lwOfZhjJfqOecp5U2xx5G9ohaETBd4QgQT
Xna6kFyUugACLBBEFtawHYU34IRw+Zy0Y50mZCYs9QIgFowPztN5aM7a6pbbaRKVxmyZeBLfEXUO
JqXl7OvDKfYuVpDtD5xiRzbwDcqhYbu8ZSAGl/xW27zp3JPJVQOxSrbLzpHw8Udy1uaTNoltjjCR
Nw/F1A6cXVHwAbUc+T78KlNzH4rK3m6bvrAVq68+P005dQI/jlaNX2ka7xAqx280zOskeTAq0n04
mfH9aOtk39QdO2aUbSijQlKcKH1THEFX4JSJk8fBLJ6KSs94TBKb5Y/+7uhzjslMUkBKTmcLr21P
AqQ1KH+bwShHaVtj7CV7iorFkBMOjgEc9kENbDkYUkwickuTgLEeyPejU3WUDJLYiKdSMrIn2KeR
0biqaTvasMP5vxhXLxBEe95ZZiyQjaz0DgIlCYqHocVrMyZLq/n6MphOhG8EZbWTgScKmMTNGK6s
GV+UjVvylFeu6niv7FKGqVcbn1wSdudDl5riUZLsc5XZBJLf61Uq4yBNyf8jf3b1FtRocjBDS2Ts
ehZtkeSWeZT72h63dQ60PrGuUcMKm4XNHDyfoqASkavRuLjUKoL/fDsdY93PSi2do2Yd+on+1dDe
pJ4Y13PbEi9x2Js+XZQpt+aRr02ZXJqA1ccji/42BXW9NPaxyt3Uw63m4bpCOBs/SicnHixrG0KM
x7za0xzbre1vR1dT2ZcyyxPoRs7IWh2O3BVzHtPisDVCNuRBK1ThnbtcJOvOqcvXk7MNfRYMYIE6
AvQMZzsmDeU1fbdWvsanNm6vuyk2iFiR4/pG6sVsHhwjns87URqy7UJBF+xm6A+b2WqnBcQGGtgk
Z0/Ss3b8Yhdqu0pATrOM2E42X2Ub0WSBSk2MTmXRqD3Omdysq8Y0KhD9tRiHSDcUg+9GsgyHCk+d
dm6liZrOKqbunvAdNQKUqGCo1xo7uO9Yo5XdDBr5VAcCXiAatzlIqlM9JoxEdyFtdyipjafQbTyR
EVwBDRxIfVFRmgGwPkxQ/7tQs5bqq11q4rr1zM08WMn+lei9jdHBnjo3dDlipaDJ6FAHVkKT0ucx
UO8F7TAZSdIfyCdU82SEljfM5gWc+e6D3AQVGsFCmvu0bNXocPQGv7/A3JABOP/lXpDSkj4uqY1f
ELNfJkID9D+RUrKh4ww833xGYW0TANiWOTmoBrGMu4UqsQJ+pl+uBgy4BlhfNnMC0tGIHtitKk6/
Awpe5lxt8qRTgZGDXINODyFxAg5yCjkwhCOBlSBLx00VuS0AVfyk00hU2Cpd68NtjVMRFSVnSI4W
vZmciD6QWAEpPc+FxY+GeT6DTG91sdFGiOcsrG2HaBCDIKCBrcqsiEsFc8dpT2jZR4IXxpuUopYX
tbHcmqp5goVOdwMsMlw49JcGpJQ3BhEyTRgby3LVQ+WCg6an4mqztaEIcvDEXzNW3k/V4MqnXlML
gW9dnHEH9sTEZZNt/8glnfVi87oGvzUxSb7lpvHndO2Bm4Nj0sxTykmSHUUBjQrqthO3VIhkkLjI
hpc7dLfJ4jObbMnEsytSQApaIKw9m0Q2XOaDuslBc85BNTb9JwHefieBl/0XDf7MJxj9za29qZGu
xSIxm6raHRDQlnRdcF2ujOus1HGu8oQZ82lwwdOcu67V3/RsOW/tiUguhK1z8aREpn/uhLGYN21H
Pl40pdlghTph9+6ZiIPkiIoqcQ8p0dgn20lMxtb0ygbf2uxnRobHlu1mT0W2IM/keZcdR2Vxhm16
Cnsf4Pl25865fcYHW3y2OqLE2Bk04xPLx9g9UEOn7knFK6prV1BAhPQZCp53jmNpBAiIaoTWEBJm
zsjd50Rp8YLW3MA+Q4dMjxxl0bFRYuOLtjGofVAcDTkwe5L/FWtPbnlGHBrsX30awSTMFFEtDRMV
spGTRDwrpdmnVSezux2zNg91q1xoJ1r9ijsOCRcN1hq0eVuZ2GfnYpuGQGRieFdZhbbrmNmND5Mx
6Z9GcBQ7KwtN82586x5zcpjlZQx7WPqmPbRwJPNy5on1OEheusBtiAoYayYRQ4I3mKTzYQp7ZMSS
OJie3Gji04sDzwKzvaYtFz8msuC2tLaFOqbBh0xvTJnx0US5ax3S3Bs1TmUupygsVukHlrqCWDAy
AW9QTidfBOJNMGy6ytuIPjQpihPC8/nYMm/SkbnzOgSjveGxJGZQa5jf7xxxYFreGDFRbyKS9sj5
HrWqOxnd7kiw2ioucQwMuCKKfjQARrtdN9G+Ez24+Kl5r2W5vR1cmJAPtaimFXHORiqKSqRRI+Rf
lrMxVD09h86tqlOh6ONxBcU6hMa+fZOQ+mGcvYlF/5GGTe8RzWe7lD20Me3DtI2OCvpkSOlUe03R
HAojXbMjnRBO7qwURk992kBLzc0hGYjQHDsOLjXQHiYC01QeeeiGW73hQGw4pcfRMDNIDBPbhr8s
xsAaEq6k6NxKwFhBhtl38GnwVjdEsKS0olJne0Mvh+GZ1BHnk5tOX0MX+fxO2R2dBkJC347eODmB
kxNBFGCaNIj0ssiQxjBLDm7Y7wkeJPGsEx3JpLU+k2Ve01QS9nqMcf1CMHBkd5yLvnvi0wGAYGll
etkyqgJwNm3DJVnirvSVWTtHFoRyCaB4LSM+rlI2oWw2rfQ58bVpVLZIjYlII5ieeQsiwROVhU5p
sXWjcViMls47ltCeE43M95QTcjfNwNjwrwVMQKfxaiiy9VbL4tg7rESbqQML/dRc6Q2L+pEUbs87
LRDVqGoSkmjDxYGWeiC2qHtPP7fgBLSBrgpJW+pOq+BxCWYms9NR68zy9ZATSntyMAadUuQ/Bnb2
Ub4v6ObaQazp6t7FxNtc5qWeXPPZD0uYIyG5jZ3GgjDEphAHbZHq1C9Jjr5cV7F9hZcmMX3XyTh9
mXaXQbgghpQELZgHHeQ8UFZ+Z1axfSj1xkqDLEmKBy+pQAmpUs4fkZoDycrqWGh+OVvTmwVD9xZC
6NvYZZkGhe0g+3da0nDcXuk7oPZkDlmHkA9qFZIEnMJXdZ1yPA08Hx/6FT9JKCdV19eQI3kKGzg4
z+bUEkOygi16dovOfG1vnluA1qidEQLg4rW85mZxSNbU+iJwSuLIqcfurdtb8uh2klaiF2uAvlqA
d/hiqN+yQ5aC0YiYZZP7oaz5HdqG6dMyz/RJ4ixuQk3NXXkkWhquIVsdqzPwVnT1KY9lEoxeiTOp
qQnliQaUp82x0arsAsh2gcR/t1qeKrU6Dx4nIyxOanTVXcpJ2aAdpJJ7Gtzbg+OpPI1axKvZcbVR
z1xT/XFiKWnIxZc2KaPxA4kcOUTMmkCdrx32w3KHdgklnhi3eCjLV0aRRxwJiQV/DQbgvVmJyroZ
l2Vab2Wet95Dg1VbXNnFHqPiFJ5V0BMgjddnSqnuDKeo4PXZRkvowa/Hpn+aXzOhRRPhEjryjdZj
/jyxt6t2xR5vL6EVZ/N5GSz3Vl9ML2KRsw7mxkP57Xr/q4b/P7ul4D/Lbn1Ut/2ofpTd7j/wXQNv
ma/QDiAZh3W3k98lwqTvolvTesWsHzOiDVKJdv8u6/tDc+u4/BFnjN0yiQ4AZe2/LJGOAdYErqtA
uPodMfh3NLfQ/ffJ+b/FJKyeDoZnrrIP9Zmwv/REUoNC3YhNJ9y583ZEh8s7GEsnjuVIjkbyXxyd
13KkSBaGn4gIILG3BZR3ciNzQ0jdajyZePP0+9Xe7myMaqog85zfdsojRsndodEzwnbQvINdJrdx
asBu0ngtT3i53F1t1V+NvuJa81fsy9KGUFy0g79iSDOV2YYmkUmbodOf6mRY9hV+rRcakZkgJ0Cu
dGyPdOxit8wBmjqIlWjGn/eILdFCm8jco1e3tKGu81vsUayYrjoiI6cL+X85gT9lDk2k+Rz4JU28
hGA8kMX+UeCC6n2Tunb1NK/JtB8r9ams7gk/XxqOQwdC+diciKSyi+lBxqb62TBX0tVxo23QcqaR
7vZbr1Fq5wjF0bNM3akC4A8UlM9W8gsxFST0bmcL+q7ai6ggfk3K2Q+qcrqYNNPccac1O8ZUsiqM
Vh5rGhYPIh1wbUOY7h2/kieekSRs9UZnei+J7Yq7jML6jMtIT4cTOJ7gfnRTEE6rZiee4se+JVYt
8OmhCUbW1/8M9BFYKaf1tWykc8o0xXSSDjJEVTEfRgHo6Y3rmb1z+NcP3p6y3fW5Tsaj5fRNQJEc
wRaecc6pQGV/Ms9kWy3HvIqLbsO/P42Sye0jvGm/jTIJU6rdUVG3pmYUizX554X11y+y9tS7Ha3H
besc6VNQ+3j1v21tvdUdxUWgcOZ2rDVsnmvR3EBcqVacWVPobaE6cJUi6o32joyWog1XfqEs3M/g
9zwGoqS8spF9mHY5WqPY9ffZOhxECVKORhPkTWZTqIqCyj2SdRi9sxMs6ZefNlpEIH4oLYxkxgo4
vtCYumqp9goq3N/xdbZfhl6u3KtNuU8p6jwljc1WiM3z0Qk87vTe+c4NK7QGevAM7YwIBbKxCYtC
AgfyO9qqQw0F/2I4Z3JJjjTjvjtQwDxs/BYtmhywl9Z4m7s6Z/FP8W2m2maBeq4Saz9aln+r6mwJ
jNZY99AjlKiQbH6r52zg8h2QDmwIYqWqN7a6//oZsSwoqNSPJbWip2zW2rcRz2i5EovCq7Ureots
NhWfWrzIj8CXoFmbfJMP5m5sJ75BhSCvsbw9vIN360Qi/qA8QfoqzDzokqGLLJ0iBkufSExJm6UP
pKn1Z0OfBXRT88Bg0XREkpi1qNLnkIxbvHiFW2wsGpiOyACMDZ6R7JLHwnki52rCVp06f8k8vfpV
H5Euv5OZgIAucZaBZoxk3eR6aMZc50QeVG+WhK6rZNJ+sLDn90opBiGTJXYqFI16FOYEkxjmXbES
sL0ZBsiR1e7nOw/32e3M4YWKY0YqCs06uJP8w4y7Lujyft/nw5F+MZyncol3VqPJOGg8pDfjUNpH
qjwlYTRU1EE871KqQjYMcn2Qjnl/FO636zTuaRwbfe9mpLiZcJKXth16nimaK7cu4b7hYLQFLX+r
9oQ+hQChMeckAuB50AJx1GbOm5Mun2sHXoQvZ0dpZnxIRpCF2oMk9vxn7usxyBnmAijvmvG0gg8n
tHBX50AgWaflUeHF/rGJY3zWTmLYV0lzybOZclykuR3fpUqvLmW0/CikCmWOds1T/58aFx5ImJkx
K77s1hGXdSTcgvPjQq+zjSkR5VYej/ZZo3sMDU3Fk4svHc/AOAy3sXJwT9p1v0/nDEFpU10RA2qh
73fNlXrq8s1wRw+MHFp9JiODjVpNxxZvZ9S0Qu2E6LAEmzaIPPeNgurDgjBW/fBA192EkFwrsnLA
ogC6kq4zWr5YQdux3JZx993BL5hIK4rUuFV+9bkswyFd19eCeyJp3eOs9CivncDwx8gaXK6wBTmL
EyDmgE6j+3R0ug3z34+Dc36JUdD72TlOWv62eS1n75742dG2M0iMgbdSPuHhRGFvaqhDjJwJ2iCB
hw0JZm34rDLt1o/vkwV6i3i6zBeisdr+j6TNdEMFOHlA/AfOfnlPXImrcg4A5dkiCjy4A1bhXB1y
44fQ0cuC92xjp/06855l6ZObCv3mAwehbykRc1JLLwNhDn24zBW86ixLxEeT/6oS7y/h5FWI/f8t
VvO0o3Fr5MMSpMXaac47QLzxxMKfbPJxIotAT//xhHl7H8jUDO1GZVcisarInMGI4x6qZ8MbRP4G
zWdhXrTxjTgki/5SPnk3E2SNi/m01P3FTGNHbIxuSvYlq9YF/hrZoekR5pGySoTu1HjPioDLbzru
jP8clFEceLnb76y2op0yrtzsMtPefPTruLmsQjc++lzs534RP6lLx1vS5c4P2aSPCu6UJ8efmBkE
4GrUAXHvNYcwMpq/Jv9Ai8Syb+qyeSUqyr8urq5uHcABtTWFrHgNsZMXqmp45h7/G+kJv7Kd4PB8
59AOPrhgT/LzvcjtD1PrlkPlgBdzHhxTVsDPx4YfUvOa7Zf0EUNftsNT26o1oiEzRAm1/lnX2S05
mVr4EDSD59ToiBzg6N9K4b1Q7JQGsdf/xHXS05sHrlgR4b4xx9U4JJ5qKKmCBNMcp/oZxxRzRaZ9
SRxQG36iBM8/NsQDos4S9ZztPT9opWsJ6wcRtjr7Uc+usZd+VrHZH2a1ftY2JSiUIfNCoEdq8VIF
01Lor1M+64eetWU/wH9va3uW71Ul7QC1IqwhoeEXbRrp9SyzNcY2O3lnCrT9SFNcaQpAd5sR5IVb
PE0iVfcg2ECwO9oaSet11C33YR37ItEDjonJATZKePfID8ht1e4JiCvf0dciPMLPLMBU3eU7G2P5
WftZu7WUR5p8j8859DrAsy71kzAXXbIffHKEqQJ6KnrKiBBuFYi40Jgzdq0HE8H3bjCm6r/KoFbX
7rm9xqnyomxs47BrVLWDSwsz/ciI1166BPt4w2BJLYN90YgRxr1NhoMuUNfaL42svpp0fCnpH8h0
d9v34539MgLxi++JEWcHfkRCGiyLklSj0qNUX15XQNX3/6eZUaRA+I/M/3jAj2FlD/Wxq9PxLjvv
5iwSsKsAKgQS7X9Y+abr2hnaRDqWQUku6gCyIpM7lEjx7mqW/SYqadwcBX3lPbZiU+n9ps0S+Vry
LZ79xOwpbtEbSFMo0mFc2pyD0SwC2x8ZL1Mt7Md4/lvQVXNqPA31nWVserK0yBiv/qAc3fTmCHnm
q61bTNfWN4lkjTeUCgdm5sAt8ZDaSj3DKx6sYvmQSXJwBpEyDdA673jIcayjmXsfFOG8T+g1W1u/
khLAcDcnO90ZCQnTa1ReC3XKyeDv2JHHfRWn/1GgDcTeAMU3w9M0IE6Pq+5oZ/4RkWroAY2E05iN
u3Udnj04zcIut92kRU39Rx/csEv1U1GTDsCHab/Ihf4aELul+IMIKJFvo1f9I8scMQ9yM+o9OQS9
q1D5BKqtXeqRhDivP5ITGRFaHa21fCF0nOvCAE9fjQ0pBc+0dla/hPc7oZzd+dgMg31WxaBHK8nA
J0Biee2mRXHCW2GexYrY4vLhF3IZkty0u2gJuZ5gOzc30T+1jvt3rkwzsCxiAiRnHR8pK/ekML0T
v0jFyqOygK70R0e6PBaG3FUr+C9NmveSqDkCJA6uyqJaR/BVpF0SUkxcXrDvi/2oMuOhD8z3tauK
OyAPHCCSgMk+C/L+Po1plF+9bV2Tmbwman3MXVzRXEyF3LQrDZE8V9Wkf2PvKlG/5X6U68OvIIIu
Is6E8l7qzUOjHUjAi93pthT+Evl5A0Ox2uJWVdZVeMPTXPZkSqnc+HazUkEblekv2gVQzFmn7GTt
rlSacX65vDrj+K7Xef1GNOp2skhQqNOdUdNATwU5lwJtFYUxYU5W87Vym79ObahIiLZHestNKvSs
2JBlUkWt7fymhmTeGkE6dWVvp0a4FzxMnqI1r7FPthmLY1bL33jo0GMsi0kKa/LWmaTXxJZE99v9
QPVhqR5KEcFStTuKUS4mVMG3n3u4l/uJ+lgotTYOYpScUUnixjcOkO6E4Dzbjt4a0ZE6RYyeQNNF
md7mzt1ObkXQDtdetQfM33e2vDjQ1i9kyz85HpZyt26epJ2+kKDxQXjYBbEvSHmSoRwrAFuTLIKt
2mu5RD/Hp0CXkx0B0ayLNzIvcBxlp1QgbfXohwh1GmdQM5bnuGNy85sarhhZU5TlnngHydfDypLO
d92I/rO14OD6IlyFFuaj77LB95EkTTJV9n8V8Y0Ba9DemsS+RFtQD62/b7l/dqXNSz1BSm0GT56s
KXkjoVE7zt7yBHn941hxjbTZK3bOqL5HOjDjwf717OK7n6YuULNwX7PC1LdQYFzkiqOILkr8p5KL
DVrpTLiEAx9Z3pFv3GLqDjZmL/aG9o0KclNp49aeLAf/gjrOlXanbLb87ueRcBOaDQ6eNTHN4rTh
m7MdrGxjsc8mW7zaLg+wYbfe1hH9qSVvkSAgQO4GEWlAzsCfIWsPwm2qE7rb/Eql7xz5bjGQpjJ4
p8lsX/yCtcaOO2SWrvryULztvZGSVFJdSladR5pabnC2+utdaNWbbWDnGi11oa1xJKioPIqs+Y90
DPh9bWz3oBsEw2Qsdac1cVitmPFrOmeshuyOme1ZtDn8v14xLFfWG+a28s3tjI7xy9QOZAR370hq
6rOG6oeyLPIreqT6Tz2yABWSRxKj3kqNFHKdDfUBdwd1Zab3TCXJpjEyGU40UW16qkPPkmv+FylT
vkfTl2/QsC3nynbeGoRYe4EY8yeWRvtaaI4ZNWtW/7aVcI4YSuqtO1uYHcy4CipRpaEfD1UoTBFz
5ohiK526+GjK3P9Uohq+TRclDDz2b44w+lB4JXlG0m3wQSgwFQ/YJK08cqWoaN53VjXs3JlbR5KX
faSPQm7jUtCUW63rT5EqbddoDq3Qi5riTVxq6pmfZgy70lckymaEHSzOjLp9aJBA1KP7Yg2w4HBa
6dOUS/GMLCtDU4jjYN+TULNdhhlKTltaQhPs4S7GRt3Zxr2zrHUKyPzePc10yQdk9ZToYIlDRe1k
bJq5YwCRciWXRiVRvcK7la6TIcnQ9NfRM7JLTFNfWGk0juRmFi6VQdY8MmnUbomX8ier8aMZ+Rn6
2V8Oli71A8DxS1Y2u2zgaUlGCn28xFG8OxNHaz1b02moKf5pMVXYGNOtqHfznK+Q2IRQNev0Y7mN
2jHCoHjHdbB3WyN/HtL1Q+jVJZmG5qqjdouELHgyE3feTbI3/jZxG1MqRivw1bGtqoXDIr+HMM2u
fJnL+UcV2hr4BJ69UMUEV7a4PvkvSfyJVIcAX4rBppBiW+2x0zc7RYVKVCGYBSPsgGDgONzrgvsu
NIvk08y8mHHbHc2QBefik8dCUZYmiB+WufmJRb3bJw58ougV35uVfQJZ95ss1n8QhxIZytdzYt6E
A7bW7LtX5UsaL5/Q8mc/jg2Ao7EKm9HssG8sR/hF2k46VzCKjobFTpWsx6XyXERAuf7uFRpxStZs
kAjVatZ8aCa0JMSjQnzGeZKFRgfxgWEvu/Sj7u0dOZTvqPbSfY1PhG/MWE8tD/cpJufmRtnY/Jzl
qXgntP/WNlRzc8zFHMzNSuCb1+lAkkmN5dVWcbdRsXme9HXkKVyXqw1FwU5Xp08SWu+or4SAWIkG
PeqT+8h4ltOSNvW/oDRxiE93RdeVmiROokTIUVM7udB2OuLQG8rEq0eYEU33WyGKeSPnOX5VtfxH
v5VH1g5zAsa1Yt20+P937WrmSIoIPAFUnJjVOu3QIhxFJgQ6vXE6gemF+gvsfGioF99gkZw7kFD4
kQKNP7FFvTedMfpu49aJyfFKA8jATaO7zNtFaQWNLzJeAzW/lNSHnUlXNrf4cpPDapbTVrGHfDpo
KMperHSHpO2JsC7GKMu+O7pxLVK3fFV2x76EuRLjwOQdoKYYPGdXXKiDFifTirk+504/9v0yoySE
7iMrngY9ck52pkJdkJsJ4KfV7gdtpc1+ki51pohdjGr81k33b7yAzKUZE24Npaw3n0YpNLQQDm8T
zVob2H9wiS7unB2ukiYoi9KBo02/ZgTpZvyqGVmI1SuZZEjGn9VxF6/GE2mhh7np1q0siJymTdzf
4fqWTHoNCV09sHR/a5z6oq/qNvlMwouOV7ghkNsCavEbzeTcUkPkVMN/PNLsjqn9hOS838S+/sFi
dvQnhnDXDjluYJzIO/oHhhF2vvZSV27C3Nokf6kKwvNbOts6pV2KUFxzM3GEvxu6f+xH61m3CfKt
reIfAi8/AnOv/6tSgsEoUW9CZzXGTSPmH6PO4208Fc91nJDeVMYTTJ5ZXHuTVJogLzt3M6JWc4z0
UwGnTMp61lA6i+ootfyka3yRfun/a+gRBhsJtGJ9iF8cE31yd8LL27LWq/Hq9Pj5aH2ukJWhtPFs
zNIIBvwck0ozLC/LavTRkiwfVovJhM3in9F2W1nq8S5TBDyXC5YRbfJ2E3D0Psvr5jSrh8YbW8ni
LsNl6appL4aUM2VI6lPhu5+uM8V/TVDOKV7fDLDt18Qps8cNKozTVHU/rObE1CEhROXpcpcsmbFt
bNThzL+oN8bMumOR4x8Tk5eqUGjY6s7doBct4G2u/rAGa3IjUInc9GzlyMGIJDoyi3W57fDPQuCT
ygYQV+DJeiRQp9WP49VFR5oP+WSIJgZhBiihPIc/vroPQHpMaNgYs3UXC1tjK5hi6g/XplR/nd63
rjIneucYQzYOEV4079MYRadIsjXkn9lvfS9szDb76fN6Pprk8wSjhgYB8Jowc0Uo/X+LvVQIU+Yv
iGlkXbr/rpO9ZhDrladHTxPPNhFqzEnpmSMDrA213hnjkv9Su00SWLPQd4VW6LyrvU98Qle9THWR
nlYiG6lN9228aGmsh2M8DmgDLNibusiN7SAX9+4brHm02acnne4rdDq5cyDNP7TTHL2QlllPw6qd
bNf6UqldgqgQ/UqY8IZII6QRf3uLVwmBAljY8jtkefU+ACnf3Ic8Q9MYxsVQu1uEo/XGWepm5y8m
tM+q+Uj3Oc/8FEvEohKkX930Nfn2U2+M+WFVFSaPZUqeUUWHNgzXxtY4hrR6Ld5wJzCMKHLSYlgy
kwmM03XKdyv+icJFq15Y5RGb0nttJAY61HwMiUwlZZdSvt1swnOUZKVs8j72Qjtvng0EdciXn4xZ
9/+MYzd/d4tGoObK/UfuHQaUZc1l5NS8cuaE8Ap/UTw8VcNyJ/ONY0M8hpXCuaKtnCJLTrzFE04M
ZjlzJ7I1PXRJ/sZ+88ZDijvPQGAv9M/UjCPXS14Hbz20tf9EKZP4B+iF/VEj0SHUG96gtC7KCDUN
j0Vst680OLkHoet/kwmFbjl6wN2TyPfSyvivinVzM7vqms/2r7VyGyMbFzckERsL8TAYqA4AHa86
QwE+1GAgUh7nrVFHxlwjJRHFEEqmEYQipPw5QwplU1C+PLTYQJ0OtQfaKXIc5TMyw0PcxXBFPksz
x72gs7saI6TsFuobN99pE9ZCko89595X0xBUcTVsnTFJPkHBSZqc22Jrza7z4ZNYzBmjx//ovNK4
xCvtQ8f4yH3Cdb5sSBasn4tmKD+g3epwZaBlRa4v3Zz9WxWxmKX2x0CCiryGrBKCIL+A5oedkvVf
j6eba31j5tpmbZxDaWawJ0Utm32MM+jar42/Y/V/9Q3Qf6tl9JGZ95frr4wyhf3HWKPSi+tLLuzl
BPo+R63etS+WU5iXxy/Yuwkej1YgiG/KZ4TND9Xzam0m9DQEr8cmkVwlynW6ODZevN6qXNU71XVd
6I5OFq3JeOgcLFrEiP0ZLfeNnsQjhtZNqRX7RNjA2WkBuld65bap2v9odBwi7GiCkTlvthgi4WYb
7e5atEnwQljVzZyrkVU729toLzb4UhbsL9701U26+2KIXv+Plmhnk/SNG5osCM91VfgMI4X1gM7z
yDLT9AzVmD43CwpPA4rqCbP8cO566WJQ9vckUfrbesYGW2Y6WqF6VeVrx6AYonwkyLPClu/1fv7S
ezkuWVT2aADzZQ7IF162SDNUyLmHcnByilPi0OzJYPuH29LcNfnE/d5CZhLaCPzhyxi5UvYiPM05
iYosRqctziqlvmBSKfNs2f2XrA/0zVRh5zS/ptEfjHLlrq8y9dam3qXXO4HAifnFxjuntFDGyL1s
83twHBG1sxdSlW1cqfqVf5DS2ETRijJIhrIMa5ddsFe6PPAw1lfPyewTnRxtqHSS7qvkOeaDH5PO
DxYcHjyUHUmeOtwx62VtEULUplzSaOFU/t43NW+rjl7dEv1Fzpp1bJxm2iu5YLbu61fWwi6wJvNV
6zXiBWx5r6mXjLwMeiDxqWmlyVZsSI86JOla8qwSgYl/Dmy3GkjpYpTlionZkbT5D6my+Dxqak+e
HBnPG6XV+q4F8y0c7eEZo/GCfxvMZo51Pm/8i1m3DXlNpkloiNXMF6uBx3WW6b9+GH77ibIDWbOj
dw8tuZQfXjIvXPsgsWYp0PSsczC36ZFMpqjv4mjs8GxVQMaBRKfUpJgM+/zUNI6fMcRP61Oy5s6V
S19Gq9mKINdVmBbTuemMjJpcztO4xR/VV8nB9IY4dDFr4XyGjyCxl5tTdId+LNnNhid/dPBkd/Kc
jc0VdWB2yahIhxVF07hRDagHLk6IYNd6o9422yeTlt/iptZCt82BbrWiBRWthXfsZzBln/VozpbP
Csoi4Q098A3dsO8bgethjhl13LaYJDB9Qf1ZkDT7CQXZzkjz4e+S96zTc9I/F/5KCkpJrG6UyxnE
1Iz7yMZouW4mA+tOtrpfNoDgyehGAOve2Xa1RVGKdQLYRkidMX14srVePJli4Rhn3DK9dDZTUtcn
Lx3ya5Ohqy1zEpxXDZtxtdTGRm/AfilDSfaqMu4ESren4f8ZhDYhyn5WonuWdJKEbm31P7ZRUIWc
O5/T46grYgTxjjtAWDjwjVVtVgeLWN6IRMnkFLvt0Vjrh/EEgLLwPjvVr3wqVKJkTUeUvwxEX3DK
FosmLtNacv6n+yRt/3amyzeyBP3c4BQun3EObYrxBMAWpObyKhpe8Qy613DIYVAfBj9QtmZMn+WF
7hUzUMZHqcCTveZFs0FRMmRoQuvYz0B/e4eAXNLAJxN0tTF3PdJKZzSu/ezh8xlHGRC98c7repz0
/mX1hmZDbOKh6BwAtREv+xhWYx1ha2FVQPNn9oRT0LvoiofMPI3qvli2CMNAErjHkKlnm3Wg6aMy
D4r+gAxpsovU3eRNyT3IwUTn+ex4KQ07agwAU7wFG7TIu3XKWCvxUHjEpKwt8IJ2TEnrhH+uwPYh
CONyZzBoHlZpGTezGhDcD5XM3qjxok5E67OoLKUeAJTeKdzwdgUy+Gvax5E5qWGf27BDwEp8h7r+
tk7aLpVzfcf53QcGuSShwrx6M4dGhsqn8QTtzRKa/aDvnRgsChtDczEm88t1M4Qh0igOvBtWcc6S
qrkLxAwBKrn40DcDk7/kNtO77md2bG3H0XhbidIOMR9N3NvWW+9BnKgsLT+4LRAJ1JK49BzTatoW
n7KDE1QNOUnECK4E6Oq/Xm0tt8xVZpBhpGB5zJbQMoYEyNp13rEo8AKX8Hpg6c2i74j6oUXMZQUX
n4IVRcp655tYudgvag8AQkwqHBq04ADPQcGxGNnS2BNCFVoO5SWGl/1lb4naRlL1sPj7JOuOhnIb
HBPzGibZgHGqi9E8OyIuNgJc7MNfjIPAbdSMU5jT/fzQ9PvE2bI6tsVdZo9zMf9d8MGl5INOo5Ny
1Gao+XVxcfHFeTEDUUdgNioUe2c2JuZsLRsvjmNtbR1kX5rPrqEZT1S4cwOM3nNReh+aRapAOYPK
ktYb2AZ0TW4zsraZf+eX0G44GfNPYXQs2n3cervBqlHcWKRyXIkR5lMAYBE/GLoovtQ/wVoHhUgV
034c9S7QFlJqilwPBjsF+Z/9TD4I4DeY8FOXQOKbpC8ALCxDlJYezg+tfPEnepqG2G4wSnrsSgOx
6HmcaUwx+OBEeUrY8GVOXVPu3J05u7lZ87xq2X+K7Ku5S3Ze69wzy6V+FLnlCugX6CNFQInhvySY
jZhJRgf/uV/BsKXrqbYadE4Yd9Ay2Kn+j6Sg/OFXc9t3Q6YVxpxU+IEtvPytJlQj341pmuCJq4nf
Jw4e1BtL2VWH6AOkdp8kitWY2I4K/X6QG9x6vs6POOX2KiNGUB/Xh60DQruNTMn7Nv105428kSE5
06vz6pMWHcq0Sw/tmOhvuL/yPGTPt/2QP87rbMvYe7bLgjddd9TW7lf5VGApOzJJIj3zxQPD0jmX
RsNIfpEBI9eLvc3SrqHsS/PAUookv7GqyH0AmwTGeYFcGIg0a7zanVsGnW7cXNlyiCpe1VrTQ+nH
L4VyHkes6IOOWIuDmybtJUXtGLmZTx1Kl7+jjcNE7fTvyMdYCcSwHmRbJU8U/nIqwTrkbh0h7vrV
sacR05NhQ/SWSHQNIP8qSG8gzyDynByBdKf0XWXYr5gf7/T6Xed+esp54II0bo+qlFd9Nm9uId8e
+Oe2cw15oLXPD8Skl1tdwA74Qw/HJTP/bZlnvIOzdm0Lk0OBJNBwgMmDQG+fkZlBZ67RDNy+kWWy
tSiP9gpqg50HNfwISZeGeDa0JQIWddHalK8FUQUYiOSL1OIVlthFaKtRcGCKBoiLlb3lDgcwq5pO
u6quT3da+nBDJDwsYSqXn4pIcgTSix809pAEIgVZy/vmPLrMq3WzFlHSoUGcsH4+M086J3fQB26f
WjsbFW93af7/lRqTrbIacyvr/KGSnl/qhe2t10GavXmO3Bj/4JCOCPuoKmA6S+DARzLC5YDZpjRI
uXcFDpdyFeZ2yWasQ25zUkqSYlPI/sw34m4yUVafZMyYgbsq71xnTHyNmj6UI6Z9bukq0MgjCvVk
Qia4tusOts67Zl3zO0ImbGqVTBHdONldGwkmsDmfKdrSIzJX/lT1wEyXJmGNbAv7pz9tq/ExudJv
ugGgic++Pn1BvHZ7NJ1cn8T7YVgb/bCudXxZqwM2v07JfQCPDeljtMNigG+JpaVfEdO1gWOq+bVj
ajnyt94ykdnhmi7arSBRjeu0buL7SnxWZJNyErZmq28ddyxemfTngMAnCyu+8O9tmrVPmBko2laM
Qmwf1k/S6tOJYPr14quZrg5nKDPCfGL7YDmK0cgfyl1uDAPUf5U/idI2T6ThTheFShOHOvoWmrQW
tw/JWMCckizLU9UV/d+pshX7M875V3s074yRq4d7bSwkAyOJJthy4EY+qF6b+6hA2EZQyVLqoQYp
DF0BBxpqfPpwbG3MP6Kt/xEnkzZfiswSjOaIgv+ZY2NzqCHl2hDmhIZP4SintDqdjVMnqJo3sCNd
2j4ds22/PFQfJQ+pt8mkSO6FKdcnZdbAMpS/MIzh16PFKGlI1n1E66CmFSZxS8xble49jmi0q20T
KaFceoR4M0jS/6Pspd8RUzlu2spFs2FlTG1Wmnd7G4f2sHp3sy63qcu+kg2r/zQ4BmkiXqyfrBZ+
LLKyehSHwpoMbKIeehANfC/0i/kUC/NVSb+8pRPj0DIW58ny1ZMxmsM2L4dv2Vg3S2PDyS1Y4opW
sGNVUKBL2g/vKxnhYAzAZqnFv5nm10/CioyL0WeHRJNyE3vGXeTzsh8lfWm1eyM9mJiy8SNlpo0x
Jgl/3nb9eMKkC0nbfEs/ec/pcNDTtAtBAs6x4x/moYx0E1yP2TBS+UwVBZkhxRYfpOw2qK4SYh+G
MXCxrLDkLBqhKkkT5qQE0JpqehHtMuKU5DZ/EwXvgzMav8xu2SqpY9xaJ3drpDOT9qPEwYcDPI5z
Yj832HCZzUnB+O7cfEDXoGKyx+hGuEx1nH/3dJSEeFl8InwFRqpW6AOmIX/CiZ618ZkCu/6DAexJ
eNjEGFoSb68RPLIr2Fw2eSXpOmdp+MWnVUQA3M9SWHgQ7eWWmvqvtE2YaO2g5+OZYKYtD+m1UWOA
rRsVn3XGcP0S1/YP9nyuaMoAmUFIadtiUda2c66pN8eEG8Zivl6LPOsCsyFDxCJ9aJdXdqTGmUsb
kT3NJ4M3l9532boQA+J/5J3JkuNWlm1/pezNEQbgoh28NwAI9nR6301g3gX6vsfXv4UIqTLCJYVS
s7KsTEu3lOh0kiBwcc85e6/ditrFMideahJgnsaWnV0YRCTi1WqvUeSlOzHkOtCOfLwscuXcDXU3
rGw6kEdjoPXsUNwHT+G8nKWYRe5JspkdMHHpjo5JwR4US73PPREawjkLZfUuS1I29mGE2KfqwgP+
XI3hguKv4VupT7RZr2VmQXsT1gh9sV56xx8roXyOCvsuKzlNkmLK9mppxdtRzwm5ycT8GEbE15Em
kn6goChOGtaa2wi5LGMJSdrlasXxKJWXXlffSpvdrxXl8Vn186cu7bQT5cr0IKsqTiupq6/wYjab
BhXLq0GNsOvKqjrLcqldoq5XD4RrxMeGg3tmVWZ2AQaDDjbfJMiGYWfGSfLa1mBOMpQZ9khMhtbR
5SPSvDvm6hxekO+SeUFWryYc0V5dK/a2aG35IR7NV6JR20M/0G8GItDtsO8qF7E+2St91K6yNkiG
bVIBkw7yZlyZRGvccL26TElzKktD3qGOPkKR+prroETw0B0m3MmoSnpM3SBYMIvp2vgx5CjAopSw
GU2d1oXf1Su9m94ls2+9BhP5ld2VSPqTFjP5rKRXZj/RW5QtZe0DyaVjXU3GTVzwhwdEB7DIi2al
mskDUk39udWSZFqVUDea1ureTRa4ypkRIFNKc3nR5KdJ1cxKuYlMFQsrsAbM+vFrEUgMEgbN2uM7
/mjSyG+3NKCydSF15g0VmOopRtCvi5ijE0Xlc9wzYhwA8ZMtZIHmy6a7gpgaxI4Rridd36mSVVzQ
D9IOgsoHaQHX/hTPTya262V4bDd0WvIbU0m4FTSpMW2bgTRP4FrHbBlzWGOe32WpocFHxDQwwwik
7EZ6YpoB63fUfxSGmNxezcicKmgCz7mMQbyVkWJ1E8oR4UMJyYU0r4dGRnWfham5bQud9ssomtxD
LZZtRd/rDNSJRxnM2Xyi9mBi3Bo7RXSHtgJNx8RU67aGrPsHJam0jYnFaxdRyNL9UPzdlJGu1Cld
v67s+AAZ3LpQi9aiPwH9iNigTZMTl17KtHX0hFRMIw6tS39uiU5tTQkmpDozgpr9WzVly5Fbdgu5
EVkl24V0i7MydgcT0bXMhusFDSBKSJVer0lXnX2fQnQNeilPrzH4p4Hy0PsGED7VRs070GVk3ZaD
Z3ombIyMWr7JGN67wcLVawyjuU4be08qeOHCajsVZvgWzSVkoCSPjwxDbVeBxeHhG0sIPs2pd4RZ
G1sr6mevRBbh9mPypqfDfRlRBxNUhkyu6nYNaVXbloBf0sd0ZV00062hWNP9GEpnFNg0pE37rovU
fKFVPvXE5jg+ewOXoPKNXlX2zsjzizzVboCsNeiZmnzFHbAh7qojJq3XSZMRwSbPfdnrK4B+3Kav
oNs0m0zSCN4K5XgrJKMgMxYp1CrB/XKn5uUVagPdjekgoppdJrAT3Vg5nmz8pckFIwRvqFLttvp2
cuS5fi1QbZATM81eAVnSVVU6UHZMp9FpLUtyQWIOK7mWXVgzGJ9rg2hiYTpkILQ7NJzRlr02y44x
W/c4sTTuZRXtvEKqttUQWS6WRXyPfoSPRJL0rV7H+jFsOSetAHsBitu2o5asRf6GfsbcRgQiBVlD
yVQkJ1mK5Iuuk8AvVprPcVEnyIW5sbZlLBaFzo4GWQhledux3iDBHUWVrALigThLqXENTNphrJSX
g1qJc2OhtBfBtOQQQe+7RzY+bOu+HI9svWomatLb3IdLb0gRLif1uWwq9jrADOgrLXutIBs39iyG
o9HE03fs7T+y8f0yrubfS0NcXu+tQEMXBRzE//ctBxGF9eqlffnpH+hlkW5x1X3U5II3Xdr+HiGx
/Oa/++B/fXz7K7fQ7P7v/3kruj9PGVcVzHd/7eO7ecmJs0EHWfxk5Vue9N3Lp6hfdIjAlq0Jpg6G
tRB8v3v5eESTNZ0Zy0IKtsXCgv493lB8IdqUGY6lEnAILAWbX/M9bFwTX7CbyCgTsN8tFkDtn3j5
loyOH518fDq4uDpsMQ3XpwCVyOM/oLhbRkSqgciZtRqqXE4XZGMzsSNFuYHuOjX2RoUjB++uP0us
v0qFBiJuYUeryW0aqxDxhxtAjsCvxrA61oV+LzKk3CKjESNZTeqF6BZWdS/qnYEmwEk1MHoNFvp1
mMDXMCX/g7Rr6qNexG5pAOihhfQVHSsriA1Ixc4fzCBlezJao2N0yk1vyFtc4vjdJfpoPe56S2+e
yqDb5RUKX1wXSmtkJIH7t1mvnr99t//oNL/9X5j2KTg1//oacLo04BL4Kd9zecb3C0C1vhgyWiDu
T9+8p8u5/JuZVf0idBM+uELSAGQT+V9mVk37oiqGqmA1VWRFxwz7rwsAM6vQDZ5FHrkFWcD+JxeA
vsQB/3QFaEJnYRdCxvmsyvy9n68AbYh8wihZb4cgiM/wuNSVLlHIEhFXyBtqCMSCJTl0zN3ACH7Q
68QCloiOfMQI5sSDYVVA6/tSTy5qLfIbd0JQmAPTyxTfBdAwPyqkIAmGrgUuJSVBqMNgsZ1NcHS6
WlAYjTXGlJRQkFlQDrNBJZhg5X+bJ4ahYl11km4ChhpVI2DQVCAHydUUzwSMQMR5sGzIL9TH+zic
/GPrz7ws4g8wR3VZmvLO1FNzchKfUWPCsDcJgGOaSYVFYsgfuH7WGH3PqsjO4DAfJSzmYD1Oko5u
g8mPnTWI7JP1osLQMUaqwej5KpC/ctz6EL/URtnye7hbYtF76bj4Tyy6GIhPRXs52rJ41dX72i5Q
JMghXnm6+/g4XHK9PezKW1q9L1VrXvjSsMqt+FBWNoqDkcrCKBzg8d6s8MzOHJDNl2SCphwGmgEg
k2jI0ezjh4dQsa7BL8vkZoqJp5C16tOrLQnEMzvxiKcKPmy2qystH9cZWgWBDa215u0YsfNKQ/1Z
rUb7KWWnuo6AOaG+h06orwoYmK4hWcEDbfrgUakKxPGQwaWPQZ0WpBDjnVNf027h7svAfpTVhcwh
ajxacO4onMsyoxkMijG5i/BWXsSWVLCyBUI7TuxxN21emoc0waurJhgNhwSGM5i3MLpuDfwmEYaa
aZVMAy4Z7ua05AyyUte1MtQIr8n4ggLZiIiU8pLtL3656MAaS3+PPSOykhYyl9FNa2Z08nqYqA3l
erwZ+gqalyn7w1c5somghFuwTWBMMruXfNPTVS3/OoVDduDMZ4MYwPpOdObkFpLgXWsWzRZGIvV2
3oRvU5tjF5F0NNps75Mz2ERwaH75FmikxsID677mNZIrErzMdeNn6BptiMvW3hyLEa/hWCwAHIzh
FAvt0FOkFn7xDqurfQyHtnxAytrl2wHmNXCjQdg0wOIBf0oBIpZ3rtTv1Pb1/Tjb6QNaoBQFU6/r
lyNdaeBqBD8803hvHuop018n6OaMc6Z6otiIm/yoi5gRWJXAmF40fTqi8njSGeLl9ptgX72AaFWa
vnbWK24GrH1GTxw2r00wd5YbTsEQAYyvCThDN2pH65SSgdju0h4AN7Tx4I2jnHwAxUPeTv+wPuJr
9WUXhzofvZeniVKgxFxzLFIt+2B0ObyZopbDCwhORf2axECxcIE2+abCWYuLwJTKbhNaWInXZk3z
fouUChF3PjHzwl+m+fVhbCbxyMnDZ2R1YvZTMf+AFqwRTByxl6UaHvqsOKZZF0c79HFGsytaM7FO
Sp7pJAXPiXKVdjUOQj9hTu2qXAAIY81mYEbFhFFi006E5HGOMYpuhhGuu6P4NQLokOLcx6xEFcMw
XZagzCMN8zHMU6Iu0g3KPXrimPs6pV9gSemAPCpsYGM5Od66ZpWFJP0wBhqC8AJarIlSsYMqsLCM
xDYWnHZ7mBfUIlohL50vNQJupNlLD8mwOowZiWnVG01IgBO7gSIY7XEnjHXWBPhDQnrMpcdeh5RR
umjDGda1pmDXyKZxxQprFJ6t1bLYWjP66pUyMAU+jBR6b8rcwlZvuhJZsTbRGXQRQDRAK1MFJUFs
yHQAUUza1bGyG6vdlZ3fKq6d5nG4LkbbfLQLTGjbsJ9QutaD5Tfrqkp7ZYfbH2Gb6ofQaSU710tH
t3QJbeNEu3gvyX4+HLOgy1MCmDuCbrvG6i5HKt+Lib2ZjAqtJq4yZZhNmsIwoEcHQUyKel21TBIt
xS9Vj52Vr2wgATdLO0BOVexJwYBYThh6eRzbNvpAaVSD302AkZ5No8iIUe1VJfQYHMY73Lej7Cp9
hoyUfZeleTTODX2NtohyKa6Tod0NNJheMND1R78amEiqdtrtsyA1hMMtAGkyT+wVuqgErzjzSF+T
4QDluM+tk1G13IJoamuaCTtim7t0UX+aiCCMkWxhqnjtuc5jLfDioJcJPpOnmnlmjplVxL1x6MYS
9eQgJcZxaPQU0pUfYvLnpo4VRVK6BCtLDxUAAHSNEIUxLPYOnbW1WQAzRCMLbIblqhrNdlwLa1BN
YmvBpGKWED1iXFs0z1NnYoy1Sx++uBLhTXWt2E9MgG2xonm+huzUQR8VoiYSIW0zY8kWg4VYAdwO
0rl4z9jzvnaCRiwy1Q4UvGh8/RjRQPpoqgCbYw9mCAJeDod8pdGkbRT1prL540oW0sqW41C+SWD1
oWMBkLntUlsXtFfT6chIY3gAVEtnXYUfNCtNXKyaeFBfdfq4GePzYSEdDEqEwjBoDoQZsS83UM1B
yimyKNpYmi5dTWo241YKiuBJN+/hINLJz7TuPRvhz9Megv3L7UnQdIEijdnQCOw3DY20Ru3cTmc4
qC00/G5QMe4poK/SGIiGI6UdA18OsHFjlpp4EwUpma466G23wj9Rvlm51dSeX9WF2GQ+00hnkH0h
OQxP5V2IiwJc+JjRL0YibLoYS2GC2IiAKSMt8VX3B/GOG5z5h1SN4lkdhB57LVE46AInAz+yloQD
S5+saDDkKM++Ml+i3hAlqRxrul8J9py5MNAc4eRoHUuvmFPMSWFeFw3Kf8eG9v4Gh6EzHHPo+Pra
yui/B3hAxjRU7kayzUaFcGO8JRYT79ZM02tRV1Xm0vJEvFVUdgEww5x9zibTRsWDUo0pvJotzaEm
HytIGrOi7ftS4IpAeBMYQAaSASa4aUXuQoIfV+CBq6uQ8TWGiC4On7lm7XeQTQOK0Bm2paNPFiHB
cQAZhfVw6OM1A5vxOpW1/KqNBLY7G6oUHwhboYeug87WCG5+8uCuVXvUM+w9UGWRb1FkJUYjv4hr
zmHoZoDNRDNr3izTRXXsZlZfkQzTvuVni6mGhDk3zWok0dSakeb+86LrPzMw16LW+Ouyav1SFx//
RWYu8Zw/gYKWp32vrSTjC/M9om0szGc2kbSU799rK8n8gh7DwFZBki7DuAUh9Hs4J2UXkWMG/1JX
ZbTyVES/NRcMhYeI1SW5QiEa2SI26ffOyuV3/g9NGXo0fx4nSSX2Y2mFHYqqDkKQDZFIWKqyFHE/
NhdiIKeK1uWaC+GxQS5iKzutDkg9QCDU9ygD7Toi2KPDGs1QGa2JFUcXiIvUfRQnpGriG8LYG96Q
3KRt5yi8sNB5HmVAllfc5y5/OLi/vfsfw3XFn71bjgu5wwRTgEtaHv+hFTJY8MIKHEHAYpTmntUR
QFxZ1NZtKQrUQoVWUn/F9k5VS2bIg9ZV11xqYOEwWSm7Nooa2CGKyNZYfKwtWlhBbZG2mBNsrldH
Bz9jI8+XPpIxbi/kKmsv4gp5AZlUSQhIMZ6vQkOVVmSP6zcljHCaevbSqMeITU9XUv13+IIG3r/R
/mh9f7wOGfrj5jak5BI6MXqr1ESYlNd++gwmhErj10dI+blUXr5P/qca1N1sF8lS/lQqt0M6a3pW
YQCFPYhopTlCTeiPvYIqCRAO9PiwjEwINNYgdlGgZrLTwC++pg4tIKjjYoYyEwFwkifQhjk5KFcR
uj/uErqerSA9V3/zjjlfP5+Bug4qi7ctZDbQn4t7uguN1Ri64tYikG7a3E93MgPENwTKALVrZDt7
GdH2XaQHOou/AMzODeur5hctaXDhRGM1TusTU86AUjCoqMMHIU/3MkbZe5+5GZMfPyFRoiXO7rov
m/Fq7LtuZFI4sbxO/VS6umn7Ok8b4+c5TowaTlAqeS3ND9b6dqBk5IQJ37vZQIkT9xrmPHnImelN
LchLKtHyCkx06/ns/olRgDPFzcAMb008HY/ERsWwSsLsukWV9tLJfAwEQrG6mm2kdqieSZgfcU+i
3e/q7aRYzXuTQn+GChTy5iEzTKh/DftEq0a6HGyzPMMZhSDBTTa6+vUJtCxUP/Ravp1A8MKEIfPf
5UJbTrAfLjEJSXjtyzTEBwFOtTb9pe6LOSQC0XrkjkFtJN7AftiRcsPyMEMAyek67ToeUD64kmRg
OENRq9X9ZWTGpkb4kKzcLmYXJOiWqM6BpdoNYrg2BIE0BPHJRkM5cIunRPEGpZxOnV9sS0hSA/2R
iC9JhtKP6Aj1DCaI4wTYGPkaw06ehJDRrSjUvTBMWKWZBt6nfYFYG5ATeZEwbE852F2EYEaCehx9
tgXKBqeokNkdOg2bqYQPNU2LUFqajibbfKXUsPFz22XuD7zFEzLtg6RRswMYzuZkdswF1irJtxez
hC277YdwXwzDiPB0bFO2sqlWHcOMX3A7IxKXkWqcMUSPqxx5cbitkiuEk+z6YKqt5XIitwUx1wPB
DHAtjcVPXmNkSJmJSge5CIC5KzpIjtGMn4wqHY9aJtJrdYYA9v0u/pc3gz9ZO5aGNZUB1neG559W
11SdE+x6mMcRqtMCmWr5mAjbuEBkLaM4FQb9hbR5LUhOOv36rFt6738465YgOEUwULNV+VOPOwtm
PKUDGslGJd5Hx2n4hO3dPNRoaZiqpDsGMNUG93rGhQdjwJbKlRp14Qn0tebZJacKc8n88Ou3pf7J
xWBAZFmC7vnkQl/e9g8XgzJqxUgyOoXigBMm1Mx+E5dN7fiR2TkzjZS1KAWEopLuVk4StQPoNr0D
6I31lqrZMUQvb7raX3bkQt5LkWm4YYKDEuHaSGshZ7dtkwhVNfr4N+uqqf7xkC5hg8RfU5bIf0gX
hkqU1UkIGNOXtPho5LglGBKoU771E+Um95nugEyu7UfQmBJcP0QASVl+DbMYh0mihz0BhcOC4koR
M/Ezy+SzlihVvDZG3NJxoUYXk1yhqUFKE64GAkIQtORD5dWKgn0gghZBTVGtKL1I7uE4PqS6CRDN
HhRvKEjPcqJShhddT9O7Kve0AsNxHg5NLZ1jfzjPRg1ShW5wdMsMmSm1nNj1OeO6fhoUZY7dKC7H
E9x1bvRZNzIY13ykksgH4a5x5uLy0VisYEEHykEyplmCd21bB1vTKGvZIUTrxorxqyasVJpopke1
tcKb1I+VxyxSVDT1atiDWTZmcQ3lvXDNWh936TwZR6rhO7DB7Qu5MSDcpoYAw2/3jR6q0Pw3l+Wf
3dNNLjFDRcq47H4+hTN2sZYnCv9B7xgx2+4UbZvmebeqiWDwSCAgyoNkEHfkNnqo4rla4xuXnQRY
Ki70rlinmfyCvTxehxUiVIgEdDjgQtD6nNrVr68Y8TnQkf2HiZR0yRKFjql/Oyt/uGIgAk44M2Vu
H32WPFSVsA4SYgjyCZR1HhsGvFtbIMIsFK+jaHapwZ6qniggm7SYDaBwRF6yJtxWiumfGoq6Y/IK
ZkHBfIvfba1YoXZHupK+okyTVogv6usyjCVvCT9+Ssj3uGgz5NKZ2WXbWqqkv/sy/rBSaToZ71A8
eW0onqr4eUmQosi3smrgAyqJCpZNQVBbzMODOrb2sc4S01OKauSWtaJl3BOv5RlGz5vvdJmi0HiX
ua393bWu/GGd4k3ZiAlZoxg7oif7+U2VVuajD86IyqPbcamZee9BQ+hcxexhNSB+iLACMmx/NGjK
seEHzz/Y619/9ctr/As4ysZB0xkFAUKVGfsIunk/v4coimnGaTbZluXwRokJzcqmoUS4+Pw3y7L4
k49rqqagClApqShcfn4pGqgED4L8d5tgTC9pe9n3fDD23yYeQbXzpWdCGKTEbWnXXcKnbp4LUwT3
imFgtPKB9Dt0oKWDKtAiOnialdek6LY2KiNgcakGkGSeQDTNWTpvcEjRCioYOsWbjDXzRMRL7tSi
IQOsnmwapklRv+SpicFCkSPEXoE9Wp4m4u+Dzb+8Oy9w2M8H2BLQjHTNMoRhWJ/OPIo48GA5ONGB
Xc8qHxdzr2rkUCqt+a6bNM0bAnO4rgHn7OYYAIxDM/tcYAHMVmgK+XU9rk+ZyiswyMmnG0yOkFSM
SZFe6ZM3N4pUHmRsmbdZTdIdje8e4Syohfql0tBesG/Q1z3IaUYnacJmW+9p4SnoJL14QFlkVxF9
MaVE4x9Gw1lkc/k+1JL0LttZ9BQgnHlMB6j0QlLN16HV2FWXdHeOSQV5ApNIt0iflzFFEyY7+rlY
ATLSMhg8W0+Z2qeP5ajQZrWLO6q0XoFS0RQbTYl5JdknA71Ro++n9D+aJf9ntjVs1u2/bmtsotf6
JW1f6h8FE8tTfmtp6F9IQKBKMDUGj1yGywX4W0+Dh9hDK5wL5Fizj5M5S39ragjji6LrLFKC0HgE
FUvp8VtTY3mIktWQGSRbBi1T5R81NXjWz9eKgeiCUfbyDsGdUA4vm6MfbkM+9pGY1upXBY7Xbt6V
t9k1RELqfLrC9BFXhvee7LM9TOMjwYSVU2yGTbI1D/Zh+tCP/TsDgsvmIr9Nd9I5fY/f6cVv09s5
9My34R6rQfXSeLKb7ya38uwtrrJdsGUfeph3/TuEWRNrjxvs01V1Ve2Nl/BS+xpti5N+VF9s/Ajp
VmGGeF/ftsdmL63pSZzbVbomc9VNd8m9elUeB8+/indijSjLVb30cvKqK6yfRbeybjMv2pIMiGH2
XFwNd7AoeaS5mo/WZjx294imrqWzeFP3mhuuh017NDbJhb6uNv6q3ZIluzfXhK59jS+LPe/yQhzM
rX+fXUt0bd+srzTqA6KEehdeH+Q/eq8GxOaVta/2KOZQw9Vne61v5btgPFf70r587U7RHuvMPrgI
L6e9fZ7uOYRHPsNX1cvX4AedaG+45GUc8jNBQE65Tm/Yx+y4et3QbdzbzDW9zCuP8l4cQTi78po+
0q2/z9eJx9hm1TrZZvjI/XWNdehR3xZ7ZU1EmNduu5N/VSMukw7+s7lNNtrNTFT6VZhCR3L8deRI
YKtaF5I0PgQ4p1QMVeoEr6lyEEAwD/qucw03X7N95H2h0yLxxLWe2ht8OQI1Khiqx/mYbaOr8lBt
sE3Hu2qrr4CQ8rmwS3JY4l24Q+6+LTbEG+3z2+ZZushO1iWv8ABy23dgC+7YjDJQXSebaGOszGux
pZ8cv6MdlB6SQ38eNtbXCRm+0z/Y14APHsShvanPsCKUcDP3cDy2Nm9Ud6StfBGtFQ+N6Ibb+7p7
sfbTvs3dFflJ2UE5Szecn0w4w/wcZVvE4U5x4vkrGvpOsDYOYPDlNabRaJOuyifmgk51RaEOSJOZ
+wUHLctdYzVuoe3V8kq5Hf11mK8lJAgoAo79enC7zMle9dW4qjYhAb1ucLrMXEdzi+t4TYW/Nrfp
+7q9BVVl3GOtp76n/W3tnynrcF16vou3zVM9yQV7FW2q5+yELWvdnuEus8mHacP1xmkku+NuhGAC
OBEURJIflzLdqbu1Yjx2JvrB9iv3EWeyv6b+gSmGAeFabEdxap3Lt2YNT3r00gNjLZcMbTASrrjr
r6Yb/S6jtMfHmx34d5BBUxgguKDeuhWBMXcpEzl3W2MixhSCY49zMUVBu8q51Y34AXU6Bs5g71PZ
IYZNfhtJJ4s4d2UP8nDtTC/Vfn6APxPb+8CrVqQRxnv/rbhlJJg4Ye4Rg+mO+2qXMyl+SffRWb+t
vtIf2E7mjX9hsi5hM9/nR21DBLL8od9VnkpE1Lm7KfFXu4pYN+f+RP5H4swn/V5bK27kEl2JYpvl
aF2wyWZCEtPAYnsSkUGnJQ4hjCLcBSnaaj7wyZhvtdJc9RtxW++5hB3jTiZso4O2fdX3K7PtHdwv
Fsy/U3GpvVswlz2MDszH9xWm03Fnpqf0JbqRdgY+yTWYn2ozfpVWk0vC1kNRuDbgJSe5kjwu6h1I
ZPgZrXjh+MqPzUKMf0DfCQbho6wfJGwtq2RT4iTBkj5vNcNTrZNIvfx1kBiGb01QvBEymQPVcvNE
m8zJvOG6ci0cfisjPAiFbZsHIYEzouXw9WQwPNBIcZPiGTgiSS/JsEr9Nz9K12Itbrp5m4WXzIza
fq96yT3iaeVJO5jqKb+rsh2YkYdo1h30N9a2pPqsnWEjn2rLcJ9NY2MiN7hPwrVh3LcJEtEHNPPF
Fn+VTEBy5DUMPmFJPHZo3OdNYbjJbrJfONbTDeEQ1na4GW7Me84pzHzueNFey0g0sMfCv9u3V8nq
xtwp5LejvSYabD0N76F1DOyrQFoND82DfCXjYEXVB7hjjZN9g1cVDMoqv5Muretm+26vCEDLiFXG
WHyStBcTdWvndo/VucNRRIyaP5yU4DpfizOdNPC/+bPZ3XXZ4EQL8MQAKtDDt3wjb3mTg+p2zF20
Sl3YpNeDN3mGP7nmicwNTuRb/s5j6oZXUPidgkk+Q20gavva68qTap+M18zhz64IdIKtF+5YN3Bi
Us89iChyxIb5nAcmp0Daw5jyhJ0eyS9mKwfcnnQPlyl7YnCNV0bNTtGjnD8q57p9VjAitm4Hf+qr
aEecaW96fWef9eTAJNs+avJmVXlERJ/1DjGie9d73vCWNZ4RE0zoxmSFOtpDML/3JyVtqX4JhGGh
9MpTb7ks7i6n/WiysCIvC646kqYWJiVAQ0byl9yxQM28NRDRrPxei7S1kWQPEmnuJyrx5MaPXRD4
mFxzICVOvO92zHPd6tW6ti7ooUSr9kRCfZM76is/2lO6n47+WXchnb0ODgJ/Z+JLLV1g6UeLvmTN
Ul/uDO4u2nO4615BHUOOexWXw1Y76MBAGAQaDl7ho0WwweOgXypbY9Wt1DWfdXCFsgYNx/+h4Jdp
cTh+uPiw4UdtOVdpiUckfw5b3fLMZFPBro72/sxYY9vqDwPDg/du59cr0iRNycuzva+uknFdmJt9
uOck42zu8aU4eA26bbR6seCHk060JhBxMED/XsrFnsjgsV29y7Ura5tvm9F/tC3/NySem4/i4iX7
aL5JlP9bsvxdpPzf//g/Q8Fssz/9xXYcEXXefEw/7cZ5xm+7cZVttU3DZVFbKqowTfq2v+3GVSaM
BEDxHwWSMZU5z/pdv2x/oYI2NBOV5iLs/GHEqNmonuki8CwUCstM8NNE8ZcTxs/FuqmZpkZqMFEg
NJW/6aR/3IozY2jH2Qw4QerQPhiSn9xLFbwJs5DCQ4ewY9VGuknKQdninm6afU2h65D+aP5Ng0JZ
msg/diiWd2Ip/OCQMPAUn4qC1s/yGJfMyN05KaJVHz3jv4uOAmPR1wnocIGHJny2Jj2k0RkGLVhi
E7qePgRPbSNhoQymVr/SSD3ftn0PlABpTHQtldP8N6X+n7xRSxcExJBEatF7/tR2hmsvEE1wyCDX
xyA2JbGpaSyw/SZEiixpyy//pqXyuWDiNDAtg/pLpbKjh/RtTvxDwcTYx+p9lYkK0o9uYW2YMo4s
SZEhcAK8XgfGhB/X7x6jBKlLQTvbYQ0W5HjD8dUstI3dkESkheH6/OdX+39oEU7Z/Iurvv74ePv4
6Zrn938TbNtfcAMwUACfw5elLdKB75e8Yn/hC1yMDAgHTH6Fyvj3K175YpLxjZlAFbJNs47S/Pf6
W/tiLaW3vcx+aDMr6j+65H9uAtMbZcRNpW+ZqqGbCME/DZKGtI9yCZgH+pSp2PujMZ9tuQrJGbdb
T53r7kJD4ojdBeAlNCAILXSatj8crMvvl/WPWoGfOwDf3wMZWcvKSFDWH/q0oxENIqvh2DEIUbbF
LFcXyO7qA6N86/sZ+pedueVy/Ne68v2lOK58WlZSUL+fhlegjBu9l0llDZjVrlBwDkyDqiaJnV9/
JO0Px9VmWdZYtPmyiP/63PdMQMsNlsxnKkZf97q5GLcWcdnUcm1vQGzPkPHpfhULkgYX2Y88AbCG
1t1Nb7o+xaca8sOtH+B5RBZVl2yjmSrfJpMyKtuhz5nBVwMIT9J2FOC9rd83DHMxydMzkCrbIGVn
2b5ViVE+jRHBxAVx75E3Qh+Hr1C1w7uZGwQ6IA5FLBcvI5PQMomHUHFEoWGCuwRrAxruoc5bshnB
50L2gE9A2mYNQFPbM/IEkfk3R+3zt4NUhJsjLgZ+yrSNf24FjUCQUT/JAamCUKyqMUApD1fx1y/y
af3E3bl0oi1IzkzOcUlg+fmp4VRVqOoiCZSEGaC3lwJtOEw+BsGJi+XOxlvjKRJGeAd1ebzFFKCc
BzAeblTDWEsUlHaZYMDTLpTKAZqK/Tenzs+94+XtKbJMR45EWhyO2jcRxg/LO5TPNk3LhXTRqBaO
ViORkfPIGC0r8prCNJZuf31A1M/nKq+I+sTQlgPC/kJfHv/hFccMHaXwJzh5RR/dkQeK+zKU52wb
FGn1FiQaQV45UbAPphqWEI6svnu1GIJF0FoiHUP8gPBDbW0/W/dJRnWf1poUI/Uopxeod2q4KdWE
upEdA/nRyIYr658fM7qHMtsFsSSCi0+XdTfncZvMOSeOnN3NddpuIg05f9dqC9nh/dfH6/NyxeGy
uQWzI6NDyvz90/kjMaABzYF2RUuEf/K1mWTsPJ0IgPbF8dcvRTP15/VqeS2m+xrCM6EyX/60Dwpz
Hxw4+F4n7yO58DLiOVGVcoF7GM6X8BWLuFL4tKhUnUnXgo9Zr+1LRBKYb7O8VHQSIgO5Wo+GFFs7
ArGTu8YezUuD6FfyRpNKqFTEPTRkWUsFsaQ26tQARASIAZC+vctEAjXxEPUEauhljaMTKlLq9ara
Si7yDnlio9MD/y6CXL1sNcO3zzxoXA3zpL+OcLxgT7ZSuScSGkc2QdksVK1RMBQOolC+QD0zhdue
ceew+fWx+6QI+HYh2Qw42cyiVmIf+el7Siy7UpfJtEO6pA/uXS2zmm3jSJ/DGjHU5og0H4NMt4m7
bVqD5p3y/yk7k+VIkW2LfhFm9M00iEYhKSSl2lROsFQ2tE7rgMPXv0XcSSqkp7Aa3LJrllVJAI43
5+y9NgGoDaqL2zaYst8owxEPkQHWvrWAdr53ogRs1EA38pDClhypRvLUWoT6zy0cKPgrqEx/fn0T
Jxvh/90EI8BbNgNLO3MZjP98m7Jo86FwCtaRssrE1pnKga4M2ZxYegkwLeE1rzB8+TvpQFLsbEOB
BdHaTes2AGqHMqMoHA8uuiy/f7Lc2lqPGssO2DlScM98hcsD/XdxXQYrKoZgiUZkHddPfmvkt8wz
y8Sa5da4NpAehg5Ii83Xj4Sd1MlVTI5IbLnZbLOunsrm6lS5cdRUMVKOyKM846lrfJRgeQTyQs7I
I64UK7b4I99t776+tvFxquTiDvs15hk+SedkounaiaSgoo5DKZLpreFMAia3nm5IlYufEAAVJVty
2C3TSIgIsc8aZi5Uo/2Z3/FxjeAX+M4yY3PywHH6flR42FC0HjnjSkvmfksmX3NNN44MjqkEfKiX
xKp8feOfXRAB7JJlCtWAXen7CyrCrQe0VTGhawkNzalyLySEHDAz+CAWRtPj19f7OJQwDzLr0UVF
1UOf8/31JMMmQbHHKapohnVtDGXYsZ37zwOWq7ANdBwXjSobjvdXKVSAy2LkrpI2IDRk1IHV6IZ3
Znv76b24iwSYEzojd5nj//mER7/0/CngXpAPTaGj5c1a07nUf39i6Dgcvjt6znix3l9FREzRg53G
Yd6QPmwj0ds4Mi7OfHyf3YvnezYzOOpVncPHu3txYkE5Amx/6NV9gU1ZWsXFKHt1//XNfPzG0Udw
HjEXYTU01pNHppsqdVx8RiSpYxGpLGVta/7VHSYud89nPT1D6KepkpfWmRs83sH7ScziEGIdhXX8
4/R0XSvElG3EJDY1/OU6FLdHCUV5WySASyoCg0IIJeD9ZF9ue/tXVwSPbIIIq4nS6sxHt8yXJz+F
tFqD6ZtjI1WZ5c//GTgO6oc0IfVyedj1z7hBJjxZdn0R2JM6U1Q4DvX31+KwwkmUZ22wgXJP9oBu
GrdKt0VEUWEOnvnawZSUWT94IScHm/jnMoVflI66fum0OTRuv8iia2FVEWF0cMieazl60a3gb7lX
do+OW3c4Vm5Fj9hzjQMOS880p5haMAARbG4TZk7h1ACXu8KWRnXeaPWBkjHJLRWZfoG76/TWurD9
YYzPfPYfn6vNoLJNWuLLIe20ZqPaOhmnyISBMbCtLmPLCLVY9hezhdX964H8cd5k+2C5jE1XRwJj
ncybnBYKZRt0oTVR63/GapLXGjwdog2Dv1VTyjN7no935qCJwxvA2QEEgn8yYgJHQCUaudw0zf4K
OhNJGFJmeEo7Q/fOPMYTKdOyN+GmOK+zBqNk8o+L5T/jEyhchNgOFHuBFWxVQze+lH5XXwKEJrwA
LA3wTst7JmPevO+7oN3rVq6vAYrn+6+f8sfpwjUAMhIXxo7ARFHw/kOxBuAs0CIjehITLtd47Hap
aol+aFpoh9QGo3lfFLqzIfnIObNF//jIl3ndZsrg0PrxzJpPtiFAtsJHqXM7zGbO9V3aYlDSaIl+
fZunky86Cd82OHYgk0Dp+uGUs4SIkT9K9yXrfyEf02CcmfGZIXRcyv+dCThooA9jcucQikTweHz+
562SlleZogIgCOxmQDqO3n6HS5MS0QCwcUQoi3HuYiB2Pd1rbgnitLdKbVpjb4b0FxPom4a2TNyO
Jm8OqqxuS5ycBCBC+BrV4H1jMqDrUzqFoyP70tKXoQjKGEz5PFZ3cd/kiA7wTJ3zW5y+KO6LIy7F
UxQtiOY/fIqeWxsNAkVol3N+A4N62E7Aea4Hy6nOPMOPLwpFC+V8Du9AGsyjcP/fR2jb4GFmDQZj
J+SF0jQYoQPQ/6+Hw4cDDoPdXtw1NkvxckY4+dqnhBpOX7S0isuhecWBAOmNspOWcdxzxtshcwTu
/mDoH0DsgLArB42pIMF0/V10sqeAbMnFMOumJjEsQ6URFJKA/AsbG97hWitFSWesj1qQl5ZVor8j
SDMBzpVF5/aXHzbW3AuFB4oGyNkNh1f1/hNGtA2MH41zKIvs0QhE+7MbF03LlHqXdmez9IJ3uFcE
Mz5G8N+vQUhaZ0r5H98aHxjLrI9KykMaa77/Cb0ovKEgOjYcI2JvU/J9mS/m+MyK8MlV2AZyh7y2
5UIn+7R4kFk2VgQ+GQ1nlto0nT2pHPrm67FxLGK9/4rReGJJ83SdLTS9ofc3k+ALTXE6y1B4CtNk
7I/EAeBMJ7wA7+krJvrhFu9Cd197qbops1w91Qp26K6tA2LC2Jj5tHvpAMVo+vTxoht8MtiHotb/
NsPcHqKZtOhtXsx6vG2zQfyIWiKywoSIhWkV4EDKQxjX3hP164H4XLLIb/R4yVIc2iY6pIkhX6qi
RMQ5RhPc4xhjzmHOW5uESwWhDv7gULyC/1Ry7yhdiTAqsfyK2pp/FYAjyPXtbSDH7RCUT0UMVcqI
BWm/Xz/FDyucbdnQJFHCLo2xwDBPhkQ+Q/IfDNWGbMXGl8YTwd8+9dDoNoBA+9TKoZN2FRF2aZC8
QQRMcOGaZNYE5GvW537M8srev9JlD+GxtC/nzw9CucQQwZwRHxta5j08knChsMche/Hp3JVOT7ms
ZixnLAJ8BxwzT1Xs9eQRLqRBpfBAjfTX2NRmVDulQ2UWB5oH5joZYmLcPLucNrXZu0RK9sIz7/Q+
Nh/PvIMPt808amKeZFPKTbunuwzVJVE0eSR4myOWhTBy6FgwXkZQpy7E7r+d53RqyeWBa5TqqXlF
+8Kg4mVTFWEJ0tNn+h+AJWWt9WfW/o/jg99mLSU69kEIzYOTWUsYqMsbLa/CGEc8eqcpjTYq8/u/
Tp2TFZ02QWGuqlwnMYMsTIGJavBlv7GNSLuqR5CBZ97c/3Z47weJx8TCs2LYwhZZGsz/nhl60Rsy
jkUREjTW0cGJZgDIZVDMxlYVI+BSThD+NwuwKBkWLBavmYR0v8qhYbzCidafZF+ZL3bpZg8in9qN
InbxqehNtHqB1o/EWHXqkTpV9Bg5tsjXFuFKB7NILHB2PB8QgwAjHu2o02ISeHMCY0cBC4Ilxcr8
Swe0wcGk8P8jTw3tr7BapOCD6UBeBdIbPcupQnwF2sLbd4YMfrF79muWJlth6fFn20d3VlkA2YLE
A6PBfomuRyCyt0WJfRnRHJlWk4lhZeVRBfsDnXN8mDNQHhtbh5WxGhsH0KjFrPJ9DMZ4RoKVlD8a
h9mGurSBHLQnsg/igtt6w9ZoJudXg+icCcz3UUxnlBMJ9nImnU4ANFvkjpUPzqFzhByvFTiFdO+L
yfnhgLld6nIJ+hM6GMxTsasPl0Fc5AvaBQYuseAyqnfwSgCKksGhlys15CBphUm9YB1hc3zqynLS
dikkwvveqtqnCNskYjL6c4jGcFOSIhT1+U0OgfjZYhGB6+V3+R8cevKHn0zZdYWNckkm6P1k7YqZ
JF/llhtTwOjYY7hBUR705Pqs26xprwJwSSok3UX700js/yGYtvmZjjZD2BpizQRxSGzAOsfKAlO7
K3w4xPj3tBXbBe+tcmZAQ8R1fnO8fhw3/sTMT4W4739Kg/Gzqoxshqkt2+KncMp6Inpkng8ljMN5
N/S6vKGgVMKpcbOXpq4w9MdTi2G07unZbVFMmJz3XY18LrLIHf+qSposlJ4ViQMw80CtFUSnngJ2
BFpi6oW4IUOx88kattg9EOXet9ADIamtSZPDDKxNEVwpB0oFGHu/AWLRRgS40EKfA2NjVk0CXt0K
WFlE13t/cBFrVMMrcyTWpMxbDP1u77phZFN8v/WsyaNFZxEDtxv80iUddtLgQzlNm8twojuAFisz
aNQNTmqsPF3a9ioHVTRgTsQ4IwgJWx5eCXZRGlJfZ44+eyt9Ssd8baPwv9KqwCbCE9OK2ioRycc6
1QY6NuRCfa8ILvLCcZ6HHyIqWj90PQWRqne96DBGnJiuozlLngZTJu1zDypHCx2rHrNNkNt9FzYi
RwFqJX7Zb7A8ZyPaSc7fuN8Mqh2DcokSodZdP5EpimcEZjO8azGb9bfCSzi+s0eb/qjB967yujOL
HU7a4ZFcu5acgZqtPj9HlK9yMBLwI8rrrmPfr9keEDS7N1LHey3ipP+uAFAgGWQPptPJyCQftiER
i3pzkD/2pIzaV/nkSnNVS7+8HsYaPn+RsxfFXMbcS0ClPdG06HREmIbq1SvuzGlaefUw3aUKWM1K
99revqzrwtQvTZx08konvZaea9Yj3la+hRRyyMt7UM5RtR9rTbnoFmF3XwVl4IFX0skCBhnG+Xvd
dDLYwVKBziJUUY/bDkJJD5nSAnhNG6E6TGTBI9Ebs2Di9H3km2WRvgtIJEPTndUjpFd/Sn6ruJkB
vC4UG81tvEu3DLRr06JgGE5aVL9xtkKUFqEruCvigegJOj5sk0kWMH/FCWqe0Ko1DRh5y85kRWZ5
ciBD299M+aAsws0nUgYtHLqKTucSKtj7XlLvdeJDUFb6g6gvdF2kT1KaxKs7paDF40VWboVM4SPU
8IBkq8UcNdNTFima5Amfrbm2ZV42Wzto8YNEADXpLdd99zsN9BjKkTlaUC6EK/UL1eSITRvLKe+9
uZn+FCV51VtPSuu7LSckMn0MihVLaBpkYafMQGxyN+/WRdXORLSICaQpp8aSMMo5Hchc73J7viv9
NnnrvcIfr52ARe9C+nq3JNGP9HjSgKMr5OuM8KCs1ysE5Sy7QLDT+S9wkvFBmRoHWTN2iB9V5BCt
jIn0D83fDVnfPMx65uC/Mw5UojDVRMOV1xLs0gj9RuARA5f4BjzlTZCAUsZ0jLJIrQWfO+pQBUCJ
9OS8fyxT727JdfIHxgz9SZSit2lD7KWd7zk1bsY8/6On2dbU7b0z6KBOjFu8yjeRq9O2DFCrG2It
GMu+U/UrVwU7L4F+3IiXjsXdrrurCVvmQwXiYZyGK8ct3jLPWIHFO8zGa9U/5rHAzv3LkCjyDW9v
8zd0E1QtmWzI39iysnpbD+zIOrVbg6fqQhOwWgdxObexissI3HPCylXWVK4JYrvt8XGJFVnH/X1U
euy9KVGoC3oNV6ja+HctJKG6Y8Q4EHRxB8ZErbGcglvuHvsBUTp+LoNYm0M0Fky75D3SvPtmq2IP
NHfmDsWDbNsX9huPnZZTX5TJ+EMvvfZCn7xdNc0/3IRknS44gIq94v3fk5/z5GjVhZMOEPmkSWx9
/C1zvb2TP/kxDnxg170B4AaWSnzFKJObevybNzHyLCwLAumaiOUTQRsHOzHrVaZGmMRLWJ+yfLqT
44PojN1IVOOqtr19q1tPUZf9NNoybAgKIAOm3pUjmfc0eYioIKXZsL4rzbwzEmpvCd0ZvdIfiOJa
B0FUhrXvUL8meYrbdFfavEQWJQ8W6n1yFhFsDXEGqnnekB0Ay3i+c4XzfTDGF635buFhjLXsVyaL
311EgwuCzsHM1HWc5ZsFBO8H4jYqVB8WmrEnz8z64ae8eEW6vaWN6tJIUPdH09WIVj6Zs/Vo6r8r
BtCmKebfqfVjpEc/QoQHrP1S8D2tMMOvZ9igce809yNKQQI+2MZBTDTHje5Xv20jv5jUcENJYMEX
wygFVrcm5fHV1MidoB96V6TtReUwKrJYD/W5f+PDv638qdhXU1lteo8pDgjgfd+OzQpW+6+8z9Hu
p1pGL9UQLZskRYjQUJWHUdb6dauTo8LC7L8kDB17r4/OARnFhT91F3qEo8Cv2+ucbDjh+VCnbdhB
lUxXRMveuBlmhYXgH1YpqEX2Mbuky39z7MVWJNo/mSkeR9949Vr4Dl33cxhcJMJdXUN8HI/0R0fa
ehSWVRVBOgcP6QLY/mEuyEhxpEfCn4AkqR+pkoLwEm1VgFv4FvhLjp3DUZE95JFHKbupuVdBAvGZ
BBKIlQC4Jg9wm2lAWmgXqmUChtwK8wV2mR25l1MypYSWR+Q34R8a8hvPR8+4IfovfSmsZW3pTJzs
YbkgNcnpcX1YXtU4EPEAdFNmMfzNudaMtQ3U8DY6UoXEkTCUHGlD/ZE8FCwQIkVP+00/konkkVLk
H4lFSGGgF2GhXbh1R6rRaFrNwMlCNJfTkXukzwsDibIvPCTNz2EjcdfGT7EAkxoTdJLtLhSl/EhU
kmUGXQlvIqQl/Uhdalrf/01OQfJD2kPE2F0ATd6R1dQUOdymdkE4FVJqxJQdyU4DdSH8NAp/TmTN
pMPXRw5UnkiYUOmRD1VFOayo7siNstuFIaVYXO59bEgz62AS6hpk7DlPR6JWcwtSQY/eHenPuLCp
DFuxDXGU0f6qj/SqUvjufXBkWqF0QPPe/o91NVVwr7yhNqZtcuRhiQWNNUW2JfjU2sFZxQDqbGQ8
gdevrSNVS/NglYSjmQsYZBS9hqvGm5GDTcZg3VtEK1Y3DRNsjia777wNban4Ksja1Fhb+tiJ1aD1
zl+iUoBFVU0fv9gDOtWV4xXJmxFoAPrcXLbPmoTCAdwOhSy6p4n2Y9STgKPPUOJI+eyyg+cLlnY3
kxpJ5LFH4ghhtnMVjmhpm7D2GojnwE+6u5kmZrNJlTE/FSSexWt0F9Gz13TlG5G4pgl2pjR+QhsJ
+L+9Xt8SLS8POThtzBrDDJDQsMj4CdNmaewlMApBamXjEF8SwR1Ma7+PA0ypXYMugQKufk0tRPoX
lDzyNowJD7zPRwOuR1NUL15OeDG8AW4eUBpPmT4k2YCyHEd/1VU6EaG+SYZq2My0ppyKlNywzyPz
B5O3CRbTmFnZ/X5g+2Y7kPdDe4n5XDVRHe8zMaTfY1Va+BuOyUa+cJHSKUIw33Q7ru70NrP4sG3w
mK6ZiecxL8hlz4qlu4vWBjxEEfE1roq49L9nAUIdPMo+Zq2irMd9ZxlkqKFRE1epdFPMThSy8CwS
pfWN2A4MKVTE6Numbk9UoTsGJIdkk2tdOHM73LSW8Mk/IPLhjXNGip7FmqXc1gTRHAzoug34PS15
q/kPvru5hZ1Yb3wyKhpa7ZTiReWzh+jwDXo8bXlHIG75E9onzb6h18yflRtVB2RIPRiNQaOeprHx
/kXkVv8tJeGIk4EnDH8nOjsrOC/BPgnZdtY9SAXziIjhKLaVc294q9bWC2tLOgtWuQBpTQc8Hyv3
RVwjX7yz7Lqt1944978ozujk7QgreHDjsSTb2R9eC6PiKJ8jR3pIAra5a8lBEmNO18i/RlNG902V
da+ydY14M3XL3ESyqschqLYTd0WlKBgO2SiTi5aM82Ib6xPA27ay2dG6UU5bIwhSyh6wZKZ6Paa2
htLcnGW28QMjfTFIaHmJAuSvK5t8Kqa8Om/pY7nittWKYlxJxgshvXWM16OkVIAhUczttLKIur1O
Wy3JN8MEczwcJEf2EH0438vANmDvxxxqOEosEnaa9PpvYg5SLF6O3r5UtV2RWBIUnh66pO9eznkE
7ktpowQxC4eIOq6msO/kpnDBJjhXWSeon7QDAIYRHe+VzimV/objHwq9T3s+XKP/laqhLGGeOEue
bMnOsdM17CBFTxQoQz7jA2+tSmMybzMFQXCCSudDQ2Jnm6v+mR2t1m0MuD7kyc6OYlVJHNyjUxk/
xrrbPVVdnbCAxYJ0dCoWjIkmkyzcgaLesZba5MltAl7NgsOggj1jLgc+LlTtrNoxnzoMBKTQ7ZzK
1y8NicRorToPP0zmJj685DmI7xISt3C1gfuiCwU2NcDb53AW6YIKYMNsa/IK2YNlk+vMYWRdJwOO
KjvT4o1hNN5rU8JnXKGEBq7BfGZuh7rVX3u3nf+Y01C/RXFkd/sZOOpBjm6CCW+Mo29Tkgbmrpha
+aCxkyDSs0sZYlHr1sU6A5PY7DhELxUuAEV/jKI3GAxJQ4Th2FF9Wlnoft4KJi4IhQVBHWtbNUGK
v7/vdJQTvdxZxUCUwtjNfUe8Wj/j3OpFDbNGc4E2VVGZfaMcYOuXE0tXy6ccz92u8fJ5nXd2fCup
eRMRq0dsbpJ4sLQNWP7CYVyxfpFKF8d3Tkvs18HtqImu8oCkrZCgSUIMe20mgCIhifq7kL3z29BZ
ZFifepM9s1WzgmuUsRWQj3lH5nP1I8sDQaScGkQ4FdrcXPRiyn9Rf3QPlsrlTdW5jKmcPbFLobEd
f/pj3hwGQL4LDdg/6gFsTfxHaQ1LDC0jWBaIhZYe9IlOxMxmo4qyFOxyV2YYD0d14HB8RhvxoWPD
RTDI+7ZJswJeyvLn/3TzjCGgi1xyOuXomW7aggcFDi4508P+IEu2+QJsgA40GvAEYA96fxlTs5KW
Uk8dtllcHybD9VgJOjLMFZUoM8EGXWeBdWuVlLWptZcbrRCPZq+oE7A7voTn4aynruOoZ7Op+roI
/6F3evxtcJXQZ+P5P60qq7LyS8F2OJyW8pVZtsmWuMN7GOPqTOPqhKCzqDWR1aFG9E0f3wTUkPeP
AYVEZgKorpk+RjgdU9d6f4PKZudCkhXikaFaO8sGr8pcSSwcEZASCvsr1BmgLSiml+hQqV93MXnv
vcrLS1/q1Lsyig5Va0ZPXz+YoxzoXb2dn8uxFiW5haycJuz7n6vohRcGGDNSGhO85xk8dFxf3Va1
nbnv06TdJqA71hkTzqXLj9+wmegvUz16CUQcrCFAy3tKVDEHG0s/+F1sLtmYdoJg3/dXhTKa8Otf
/MloRlXO6FliBOgTLK/6n9HMrrDUjAkdjg2P6w8M+OAtqQ35369iYmez6OoGJgLmk8GsW60gMbfD
kiqj9JrCLgDsoRu2X9/Lxw44bXzKbYtxha4YprX3N8PBI6jIoyJlNSdYp/bNYIueuP3tCNOkA5IE
h1LhxZ7bhEm1rtxDo5bauzAFZmu0shqArCHGMGlUOzAynh/OkTZfUfRLLovCI45L+c6DTRT2Jmbz
uv7653/8qvj1ECCRcqBdoan3/tenldn5pd4AN0jZO/C+4PTWqAM7B+/q15c61SEtXxWHPzhsOqIn
qEzvL1XD1h7liMujnitvW6VxHMZBxfdsur+qHkP015f7pDGGhRGNFc4i1KKgYd5fr9c1DvMGYHbX
iYabjMV5U9l2s0FX0O6R5oC46Gf9fvQA71Eqq9aWN7Q7etTi7utf8smNI4/AUeJBSkSvf/J96sYk
lEetmgzdXv7RMvLJZ38sty41NsrupXtG+vHxneKdXJiMFHtonp6qk1Wkk6U5cX4K+ra8de2u/C7c
wSPuMM/OrEufXYrVYpmal1d7qjLxtYS6wkhhmjJ2ZYNAwy6cR9TBV2UanENGfZw2ONDyGHWX/EiP
m3v/QjklKctiYcIGg1nKh0y2TgTLwNdv67PpFGcbI5QlIEA2dzJvVPmY+ZmVopxRMgKgHzjRi4/M
jKzroZwxUuWWAerZdlV3RyhyilXVQRiyKujCgmHMFZx8YEjNjTlTK1+12FFuTeIvHocu6zT2/mLu
V3Qf4ud50N3xzKz3yRvB9mUiF+DdI6U8eUhanaYUL5Ia6QPUM1MRbZuWRnkdGb37/PWT+jiu+etx
yFrsGPAGmCebkmaIWmPyZxHWxFxcJG0+7zVD1PvGoh+ZW3V2Zq767HrH3RbTOuuce/JiMpIkCE42
BIDWydmNfQxHgG7oBmCUf5vOmIbOzFhLo/r9wuqwbNBdZ9OFMMg+mUEGaYye0bFOFWizOQWY0UNm
+s3Baw1vl3c5ZbU+Bv5i+DN10zIvzvX2PwrhXIQ66PqcZT+Cw/dkc2lzApeIYUXoylL8JjosuILB
HFAabki0WcdTPmrIYFVrrroy13+3QWx316L2cQNbfIaAT+NYTRuh1f6La2S4mb2o7Sh6Co+WiK9X
kca5cYLZn2Q2LYKoLZJfXpqgE+jS0q43lW937p52pw7bdmryV4vNBKCVNJ/UIU8jytR060lYIbq9
VaEXSYhJXpDp3rrPa42kkUbJQyI9wJuA+7wHo58RcKGCc5doyNLUr9j7LgdUFEvOSpo6NULEDvFz
3wfm33mMKKhnif3SpU06EEWedX+7cu7ewLhl/QWyEAUpNcfXGIpWuH9wbhrZKrB8ReA6h+DgZWhl
hSrSlNjGg4UVvFZlHzW0xsf0VZpl80r1Q96R8EdYLqu8fE56SVF2qjJyBANKfsQod4jDrmeiLKEz
xza+JTZcRrImllTCHCns4nub5shQq9bxMmpbHLkvRqrLGna9BPRGOg9y39V+8Nsm6OM+npCAbcgl
mV9Vht5/pcm5NLb6NIJcN72uifBFDgSTR5wmV5NP65u4zbp5gXo/Ppn2gt6wq4yeYzO4RgP81eDw
PKKUAXqjNIg1hdYVvI4yNW7sokQTMpWzitdIxgvwwn1SPuTUw6j7UaQkxiTN/qb1QB1QTmLQNl1v
p3+1XjTwFBW0Uhmr5DGLrdlY5aMfX6VD0REB3tJObSObhosErNqu+tIr3ozOm8NUOsPj19PNx+nf
NW0WUENH84vv+ORrbJSZBiJNMPQ4qtvQ2jc37oh37OurHKf39x89e0W2cYikuJDrL7PQP5tTkucF
ag56umJqiCshMPPnxPMhw5LG4p7jeLqRc1FvlBapsGzSdj0g/EVhWRPmmLfeVeZ36iDZaoU1jVQC
orpYv8YChzSiDeq1FK285KBOPoVWkdw6UC75+hY+mSc5xTFlsfEhne50e11HZW3zlYlQpKVzQ5oi
Mdpm017GFryZ2GLofH29D34FTDn4rbgiI5XLHnG9/zyyMa50MmzYykF1uZ8vnO/FVuyii/lvcTlK
WrZnXtEnKzTXYwDgzvGZd/yThaDK4CuZfVmH6x/7+z/3+/1utQkvxtX627g6s8H5OOjeX+pkOaV7
JvR24FKqe1Hw16kEnrubT17Xu7tZfsI/T2+KmUX15W6uto9bbmW32/19uPp25kY+GdfLnaBtxczv
s6qdqLKqkRxTvn4oM5vuSV034XQ3XDhXxVbBMKvCbq12qE1I8V3F6/lO2wavX4+SjxsTro2/nLMY
P+GDZ47STIu5G5aMTSESqPbg7/mW6m0rZ//MvX58af+7hMUA4XR2anyviQjS2gbU99SY8UuHGJtN
f/BfjQ5sRnX+x3GedAWfA/j792Y2gh4twZfsE9PisYlJLp3sjH5mDk/u62f3UZrMtUAhMt4xcFBR
ODlkzu6o7MlpAKpPbn+pUMuE7UA7o0GCUtB6ImoWLPO4JN1b26w0E1KOzdo9w93+7BVijbf58th/
28e6yT8jlfYdPQNeJAV3Q25oNo5ER5bPQZvoZ44wn71B2gGMEopqDuem988W01hWufDgw0xLxz0y
ZaCMarbOTVzLyetkrjcYk9QhwOHgIDmZSBD6+ObgLbj2WQz9zptjMEVTEki0PJbWbyotMB4rmccG
p3uhv0Kg9h8EUdwPSWyb1/R7ZsoLjtehVCoWYYpDXw1WVAQuN64a+d9LGjAj8O95THsUoU+xAV1G
+wwd0lIG7KgrL/5Or6qbMw//s6eCMtUj5JS5ggLN+4ff60FnTLSVaNMPglj60vuWWAMES8PNnlrG
p4XUQXVnBtcnrxx7Iq+D0wsnl1OLot94WlBYlDidpHf2QePV68mLxJl7++xLWoo1AU5SKqru6dqR
GgUNOivOwwz2MegqRdhhGNtNxplMuF1AOaJOzE1kxQJXWTWjMfazYrgK6knvznzWn3xPJiZitEpB
wO729ECjpXkH5QgtM4flbO2bFJGRqE4732yT9dczyCeXojiIlZB9JUXNY7Hkn0/XQmSqjMSA69h5
3rZsURyijCKhgC3g11f67AmjR2aEUuPDQWmcbKCw6A4O+33mKmvmsD4PCLOwSde3JCWylx/seE8Y
fPstb2eXLEuTPqNWBv+LL/5/ISvHw+fJp70U/jgEM1dRDzn5FbWrUNz4nD+UzN1uBbAJAmI12cjH
o65ea37yt1UE4cZxru80c0y/8WnZvwmlJZGBKjT/aIJ1Vwmsv6T57dsZ76eB9AQu6mCxgqEJUaSR
ebSWMwIQNoO+6PtEkz2rySjPPNRPPknLx0EBQnxZwr2Tu4mMBk+wQbKiXVnTM30O/4GeJemYlL83
hj4GTwAQkjPP8JMxgyvZ8FFjs8B9cMAWlURyTJJjCHgD3UZvZNdd3yCk8xP9zEmXQ/XHqZgmCq0H
YoXwLZ3u7mk954mAzA52D33NyjEGwHhJwnlmyArkZvpQ0VHvbB1xG6Lv/DHN52Cjx1bzrUy6AIGA
tZ6CXrtu+zJl855CeV6XgP8fZ3dRJTqyQNXZL6reTZONRQfCkNpGqEeV5VzGAOp/mnll/Kzh979V
uHTERpOTeUOKm6dxYnSARToRHUfMZJ2A62FUABYTpcTTlArBtqYG/b3CT6zdycQYs9Dog+IGP6v7
XctL76rKCZRdzZGubvKGOLJw8BvjBnl4LNf2YGpJ6Mmm/tO7fVWtlDArBNaT17XIe7W6WNV95j72
0jFeiEapv1vIxZvFF1tP95rnA7slbsjs155otEs51rQk6Rhkl0GQTJzWafgSGxa7pKcRQBSh4BnJ
BqP+qTm3VQ5EZBPb0oTT58QITXDuXNKdQ4bZxFNzIAIoJRmtm+toPU1+x9fkj2OA8V/nVy+FFx8r
jKWBtY0E2r5AoJwKWXaR7rlBScvGMWOgijqqb0ieiC9v/dhx4lU3dcD+g26cbnp3yq3tpA2I04vc
bUirKeLsuY0Eeak0pdufpBhCzSD1J882XoFJbOUSx6ivglLN5hpbenuNYMrX1sVM4uYKxL0kUEWT
YL61wuZky+iqMfraNbBHX8lZ7ohqR1iIuH0mHJJuweUYiGha17U/PMFfQWyl0Sdr1mS11PvCiTxx
LdQAokrQF17lVFZ/UyOYZwI59LQgr9NNDkOfEjuJmr8/FE0wmbuOYF8kcEpHFI0k1f+TUGnh3XJr
116tm/XGLvqAsaryzkG4CCpuQ/FChy45ahVSBrtW9mbSc/83lSKVX7bm1JoE2iDDcfp60tZoyZWz
8bVxfq1VTFSR1IeRtFDaQogHIL+7sGRTJLSmWmI0KGFRxRidIL7V5WQxiO2IuEJGxITYxqSLual0
t/jFjEKFranyUlvN4/KoK9cY5A4KvBQb4gxUvZ2xUwLRrLumuYiwlPkosbslXKIJmnkr3NGG9FZW
g3sx48qiXNMZtcXITxCvMxAFzbWksq7mQSMgudHz6UfbGtFw6Zi17EMCIAuP4IelN0TQU10TABsk
GJmb0qbI1JKYSKRTnM+7aVAtCQJINuobvy/RTAboqrOLXET/x955NbeNpev6r0z1PXojh6rdc0EQ
pLJkRUs3KNuSF3LOv/48UPecbYIscvtcn5mqnuqRrQUsrPCFN/TAWwrJQpKyCq3sfCpwIfcE23f0
osruH4SVC7zIOircq7AK+yuU5c2XjgvrWwCtpvJiLkmAWKlTYt4DtkrxJGG22q3TxmhphYMqIE+E
4j1s5Oyxz2PCcKtWjPxKr3sOykpuWSyRSZnHw3OxBcRd+f53fRyb59qKVdy/+t76KIk7YLt1ddx7
GdjUK9wdc4xRbVqvOAXQ2oNR4DuvABl9ED1ddGcAsHmStEG9D9KejFtGTW9Gk2aZK9kJvpiJ0SgX
UZtWmhfLpngfIdM/gYvIn4/f+AciN0J16FHwdambL60cDJi2Bur92Bo6rPGE8OkmleT4/fgo2v4w
/G4YRZQDyYagn+2GpaaN7dLUMAxyP960bhBMTa61c6RA1to625TXzo2yle7jM+SoNwgDbZwtZiae
4uUbw4NgssquxzPbA8Nw4p480DbffbL5yX8JrqrCanGN4cli5MqT9QeSaN4HWJbVQ7wJ1xB6TkQD
B1pbuwPON/cvA+Y0HPpwHjBdfb9fnb+63pcvx2d7/+7fHWERcISjADM4MIJkIatbXgmErfDyOT7I
oS9KKwdPTdo63AeL11AaraFXxG1d0IL0rBInbDb4KYbcgVchVyLOpkKFK7y+eJWoBiYXoAnkxlJS
nRuNIW/MaEjv6iLP18dfaL9hgLyfPHe0ZQMVhGXaGhsZuHr0XADO5kCLREVdu+jM/HvvT+ZF2g2Q
SRBHqB9LqRLo6UZCOrU01L04Cg4gHE3SGwOtrs9d9MvSAGdIn6zuE7frqki+h42YFm7dKtiYktr7
UH4kEdz1AE1epUAzL6QOCv7WwaDWK+BqkVqKKTy1QQ58aLqDn3KqzA48ysV6DfByxussAU9V608j
GBNgVszhpZlnyLXXqa7/6NukwF+x7QjTTKEkzkoNe4Bcrayl34xAHr/quKON7jgG2bfjn+1AmwXt
y7mgSAY6Vx0W5RX4yaOldIDqldiIsit6HmAz61qBPZaN4KRB0IYG6G3bRzi8HOvm3Rh8G93xQjIa
wNp1/K1M7fCu6+ppxn5jm0XI2BTwxJVp2iZqrKVQZg1Ia1ZZooAuOZiWmLZvo6RfYGi0LtuyqE+s
xj3hLrqk4FfoBBrUSU0o2LvTnk2TaOFKQluNY9r5cRNr15lfd+/VWPV3hNWF73Y4vLSknWPxAwPs
IkRZsNAfpGAwGxBe2uBpuGBJ54YSt/eBSUV5ZZfoAboZBAndO/4dDqSOFk9JQxFVH5tFvDgQqJyV
7eDQ4Utm1AxyftODraWtW1pZ/FB3WCUjR6r8mOIpfAtIlTcwjNT0xKl06Cmgi1AeUBHN5MJZNN3a
AvkdgX4MJYLekS4J3oE7YYIdPicasZcbO8n4NjT5rPVdTEPvpdRgvtVTFn8/MR/zuttNYkmHyLzI
XxUuvqWWSpeg5xfT8HONqkGPs2hyrMUH81Ko+nARaQUK8HYpe3EWjndNFAxPLAiYOUos3VqZ7697
KiAe7dvxjEwKCXrFN7c0tfXrhk79idU2H6PLZ0WPEGwWBy0aCos9LiMGRs2MPQQiQGza0k+R3JG0
DRIAwsVCsT4xOQfOFAfJFQpFDo1BPvvu4u7aPrJSf0hck7bQDYDd4qxsxuHsxCfY46GbYLznkhsq
JIAzl03uqRSpE4kwccMwoeHjDzXSBIowJHCrgzQJkI41jk+W2cAjS+QuG/GFDZtXMcnmiWN0f4Yx
52M5gDFEIoJuy+4bT1YyjPgGQzltHZSVldzGQ6AZn43J0C4AaYZPx9/9ALSJDBhQmULtARLYUpTT
aTNaiRqtsKyya39Dakt3sokl+Wdk97jbpJVj/jC1IlNJHJvqzoCy8BOh+wpGl9nSJba0XL9G8KGv
aAxryH9MIEU5WfOZfAVwp/wmkkqgkT1a36velAevheV7snq+HwHwHsigzAJr6NYsN3TpY0WOZHrs
Wp0jfSQ1Ogpc08qXMqJGUAaJfk3QWcJy0DssSozo3LetHkM2+K0raZTSu0lJxjNEmigNTb51ovB5
4Lzh6qFixmdlIaO2tftdx6hyVBHQ2KzjHHiq5gcSph25GBpuHEv7GY5SfV+3vXiuKEcCgK8kFRfU
Kj9lDHdgnlSKrzMqDwUjgpjdB6lVuY6GUaWkPTjGWQPbChJWo19SeT+F5jxwN4HMAzWLDjLgrD10
lqph/I6pPC89ReZGHuzmIpvM5MGw4vBBQVSmXbH9xZbboF1hSlffJpohLmvFLM6srOrOweNmN7HT
OKs4LPNzScKcUSHvik80CfbPYApg1KRpv8gECct+cBOATmiQv3RHrZdftaFu4BHKzWUeIaRl1VKw
DqOuOAexqp9SCd6v+jH0jPqwiQ3o/izCklb2tWrSMFourKobOchRxtnE4D3hwA1JTgfZDofbRhbh
pR9NDf13q3S+d1HXPzlyV8teB5rahs2W1VcZHj+4jdSphT9TNwK+wN1O0U5cAvuHMvA2i7IrjSDc
HJdHlFV30xRwUrpabCdXVDHE2lSq8f/hk9gmqEWqw4gqLDtvTkmK3nbwkmyRdw8x5o0oQSrm+0DU
ctfU5UAy7Nf47xCOnxDo+QSZ7V5zNjcx5pp8FcrpSxCaCeA9kXo7dn26RGcGQkCXtRl1bgMP6yfQ
wsgbnNwfNtCRx9vEAQyH27dWPkFhMLdhWvtfyniqTtWHDz0WfXdNn73h2cHLzEOoTkV3DmsiaiWR
vk6h/zzkOBKurNjBTjZQo+96ZUD6SVUOsSpTHttYjgcPeSbr3C/TQnfRxT2FjT9woFD/Rw4SXT+A
ycu4XxrAVsYBPJ0paqeHlPqLR53QwGSSPtvxy+rAUCSRdDdQykFcfdm0MkdFQ5rFr93cQYSiQrIB
x98wvs578xTe4dNjfHcNzBA7/As/DwQgxrvnZOC3tY83auMORaKPt9AEU8+hlYi3lyKKG9jgOObE
QWFhB5s3YD4q04dAWjvaSxxV1GdyLBMeSwCEyiqU2+BOs3MBvMrih2vdkmb2H8asF/hTji+TqiF4
7RDrGPByUtm6sbtGMzcN0JQ38KzKCyor9UsCPfNZkZQfqlPIz1Du5LfKrC/o8CWbqSvjzpucLkS8
JJsQC/Hjssfftq7ENo+sWt74YaN9qZ1axlEol8ESNSXrf9VoIdQj+EfIrEgJaG1XKjo6c52UBljK
FI7/ofQQJLdx4gwKdk8U+VaI7KN1k2cpZj6iR3KDulqCedloxcaHA/z1OfQrFXcdbD6+9yazt4r6
AYueLOymF2McUEFQUihaq1wOJcKFxiyB+vXa8DNROU62OpCWEWKpmTxqwjRPZfH7xy5dMnSHZhnT
T/vM3c8L2x16lk4xlOn0z8md9bVeOf2miA31DN0SAaVxqE+caZ9tscWiInGnwTOrts2tyd1R435o
p7oiDHFG2HQG8K8rA5b83RTJJnXZwTLXNUROQHhSd9bT21rTy2y3iZaqXyrZmTaAxvRzAUeLdE4u
nSvscI0TEegnVHnxkLNTA43hGQNAaLh4yKKX1TCYsXZGlCtran1dtrZZ6h9tXxTkxqVuNF4wyNr9
CBXmcbTzUAWg6UhIk8iDgUHWYAwo+rELnFXulFCNdWeao8Fa7rNVi0sBgRhUvWtN6SILxDyWoGvF
QMoCPWmbmBJmfjh4etmGzhnkNHFvRXH2Dgd0DF07dLT3cCJXW01xHN1Wo+n/qJusbTfCMcdbFFzK
C25CbI5UX5M+mgY+y6lbe979izmaS5Sz0t8cNizDOc3wU6ml1eBayBV4luzEa8q1kZcB7HgLhdXd
gBa2gWTSmNEI3W9zYsyrpDOH7ZSqgRsrOe2T46fjgSVNdw34+awRBTJ4EWICaBS2b5a41k9Suy4R
3XunDKSsq1T4q4hmG12t4BRed+9ItoBuAK6g8gNqW1+e/n6NyW+JDolbJVJ67ltRfQFPj2imsE5F
rvvhJGPZKpp9MqgFSh2LhckNS1vFwMDNztCR8vxBKt9pXCiPoR9Eb5LeEk8aAmF4eqz9A6hZfCYo
VxvXgTop75Wq/DSrFgXCUZsejdIaPxCPbL5ElT29HP8SC+96yEXgKgBCYdiDdjax3fypfinQkQQ0
Vl2UhYuxrW1tJ9GUuCT2eG1sdKUcw2slglCyLpQC+0DiP79H8GDoaXPabUCpFCnHyc2p8I+rNgrb
/DbtCu1ESvIpdbizhnlIuvf07x2sxFnHuw+ZsTH4ehqk51GPvw2Uq36ORgo+10lV/8UyJkR5rcEc
f4giip67SUbwCCo3wU4Gel53hQJtz02spAQSq/SpOJe7AgZE3yKceI4OJZG885lCNrBBtrwf2iVC
L0ANozATd2t0kOzCU/XZmNCWQC9uHS2f9BPh6n4h3cIVh1rtLDEHx3dJKtOtJrP6GBhN3aX6eRcp
9F20Ut/YgdVRb0nsNYKAnddSKHKDltqlA40W/h3N5hPLYt6BixmHr015GusRYssliavhEtUSeK8M
k77aNENXqlFvA1W6EKFQtmo3bMCqnFsjepjllNJWS06dXJ+n9/4zmKCLDF2neLjI/3yOz7y25mdQ
6/6mFyAGEUZWzVdT6La/qgWW4cBHCCIsmYaTQCKmlxUcUkA93M3wknUdZNN5n/nWWS0C+drR6UP6
rRxcVb3RbsLMLxHVGYZtUmqYnfiU9mioydD448Qzc73asLuFl5YVpPq6KTd2hh5CLjfIlee2emlX
VfN8fOL3DykVSCTSRSS9QPzlRVElihCorB2DwKZ2/MdJHjqvyVtrg7Zsef/7QzGxM68QUCIImd1N
hZJNXDUhbLpW72k4J+awKRp44EDY8xNlq0+01O6nJAED/sgWxgiBr7k7VmNJoyjLiLs0m9DFLfuR
mA0KS0IdYq3EAWqwuZNRb0duadWR56whcA+Y81DWwap+Fn4axpVslXLExW2+yUXSnk95AoW8z8sX
VQPrH9p8Tlso+l0apNItxW/lTjgW3itRWJzpZSc2Q5y2CVIMmXyumSNGpriJXJVjXpzCj+yV6Wi8
oJyqMbWgkWl87L6vMhajhZJ/6sbWaH7IQZZka9SXpLvYB0+y4a7upG0y1C2MY4po4RkJMrKVgv4w
ElKDEO8EJqXuMqfK2dC0IsAN1DCK9dDr8lmh2LAMyt4KUgRIEuNZbQrtx/HVsXdF8wb4AXGHsf2o
iCyuaELCagqmGGGfqAtvlNYfbovW6s+dSY3BWjoUSabw1LFzcFBqp2yAmV+yFCTGh6MJdYyVwJX2
zR1pXIacICJiaP+ZX6d4mB71xj7pHjd/jMXipNQlA3mDY4WM6OJ2CXN0D6nzQTrU4vwM+wPlrKiI
6VcgVpwLP9Zzd+IfJBgSOoSjaiI3IQcIXLRKBXkhwl/4+NzvlS2Ye1YHBSVA/wRJi0NA0xGg7BP0
PY2QsUpa/dsZNHpiUx4IUlQE3+fX5qbZ1+k2RFhkjo4Kx4Cw/wOSopgLy35km+uIftfFGPRAFtKh
HrtNkE8BOrRd0IPeacvhiYCizjz0btrAk9oCgMwk7NFfUU4EQEg2CqIiCAoKLsenZh/cTxmHkN90
IEOYPP9iXVJriGM6l2DEx8q+qsNUPI1qmbiQOYPzxqmNtR+n+k2OsNrdqAOaREdmuDKrrt4gNTW+
Hn+cA8c1ZR/K/hQpP+2Pdvd5O4V9j5Bb6iphG72aUYowuDD9N1k4hFTHx9ovzPLq3IZ8KfpndAHm
SP+XUG1ESoC9waEiHH/wgtC8gFu3oVrdo1mBL6s0hq8sS6SdbBQk0mR7YvwD+0Q1gcrrHGuzD99i
6rUkBh6K+IxbjlH6EBll4Omo0AD95lYspqh/GWlu3+IA03pKXejbKcwqRLJS9bHujfFEUHhgk5A7
gMDgH2yTZYVFqrpSybQAj2QFVI4wJePMQF391CaZJ3VxOBD3ztq/tIzx01qc5JY+BWqAD7AbkfJi
eGTX9+qoVl8VR9B8VKQmtTZyIyHvQukA3+5errGz1+KEP6ZzmcWZLCIKymlSese/x4EJ4N7GdMem
R0wMv/gcQWvL4Gj5HMKguNggvnppxqVxfnyUAyucMZhfBAhABy/ZwvBzRksPMfEZbZSfpi7ECi+J
AGMjinBibx96IUA7ZGY6vgGgg3fXt507dIgdjj18EpxLMnBgrTbkuofjb3RoGBsmhkNpAzLlct7w
n0C1rYGPlE/gZO1ady5RpjnltXVg3ih+Uihn0cxQ2UVelQe5amMNm7uRIjIU4OTa0yQdk2jJmpQT
W2Ef8QOekAyfu4KBAHosIuXKQPAnoH8O2qknPZBQW00rJbvNUmRMk1xBGXDSprWd5da1quGlGOeZ
hGmt7tzSUZTWrdwRDldO82UA+HWqAnFgKkC484B0sWndLa8zpQCzAE8rQwu08jEIB3T6oU7C/D4j
NOzr0SdmPI+gLt8UkabnXpNk3T2/if6mxYLzEXCS03plWwPKKZrKjbWqACCfwqocWBcQlWdEOtiL
WVR8d/nlIqRmCOzQpWZRnbcqXPxJO3W171fGaTDZpHeIUVOy51ftjoKXiwNEtK2w6aqQ9kdLlrrl
hPU1DoGgasNwbSHldRPldXCTo5WbrNE4D16Ryn2ZFElbm9SwT51x88ZanHGYS2qzMAGWyubS4Cfr
8go0q45uUm71Xwq9mSXoyvgnGs7TRu/H9gwQkSdF6QfmCJ2nD06x7SkLnTjQ9ol0cA/IfudVAnZ0
L82XG18CEypTXuxhdtJM+un0Zb5FrirxaG9FdxXV4ftMTA2qvGiTRt04gonv32Nb/aL2aPTYVaf/
rOQSjRGwMZ5Z5tP50ARIpRSWdeI+nL/U7qxB+0ZqiDI//2WL735JpG4do8j4iJIEDLapc/saPVXn
MtEGfJDglm2lpLdPNHwODIrwPjsd2gQeK/pikU5F1tVGi/JS7U8c+shgXaPG02zLIR/d0peydU6H
0D1+Yu4XgzHlZYFgb8P2hfK6iJC7wIxVva1Ld6jS+jVgET3kgOS+2kWv36D2iCwaCnDON9MMEJil
2qIqbmYgfAU72U+ezaAJvtcovNyAIlBnzJk1vrZqZr6ceM4DszOjU0DdgNchSJp//kuEVAKDKCOj
KF29A/vMQY+tX6Lo01dbrUTKnaWm3ws9Gu8USQwvI0J0M/VcT+21XzSGFwLVV8/yPE0jryJ6vaj8
KP5AkTFF3ygaEHY+/rzztC1WEKsdRA+hI/Wt5eNa+VgWfcbjholWrSMZQnQCnWsjBan21Ge19mY1
IWrSAUi04yPvH8nocZiKApKHKEFeWm4kUMhmUuTcU5B7QkgR3IiGKkcLqvbErX5oKKRc5kYYiTBk
vd1vgro3dUGNKk4Hzd1DSNFZFXbUrUb0bU+81YHPzyWDxApR6owUWfQsAowOhSTTs7By5EEBr+f2
90lTxYXkyCNKwChhgwXXKvmUK8aBd2RbzAw4AhdqqIt1h6RXguChjHCLUpWeqDtnnelZvHL0TpyI
x/bBgRYgMMAowOgAdhIq7c6nnUUgfBDvBoIeZ7ZbgMj+yCqIerPnKQq38aCRQKvwE53NYPlG71mc
TdNZkZgo6ksSQpgrIjpsZ2EUSejbpnQpzdQOhIsqXqWeC6wNkdsWbek5Qi39tYR+6lthRlm16oDW
O7gkEH2fOGMOfDtaxTNve/ZaY73svlZROqAoUr9w48EInolI28uZgHplYEZ4D7pEXqdTFH05vg32
r3zCJbC+JP3kNGBldwe1BZU9/FqQcClz3yuoiK60qJd/PzxjGDoCQIohgSE5tDvMoOAuXysOrO1w
VKEwjOYXc5hgp0NWoRtJk/YccU1YhnpRXhSyUbJgI6yE5yIwipJIFBFarcaw9rdKr1KCPj4L87bY
PYZ0IFUUqoC9zHoGix1qJzrpSyFD7cHf4M1MAggJSBOtRxNd11WTmMH2+IAH4lVotPKsIEdOxBdf
FDgkHDhGXA4qVw1suUMZ2nTWeDoYDpI9yuS4UdBDMAhwl5VXutCsTau05YSWXpkkKIz6llhldWK9
BXIa34Z+3SJY2SYnSrEHQjWW2QwER+Zh1hFYzAvHvugaCVvVNC81D5U5c6PKYCsiFEfeiJaDCGpt
ZWP5rJcXRjL0m6rGghGReXEP0NW8pDV9CgS3LwZHv4wvxVci0iP9XRw1qZQp6A+rCPdg7lPAn7St
H3ERRK+BUUwfeUxDeONQovG9uICE4nV52z5QuErzje/bOCgktFJQj0C38kWqGu0dyHutr+16UmR3
mMASKzQgfpz44PsRJnEldQPWGX5tQBV2d0BfAnKTK1lCMKXDbaSrE5pMozGcq+UYe8B9dWiNwbBR
KrO/KR2rMdadXGjvSCKbJ4pr+2f1fG6CJ/uMEGjQ7T5KgSQvMThilLUovkHyVS6dVvvRD2Xzu7R/
djuDgMoBEQo7fT58fglGpMAKU2xDGajqfVdR4oiuL32L41O7f4SR8gGohheNqyIx4e4otepHQdmQ
DMV1wKLoMtsbcvSfj4+yP2m4DNEsgHfI2uMm3x1F7XI0IUwldsMgr9wZMLlBCVNc1Krxfnyk/feh
P2BqHA6zbTlR0e5IJXnzLD2PNWycZZeOblDTxwnBOz7KgRMIQLVOHXGOgghrFyd/gx2VppQ+fNw+
dq7DYug/BECRdVUj29SzNF9E0kQrOLm4JrdT5yZK261RXy1dkVV0PFHXuUxEiC583Fon7vj92QbU
pRDJomGC4suyCURfQfH9JIF8qpfvfpyoCGDW2n1kx83biXnY35hoYMzqdzT6wC4vN6aG+g9HSCyt
kCZs2H6TEq8iRa0vAH9GXh8NuNNL3GkuaFh17ZtB/dgC03kmdFZ/W2WBTh/kc0AnCjp54MZ2P32U
kRj2NIq47kJ87uRpODdVEZ/Kdvd7M0SHDmk40P7ZT3mxloXUjuCNEGLM1Cp+cggCVqFNfwbpZUAs
uhxRoUAyP2669l0ju1wjg9F9Pz7v+18YZDTkGzph9LVR+Nl9VWjM8B25suA7mOEmGEkWKW60aPSX
p2b1wDXGO5IRcZNBu2DQ3bFw8OPMTfEwtIMcOyAjT+ZqfZg0ymWXGxlivYFh/EzyyQpXcxBzPY5c
z64v64CndJxp8euSO9ohU21H1omw79DTMQ1z1PyJ1F9+9GzU/F6p05SqS0v41aHIuFXh/j42oC0f
kXWvLiK5k0NXaLCX7CQUW3S67+3MhkIykkicCw3RghOPtX8KgQEGY0+DgZCInbE7ZxhPJIHUxCn2
K20Ctk1Pz03kuH/3KgJjDawZJDv/nBfE7ijKEDUy7a3MpS8lfS+SML+klT7R7jfkE0W4vRdiqJkT
OR/ilMyXL4T+lV5kNoAUp8eSr4s0sSVr/+0KLs0JcLDmLCOB4uNS6inzJawKe8TcYSgUZyCu0O6u
bGt9fPPMm2MnXiVen5VdWDTs4L3Cd5hY0+CjfesmdjY8lXGoPWlokj1bWi2fg4M2V8KUq7MBeXY0
Lqf897+arpk6LSg+2Zxt7n610O+cPDPJsQCrzMVWJ9sWdotBTI6R0/E33UuKAIOQyfLZZmtMIqfd
oagYpIFUo8OhqjnCVekqUxUsqi4CImWtOaWICjBpf2ZJviAm8h9CpCUYyO455O0STxByc+zG+hbR
PZdqmgwEJVN7xzXiwZ/lADRxa7YpJnYj6O5vSUWFbGXnmv4eCkCB28AQ/bep0cZLesjttkQOVXVT
xVTBzqcZV4wojBHyP/3vCYiOM0GoVhNAnZNQ2nugD2YDg6SUjQcsJVp9BfkAoBZ1Udy3AmWsHgNf
bQxXFz2iE37To3RnVf2YXuiWCk4z48BzYWOjxiYLCSPmpu8UeMyNHofrwMzVm1py/AgtkK6+bNFL
QgI/C+yPNBi7M7MYEgmzo2hCDB9cKWTpzqxuZl2nCFXDHsNFp2q1wKWTL32LrLC/dAIccSDChxrr
QQgss9vekt5yVBJfhOWrNLGr8Wtr1dq7iHLprZBDI0PSxwjyVavGlsO520o3OORK+KvrfYFiIBFJ
edXNajfromtQ+CSeQZIvlidkfMC6RNL5JAfhdtAR4NmmwgymVakWaEDaeQHZHw85eS3VqvOW4jfA
C0IW+1pgequv5FbGzEoaYXHdNoHOoaCgkwgYLx2wRWqT0TS91ijxmkqiCR1nlGv5TANO6dGGbmrx
2qV5qiJ6Xk/IdDXR8NgkpaqvLUQFnvBhSLN16zQYloC+raxVDha9XEN6oeVgKCPiRTW07WLVj0X7
PGFv+IgaOt3lqCibbJOwSgRAwGLIPQcPxfxiKpAuQqU3S+kHtOjL4lFAcX3dobzdrVhlprFGV5nu
FC5CuFwNWYGwHMmjOqzNma62jq0peY+memAToWuvrsRgK6+aAuRkJRwDlyEgVO1z66STjLZgR1RH
6Te2MTLr83fgEe3w4Mht+Rzrhg6mDxgUK4Ss74oCvay4jVKDqg4JWAIQUVp3JzdILrpZYFUzWd5G
iCMdg2K2PI8RkWA/BSvh99YTCh9R7mqBY98UU9Vdacwmv84Ss6mc1umTN8FxxBO3nHqg5MlsUsBC
tGasXYyhWZ5jrUFdliPv+MGzf8RyMSnKHIXPpbvlzaQDApjahGBXKSHEuPRxg40DTPCqDEP9yzQY
41OfFAiV4Da4SqmsnIiA92GJs+7STC+jGqTM6c3uyVcj9eQUHeW6FEUL6GxOtmbfpuel2dvgMCZz
rcZRt0XsV3M1G9cwyMsUb2ygWQoQlRVxfOhxRHX3xyfmwD1KCVSD//i3XvgiMADINNGl15Fdlwv7
Ns+S4aGuZefE9O9HRbw+OQBlo5lYAjBz9/UpxKipHESpK/W0Pvpp4+sOpsjyoyGMjZUZz2CJriJ7
QhUS09dRB5ZRCvm2SrsTtau9QBVsNdRxoOAwWxSC5t0HUdTCbnoVFpOvjf53B1OIdZZP9WVp+qP3
u1PLVqC/gKsAATp1od2her3sE+LP2bmgsLaFlvg/i9r6besC2ntzc4kaKgQVVtfuKLozGlZNRwnn
zCbe9LrQH8OwFidy/wPTBrRm1nCzKHHRTVyMYg7kuAX1mcrvYrw6qmmDvdmsemqdyOD2FyQgrblz
B5LnAB6m0uiQWxhzu4bNpohDa9z4BZDc499mH3bDF8EWk+Yg6oIz3H73hVqjDuooxL/dQYMEt6SM
uo07yfFke62f+cUqL4e2RJgFX4KVFI39S6mZfe4ORh/NQvNle95qbdKd2CgH3p5dAh6Qig7n1LKD
Ugdlolddj8RIlZkepETbixWUf068/X5cxK1DVER1lCLp3qJRaR6Gaj6bP/UhlgZDED+gKwPVvinK
DY1c44ZiofNFGTRsuDMDipwqNQHeE4VxZylJ9MTc4J5Gvd551BLHXFFo739/KkzyWQVkDnokhPu7
X8ifhqiKYppJjsDqRJYbonAHtszxqTgw4fz2z9ItcSlJ0u4osVrWmHNSubUSBUs5p+1v5CRRTiy3
A9sHiBGuSvxnLr4uNqnRxmbXR0oxG95UqOOAtTPSsDxLfD079W33KiAzR3/+uAAnADru+QD4ec59
XpJNWJ18F+Ac8xxNzvjUhkZwpuLpfte2SvxF+CLEwkI1X/QuNh7Ljmz5+NR+prq7eQ1PQtULXMDs
3rL8gkGB6rcfgscz0RYLL0Z/kr8Gcdt8JxcJQX3Bma9Xfdln9iWqYNqz0pdRcNGZ4Zi4qd3oDz6d
miclzjEAzOJWXiVq3p6PjTUEXoJa5w8EWcGUqhR5LxNnLOrNNPXye9z02KISt1JVj4o0/Wn7faWu
c5FTUAz1yXw6/p77H5dGC+BGOg3KTONeLKEmModCAWzoIjUbrbnadXSLI/WrAmPkxFD7+RO8dLRQ
SZ5AL6FAsrtaDUrIUFoahtK0UL2oZHWyV0WU6ze2RuPszOJ/wIb3RnnKU+TAyDBNaKxS5aF+sAQA
m1U5Ig+EudCg9s1zFiF+jblGvdGsUntTg3jY6H4ZPx+f2f1jivIZjg58R84r+bN1+EvFGTnsmhWE
IKo91QBH/d4wXlD0Mq5rP5wIJeJTZOR9mbxZahb9TwoYdD35rLsTHJPzyIkOkyKOlfIhtSdMkhV4
ntqmFHarnY9CExU+bZp0H6gOlEE7LpIHy8laLMmaJLgLe59sJy8kVL0UcKQPMbLeaw0z0RqwAUqy
53R+yh95nVX3AbcLbUAjCF9xbHKQ/cSN666G/ozPY0YjCTssqV1prRQlXiHyOL4a/NiUVthBlnC3
2qKCEmZLqbI2dcA0a9Iw/adkjXV2FuEHra+IdtGQLSuMSsMpHr9WUmUFM7TRb88GQZiwykjW2989
7cBUsO3nwsnsDrUM9ioDU1IMDPEmm+r6ikJ/C10BA2UdpsL6+ArZQxxQsrBntCofDf0BZz7ef1kh
AqqVLYddS03bSq5jFWLYrNFVneFNUp6RcQsoFJZ64+cx6oDHx967Ohib05zogXoffevFWoHvJQkY
lcinwAi7AIEAB091tL8zh//akdqs//3f/PuPHOOaUATN4l//fR3+wBU0/9n89/zX/u8f2/1L/74t
PrKHpvr4aK6/Fcs/ufMX+f3/jL/+1nzb+ReKBmEzfmk/qvH+o26T5nMQ8ZHPf/J/+8N/fXz+lsex
+PjrD8xlsmb+bQKXnj/++dH5+19/KPN+/q9ff/8/P7z5lvL3Lj6q+mPc+wsf3+rmrz8k9c9Zph54
1SxvRT9K5uv0H//8CDY/gEhgaUD+CfL++FdGSSD46w/d+RMCK/0rckA0PuDN/fGvOm//+RHiRLhR
WXRIAVHC+PjPk939faf9/VGYiX/+/V9Zm97lYdbUf/3xeTL9z9VHY5wa+ucNzCPMiJT5ZPtlXbK/
4hAdpm5VyTzgapLyGgcTKS88chs6xAkG86/5lLdnmJKBIBkbBbdBrBXESu774R2ZuvJ1qCJMjVDJ
e/R7ZOZWaFRmL4A9wO7mifOqx451Z7e++rVWevNnX0rf9MDyf3xO+v9ff3+ACDq2/s4QzvlW7S7A
+W/8vQBV9U9SO25wpFtAWnDU/Wf9KeafBNb8/1z0s7SLyVX6n/Vn/wl8lhtNBzHJD2bA4H/Wn/En
OJgZLgaISQXC8VvrDzzS4u7ksoQ9T7Axg6kB2duLjC3HPLPNHAdgnS29+cNWKZOHAIzdWZ0nxpmm
zgjoJpU3uCmsZdW/QVRYPrNSKluRFWgbaumGG2MKt47i9MlXR3NDP0nH0jlKYbb38srPcm0zRFMP
fU9o14WmNmeFYX6bqxd3VmQVFyaKpuC4c6j3ifkKA/O9s7Zp63+ralSJcT9rLzFRne6InMsLu/M1
V8XK81INJckrQnyMV8IenAtVs8TdIPLB1bB92HJ5nTcFJGc2/50hOW8RbsWropiu0DO7kpQBl3a1
kbZo0hWe3yrSppMk7Xow51qkVFZIgmUIks5iYxtcg9NtINfx/WAKeXAxrLUfRZCXntzUsYcfvP08
dLZ/phmRji1vHXb9qkInTV3j8SY/ogmBfEqTS4+FrRHSDhVWX7oqupe4HopVElLLxQXdwLi6reD1
2ZZAd7RsZfTWLUd6bPkT83QWTe8BE9K8VkY/z0NyFavaVO/9y1CC9kdxQglcRcbq2hKmQCU27NO1
qA1kOqUgy79SsN1mVi55QT4WbxCLxAYHOOiFYaRLNV10K37QRadTscsnnChb+/8wdx5Lkhtbtv2V
9wOgQYspgNARKSJ1TWBZgtDCoRyOr+8VvPdZk8W+1cZZ0zigFSsTIQD34+fsvXZtkulcpAEU3oG0
pzXJtTMzVXKW56pW6JTzfJOMfHVk5JQ63Wh0j9FkoDBH7QZBTE2e+TarZToUmaKNVQq1B9fwzVLW
j7ZaIWCt7qbi8Px7ReM6LDNtgqdbFOIi1/VkdI8GWE9jrGNwKwXxxhXp4+TWUdRMrIFeNql3ZWTD
aYFw80nW8MmA7bd2RCFStli7Vdhh7Sv7SaVtcxhm55sQ6FM17YMosIPpJV/bMr0Hgb1rFn0PMPfa
Bx5voBr5VlPlPkxsKj8GlJ9h3679sYcFELm3FNpl1Bcif4yYSS0Jy2I+mYVf7SajDh7smhRbgHoY
7Tcq2Qe5N53Tzqp3vqGJuHH6rwwj9mtj6Z9LoNkkcWZ9uoYAevJtPuvNgYTL4M5dm4UA4clUr8qc
+HWWXpIHYTbVGc9iv9FL8TiIqot82fnPSgz146ImN2pmBxDwLLU9ff/5Lui9OuQEeGMLe1nUuJmC
pVZ64QLVx0P3Rq833RQUtJuKcv2lFymjcGfMz1OHwQTFeXJwoecezKTy32ettS5ybjXGA1M3R/rY
vSCQ+/DofCPopvyOCBlPwmkmtJLBthYJtKaFXbx3sm4xUguYsIXlx7UNmrx22pd57cWd3qQp0nOM
jFB0q6gdzT5cLCc/e2L+piqiLcnd4XUlhcoQ0NxCkAZ99qPWJh3V4Lkec2TkQaUDQm4NQjIrEv6s
MU2v69AtZ2fQ9H01Oc0Zy6X7QYYWaD3TQ9BRPAHkOWqdRWQkLYbICtAWWuOcXWXl6LGH/fsAnZuO
JxjTjHddjipMSjPqxstqZXlsYY85+ZMUl3pJeYaf2r4ONoXtks+epKFrIydfCzM0NUlDfjb1rQMu
5z4R+nnSpbsDdbYcEAZ719wyEH+zTB871n7uQTvdOFB1LmIcqjAnL7tM4ak25UZKOgSzv6czfCGk
eCf8ZscQlRXCnQ9+Y12SkedtkN9QWlgRne6tkgVARJiSCbGGcwyG/ux0jxmGfLjP/YZTRblB1IGP
xy/dc9I7saWMH8In1oq3c5xVTwRTI7GdZlXHrAPtAEKva93V+WNAGhvji7I6dgittgskEbiM6U1x
VcoH+hfFHh5b90yuMUrjJc5LN4+ynknMVL/iFVrDfibPyHGOzVxtyF/6UIbOUuF7p7HSQIO36LZM
ewgOC0frEFFG/pzVS5UAFtLHg3Dq40LSktMU/saUiBr1skkYwPq2is3Ze1mahl/v59qGfgLfwS1p
oJ2GjM+/ueCwhhdbVsktwsqNLPV9MAq506eu3vHQLfvcWt9mcm7YHRwOCUpMb05Qx7PVzuSLykFy
EwfzQ9FDx0yndKvasdsU83iLJ3KwiMnlmCUNuVzEUqigq8NxNe+UMvajlWoPBqnTD4lg0kkI1X29
+k9+kp1AT/DC9DL2hvxBS7oPaS3A+9Hzb1xT5O9O2lYsuDVvktUn8jDAmB6mIZQE/tEaxvne1YYR
hy3ZW2u7Kfmw77DRWDslrfUSFMbyOqdi3FfVevBlUe4c4EDcHvoUI0Gajlamk2qhh+V0hjPuhmTL
08zM/M7YJSoww0wMbdixBTPV22foFcKi7t7nAZGnNnZPCBz9Y6M8oogN9s20X5KD7PNh1051whre
SwZszWODkZKKfSQQqdnV7VDtUdnqx1Gt9vNo3DEEkTEKJDd2KowPmV3oALF9+zwUHyuG9FjpieeF
RTterRETXKK4t/pRe8uGMou5CY09tungYSqRRHOYQWuK/ZxWWqGiFlDTVm+6PIt4C+7OlTLBet7r
cF20tOCnZ+LU/Tpenemi13w1DPRerCLfWe64ETYSDI7WmJCz+yCt4VZ4McIa9o0s+VbxWYSTP34Q
NcXfLRYZoVFJtu6aJ+9Cm+U1BQtNODGMH5fIt90aZMt51Lsx1GdXfEFoBp+UDPFk41GI5ZuC5SZe
8UrXawr+QHYyDFruJhjjW5b1NynGLeeCncq109oV56V8T2s2zOI9GKs716nuQaViXml3Doj1sM+s
q8vsc7BIUlJPTeE8puXXoGaKBKMoDRic9qBeykuQ4MmxDmU7vZsTm+s8xPPY3tuTtRe3OIbSJxlA
LP6GQSzrojVeZbLoR9G4OCGWPsxxE7lF+mbDMWJI6F7FnI37TAYtoZHWQ7swKSQFV5vJBRqZSG/y
bmeR2NK61dHO35VwtpMeEAVaN5/lUt3rgwnpxnyi2ffe6dnRsae7YbTv+1Y8jNwwq8yJY++DNh6s
ddgMXt5vgKFLJpHOQaNsRaVO9HYyJwG5BkZ6V2XpfgWHQboY3xHkyqiqmy8+HP4wy/0vGolzGyjq
KvJHtgeCD/xQ8KwthNF79ZadrA3nkhRRQkqcQyFccy/LZofx8WMVHYoTNBiAKpMH4Wn53nYbI560
hGn1Yj9NFV9lqatp41m5uHY9v8sVXfot1/ovWTYXG9Os2LH70jk5U9vsggnZg9eoiMZwgmUtu9RK
+5EF3qV3JDcXBhhL9N8JzblgCw6DJYuDMduWtx4gkIeNlfdDZN1elif6dwo2focepZ2Ic5+KSVsy
9V4ZI99jMdfv3Gg1x9DurSrl3eS735pJf6o5xtxpevWD6qw7ktRuvlu99VjrI6+qMpFTkTOgPdm1
8egjdN2m5pzcG4O8isy4MizZgdrfDa26fYjWdnKWZqe40F7X0/ZTIT16ImtgOeTFj4mgQLP2t4ka
m8taUfX0lQuuYVBfdLKVL/5cMunsuuC+rsqSZ6UWV56pB7+uvgO6Il8WXSgMR/0wK+BquAmAWc4g
C+KeJuLZSgZg4HgNNvR9Ti3Y4DWssPaMpJEQx14q9eLnnfcVGKcfZa0szwkN55gER0zp0LP4pvwx
BrnEYt6KKTboI4eOZ1Uh9VQTBmWeR63r3uuKGPekTCkx0uwwt2Z3btvSJAO3nqBblB9TklzRQeYf
SZ+dPXb6sZuDDcCy8snNKnGqcRNv2ZH7yC55jUaL+qKVk/1ptZ25r0GqESNpaofW11h6b2CGsEhn
/rCQ4sQQ5FljYkvCjGHXJzMgPSdHvrkxvNucpnemYyu7/mnJ1uF+TnI31G2vftaUUWK2E/UYpjUf
R8NQ/sBuKU46qZbbnG5oaCgt2FioQCdEOcEXv4M0O6Ym6WWs6btVAg6Y6wJhxeDPoMfge5dBOx0R
elWhsM1Po5PBd8XzMYdlWlybCnhuITDXLuR13xgDH5lPDIUGf/oAMKY51u2EMS71pv7Qg3h/WQx3
jSe7ablJg/6bmcxiWw7q1HRpX4VNaQQv/cQ+DGfUhcI1ekeLCOi49Wu18f1VhV49q2jiVb1qNOrb
CF2idw+3MI1MaXj70hvs/eRKmBy07LU9YSlJJEf1JtVixKnX2cjxwX7dF0Gn9mm5fGQ0f5tYBH4B
71CQ1kEsQHLfl6UJpsZTO8VKuRkZUF7KaQhiYyUuSg2r9SWQrbmd3FEejYJiIALJZ5Nha+qobdI8
RIISmbMrY4Ip5y2RCuI4gPE6wrmbTuawvnhGqb/J2TQihzHg60q5TfINYhO5TrD2C6feGSS27720
maI2y6sr/C/AXHBJ9FMipiE2mgaol5cMlwqBaLxMhXEvgBXf7qP+99kaZSSC0rz01rjLjea6BG9V
k5GEOdavnte2n0ZWo7r3SDxJrcTcm1rVhGsjvgXNYO+kSoMuTBT8pC7Nup2nL9a5QGkZuQPIkjx3
PrDjOC/tbPTo8JFlEnKZvhHDwMHGcUnMTetll2RQzW5e9wts6ueid+iYSds50KeruVvrj7Hm/kr6
JSYadDi6FbgTIjT8CAONfzJvT+RSBq+l0ZWPk6UvW2yeRtzZ+YOVDr83y0hpZ9Ugxz1nuXA6Xx4E
NJYNQX3vs4P9hLSk7NzNJSkHJqoEOHry5Ons24VMinlTl06Sh+1avOitWu8qRUpHn1HrD1ond+wg
axaQdjKb9t2NtvruT63Yw+p1N/mcOFtC7Uv6eZ63v6nUIs/LDFz1GJUccKyawXtJZpRhM9aoA3N1
99FKA7UX3lzvWhJJmrgRq/NuknPyiLDGvFKoOV8tvx/vFn3KJ4pAS94L1nRWosz+rkEncK36piDt
iBFKkvqxdr9lYg8Y4wFN/bdUBjGZo6a4Zu0Y+e7eGpuvij39SGZyFgVtV+8DbxDbANApZadElBFg
Qnxk8AZuvyznV8tmq9VI4/vGHQlP2O+1fe3P6VmbcgJhi/VaIKZ754MvTovllT/sxF6g3fTOzgfs
/Vw5ioW1QP4n9PXZHBuOC4CfX7PaCN4bOXJukSatzzlvDiqxii+9PfmUUonBsjP3AOs1r273ajLi
smXAN0+i+t7iLsojJKFEiKXSWMuonwhy22hZ6zGsh7GcfdRWgQbbTccTyNmUbFNf043diMOF1KfF
1q4LRS3nurlP3207Jc+gdqrpI10E9uxMX9pr4zbtQ8l73FUtZSPRv6o8KwutysZphHHfUfodcqsm
CUb5or4RmDPjYi6d9ebmRX23VCaseMTDWhASaZthmZaJfJqWRq6xxSWzTSvcOx3u4KvWGfahNrT1
Wg8DJ1PDq7oD2og2iJdMJM+ZJHWR2WnrPdgr2Mdkypa4oiRmE/PbIpLDLZVrdgrvhE8z37XmpIim
FJkfcxA1vzoVAkd9SbRtic5mz7rUbRyBHVsZq8dhoeXIVATgBL12POrdxHCYjoYoITLIVsNz6ARf
02B9qBENvhC9NB3rRgwns09o2XC0CtnmAi9Gm5aS3ee7fZwLxanaqFaSoRKfxIH2ME8BYjx4mKz2
TR3ZNAKOGdb9yAK+ewF9thycaT4uBQemQjs1mfVMfE1kC1NhdhHbkePIlIJ8nUiT2dvUXpFo2iFC
0M/JfV14yX0fK3/d9falq3XcHhU7ZGI+8i4OpjMSeUAojbI3xeRn8eSKgw9gvWhvt8G7kDijPGNX
B1h7Ehf4IbxOeZdSul6V7w2xg+fGYbQe5mh8sHKdcFURr5dXbDEyb8wYTBIws5m84uW1rNzHTq2x
WcttrvxnW683uUjmSC57Wf0ooY1Gsy1DN3evzjq0z5wM552++L9DCmkwD3C4nX1ntMPJghJuzGI9
uZnrHonJcW8ZS1tfT7/JNPthGUqdyY/eO8qREUh5RK2mmpl8V690L0ryqLlOkWBIC3y1c5a82ZFo
emp0AsDqzDn5lvMNHjk13Zxn+D79gApej0g8HkObPeGxzIiKxN3wQ5kU316b11d24I3XqSUyChqB
Hpo2zenod5h0LDPb3FJE3de3Bc+pihvbt1DAGww7dF3qPDTDn1YH1Lwwt3T3NjWJl6GPXHXpsce1
JjZtorGmkoN26lydZo4LWii1RLKaD9/NxbtffeOC7jGeuuClYfIZaYWdXXuOgFtu0M+2B5h6ux9b
wxi4nLprU8XZxAcvryvuigZJoMU47FEzFYCALqV+QdPo+sumstBtuvqT7bQbH4ecOTinJUi/eP5e
5Iw4BcMcL3hetVtvzD8ZEmbQRBpSTSXrdafVn4vYyfyXpHOuQjMIdCbSVI7aPaiq3dQun3pWXtKC
dzyaC0cBd2Or5Qv6iJC6YbtUHpt7fVckZwzcC6HhyVFW/ZVK9a60aRK3lQv6MvE/RO7IeFW3NT29
Yk0W8AYYKXeJeVCqzcLWT+JcEqdh2mtcCW3XFBYZ070RAAKnkdL2wj6w678WaK8SOo/xvAxnPMDX
ZY3TyjwQeA8qyQIX56AJmtsgyplwhM6y0uK2Le5GbJazd6RVgxK691h+emZpWlPux3Q8uojMaRwm
DtUSElENzL4zA2Fp99Jrzq5e75X1QOeRsl8CbmvZTRJJKJNs0D/z0dADI9cZftfgDl04Dp4bVbJZ
9r3qQtUx550X0Gg0/x6kX22HcuRZI5F8nIM5pAcR0ig7zKmd0m2/rpa+Y3obp+6nlD4HvT5hMw++
e221s4pyJCLtR9cnNOztdbzohKg/9lCjYi/rWFrJE4mWAn0+sEY7bm0z3xOJ23Av42TlHPRZERTX
2Bl3d6td3JoFr1qQMc9z3KebZKXFNjXHTAgC9eyPvn81/DSag+BeD8xI5MHWE3YXzQRKrFXcGyK0
UMLk5yD343bu81DaSex2x0AasRRvnfHDz41PinMZDoboN9rgP5SNlRxSZznhjeGBJ4jutMwImhP9
oR7FpXBoubLIf2305Z4TyKGW8m1Y+rOu3gJzuDYCSRcdJm8jAYruof+8FXmxyzimuB1fSpcNUZX0
x3wa2XAX7QVgPlo6ZhpL1OvTSSfe3q/XeAVNbepj7NRnVTYHLff3eM3SU8/fk9PBMhaSYR+IoNu2
807rzzZ9Koog++jjQUiqF/oOYZm8CElMICuKtz4Z5kSnf9zmwW6mL9qNyCAUQmmaLIvuRUntXxip
hNl0KsQbS1FIzRHSgwgTJqlef4V3/LLYEiuwQjdkPbjOiz8NkWF+OOprObwwbuGwx3GQ/WBg3W3X
5dQj5ve67eC/D7oWjZ0RGfQ79FuxMDZ3o0bPbSrRwrGmcZ58W7SBONu2Oq365IUdEJbngeiOeELA
sTGZ1kSV6T/PWWBvm8W82t6kLmLoOYeYCWC28Ye9eMe6bDe2Od0De6i3Qd6XR7tj1kD9EmuZb5za
RD533XAnkM33pKNxVzd8ZVlQc2hE+p557Xq2kz5eLeQnxeTtM51jqAnyQVf+Y7Ha7sbVlOx4D5zv
lJueTGP60jhWntIvm7yLVY/POnLSvT866kw7y64erWr8wRZE98OjkrGz6Yy4Ug+L8raSj8q/T4px
2QHiJpa0pPHB8stE4z1JU0yy9To8Sv3F04gVwDFRSYtnObPc+xyRzQFlBC3c6cku6Q67HGsEpi7v
Zipfk/R9HG119kC4Ulszr5vfu06FzES97dC2Z9N8WHt2WnNX5qVC/rQEWwgVcmMs3nMGnxFw70kv
9Puue5X9TIe7fi41UMfzGCPa8cNGN46ysLeyZsLWrH80TU2VHnN5S5Gq/GRLKxx0XNB1tADX7mLr
i3sox+6S6w7N3C7O9Oza0cilzZLOZCYGjzVUKc4yzsLPUoppdNx1i2yFpKanBKAvajkihXrJnGMY
qLRUUFSXNDkVpjPtSRBIOYckYh9Mbf9oBN57kaf5YRgAgBh9HtzfNLLHHDRdxqcQOV7nXQJRH+q8
vc+yrbDwFsDo+NryYyEZsGSwzmUSKYxUS8hnbOwbeqs7I5BuSDpsvycOmgKIm9BD8bmmagwtV/tw
qA3LQMv2FA/j5qYsCpkfVNESwEsVPsWRHDF4VK/+NN6lFM3P6mbwmBAyhZzerksRfNbS3pH0dJau
n+9Wu3lTlXZHK+EFRc5ec5a90fmPK2r3eNQnOlbBTHffOcLne7Qo66aBWW01WWEGLB106fhSC3QZ
qOQiax1tmr85/pFSyIsxjObGsQFGQXP9PaOEDtfC7/drW37NVEKF6LBfzSV11aTnn4X/6a3i0XPy
kpYDj5OuLnlqv/icFDXa7zsgH3Q5kF1vOcsfRAWKrF5MzPydnUV9J54SAiRz5hFrdRzw1u2CIftW
+YzyMnoFBjthqj+tfnZoVsbwLZaWSFfcbTg4Qn/h7k7aWE/Ls+ZZiiVGMkPADZ8d3bk40mJLtrKd
1W4WiRsHFfbO1LZ2LWmYmdvzd1QbuS4J4XkrtGgF+vCS1r4Bxt29m3Wd6sbtAvDC5XnOEgOfD14R
Ih0cqKK3kZt4ZKfNCccy8yiYhLsTjfzRTbQoJhcHR1JaxnYdUqLI0cFtUqw1d2Vl3eeFHJHtc8/2
o18fxr6rj6mwWG+6ZYJE26NWGyxv7xrjlyRbuy0NCzOWfZJh3am3i2Y88fA99DmtGvpYyDjRz2zE
OjLbJXUqTMhMeHehDPHkKMlJrRcnWenFd7e324Mvsv644p0Kl3my6eApc5sbuRY7pQ7sBuDWtncz
eRCLMxw0F3tT0NQl1maolrlVGKFZFKRersEYWwuEeYT/As0czdcpb8SmT9GOLvmbVlPT9UWxM2Y0
B6ZF2Jvba3kMqfM9ZWT0AK+hg8pu4Npc7GZD26iIQDZqsfQn7WKtNvOKdkbZVyyY5YPiSU39M2Hb
H9Wka1u7X4MzpSHYgJHRd96jIAuGhsOJ7l5aDsA5GF6So7X+gEG+eGnXGS7k1DmHfqKfjY2DDrPS
H1CKBndrV923rtns8mBsv4+eja7P7PWzKdLgq5KD9ka+6PKeg6nd2e2k6HumdP9r8cXQGpejznrX
udm9ysyrNpu3piwvwEeY9LQIS9L8ZGJRWNR7i+hjjPTfy86Ks2BuNp7Zi4g2NMVPXgZIFCgZamrx
NWwLuzrYlY9qwJTuNc1tM6697sUNqGcK00ddYCfzZlj8dZ82gXoeyZLeEwA/vJjacKkNPf/CEAXD
I8700OiXS+3yGbZWsZvzvDt4ObpLtOGXqUHJkng5Oc1dvaUJtWEOZ23qsakP2ajAr1syP7RZsW0T
XPB0vS5tUvX3Uk6fiTNUG6QPrGjDag6RzCgbCFod4qDrj4F+Vqn+OdI9yDRjqw1ZPFrNrTfF05PZ
62KC0rcs2PrO06AP066Fl7MnYdT6l+/iH6mvfqnr+4se8D/qBP9Pqv8Q3/1C/ffZ/L/Lp/rxk2KQ
n/m3AND7DeGVgxPlxnC89SyQhv5bABj8hk7ZQH5l+Dfg9x+8gX8rsDzjN4NwUx8LEJ487ybz+/8K
LE//7RbORCPuD2HgP1D//eG5+bP6Dz8B0C58OVB40RD/nNWW2ylYITjycY3Ww0WNoNJDMRv2dnC9
cp9VicfRYs7beYMgd7oTKZluJx1/I33ptEirvablOStkgmIsHIVjpex+sl5Dja4R1lAvyN9mRyOL
rs09+aUystzbZmOy4GosiEoOF0OvEL+bKaJ5yyHvBF+qHjISo+LVwdAZJ+gztLwr9vNb+snEUG23
moYrEAR3zSdpR6tHdncxPVH9xaOnSHov80F/oTmb1jyHQX2Smr72sZVpajusguEURz3J49cP2VG6
TvGNjiptfncg6c9c0iM5ywsnPrebXtEMG3WcpULsBlRbjDt1o9o1wfgcNHldbX1zjcUisr2duOWW
nIGWcSmmTgKRNePT5NBK3vTkY2gVg/m5dMX4pbkl1LWYrkL08f8O2vlHj+F/fLj+8gj+8mH9P/gY
mjcP9n9+DF/K/jNvfvxZhfvHT/zrIbT130wTsTywRTw0SBvRM/7rGUQeiSmNnCQHRDqwGP2/RbiO
+Rv/By+mjjqRvLibl2z4twjX/g29JHJFxtu3LFl+3z94DH/SZ+sONk32wAD2Ck4/XOB/1eDW2YQL
Y0KUUJRmgLOzsBFpD/0/U4H/6yqETtw8ZFAMnZ/AK17e+TUxlTLWEoLkQp32AYDzWn3908f+PyiK
fxK6cxmLMCzMdzDFdEJUf3ozo1Nj/XCzmaFIS2p4plOkAYcDZOnlR4/50QspZOupLY3if41DZpHt
/ns58/64NuBS4zYX1aGZ3F7bn8TM9HiHSq/aGQuNw5miEq2/Ir3gjNyHGtPSdTMqiDM7ji7VEnt+
kL6ORm98NGYNbS2rB05V2mRhGUk1hC2sEHrb3CHdzv6pJp+XCm8XEC4XwaiCBPavL9WmyVK6tJBj
I0O3QPZIkR5cqu7/LcHjJzsM10FxDpcP+ggDYBylf71OMZikirvrEo9VSQ8ks8zFuTfHmmOITyQW
dXA3zWvxnkFFwcj963vhbzc2WBn/hum+/Yti+Cdx+TRiqqbV7HPy1Nx4zZR3ssTYb399lb996yzN
uIz42kFz3kx4f32LAqxugqfBQA9cDB80YATzBKt7dfL1/ddX+lmqzMIBAhRkjwkhn7L1py/Nucmn
PHYAZgQGut7GTZxQkBAfkwqgnarSQVvw6yv+D58gWVBQN/CNgET72WaZT5M9mW5hxVAb/H2GOS9a
aNb9M9rFHwuiTmAfUU5wn3DB/fUTJK3a7u2Cq1h6l1wLNy23lZfrccGE5GDq4tVqVfXw63f2txuT
RfjP1/zpxiRA2Fb2yjXhXiShWScrkh/xratd921k+B76qef9LyyWv1+TJYnrkovt3SgmPxlhiBnr
x6GYTa6pJceZ4uHBsNblWGot83SnkHRU5wpn1ObX7/Xv9w15o5BmWJq4QSEx//XzJatT8wsxmrdS
obrOTp99VmsCf3gksjCcXVh6v77g3x4JVkD+4diFl9M0HfOvF2xLn9wc4TixwVnwHgCi6OJJrws3
Fj6NuF9f7EYF4Pf9aeE1bSzqPN+4jKgoHawsf72e0YpOeWTLxYObVHQtQBc0x67QxvWtGPsq26W8
yWSb1isnQDpZLsPxRK1ViCU32DuwO43PpVqg8fwxvO2PA5E76VH11HPbDooFwwWSqZGcLaj+gEYU
0KqN3kncDQ3+Zt6xrBkyVN6wWPtpwhMQ0YDGm2/6U95Hda/q7h4ywWqf1OwZzZHIIct689fFE/GI
3hchxCGossDYWLUBKlvAOjb3BUNzTKC5WG6TUiXbs2xd4e5nfQqMY+Em2jejr6Ue5zSV39vG9BwE
Z/M60vLLkAY68zQ3Eep0kptTvXWMWM0ld/vcBxAUql7RSKg7GCFEzE7lpdCpb0EpMPXdpRAnHqQI
JKANz/TnB8RguB2E6XXvnSrBYBQrwN3tMgrbx7qmMcCqkBp0kQHk4t7HmWntsQoMrwkAJC8iTqdk
dOM1nUq/sToySd50ZmqiZk6SQfDRdtIs5RD2q2e/IC23m7BDSsBHODaI9toxMc0NLhMzjVZ8VK/E
ujXot6vSpJfTVhTnqelVPc1k09+byzShdi09RhOrZSePAcYBfacrI/hClO04YVtXs3BPupQ9Z1e7
ggvyJNkujEdbOMWwq5WqsVAIe0RtqK0tCnEtwDC7h666mgQMzrN2luR8FpBVwTI+oylabm3wlGER
20QqN+04utrGMopqIjlrdEs6EUDtD7MYbRhCesV/J71rF0BjUm/Z+EVjvBWF5pdxIpG90cNcqgxm
stYN56TIg2e6jS0qIExTpFt0s3j1yS/UsWmMecCoObHLO6crOsWxgLFGYrMBhgGBvlWMJtd96mkv
LWFilaI9sa5TbNRdkKq4wWaCqL9vnE/SiSmYhO/TBqCD0fnvgpbyj6TJcgVyYp2Nra5VdY46TRdg
6opFvM6jpT2bpljKrWVp5AK3VWIwaypnRGgc09YWp2Epi+h22/zOnU8v0G07ZFrWkCSv5TSLLlzc
qYcb4y55FyNJ5LHI8V0f29VhernMY/fY4J5piByp0MhrPEQWjxUAx53XtOlbWzU9v6TUGDymg0mj
Ddib+GqliFju8qKdC3ourvpD3q1uyn0Iq3TSMk9GKF+N74E2IfC2O5/J7ErDAlt0lYzfnNokpdL3
KjajwZY8DJPWqzaupZXTtEbbrvZ5ZjChYAai0cWzfJqJjm2u031HYSWZhFWdjUCU5+a51iR6fDbB
IkfwNGcTWFhL3KkkIHzJyMf6Y0ql/q7Norjn0OzYuylfHLIri6HMD71eySVE+mT6L+Q66UceXf1j
lHTAN7fM1admALH8pTQhYm3JYXE0Ivx8ow++WGlWk+053BzC4Ww0K7+HIf9Qz0w9CfPYiRnDBs19
2b8xRumHBwuh2XDKQR8+zWg7s4Pe9maFZnBMMvAPesmmvPVVZaYHDFL4gcqGTLhzV1HlbXtTDeaD
SHNvuCKLMMHL+2NPWCSeKStHpp6X/fcC3/DyrIm8aPY8m021kfZg+z/Sm0p4W1Gb0iqcEvR3EwlQ
GR5muWpR2wAyumIIcjcI8u0KrX0zMkrzOGqvuad/yX0NTo8y3JLX7Azlo69Js4+NpCuvFNH6a7ba
Y70RfufEKKf64r/YO5PlTJG0S99L7ykDBwdnyzdqCEmhWbHBJIXEPDs4cPX/Q1ZVW2Zad9tfu26z
NsvMRUYo4hvAeYdznrO3TYmnCu/qW1M585cPBem7pgpwT7Lv0tt2Rgl5RwxB95FbdftLNq75KeBR
obJJOvVkj1o+272WDtOGxD4EIefiDhKFus/L0Prdhs36Ohi3YYlJi5gjYpdDcEkyb3dyODzZldoU
kFFvS1jjmKbZniw5rAm3LdsbYofcfY17Yt2pITfTsV+GZoaAg+5125gNfISzQI7Qqri9LsK0fwyK
hBNr6jgZEcFiRGM/v+0upKyeDXuqmi28XuOTrgTSDIWKFcl3OY1fJsRJtiO/13pOukLc1dZoEf4m
UIvsyQMVX3ORy/oocBLry3wR01kBJkgi1nXc7bFW5bkpCFS9GEbNurhQbAhFOo+YLkvBsho9kN63
+TLfjF67/iwHlL7oxZNtxCN9iANt4trrgcTkDIFljZKKrztvvqpS5u9ukSNi5w3nA0HpLa+8lB4o
2WlliHsq7dFNjo2Vswlxyq5/NLYOk50zutP79tV+ltQpFFjasIRzLd5p5PiZyU6LLMYfBkWe2uly
9k7VVLv6gCMwubO9iodPXi/p6yJ5/3ulcvT6PIWx2AgUcmJPjJprdklcF3ertTL31QO7vfNUWRzK
cYj85pyj9ciRLmbWR18jFtixCdkyzlKT+odicetfGml8eLPMZUEeJiCu+tFeJs+KqnAqf9RmdJxD
WhNBWNu5G58h2GRfaekzSK+tYEh2bi3bTx//IilHY26Fp4FP9DtXORL2eFkKw8lae3yjLvGB0tdJ
fCKxmz+vFcttrFi7nbogXP0oXJZUEh7kly9ihgl6rONQTnuJgLyIVFHDEchZLnpRvjoyPTqSNczO
QsWRR0HYZHdz37L1BoPivA+JXTKPtjMMYrIofBOJ1VLvZVnHr2ToKRGhjQIdgODNfVqNYy18s45H
QIgem3eLeXu5l9iCNl2LmBa8C7Ngh9wP8y8lCJQ+9ix675M8WNM9vUs7AhcIG3OqjRrsHavHYEZz
hJbgQL6zzVBa6HHHHdJd+oOLALZ30rKJ2BMXH0zq4nvFw7nGjxUDjJuU8YdjXxfpEGmqL42LRXFs
OmnToOhXfeAeB2/FdjNZOqjg5hfeW4nc22Upu7KGHxKRjwcSKMEzxetEJhAv0IZkVYjhPBeaBQfq
GPsirstR7WYGBvM+zNbWJueww9SRtQXfaqF1eh9Ql7IriYsWHYXo0VW0Y9Ye3B6fP5IHOX3kCMEp
WZss0TvLzzfFpA7ZlSBmJtXMS9cQ9Xs1stbv+yK5yTHbmjNMubzc44lkLr96rXOR1a2ghiQhG1tS
XM9vZer55NNVZCufjR/oewJjan0JklHyBILQ/dxOLkUZW52NbSZS97Zrx9o72cZPfDScVa4Pbt5R
AGfOkL0YLFfvPSpJdaidDCykN2XBdwzhy48GN07T3cQx/T3JOnxAuRpe2gbq/H4e2v4Zc0TxrAVK
TU6TmOsZoTFyRPK+7F0TsiXm7ft+u/PGpX82HXgDRNRj+zETxPNAkPP0NPTtqqjHW5bKjeZN920G
17aQqmfXYSDq7Rdc6vu18kAfzoWPM2eeUG93bsuCssPo8jIUxIYi4bHry8by4S2lo4NXxpra4NlK
i5bNypKo/lACMTcHUU28Iro9alOEeZQQ/iC69uD1TKa400Kn2Qe1b0a2ppi8BPtyzLa+4/5YC0sS
yQidN4jW2ZHLbgpohSOY4ykWYW1jt1Jyaglpi5dpOjix7z/UwewVJySv9Q+p4vW1p8LLD+5cUSba
Q0hBJ7C32qyBO3MR6LR+QY1sURGRd3HD19mJaMpRL+ChSpH8aVwG6VojM8COVj3oKbcfhFjqJ55A
OK5co+OvKZs79PHZMt4RSbZW6ECKHm9etagbBVJwRrw9I/xZuwxuclcigqLEnj8n6Hw3njtvPQdf
7ETmZDYMh2m2UgrgZJYjtWKKr2bWuEBblaFbEbIBbthiS+7osGbxYnmj7KJR9ugP3TXnw59YFV/I
3OfWiSlYf66ckHgGxqnJj2GYxQ+LN/IQKWeG/cviie6QwRz5dvjfOBWQrn4QNTZNkZ+6bL1yEmSi
mYxz7C7DanI+97BFUUNAR9DEHirMcaUCyeaB8I400TBqs9k3b0kCiZ1Vaid/WIazfT8NpnnIx8Ti
cG7JNwRpbxlIJLGXVJexKwwOWY6ip6nN0w+kPO18LqvYu62ntUyvOCKrt2Fxq+akzaweypjHGEaV
Zvyle5TRkZUYFxHJLKu91zTxs+JCKC480VQvoT0ZN9IxzuHI1p513RLvlLCiNOF9WdG9EnVK9AHG
a1vSD1JPUzUVuc0NOyfEnhsfNhqPGKLg6XYT59UHA3aBGJbjHiU6oui+hNBxWGgWv/KeTiuysQiM
hxnZ58wKovKH8+o0LTWN1ZUnXbS6IfmTVjYCoFTNEaA0NKZOMFf2bmUDhWyGM3fXDGz80TzJID31
iYURDPKp++h4DYezNEq+UbewJ3Vk3t42seNJzJNau3gj8jqLBJXAVTe1Nk+rIc7rKIMxjO61Le1q
Z5ABvE0YXB+JyojJjOU33Iw9y5wbxoKI9KklqD36VlRUVHPjt4eRFjXna4N9xVWwjjiek6b7lYk5
Q9CFEQtpQKXH5TCx8O93Er/4I6kO3qPNBhttl1buQ1okECWdnAQ1OiuKRrpzQKeRt4zZexoU7JK8
sFzfq80HhxxMcaSPkis9ymJomhHgivzbx/XON5eN6TGekuJXJ7PpqxVooo9zmvFo4vtApzIPWb4w
fvT4VhtJ0GtktO1/+7m9NLcglz3MR9O6EHmOChjZMU1rwKp5EdVxe6dfqZVP6S4lU+zkSPhYl3FN
UTswQXJ3Jf0Fy3dvyb8yyzBqrGpKYHyAYmVTnXjIawOQtVhVzVJeu9prXsexdK+TwQ6sXWW3NJwo
nMW7cCrrGom6fpsSO8Nl0XOcRKyt9X2nlfQihbstP2LpyO09ttiSD3Kzrx993cYflAeAkyn2CRmK
LZ/XgQ4ZObfdcz9gSgnUDUFawYMla+sJ2E33DlJ95cmOYutxrLZuJo+b0aDeiv2HmSIKQT+MsfhH
VZehewonOGpMpQumFgtNyW8xeOlrC1LqKQ5Exjx/oxXgeYEtj7xyddqtfxrcI3yvVV/QpFJe9hDG
eR8FVcepNRoZFV80671KynORNMRGTF5IIrmN4vMKpR96Pnuu8b0yUzmIxc7MmRN1xXgCzcfaJSwk
7w0hf84h0+XkRUstu/uiwBmIcctdOVNklVNIk6O37oPRg5u2dAkFqFUU/U+UvmG4o2lbGgp1zuGD
pZoMpZk1SajacmhvPcsSb6HWwpAgY1E8ci5DklLjyHipZYZyPVZLY51wnI6b8yhFmYZGSTJD6AOv
P8eYJdU7mDsp8KxWi43ApvFeULY2SOdCBB8749ibrQNCxO08KtkdGGKt5aELNV69rqrCi2zRob/v
62Ua90E5T886wGMfeXpy3kfqU4suaFlT5Adcm5fghGEjTGHWDJGYrOI4zlx4OytbYFGJotLtVWWW
nt8h6VAV24lXM7eJRHleT+6F7ANeQ+1a6Xu3Fvw1dQF69KofwsY69828ReyGPheWN438DUBrFXdG
nfpAQdCmivO4oJrB0B/q7EhHOKBxQ/R9YcIBWf8wVjzjdK7bMNJtuli7oes240xGXiPpmYTIk+/m
JnvESut0zL3OKvcIdv+QiTFFeEWa5OTHCpRsvZutGfPjXMkWtwFd5IiH0RlOTj6Q90fUFRTkHv2y
2kTz8xN3MH50XND425sROV5PC+Uf6yruw6iXrW12vfTnL0zW7ivNxrJwVOj109O+vGS1PTs89hL/
VXpL8NLnov9MKi8sUN2naETt2cgvpse4z7WXZD2EALC0ME/E+NsEs/yjUO/ewtp3bpVuE4RBWaKe
eGo1JMgWXKenaZqan+w4EFqq3muftFvFOhrsLrwrg7p4Za6BDSuwUk0h3Q2EvAwO/jtsk9tz35pV
D0ehc3pcBW2G6lnRXXyucctIBo6E2Q9tnvkYT5tFIlu0k/aIgN37cHM7fhjgi6S7CoGv/LEqEC/H
PHaWXyjLbMigumTaRMSRa84FCXzZ3ZAxK9wTiNw3ezcYAnHO9AZ0xKfCtt+4bS3RXdY5+y3u3zux
Cu4IjAbtN/6KcTq7vksVwSO1zMjYS7Fb5zaE2ycLPPHTgsnNgTem58e212jlRhcLw15LmtDzFOig
4yaSMtjPc45zch44zlHtYbPoJjYMzP1aBPi+7AQVENPP69ErLYTEY4oLILHmRNHrZ9nPHnwo2U3A
D6ZIO3HxjrBCjMeJm3A5WkRVTvgGfPViVyH+P0u0kCzGJpn4i4GqUxIMlX+7rHBrz6XH5IOLKE1e
QovhDiiKBosSMz1GbkMWeL/ZNfTOvuQ0KKO8b70ebGyZv2VdmlFgDjl6YWd2ctBvYi3UmaN5elVV
7SdHe5E49DBs9TxaK4kYr5xJDotk3LUvTdc0WKRs5yGvlY4h/KaGL5Px1W4UQ/fEiTndADtAt69p
NDHkc0B/u+VQfIjFRUiYlbOVnJaKtgfjwOS8xjKZ89049mrYTaQI/ZAdzpAdGq3OPxgip72D1Ug0
k9igxMLr8uL4gtw4w7SraqzknC3E7+DYwsXlunV3F5ZW1e8YCcQ/EXG7C+b/Ob8L51wA5ghrcU7c
YgqPHulONxZxPcMxtxys2IsXqyccq4Qo94Pbqd3A9Ar5sS6FwgseD9idcFJT0aCAVke6qvg6tYFu
YaxK9HCJ3b55jRmzdoc4Fum3TXhXeayFhR15Dsv20WPnypeWS/hGWsbErPIhNMeW0V9yCEzpwJaG
iH3XoQL9NKE7OTiRkurFRvgcAyF3iqeMpMjq4IiafdEwT3AydGYFTwglO576nA/zsXSd4pNlM0Ok
vMoAdfR9KddrYHxy5YoR9a96WVxqpMx2u4+p9db4oHFCMxrSRZjcNZO0y4vGWObLlSNpRJ0HoYgn
TT8Sd4ylLhrQBuOOT0vnFpAc5oLCMYN9wB5eEIrehdhYBVOLHz3nBIk43YjBBiOGvvZ4Pr/ApEQV
iDlbXLhmROoj2977LN1Edfi9Yua2KCHrF2RBGEBixN+3uY8VBQmo+LQZhTFPmgPrIx2aDUAvg0yd
QMZqRhxO0H5DyGmsPauA5GbmgYEdenDFmaV22V6KzldXyTJ2AwP3lipVM7r9CsPV4nwarerastog
3lVDiWHE12vxkZgeG9MAJ47pPpIkHTXYVoLIDTMqbZO7HLMLJSKuKL3psunbFCWgchp9bhBuXSJ5
6n7nEk485yi7A05Nk3mHSvEtHb2lIJOVZPq+o+SNnexqYX4m9hNBIG+O6rhY6Nhg+FLEcxdjjNW3
nhTLr9n3Qlo9N+T2pRTN1ogp/tCdLJa1UBztjc/fCu9L1GuG96gd5puyczE527FLvKrIGjeMusJy
7t103DiV3joUe2tJJ0YeCZcFhrY4mw4T68wFBr+/5hds2eStAUgz0Kq6E9MOw2Tx4PeKCYHLyEZA
n6paUCTCcxUvJUUybo9r+GiqKolxsTG4x3Iy1v5V6/eZBFFP2MCFHpS8MU1r36FeZfafUB0BkMK1
wEi2BADCPqnCs+tBO782c6lZGdVyxY5ErHV6QGOCqcgUC3d02TcCXgjmebZnvRWrU5qypjyG2Ns5
nuq5MIcWOkax+Vyh9Teq6fNTnDPTuPa5ZSkj4bU2Pwrmota+Yfq2CeKm+q1SvmXt2rBwoDbQbP6k
HrGaA+Um1VewTOVTiYQ3JSJVxltD7QfZweFOaU7DugblnYGVYg6qQnm0CxgGEyUXtwxAYsIm0yOi
jwHKjmrRW+dJn8c7xRcMV48bJWNMivgIuuY6svQwjLx2/FT4HYaLr046IB8BIFQfXMTu1qlP9KY/
EJ8JooLQGHF64VMYdpWYXORqrED6/RTG09VYtP54oVNh3TI7AdWXpSpP8MK4WDrCLku/PBwKA1j/
rkXd1tNXH+k8fbXDa4yl0YGM1US675dH7tvKOjie5qE8rpwKxxYjwC2Jmt6N3bjNx8QyYN3NzGyC
nQcgmc4ungt2vgQKEMtV5n6zR9xKp1QSPpUdw7i1Fs64Jb6XZQx3I+zSYjvF88YFJ+bSutpTaJ+p
hufgSClDF22X1mpdUgbjf6ynzE4fbQba+pPIUw7v1l1Sru8qVtYGU6vi4pb0VJ+YDHtmSE8amYM6
MLXZfqLXQaVHFgYxDe1CW3ZszebO1On0wjNTCxYCHc/bOvPt4cg2v8zPLhEytwCyR5SRmwfi3i6Q
eiMr9pmrQfWdXpEEMEXG2jKN9MalchZiDgvMiiVPae+YsXNQB+CK7pFyf3Z2vl1ix2trS9+jWsp+
DXgvGMuWjGujrhsMp3lGtToCAHqodBj+QPKyJD9gqbftVs6mFu6fBF8FxBi/2FldHY7IJzt6d1eu
I956Wjjo2XlYxhxGwgsjp5ym+ezioPePs7tWb1YQDPa+GYXFEh36zVvfTmPJ5iCz9W4SDZ4ZO690
f8HfXL6Fk2VfTeB4kkNb2Pl3uDTF65yhq4vatRw/Qzm2/W+6GMRYx3Tjvr41nFZVFxnBABm7ASLI
8lAikh1eVgIRk71fzgCow5zojktmY8146P2RBWIc1MhA/RBFAYablhPCLRUXSO9mavrGx5xyuA09
g1e3qJP4kVVEqumpTP9uvIDzg2A4IGYij32oAOnmm6TXVADCwhhSUomo4ExGVYJhe8TDdrCxtLmQ
lFrvoVZkvWGoscaLOQzqIZJ2Xj6v6TjUe/RwzXClWPi7h3B1umzX8YBYH5bMceeTlypu+zh28hUX
vIWJ03L8Nr1senaRe00RlDK7Bbax763OLo4FDhLrojUyvFMUe5hVcWn5FZOxPJZn5jJTByIiocR6
D0M9rs9t4mT9ReOnLT5Umno+qC4QLe17rKrbrMuxqtgB98Y2poaYEYU9rlaeNRWTsH6oXcF9Ozao
xdHwQ/uuG2s9OpnBZs9IwzeXxowzKouqCOHb8zBjT+RpjGeFT9Mw63RIcdyGTSPYEa7jBf+p2Ser
ct5QJJKhCB/c4rjULanXbMf0tK6XfFzQh0sn0XQ0DUvzHVscxa3X+sNvzWPqwVoBFEe1hbcFG9vc
ertygbeA11IHB0t3BHl7dTxXe4dZL2gGzxaShbaDB70oGOSTHTmzQ5V1r8yVJSfONxPqdj05Y5aH
l/AvxI910QK1PUT1I4ApH9NgUXXhSeSVLXBvj4ngfCyxGOk8Z/w+Al0+oUKEKceoulmf2qSALUa4
F8lOo9OFPUNnrssZymDpfzZBE346nTZrRNCOMCGTNwsqHL3DyBmKdgFMTmsH1ZNkxp/eQfEo229V
e/2pGAw+fEMgaAVBxhPQ12Z2AgcNQO+WEdOgD8xRrCRyMFEChUFQM9bPUO9Ns/lch+ACcMQw38eC
lL2L0pm0d+JpbvtAd5APHGZHMfTXo2Sz62WhLa6dxKWUX5lv2SeXjWJ6i9fBgwXjBV37Kngo1neu
FWLhAZo8VztGF0wB3czv/qkL+/8K5v/heOjR/vcK5utx/qo+ADIkfxYx//FD/xQx+/+QMHbRLwtJ
PKNLPNq/RcwbkhXx8gbthzGKxJlf+ZePQNr/AGofeuCtqRcAOPIa/i1iDv/hoUpDgQqAH5yrUv+J
iBnK3V9FYMCleQ2SjnoDvytk038VgS0tXak7EgYjBnQv7jjj7aoScERN2X92LQU+D93qTLiK83Ph
Yb/bOA6HnIfJPnWqfDcVa8XiDuNw1itx8p1QPYei/JDDqk+rY8zeZUUdhYl+zyr/nZL9Gb/828rV
mHZE1SqZfbvCZ3+LBoYTtWZpiN1W9G670/W1TmV4GSzJfWCp394WsTd4bXcxIy7DJ5wGe0z0zK1E
CcCB2GOky/FHN4fmDYkw7eeaZg/U8MuuTRAur8nmUnVil8p2YVGT2DgiKjEearBKvE+c3wsy56NK
YEGmTeXd2uiwzrEP+TXsiRRKSPXYD7o+Mfl4UnX8K6kmfVmI4mcaAzbiyLYUAK+pO+VyKS5HC8wJ
GSP+rhqdX+Q5/xRpPp8mIDdBOpeXgNZoCYaGOzu+UpRqUZy46lg31YfM2FJkLOx2dQ+LIocGH5nB
X4/26mpQKiWDnXYadvjV4PNUSPBQib4b7bOVMpnecy7qy3mukqtBq18tGZQs+Hrx0UB6qEiXCuTZ
E1V/lZLzFJU2lUpigqfaJnKktqoFpo+mhia/d5e7okCaAQt+gftXKQRcSB6OCAY6OgGqf73Votmy
mD2Q0fvUmyWep3DYU7NVZFqJH6UcCA9rekrJLPWjbsayQRv57KLvieJuUfxnM6aFHay8BURhsiw0
I/LZH5tHmyciyzsoAWU6Pbet1sfCWX5IQ8dssAXeiDjr8AviPeOTBoqbEl2eWSiM8AUTvQ3fMHWm
F21gDbPCesDEHkfLMP3QaLloTuqGkqHi6kUA1tYuwUi8ApCs7/FGF46da4nwjIxP1FvwTW5Wavb9
EIsPe0mI/epyPr2WqYBnv40+E8xC0NJVabXnJLgCB7tSUvIoqkPng3k9Z3693lpJ/bQq/1jw/I/E
bDHFky8wE+Kjjv35uEjVQY/ANdYQSbzrRS0OlYvHz7T2WblpQEXu/U6MxJ9Tmxd/8DycdrZ1kQ4z
4FcEF4ewH996N3ls0zl+kFY3nbMkJ5M5TU9IT302t+JSDOrsuBAwIUX6Fw3lx8wrz5xj1mgIiwTF
RDBQhwu7huGgsv5tCEovMii6MXgG8TkfiR7t9XRpT+N8Rs52YedKncPFPREajJmO6+vF1v2H9kFS
OnUz7umO1T5JXQN4rltg1qpf9ph8qql7mlxKaCjJuKlLG+c2rwkxxxry4AcWkwa8znIqb1oIdbuV
4S/QheCqGB1ingRs5jlN2suhxtdTo03d57Ih8W9OYTM42S/OBGbQCK+idGZlj8zppVd9ecw8YE7B
YB4Yrr9l9Hx6bde9ovs6WW5f7qFHUZw5S3nB2ShO3tAgaCU3iMVHt1klkA0flaVvZL+y0hPeDtED
w/+6dc+SPv9IM8aeHaUSn1rh3aNzlY8ByQv7IjEl836e8NHK6b93nOWqcvXFwNiYW83HjVTS8YoC
6cw4ZT9t4V6J2nCqWJmzq989s873XVLSRrYUcGXQ72Moj1G4soo0Qt+gT/zokUOe0PLSBco4/o0x
E0hJy79Z8BSGOFWTDtaCSKgHs3F9GuvgY4qr6xKHA5nriU9H1LmEYHcvpQmLfW3Sc83ECY+0/YGD
2z2VgQ/+u8zjI2O0fdkz1GnQD17lARMaVH+M8GNej6Pn5BxnwVfRYxezywJ0iDv9mMX8u0GkRpJu
GbnEmF64aN8OQWz+ldP4H9Umj03FP39PLfiLteq/Z8A6fTVbfsDw9z/q/0LvFZlr/8fKJdPp+F5n
738tXPiZfxYuwv8HKB5KEOBhFAfO5pv4l/vK/kcoeVqRTeGIrW75U+HiU53gjMSw5G0FzxaM9a/C
Rbog7UHFk+9ib78g/5O6RfCy/qxdt0HSex7ZDI5PaeWj0f9r2eLFsgSUKtt9EDCE5FnDrjuyayiB
lkp0sW8g9b2UbTo99vP8q7SHeGejdQR6knHfHYB/o4Yr8PJdTQOj4MM64CFmoGspC39/wgk4Zt0U
3tUJeL2reUZute8Hf37+00f+v/BdERD4tzeCwd/HdUXsWeALSsW/vRE1KDdYWZ7sfTS+4XlNunQ8
qRUX8GVnOMORQJXZ70z04VWAevgra8nA2+5dZGwZBMUSDlDm0oPJtSOpVrTJk6767M6PvcrlqTuW
VzNaAOR0c6Lv7USDhSBwxM/AIi+q2FgOgu2NUmVytgJ/7s4IvxYafTaoeDzpd6HkdE35GrPTvDQV
Cv1I0eig0OpzI+5Y+1bPUNvmACQ0CrZdiqavo23V5Se7v2o6bDLtck9HFsN/sLdnHus8EqPzWSi0
VImfywMiNNQDGUJ71kyWC5Vm8uFSArC06CSzPmnvNmFwuQvbAtf2EEwKZAqhkARP8yVfz4FWP31F
3DEHrgujIXcyNj4TlE7IgJXvDGc/REZyHJXpr8EXLepSSoLYTs7A+inyAaD9VlnQXXZrKK/yXlW7
IodQfoFgrH9jYNN70O5RmmKe7bo+UqnDgCx0w/Xc9WPyJlej76ZUu+OxnAVz3Eqp6UatwehE8HhM
uhfMvHz4yIGdwMjazLRkd6MEBb6f31bZ5Kpogon9O2ZOpyFlGfe7K3oKwKkpzSPUyMnaMWEVX4kA
KwrOvs8wxln5DbiYXNw2cy2uO+MbyPVlwx1geMWw8sC1tkFOoSttsz4W8FrMfQCnbt0WVAsRCwyu
b+0Kg3/kmDWA5OSCPIUKm8lrNUiHrUbM6HWvKlQAR6f35HMNHuMTv81CzDnrEjj08AUcihGuz53T
15sWAnojrEvUyh3fXorYOqz7+XatU6P3FqrMDnrPBJXZsvCGIa7Mp/6q6/P1m5qOqzlkHgrCG4Hi
cORKtJk/DuNKXMBk0nc0lGlwILwlfFt8jSul9Fbk8vVUNPEhgRIKlTGX3oPQ0wm7o0+JUyAj3gcz
U5EIDYu/RoTBLg3Ls5jeGDN0ecH1h1nfQM49oZQC5lZmFqQ7drbmRXlebw59pca7kBVys7MQz7wg
E1L3TItW8+iyonvNyybwETvO5pfXTeWMt9+C+tvW/Sh2soagf8HzDoYgIMT22+pG53NkWwvMJq2X
M+sopU7JqsrvWi76RxUUzSPyql0xjDGbSs4Q7AvcxFd23JuPKk38S1l5+XpKVIPeR6k3TU4H+iFg
JI+L7viySUVAOtC0+rNs7Ta8CEfYodzfMJkvGTb5yPOxjvWHIKidj2XMJ+fEYkK9hiObnjNAMDQZ
QGkqyNEhQpDdkMzBAaoB+4Q8Bn64cxC6JjvwxEzRMC64y8WCoHXbhHd0ZQmC7u9hZFN2gZoP1Snb
HjT8VqCdwyBHpfZ23zN6tTi7611qC0ZHQ9MNiPhCuHuH3iuHDyGL4UXWSe0yOLTjy4TuqThVdFpM
qFxv00eVSTLseCKJR20V3MwLGkEQWYg6uBBNSo0hTAB/KRZNfYhnEkJD4SU/G9chhMPh72PmamqH
beds8uYwYatDHmNx0exXaJgvrOK6TQiSeczbYsRDO7DQkNQ0cR2Qf4KKBjgjSYS4JvBsqR8XL9li
8K37czm5uJ86gFUtivD7NNQ5gzEMCuzFBlXXV6G9bCpGiegs8hhpAkLMYgAUjeuOIN581td0dk7m
3CXItpJjiuamZtngVM3RL1oKr3qcvOCoC2r3I5u15AbkB5B2JtUxn1BgAnVdwRaGMtyX5l2IPn1U
7oCXpsYv8FuMoTcf7Il58rXPgV799rMUCAz3uI9EIGbUhmGN/Qah1eF6CTkAc82Q+5W3b0W9XCVG
qAoyiT2/FzBLfmSzRlnMwex9YujA3sRVDRGG4SUM4swfEGmFWjyEma+vTFcuT+niQkAvhqH+SUaV
ug3SgjY5nofvXjXiw0z13B+LgnYq4u4lFCIeaETgnuC65g5zuf3JTvYRkXJwjzyw0uQ2r9jP7hoj
a8BRXF0R9q3EuVatHt4XksqCQz2GsOiVu2QurJ0WFDWaSf2UeUEeRvOwSi521uLLOYazgGSWTfdm
3Zg0zYTNJAFcLGIhgumyGVi4LD5TKeWM9FONTHIbRHQkeZTeYxYv/O6y0pO6RPDGOtTj/rhD3zCD
jE4sv4g6g0kN/YBm/UlFg6kl4RLbB8YMeleO2YAIiwlOcS36JrwzvdaPqP9SkLLaxHcsWllEF25a
ip3TMTY9/FGg/EfF83+vMv5/DU1AnO2farUtf+wv+WAPOM7fi79Xx/zIv6pj8Q/s2QHzMj8gjYsO
7N/VMQFNcEFwcjJX49BBgv8/x3oEhCFH3izPAgIBgzd+6N9jvYBpIEQPRc3j8zO2/5+Ux/zg3+tK
wR+j/hjtwQrBAL39+p9c9cOwFOAtiVqJewq8t+24huuMwhVu7bQxbFs4F0hGqAQz5Bey/K0wZEcr
5NsA6dbZwDrrd0z8IONaaCpO64bLXTZwbsyG9K0x28hmw+omFDPPcLu5k2DuSlRmUbVheAdC6AFX
9vJELwikd8P1shDOryavSF9NMAHzxUoEWSO5rlAjnYErzwdkjTUBJGCAwS8y8JkGdIydtH7GrUaQ
mweM1FQARFgGjCVZPyMm6UBWebCGe/t54j0Uya8yDY6otz8NA/CQRGHvud14xcCOuoPcGMaEsu4Q
tnq/GU5WDx7n962xN+gxW2l9E2wk5GSZxD2u1PVnkKf+a/0HMtlXgoSPjaOMKtj/mZeJfxFOsCNz
G4S43MjLrat2gQwNVCMLysmYo9fZSM2MA/wjFCj/AHWtOxsj49eQ/ftN7HUs7cgTqGbD2ETZR8xM
tMpCrTfYmJBjtqyWoSKX08Fno3vtdu1/sXcmS5IjWXb9F+61BINCASy4MTPYPPjs4b6B+BCOeZ7x
9TyIrG5WLrqFtaMIucvKqqjwCDNAn95377nDKVuI0sXClu4WyjR+RH/nw2xRjfWlJ1aH0Uof73Ib
3hjiCkBsMp+ER0DaF/CrHbNEuTMXpDVg4fsByrURIZOMC/i6yxr+CAsMWwVNQ+wKQHapw8fGMsCZ
DQra4Y8d1RZ1Fyp/EhaAbReDM/4nAH32gt8eDUDclkmPA5sl8JjKqteVatRzHEHu1gLrTrTcB0Rl
m+cCttLOj3CzDg5hfRSURu4mRFI/LnELTJm55wgWR2MBhpu1WXzQAIPrD/3Jiut7JTrjgteBcd9t
f8o/CHKSufotW7jkuSray8jP5TFxNRuVz9qJQnZQ5oVs0wdn4ZsTSwUJmAT5jr5FdM6Fg963Y0tl
rD3Q0MVfXA8T69UEnI7dpl/O/ODUL1T1kuN3a1hiAGJarEv2rausgsLuDNVyJ0OXJPZkDEcCQcaW
jZN8L02EnCac3E1Yl9plDiG8m/RZQZysDExW8N/jwqku3PNidlhVnOUbEY/gLsaJ0DXL6yK3Cb7T
jkUkCri8xi9Zz2NEFRIiUrZqTE1Sa9La+zTSQX8ujPraBUCwxjFUvOQS43FSDxMzI7Eebj90FIyG
fewW6r0o59Kro8h/zv5A8eNmOhm9ASd/Iea3Czsfswf4nIWnLwOzPvg+Ds6VvfD265RcDAkPcxvE
ydtgQ+XPySGvs4XUn4LsH11r8bUsHH++PR9uLBK04rE7hgvt31y4/9StNWsSd7QClHO+Q07mn7Qi
2I6zegd3R0xIW3oEGLC4WRkxW/O+ovNg6RvgIOZU/VNCMM8q2cySZoIlHELJxNzcYODVj1kUIVku
XQbh0mrAVa0/WbrMTv6f0oNBd59UTA8CN6cFqUg3Qv6nJkEtjQndgLxrLC0KZMzkB01vTDUmVURY
AOt1uvQuWKCpT45RUjiCr8MLUnk25oKICX0NhnIeGgocRNR0Xrl0OthSlOdw6XkQFD7ME80PJRUQ
uB4ivLesYlMeacbXkTFywN+LM4+bXEWPRL00Sgiysfw8BZ9gsfRNQFhZa/R1fRKxnZ7HZow0IoQ2
IdcGJbqmtsJnuIRHPQxkT+i0qDNX8ky0QcZzxtuXgLF2mJR2F+jxZ2TsJf1u3mQbW9HJd3gwSmWU
5CyzoZnY27EkAiINWWy5rp4nCpf3YZXR95aLSDwYqN8305nK1VDSByMGD1EJiFoPvmRxcNO+3pde
WOv+ti+H+lCnBnejZngVdLZ5GtGDiFDWwvS1cJ846zqIGZzk4hwTG5YS/SnAWnfolIW3ucUp6M7N
o3SiG0FW8ilWTw2LmWTXLhH93dBFwavmU+6AReKdYAJb8MBy7jr4c9ta5R5E/V+5ZR8qCoih/oL0
GaS7V9I5QmtpH+053uq0S+/wb5IGgg4eYKGwXf7Jn4Kp9LQAxGWAUrINBnEcTffHjOM7y0gSjzwa
K4cx+MBjWHqk//RrHNGFsoRJNnbG1FrXzvyFJsLU2PCcYkVhA4Z3IVDMfSLRIH8avrK4z2NiqKby
pzaSt7DsA0/iq3qCzI8RNAXc147Db/hg5M1sPdzTyJfuZ0NYb5GKoPyVXJuFsiduGvLUl4HjFVRg
pKuOdxU8cOtYcJQfYseutoQWKgbm7jJOGDrszGVG0O95yLY6DMQEV1oCl2C+6k4S37olNauoAPAK
xPPDNA85nWuBjuWmp9xu7LlQb/FPsJhJi/DH7f3+2dLBlaZyGHY2vORrMaTvlJiauwArEMVxg3mg
suanJ4a/dUJ29JgyC+cxKX3qrx1SbA1Y2pNwGrFrWmo3WL0FEACEbz1QaiCvgduVd+xlSdK0OT0a
KFEPVptouyFz1bGbW4ILNFtuq6orD/OUFif4/BMMYe6z49AgwNSxeNb6kKt7MQzbaYo57YiksjTS
aPl+xqSIp8pxyua3dCaARS7G5E3NNL+2OSe4beI8tEUrj26+5LhwB1GU3nV3JFrYNrXT8M2igJTo
LGRwigGqXbI4ccDm0kE49GebIp+tzNTe6jSNJkmtOmjtRJYK+rOMw0erLOR3MpDUVBzZh1Qzs3OP
4c/rGi50PlsbIj5OSp1aqpSnmcK/jTje9hVD1oYaDhK3wDreGzEz6jkHA0T7aEwnRYAmkWKrKm2r
mUBQ8bvSOOQfk6g7VMTOazc+dVSWrquZl/cgzHAL0PZilcM6YitwLHDeANMem42ZmpS2dem5cDK5
rah4SbrxSNdCeT/1ygarr2B2ZgMX2WD6EiywfOSSueF6O053U3uKMKzgjtuZJb3ncfA2Jo3pWWNx
Aap5JfY2rxsxnVoL2DdBLgAmFkn8ZL4Qy1pJdqIrpdUNiO96PQNZ9rP2w0UHWoukFzujgYBeVGtb
S/eZkId0mvMNG/JN5bpfIUTcTRjzJeYZ2UYZVRmA9Nwd/l6vS4bPSry3EE0wh2FWvrAbo/cOA96q
dqeHabIeAExw9+dvcmx0c4tD6Rx3yXMf1PNapcWTEzoEo22mrqA4sZYqd1F+cycaGwA37JqAYDte
thpZjexPO2kZm+r+u9YNdukDepFGpB4xhFwfhYiBzQy+MmFSCsP/Knr3xVLHyeguGaP3Kgek4QmN
fkowr6jMJ7MCZtDy9+ynxL80mxdNaHM+YupZEUXGxoataj3JaCcDfcEY75dwzWbmPnHzw/Y7HMbT
GLb9Bis2hm87fGmxhida927mxSOi73dfBz9+UnmDhskmZ9tT9vUOVwowFqLb7EWje98fQNuXGR5e
TZVbs2f47Xpa46aWjhstO8oAWEinJOv8LvKagfk65cNHULScR5fPmxtBvy6VmWyD/jU0S3Lwul69
zFOw7cPoGlhYDpBhaQ9ALC/M9Dkv6F1DankJbONI8KDHA4UZOGvvR4rbfD3AeyOLo07x2k3MwfBK
beV+Fj2C86dozad+Zi3OJjk6E0VfOww7ZcPHNHb7uq6eSisyPL1lSZnh1x/jNL7meJgoYcmt/RQG
Moapari/Sm7oq4ak+08KB+Y9HX0oLGJNxemRiX/ZP1D9FqBMsPkg+lleE76K3C+I+lipBB6N6hdy
Atj1bxJ58zagnmRdVHzTDSm3ZmWziNQolqmjHAhyDRWkVfonf7pjKsQFr4La2Krpb1qfOM+to3CH
I0RcbZg8DEaz41VC1fRFdtWGDSm9qlnXvBKYGTDC9kvDgr4N57TY9W0lsGehLduEpS+0uahnAnjg
aJQqdwYeKq8tHyaTRHnq8rJzNtCCMDDizDKg+8btR4+FLCU+PPAR4nCazs6A+AeoWEnjWvjRsSRo
STQrj44NYOepj9+mmhq5uLWMVZH0R7ICvJ1YGGyTIfDawblGuqudGkmnE1xf/cJcosg+DjoPwbjl
ubtMdveeaL3aynG+NK7PoadJ89DHKbXFJFYPXeXccQxQRzj7p3ZoCypmq/FV+jp3i2r4nXcxUUMV
aISrIFENmNKzWgyrISAFm1X1SNeneQmjBh9oChaWhDyPMyQTsNe/0t7m/Mga8qSq9m+91qpfzcQW
h4AR7zchGy8U7WcakcIhH7qYCrHHuEQ8mrF4Ivb5kmvY2GEv/fS6+2gUyQMn4iaPIvQtYR/I0RUk
6JT2nC6SYpdhPp5SnBT+kHHwSgwk88DPWbo1Ulo730Plxw+dpx/QqJeY+CQ2SawYIhxaKLVoNr5Y
V+1ybvJtBGl/yK2dlvvHPCnSjSCO4QWYoHG0ldkrtFQPs5N+bKBXQYcoOYkJCGDSezH0IFrT0XtM
Cmddpe45NFg7d645Hkod/pA982KFu/nQTyr0Zsu6pI7t8QLz6dfDLTKlFnsO337z+fZx3qj0UheK
6GhkfLVG98JwdOvAX9zZ83xPjgjvoHwz4kpuaJuCKkGyznF8n8kk1nehrr2SuiXhIzFVBI7he1U9
5FyHipfCnTuCxaF2MRVrJIbedMfYWdJ/kE1HIiZLD0U3cakjgWtbVvfdsQDgWzyWePkaN3UOUy7i
X4vgebFsqL12hTK9gtPHNx7S1gcoQ2MH/ga6FAV06RHHov9LzL35Ok/NtLIUTYxUrQDHCCnbiAP8
hoUZzJSAkfKr67l8NjqeMT9r8GU6akwWwxFDJrmckONqigCnZ9ZrJtJBbjHD/grjFmFg5i29sjUD
Nw7xz+mqKpNGBC1VT2XWfXW4cQ60WWbHqjDoii2J2PUT43Eu+nrtBJCjDHD/ZxFJeci71t7YbWHf
G5rPvjUptANvvegpt1SMJUgTV3eeOHntJYZl+bK5tqaR006hiQ+QDO1917r5upWt9SMy7n3JPFGt
ElNiQHgu32sBqVXDsuZ8RY5lET7pWYj6Udu32pxgUhn7Gw8UVgtjIiGmSp3dBFq2/8gmAu5KiYTs
qTKvHoa6iN+7RsGqnmtrb4VGzLesEQ+FS7WNw3WAWBX3+posmmeSxOFs8Z1tgOFrh4NGbFp8t1tb
t0kJUv4d3uNpY3is8We7o16cqKshamI26pOFh33Suwb9Py6iGK8K2UNJZ/Seoh0exN40U4xCM8f4
mMuMQlaH5qmVcMqRz9gYt2SH6m3VDc4pSUZHW2c9TrOGdAg1R0AZ1q2VEAoM6dzqbUeIVe43/SkF
xvCmpky71EHbrqfeSjew3CoYpK7Y1JneHIycnWwWJf7WkUb8TEjho0K/ux/t6cMSKICFtMWuAn9z
sPCdbYjxBoCqeV3hxJXLRyg9aIBMf8VGkbVlU3zJmFAo5USm8+fDAkjr2xmqFVd8rGlJ1vPDhk9U
+rSkeMMN9iz92+ps58ig727IRsz7SFTO3irLchfSDnlwXct8y6uOwh8awLU8o8sgMJks0dPEXd6E
rbuWYxYehdZE+1pI96vQipLiglp8lt0UbdvC6HaqDsvQa11pPDtTawF3mH/HwuVtZfcjhb+B+TBr
iEk9Cs16GOuAflwkBk57Okszp95X9tjfjfpQ3UujtF95u6Svbm9F1LX79lXTxnBXGI354HcB74B0
qc7CkycP81KnldOrxUaJgE07Lm1b2VK8lfzp4GKNKVzGq6Wby1pquvSlsMtcqrtGB/f7ik4AbmDF
Uu4ll5ovtp80fmGBS84JtlObEmwqwWx7Ku6CpSZMotogCyzlYUSF6RGj5yH4NfxpFyP6FTyG7NOT
tfWnf6wJSSh5JuveU2pSUPbv7wb+W9X//8xf83+ldQZLy39j+o1+f4Xt77xpf0d/J4hLft1fCwKk
fmCjuHQtNgSI/goL71/2GQy8NgYYF2Xkr83BvywI7H8YNqYbDQMGCFbd/t/2GWn/A6ONg06k//Hc
YEv+N+DFi0Xn7/4Z3GnAdiG08Pv8tYn41/VApw0ut6NKrcA21JtOYXKZW3lDEsM54LfdNrBS8xpa
aDWtXBTKkeI2M5+SjaZ1Cl6W2W54S3SXuUCsTeZ+bbTBJ6X0xFKRwgxW07wTrJurkmGTsNiNW7oi
SKELWAevicJXX6eOcUhKbDcOxyOtSKwfvRJqM6mZCCgwcdbiJ7TSEk4HJcJjlvrrSGBVE1nB5JUY
9qGMcdhhoVarPHDyLSYWeYPZvbQhEYeKtfBOiAKRWgNHQuwR3sxSxtzmebh1qX/fUahjPxAZkJt/
/8n4f9JyhiUMA9N//eRci7oNIe9//f7mM/q79eyvX/vP9Zr5D81cHgMol3+cZsBX/9N8xt5MMcvD
13VpjuP3+6drXi7obzitDF9koFjJ8WD9x3pN+4fDvwQmzvNFzPXfMp/ZLnu6f316DGm4rmRVZwNv
MpQyeLb/9elBca+MsB3BJthF7+xZQuln4G6Ys65hMP2KA3gvKOdEhp13ROFfYSgOSg3qYxZi2uVh
/Q3mvgSb1d1J4rBo9soq9iYsO6pQYJe4b7S8G9ss0XeOr99T9869ubqzpA1So+QxHdrwh1bIBOWw
OlDUvoqgimpjcy3SH5MOnqxMMVCkmhs9tq1d3ObwqCUHdoLZYwLRD4hFbMEkg0UGDcgl2vpAv7oX
UpWdOLSDqvgWjC2NHCOuoJHNxUQo8BJOkXuJstzFos1sSJoa2lf+nBb1S5XNF9LGF531+46auBUX
0G2sGHQj5EaaqE1UZFKrY1Gom8U0drGDietEcoDYts5a/9DV6XMbmKDYpMGZJr/Mlr9Av8Y1HmRB
fMMYQvg3YKJp5nXvU9Spt+WZRNE5s4vvMNK/K0fsGc5nRofs1WbPmdFc9lRVM63RXFVWQy4fTXpJ
6NYQq4mLG06t4bWuzPUUzE9VUv4midefqaF9Sgr7bc5sDDZjsDVj4zsnrhDrBIbGSdznkX8qcorf
mCPYopQpOagsda84bGkZgmuw7UrWl+Vvv8ZhU/4UWr3FXtD8znSBwLTgROemumCiJceXhU+m4qZq
SkLZdsfttq2rjTUa+bedgdpSA6+o0EifwvohhY+CcMPk3YIEeoxGYCup2zzZhvkB4IRbTbxFTxhA
CPCjZno7b6kuzdZmMZcra1HiRVRfm9pob7acJXM+Dqko63XPJ97Gj0qm1eiCfVinygvjxEOPAEJb
YbUpFwk40lJ9N+JsWY26xDTn2pVnaAKmUg4rQKtwMIxD+D6RkCQJ24MDGuw7SwTwjeguxFrpeC3u
lYA/MIlRnDqGqcFuRh7cZAUhAgpiPyOaOwd9bvZJCR8lAkszzbcOQOWKlqcd7e4+/gh/P8SE4tDY
1kArmnWdhcWqw62t0TpX2FisoZ+UUHGp8u0ztC/KkH31ZjjNmx3SqrRii0xszgjqbuePAD/s+7hp
XofU5HqlU2nfdCeG9B1f802tVcTK7PhJSQILG5o4P+MhUisWwzTWW0K+Cfg//EfpjZV41GOTlDxk
VEpcQN9CnzP4BIi431nFLQ39t4I4pO+WR86reH7tEmMDpcxz/ewAW9/g0muHVyuc75tUYj9xdNaB
9R6/AN2u3cwVk7u5u2iNWfEbjw/3JT4Pj5KwtWm677jN1xpPrm6hVkXRm9VHvKQCTFZ8KNT3aon0
mLg3SUvtZSzZKLIOKPcWy/Q7M7PsXQHrZZM1wKcAGjymORkHFypNiPl7VBpRCftHzubFNYrgmsTz
hzUxHoel5a794uok5IiylP9rFdQbObC0I7Tn9+coMChsj7Xci7NMf+jmPxRciCA5i/Fzk2Cbqi0e
MXd0McebhwL2ADkWyvho6OyYcrclNgLlVkR5DT4foKMO/1R+URGKlNqh16fab6ypxy4M70J+jH0y
FYANxg/q7FnuZPRbGb12c0xjQ8v7yQ8HWAwZvrZuZRWLhhPkpJ8EBjh3fNcrPV1REgIt3nTafVUi
mhqGwl2UmtT5sqJy4pkOZyTFbtbyFcDl4+hXv0gc7LRZwFqOpwc2xnysCTuzPKYqTATRCVPVjnv7
gKjREF1NxNlJl/BHRb2Da8/vWiKOrWm/T1l2GrUgutZZHnu2lQ0AjKY3PbI3oBPOQYouOcnxy0WJ
Sti+Ba6+cuR8wYyZobiV9rourD2Ui7uog7XFOiJbl13/pGEkHKoZ4fQ9KPG7cae0LrZiAyN+jSRh
1+GInRW/XKg1H05FYr3qn0ZS8wB+X9E9e0+rxrep6y/srzZLoAKGIk7OULiXwB66K7KKOAq2k3OE
Ujb2OVyWaogoMM5ztGnIxv4AtaDOho9ohiDluJgrkJbB4UDlq/QfnRUG9eK02xa28UWeBc03eBmQ
xC+A78b3qEqyLcjG11xZ+qoY/TvV4z8I5LEzEMQJE0VHoiM4CNOqvXOG8FFmodpqkRtQhxnkhxEE
LOGKhqhC4Hq55ChUqrpJ5txi/EyttuNSnr2R+69A077lednvSJ2prUMNRav1LrKBvRFahNxY3hHk
PEWF+gkAxa011aM1uvJIjRktrZUboaf1cm2X/VcZTRYRIxfgpBY+Bzggd5VSX1NDr4JLS8AjN8zq
Hl5ks+p0sOekJpzgkLTIWCYB++e0pbi2y3XBhhYIbwxIw6uXb5orw/IFM357afyku7M0QaYkyqor
LsT6YQxjcQ3QpA9M0Np9MDjhD1Dt9NySf7urUgjVJwKpzY5Usv2LZQb4JtXN8qw3xOCycApfS2z+
B7cqZxY+s/npAp8+pxwjjBQJeCbKZPFnAGKuB5gXdt69BrDePupKyCPIC/Q1XXXHJhw1b4Rq+uD0
RbsJcg3+sJanlH8acfqQzL5xQ9qIjmnvbGJ8hWsrRbXporbcupHG9s8Mi+bHpaB6MdSgrzgAeYCA
QzAxGusos6y5YXs3TrM5fXDvb78TF3lsjLPqCTx7B0aYz9ynijxWBNWqPB7uNfyhbCkyHw1s8IFP
OVI/VPgmNnGLQwW4QJNfNASRk5nUjSetSrtpcxoeA55q3uvYtO8s7JgXrVEjbsp0a3UfljOu/YDl
4CrPWjBdRXjDftWxe3OsZROsqmhj1XV9T4ukODYlPuyxM6hKnEOuJ7GSw9WNUY1E4jdrd46Cowhk
4JKSocSxiMEzrXzYQ16XRuoXbuDxFibVB1CBfkNkb/gcLBwKzI7QD6nVo5Y5N4d4k6pcPai4nI9w
c6uHqGOka4fEeksqI1t8kAY2+UjgJQbpcLJDTdFed/Xt5OQ7zdakEJYzzG0+en3Udl2bfaWTthaT
2gyJOtn4xAD1pIe87bFQpuBL+Cu2nOE9ztKTmKBX07l3MOqBTXGX0WjZBuiTASRcDDLLX2yLpqnt
fCM1Ni3tckUIinYOjeOCuF5hycaIjkI+tsU9DcLdqUxnD2vwQ0cS0uwt3XMavrcppwTZ/mE3xOk3
OC5j3Y12+jz5/UvjU4Jn4n1HgKdGuMvCvYkmtC0K91QEek5SyyhuxOEvRebsHSWfqwSaALNVRXp0
wNqs7t3wNBg8hLMPqsACt9fkuXaVEGzIqZXbzBnvqqpdazVAj4Q5dPA3VcSDHAl8QY0pimdLaGsy
2mtpTAecZqtSs7fgqqOdL6KHIWCHDQd2xD6gHbPIf5lnvM3s5wSWGJUd7bFTK4x5LgurLvOU4e9k
onlE8l9MVVfUl/KuZMVOorTLp19cKn5xSJ+wEowbaNt7w/mplOXebCMJDmMBHmngf/shcodGi5xT
IhqaTT2SclHtV1DpM36gJ/SkM2yhbWYqQoVjAwZXaCszsrywGzV8foBtZsCXWLRHNw+5niOtN+6G
e92dMbJR1bjSZEW1MJOPCIpU/lV+9NsdQFhgCb5gGeBwwWcVVuJsOskFJsjsdQtDIA4uVvOMJYj+
sKi/aMgHNI8cTWoMSLWkC5gjeXQXXLvbHqeKW4a9NEDr7jHVJ85HluV6/zvtBmINJIASamx3UptP
eiqW7gGY0g5fow452qvrkG1LhvN2tPKj7Jm9ObtEQA6OhxhDTkNWAgscI+dOipH+s1oRw8vVtUn5
7eV8a2YHcT3nx3RblBMZvYIYMM/1VMXl/xfdmF0O3//zf+gWatd/LR1civQbS+7f0mrLr/hLMDBJ
zBOh0lwlNSjXy439n3qBwnPLv6Stib48dDd+yX/oBc4/pEse3dVNC/rpEqX/T73A+gfekEW+cwi0
koP7t6rCdAxjf1cMNGspciLiJeEA2TbK8N8VA4hiZk29QLRhSjj1g2Ckk6w77+Ok4sQeep3KdLNE
loZoQ8uXDbIy6fq1zer7lkhKYPa452HY1F3kFKzoFrYNs/f4kKvpiAk+3gqn/zZrzERtG1dbbcHe
UTWNQQDU7YumkyQu6vJklJPAsTu4O6y98cPc5/R25/ICHsPdpRSYHTVgf9wuxI9RDuNFV9MjVstv
3HG9uUX5h8BDkR7+MR1Sn87EVc3yGBIvprjS6J5nimivcFSbjR2Yg3ZnRTSEbvSgpwYXkiB4H6ca
RMswuGB/khnay3aAMrVPKioSLPDLTzBO3vHYOSOAJ4L5q1k3aPNzK3+yt/qCEiISPHJ1mEQHU8XC
xBHBZl3XqpguvVG9tFMm6p2xEInYBwUznGTL79ahsOUqj8booGNm81dMkY1nJRVxgaZ9NrLQeHWC
Tp5H1eC7GyiVsZJgIk9mLoKH3lQ5pMGO/qikhvTbf6TJBLWwLjQsN1Vu39I+g99uj7TbsMfxb5xJ
5Sd85wEH3pJtLpXc41Xxb0RZwv5YB671bGXIwHuBY1F4oe2PT67QrfuGNmRSDZalf2kkqTdq4sNZ
SVE1Rx+3BUSAxIgXcYeNctfRNgqQKD2z3LKOPVAhwUuWeoLUlbFXOQyfqLjJIeboWEV1nb/jTCLQ
HSQ61JF6YRMoYZ36lu6UEP79DegwsKlh4U7hsLZAVZryGfjOvu2UWrdBw6iMkEShLVeih8m9KwJI
ssSceu5urRW/G/UCl6G5BLOicUn6kdHXLqvoDMAo2o99naxjBOD1NEs+cTFGG5lnoJfwFO97HseV
oXGrrZqEApiGvvq2Hhs4jAU9kFl3GgvnNVAcjSnpudWkwcCx8mErSGhsrVpugmq6KIwm4ARArxR2
jBAzWDtX+D46dM4OHtEkJ0FSs7GU4FGho4JvrYTClmLcqzGwgUaWG7Ne8lYJ3RMJOx5iLPSz0kjp
b6x8fsN7ZGyigm8D/d/TrpSmtalkv50VoUNLNxQcnznbzDjRNmOpRQfwE2cI4Ec3uR/S3DqQOwPw
AxqZyxkr89xv26NTycBTZscd0GAzD1Lx0QqneochvFq1HcNR6o7t3hrTF73t17I15hWVgSlXAonF
QFAUFGVoM32LkAMzanH0pEFPgNRe9nMTAkxxayb8kaN/9gvfWRV9O2w1GOcBcp4FQ8sV6bOr5dHz
wAl7GCjZSXr92Z4Sde4rcnS5g1wY1AZSkw0zMjSjn3lREaH1fM6lTR97Xz+TKyC5VNn3kx3+CpZC
hqJiGKWhvURNcZiJuhHNhaXqXV5N0yHIEkL/k7aNlFKfgNMZQ80Mm7+okflLwQVcONqLndHo3uW5
9QyxjxKWgGsue36COjxuPwAaGdkJeuLc6zjB9xnVTcNGJVwWICX027IpyCn50XWeedSx4yzwN2gc
MvTI9TAnghZKVkbXlOQNcNXfckxajCdnciL+mUsDd+cms7xAYmg06X0mn3U/92K+J9fprPEN/u6G
sjim7O73Qo8U/RqKYWkyVLkvA3u66hH5KxOl7VRh/09LZgfDLh0MqQvGLhqwQa5yvvAvVqmWKmPB
gNPaERdRkY+pyYuHuo44Y7FuVlL3CMbF93xRjJIGCONNwl48FHy5vXGo5H3WABxCWC3JHaV1+VIK
GoDW0R/CHh5s1/Eyak0RObg1G38YfAzLuuYNNS6WYUZ2KXk2mJBD/YDziC30vNQqhdOCpUgLMh5t
oz4IB1OaWqbSM0KcTqCTwpXvIOzNIN8x4f2B/jWW3mnrlKUNSS0322l9SVqrH30OP/KvfWIb17Jy
yzOOAKq+cQ0/BL0AneyavkdgBdBLPzCHJlTSBLXsShbXwnyISHAX6I2RtDYtdPR3hQxzq8bO3WpW
llwCi0Z6Yr1INLN1aZL61zAd+gUWaal6b+q5F9JKf8GxdFd0VeHRFEQhS9rPp0QY6c1BLuYbiACN
fDomm5RLKgkGmSE3Kbrogli1Wzq2dq0s13XVitfcD8QR5aS4A/1ubfV48u/mhvdZZOYeVSobo4Mk
YqriHFWQKLMsv2U9acRaUnPWlVjse3zN/QAeL+W4ExSPW9RZTmGPeI5rE3t3FW/zjlygFjfVIoAf
VUOq0FecO7aFHhx8Rs5krvG0i31ju/XOGklT6rPVIxhOsZt6ZUhk2+SrN4XllV7BO1NDizRT2R66
UcjHOK1+mkTHYqQX51L0xdfExI0+U9HaEV9tB4mrKhJsqXzzHirBH3qFmeARNjR8HUx15yBH+rcb
Az+2irOzbRbaHSSYGHrY2B3SlL94IwuqW5xn5Z1I6YOwm0z/hKAJciL3+61WFKvKjeUlst0nN5+K
N0OnqxfOCd/HznipBVxyWZScX/CEDfwfwMrM0N93CVm5biyrezhjwSMWu4DCs+anA/SxNoahXY/F
4F+p7MAihp9jVWVcD1qlHvqRCgLJ+3xv2Fq0Uy0935TBpJ+AGHFMjaI+QgTT1pVsGu4o4dnMBocF
SDmtYap8hKIuUXD6+BG4eHlSIKJ57ikqI+nAuKTHw8W0lksbJHPsHuotpeB4x4fEQjOfwAvywnLO
PjhALoXjscDVcyZfJjjDlHtQXE0OlLqlX81goH2SREGkHp7Lwn6JgxyQpjkce71eQrXwaO3eH5EL
FwtemNvPw+AON4ztzg220rPuEAS1TdytQEQhvyj5AK0WSTnoi32hucWp5rXy6OCuPc0lJJmIngd0
1D94U+Lh0VtlSkFyiKfD2kX0sp5QW/LHthXCA3kEIZW7onEq9SgruMwnA14bSJYbpYr0I/mDVi1q
92Ou3eKXPmjRBZnVGQ4tcB9PmPD8h96E+w90oXvHK2c9qHHm4WvH4iXLLHk3dS6+n9BqiO/bz0CK
4Ipzmp90TOuregy1exLaLJPLJgyfOqyXb4MK+5+EsneP+CfeDLwxrDNckVznLqv2M3ntH8TQ/oGO
L5AyFQtiX7iTF/Jff2d2Vx1JgYQ/cAp+x1nnr3MKEfZ1l6ktHo32rAWDemhNq/Vs3vwsCujf2/Qg
5rEoScjIaSGM/fS/2Duv5dixa8t+ESrgzStcIh0z6ZLmBUFzCO89vr4Hjlp9VaVu6erxRnREKcSq
c0hmIoG9115rzjF/w22ZBgrn/jfyVs814ynNtw88nVgERYVsnQUyvDt2luWXKOE1r9c4MkDrT9N9
SF/pOPeacjC6+G5OhjbQTVZGwdrAiRWDnnrMlLt1w+7C0dZ4RRBRyn7tfnhGaG0TvhP7SYOTjcKS
HqXezi8zDm4ceNmvXmNtrnJFv/UNPnzuv/pKFP1naoz0CiLKhdSosAHKsD8bAVYUxeLwTEhX7uO3
eDNgcHmyZA3I/Uf4PuZzNKIwU8U9wdsHTR8BOFVGuIvlrt7V02bNzk7FgKkoWsTuqRyix6avSLeL
z+x3G7bvKnYDEiBApMPa3Zk5TQAoB8YOXLdlr2Gs7+ayu5amOCDcWT8qU7hLcrKXOS5YGBsxxWht
EboqNSXICZJGGlnyUFhSX8uG16mYZwt4ovWa7MtuPLepUu/Sbuz2VaxmB+7jArMQOPOG7A2M2mp/
FNBhU/nAHBQWqXQHECf3cZSXHtZm+iNo/M4V9jTGLGRKoSW3gkQfUxf2Adlts8QiF883bdq46xSu
ZO4xaDQp6eJV+srICLPDUb7HY1DC11kIBJnRY+k5sovJa0SA4yLVBvpPzE8YpA9ZF/5IaX0ARW3t
Qw4RNOOwMYLeCPfLJJmYJRjAFNmYH/qsg6g/hdZhAIzgZ2kCLDdGa7WuZU1AEtLI3JiSQJPo3M/c
3wpqjWBEgneK6JHbqobSOhPbTykmxkqira9lSue1Wjm68orpiKkfsq82RV7N89xRNyC5phX5IUpS
ei4EQbmwEr+UfdM+lqkW7uReptJaEEAaixpAbpghQCts6Hnf8OTk5anmqGeTEFAcIhqp5hY23xrz
dehMKyCD/SmPZYk72sKMYLiVQkiCOe+RjMSAzdLZbzAzQoD1LEXQT1K7oNJVR7TA+PrsNoqwXmmx
sm+VGbbEKrCAVkPqajFOiNoqP4VG77nKAgzouTRPkqyGF9Nc3kw9LgLa9AcQRW7cKh5bPgOXsway
N0g6pfc5LRmIy5RqF6q6s+L28zRBIr1AFZtgpuR38dC3AfLcZwhWg1M0whRYXe+bTACf6V/m71Z0
TkzQdQipJ5PfhDmtzOim9nonO2Ea4wi3wgf2+NFf1OaEXi0g72lktwkDxhsEU4+VDbDSa7DwalL5
rDUpWxyTaWqUJqhAeHniNPhza/lkVMG6kYodQ63FbzPllqdMqvoU+CR8meEoDD3GxV4r0UZC9kNW
lxhtAj+8O8xGSnqDEXv4oko/itGLFlb+VEYCbgPK/LAIg3bsQgBsPcS8suw9Al4OyZR2rkDnzRUZ
Zbuk6+S+IAzxbk0HGuEqL541fy9DpFFwDhKYh+lphD8brJgtaecDn5Gl8opnog2ydTACcmSqYCG1
JqC52bNyC60nLxX1pkGtvG4hLMs+nUlZSVKo9ImQfs+xcu1Uv+j09BqBhA2Y48VB1vWvbS0JjlIo
7w3vzc2ljAY3S8PJKi7D+GvirGoLisb4Tpb2FikrDdY1iuvXTB9nRy/es7Su8Fthns4nOjkjVo1S
/6764l0w5JFv4SQsF8NzhtPTqThDZJ3qLtp5GojbNPUXZTY/GR4k3gK2hqw+/dijxyKnaT7DuZ8d
iwmNvYVrCDLyDcAi616peSqFOkWOwQPhIl+ejymyDX+EIb5ZiGs83HB7hQHj0hqpIw90taAXhXq6
DkBRONcWx1gUF3fQ+ntoKkgx+/FOWvs3Q0ZSbDXT4xyWSEFNhh4z4Z30Y3H4ieihs4q4I2007/l0
CGvSR2TT9E0GBrBebq77Vde8DFxUYEh9T/+ghRdGE4xyIpYAsFbIH42FCQg9sVeeiLuNZlRhqehl
vDMTvAkqylphXGkatGt6SP1jOTpp0UHWu5lWlrkjYVFXOsGsqNbKyHlT5obElDUxmnqxWRiYV4Vg
b1OOo1QwXWZWTznTtRxUdAJCcdZYKnYkbOhih/ujMb0lzVp3FhpoPt2lqKdLlA+c+tg3zWbDWRQT
2bvGdGC9iaA0zL/bdcdxIzlaA/lWEcuvbilPiSKfY/o1RE3EA9mrk2CvC2PCPpZMT1oqNTCJJkGY
UDyUhUrCTMqcAOOXWk9ZgJz5Ylk10e+dWX/WctraylgndzOZV4EgpD8J8Hr6UXW9J4Yldi1tpUeB
2M2ZNdEkVo0ls0SZaBON+E5uIkeNlEuXEGp1QISiH3AS4q7piEIWJdYqtSJrr4KXV9YYdZIKk3sl
4ZVKtFXZMtY6L1WgNjKQmy/hKlquNcnbgFSjZV8wrlIa5ZE79940B3/Jwv6MGl+g9RGNXigwPS/m
FIEChBajDs8T6pKw0r7Q+O20VHgoOJEHTZ88AHWk9SjmDy0gpaOcg5Mpontz4/lLBRYZhqU4e254
HL7Fos98Ka8UYkYqoMJFSQaa3FrMA1kOZQIG93p43xp5QZXKHD8sinu5bHk1rBKahVVvFkSI88RK
KX3Kgco8k+3kTSDC7LUuEfcWT1GrM1IxeSkTGEE354yQDSpRR/PLaDWiXQ9YPucSH1rLZNU2msaN
jfxixYnujg0eLfwCCCxn9aLEKeOP6NmYxt26KRL1MrrmMcg/ddUxi0vWTxlhSoozDwJWQ3kxvtGt
DWD4XVZxBNslMHSufmUMzjtjWOhOQfMTIxFt45g+mEn8mK7mp9oZ4q6oFpSapgIBE9ajP4zRR67k
/hRzFWQilNoWQGMK03NU4RssVsZBJkZGWYjRPUFUbJ+m8IZz8B1s2ZXmtOpyFRN3jAYf/ZJLTu7m
TUXSkvb3Qj/eaEsw1qlx/88ligpVBxhmQB+zZexc8JOycJct5aUfMUYZL6gyftqwYS0yyBYN4+Jq
6WWCOAPwPsA5wd+iSHF9021Z5cilS4xZeOl2VZ0w+O/wn+qLxBmDCi9uFyad7VFM+vOQY7wnif7X
LPe3qO0QnsgfS5GRcRSaHJdUmTZhYgT4Y2jt0Qhz2M0bt8sLxGSEVuTJ/M4Q4DOuZqRLGRUjUK2v
0SCJrZjX2sXh01NsU2ICW8yIy4NKVsrMenRyJJbU3E8zsRKrPtwDhKBNIjaRV21euzztH3NaLduE
tPKWBRGJAAOIHiea91miMQxWAxtCKBBikTfPwiS+ZyrFVEjK8VOu1DeObfDtBp0ciyy9ayrhsVrV
974vv4xydiPJQm2jIHKXlmQEfRGHTm3ILbYD45usoInxWo3VkWSwdiou+tLn7rxZlWlZE8AnlfcC
3+gs2iRCDJP3GEcB84+0SPWldkZ+HYMuwtEmdY4w3i9ErYPIolbPtmREuO/rYiZ2J4TcN43wrYYV
0YPovzDpzgQuYQq0dZJhHaQgqh3LwJRktF+RwsE8xFlS023Q+W3ET2U4Vc0g4qGzIVrKmGCX+7yF
jtmU4o4W02NYQgupLUvBcBpuOPzNJ7lYjTvVwo+RjnuhyX7hqmA7ka5kFuxbY/iIiJ515FW5JQbR
uKoSXxby7VohDoa5P0oygq91AumZ91xHmtvDJcNLGmgm4VdimYLiGIfCNZBCwME3LXRaFu4fBKIg
YdlMiQ58oGcBDT32ckEK0qXVb+TAHZda/OR0Pe0S8TTO4w4L8xWp//OcLVivyR2ifRweCNexu/zX
IiVfUp0eYm18HbDiS81HIlsvINfesXDrN7j9jIINVEaSyF5UqeG+b+IUJRKo1HgZsl0GRoo0M1Vx
O6MMJHPdzb1+QxH72ffSLUu7OGDGhAQG88WKnI+1xKTOqmNyspU8c+V2IR6xY79I5VeOkkwzZ1lz
hQbmGk2uzO2jsnW49d1JVw6dXn/VbI2uaGTDAZsaL0CSwbw3k2xz1NACXZrgqYz1R7o1fZuivV8G
gf58/mROyr1ZC6+agg2rzgjmkMWeQUVNOYTx5zsW++YcjgKfw/BuVqQsmeMADMUEBW8QZeqRiARB
EPEBRAgTlqigtkfa68c5t46qYp1K1ZQIulvfqhVZl1yRL1AZ7I4FoTn4M4Xml7FO82KHbYzxX7uo
BlmFiGfu56FnNqMSozxETyRWXotBvc4pC7UEGQH9DKaKaQ3KQrvAul/ZXwEPA1CDcT/qC/PzvghM
Sg5bSDvs4Am1mjZJ94RIrPxypGRTTGh90pEOTNkkgqvGFgZZNe4MdJM6xCrR7KyHmH4Ffe4JtWDT
ff6emP5/mhPD43+pOz9X5cdX9efZMd/wt9mx8Qf3hWEx69V0iQGt8n+sGvyJaIl4kBgD/x4RI0P/
+/BY+cPQGBADUoC8ZwJI/a/hMX+E1lyxRENliaU99J9YNaCn/nl2DLRD1hRwqjKCd1GV5b8g2pHj
MOkdl5Ey9p6+b+QOx3vNRV3uE4zmjgHGVioGdLWP0D8Ok0cq847Ig8u6+CtL77TYx1s0ymQrODtl
13sjiJvXubUPg49eMPWn1yVgdOj1hykKcI+Lg0tV293dOo/spQA0jmf6a3uCNYZH3INJIBc3cQkQ
FmMfpyZ28OsV51F7qBN75IUBXvdH15S82ScLKHonPci5H3gV94NDS9/Nd/EegfEOgZwNeOGePHAc
wMMxwRhq3wY7Pol38n2+R8t64PznowQ66Tt5V7va21Fwc36I4OLkDNpD7smfiR96Q3Ajm/IRSKC9
/QYOnsYFt6xyCn0l8RLDFh/GN/k8OIN9HzqdJ11Ar2n27XB/u1n2+bj9y+K0p3zfee+qgy/Vbk/t
iabcgfAbXjsFkv3qPz1F9icwpBPUJa94QAFjZ7eGUAw8f3Taj+KOtjIfB7nfJFkPt9gv6SPwsw37
PbGfuFZ2uu/dnv82u8aXZZO45bAQfrZviHIfeheM5Qlo9N1ipU7yDN/kATtwskt7wuWiiVE968h9
87XuxH0d9MdtQkdLWPHh1CC6jk7afXKNnHrXBYMtXfqVORm+4sKTL8xwhu7AP7p5QZbdvq5+7ppu
cor23Ae32cOB6urv+QGFtlJTW7vM8KkDpmvj5vkVaIXQOdl9/alODGDs4Vd9kRDD/tL85n7YDbvc
7b8orlCoHzFtk+qh7d9nskQER2rchc+aGmX9NZ41tG07xU67HSfJl5LDA9vnMzAQMIHGGV6Z7LXv
tB1zN4v3IKXj/bWM92/tvI9/BnDRgw0XIPXxfB/FPTyBU/u2vE8ddn+2UubxKC+DWIVyQFBL5ErT
rhFd44S4fhxfVohR+Z11n9qCW+/Ml/ocn+Sz8tiept3wrBtX4dP6rFbRFU2SBy2bGocvxEN2F7vC
BcOrkwpnBGGigygNdoeo4dFgb3L4upUpFW3s79PJ2FOZEU4jxZ5quQsDD+msdJBqbHTjww9TTQo0
qA2T5tdPw0dMgMupv9Cna9G+LwfglRUKNTc8xNd0n57QdAw/4T0/0v3EE2tfr6cDr79xxMfGFVgC
KqQSFJ2v1JD1E3NqhREQR+0f/V0/c7jf0SM0cec6gqccMl/gBqOPktCw/+r4btOVdi6dHMi7iLh9
wJik9nJEQZSMIfqVu65Bu/oiXTMO+28Ej9nho/iV+jYeYRvqRqACGHMAGAMa/+KNWXbpx/7gX5cA
RKMTZUfwrVwdgPJ0h++US/gs+AQ88QSLyvPyQtgTWMjuk9dF7Vo69avGumE44ysTwmt0nL91wAS/
hE9awhQBnDuJjW3mQNuV0cuWq7M8AayVguVc+qrjL95mDrf7/epewDEdPwWbmQ2z8WP6nd3pB1Bq
+geSFDv7RaifQDvMMd/yT7oEbSC/XaOz9QHqlF5yepUflGtiEUoAZP5tXfa9I90rZ/nNPNUgeqPK
Bif7Je6l9WxevNUxduYrwe5nQCwO8K9P+bpXHnZQUu/iH+XOvI4Og7xH5XDX7JHz+IwhxOjByPaM
HdWb2vKG2rvtyB9kLsuy9/ERB/R1rL1oP8ZBdT2QTu68eLUd23eL62mESXhfTCLdyCFu98RXtuiq
r+XHm8JiTpceYbrfe4M7+fEHTXebUs6WnNmbvTzQnNWbTneyLzl31MO3LnbVy3rgLdgJhpx9dcL2
75mXai/yV7Do2diVHPAR2IX4O2iFdDu/0w6Tywvin5eT5OCFrwJqIkvByupkZ/2NXO3w0P8AcOLL
/OfN2P1+FXf9jUMcXZwdeQ03A9Q2UgSbmX53ak4wmsmwsKlMx59UPnQu+DgaosAMfAR5A//Xe8We
L0/WDouJorFV9QcYX+ElL1x0M9JuWPzB5Xvo+e5yzScjFnzUzO0pntWviIljTdKrF1213ZtwlngP
QLCggZAUseOudI0dICP3Q/l4Jhr18OgEPwLOd1c+6kfTfwbJx1HSQT6hfeCX37fsm8ZZustQtFwT
LtHgN27jKrvtf70n3Bu1I7yzx/LyjR0Hvuip/CDVuMPqdOJFma/Yee+mE8N/nbOIHZ+t5n0BjffN
0dvoXRL/EvUSeveWy3wJmOgOCccYBSooLfbDnJeMkQIRZkd0mhAoYwBDpRcdaCa6Jdj/eQH53zA2
/k+i5OtIBf+F6vAj7/+sOdz+/t/qRkn9Q2O2peDkNURsJyaivr+JDvkTRIMqVlVaNzLuXyrK/103
Kvof1HNM1Q2Zak5UrP+qGxXtD1PUZc2SGOyjqlL+o2if3xXon1yKsmhBItVVw1RxIWtbiNCfXIpT
VAhRJtD5QIKdoAyRJ5UuLyNM+hQYGwht+egV5SrlH2hxzOF5QDXOYUhf4ntU9juFnt2cnui0eV33
CL6B0I2gFW/UqgE9EtRGkhdhyWlTsjLWwJTuVxmAi/a61meifp3tV0/1kzzv0NE441GovyDVWcQP
LkH0rM/3Yr4zWm43t6AFEM/lvo9oJRIZKSP9qkK3opuOE4k9VadZkMftoeI/GbmIHh1gd8E8hdEp
XZak/ZUXqcvs2ha7KwFfmJZ/qdUVWp2dMHcaUdFl9c86sUpYr8vWECmaT4Bfl14E+kUnSs2AokRB
qylnODZ+AjtpLl7N7NPQ6IJWkWOwdQOaJMNYd6UQIrDltUgtxOxLrokZ1h4RN+7i8YPxz02DEzWH
k68tDNmVqQqK8GaNpS/VkV9U8RHGP7gUaOqztKcbyEVkeCSNfhVtUyWqYqMOJsbI0vwzTwgFYux3
90sCVnw/Yh5Uq7chOsZ0ozUDRmEGprW9w4jgKMRzhLRGpvCLdaYg6l2TA4xR0vplrk+C9YEXg1Gd
4kkFesjlU0Opw2zoaoXMys3Yy4xAayOvzbKdiPlyNl7BwAAtJ46znpifCjYzAg7nHajDXUjLgx4E
AYiuVWKvWrMdPcLLvG21akOPffYzRXKGWIHe09DEJxGwHj0yAO8UDitYTSU6YmI+eTHWjEmAX0zu
Tdx8lDlxymiTUPY44nEa40MSdztyipyOOd24JMeaoLe1elS2idA35304DhGavgnX3342Vbtt30Vk
hXKVO7DU6cHhFmVxnSJlN2MO17XcK42IthlqTn6UEnUQ53ZCJbqo2HfwF056gfoRhlQJbo7s2d1q
XmoCbBXDixIUHXJ+iPTbOL5By8TwdsZsyxvlNfAkbL8x0t6lgVymjX1ZvmXbZgcjRlT2afJlMNKt
28UdoSM1PG0mE46oWd2RfQlPDaxskHMQ2DrSV9SEfkO8zdY2yBC+Mml2acG7pfJVZAmtCCbdc7mA
uomYKyxURRJ12+zS02AAdtURLwn0n6THOpsvDMT/YSX8v4RXbDSCf15gUFvLW36ZKuKq/tMCQwdH
tuIeK4Oc/yQcTrriOaMSn0JatZO7ytdIIfkLucjamie1SfeLQRzyGHv1OvtCOO2qPPRnCGAj+boj
evuIpksY+wCS+TbDqaXPcn5Yc3s13f4XCBdkdswlCBmwEJctTBErH7eH3WaWLY/HKn5YG78yCPpj
gLgQVKSiozQUDKk4TSE3iTdr6zfxNOtkFIwmzzgNpPWkq98x/eO0FI56d2xQruTdPo0/yN3tlhiF
GtTHJ1hAsIo7sqhIj9eR9z4UPT6lefevL6r0V2/571X7Hy7qFtj2D+DmwaBtDaF3CxB9xvVwVavU
3YKIVnKdi/J9qbEeiK+0g1dzJy0t0rDi33yu9Cf++XNVCV373fPASf+XhkM5ksowbfrbTCJnQafN
GjtQA6OOmQXJYp/MhAqix2LD01qP048mP6j6vhReG2M/h15WXVgqRPkmJieeemEhauQYmbscgbCe
0J4NapE2+HD511fuL0l29EUsTP8i9+L2yunI/PnCSdwxIMByJkjW50Cbe8DFtBqnJVv/zfXZflCF
KqMqN5sC+/bvX6TohkKfV5Wsv35C0ZAP4lQMNk+ZzBk6t4uIFOBdQvu6+Xe/y/intyVRJNCytmRR
V9EOq39+WxtaH7JfPNhYZExsXEYo7ROcONAxglEfXXi+hF7hwEuV16mG/6wpO0nbZ5WnFdhDp3Nu
IHouadFkS/psctSSshxAL6eDnICuSHAj9vl4Q9GLRZBD8cMACZftFvPwEiX3jQzXY/13rLzZJyM9
mW01H1AuRXdT9yWBCuy15bpKbmdO5xkU93xRxfvGHDyF02C03LeAPw1JcyGXLRpCBMWiuc8Q28D7
w2BzpHUtrpYDGPJ9LDD/ivNpxherSiwl0+wZbR7I0S3nfDnEzb5uo22KG0TkOKw/hUACZ3doCTbr
DBq09OXDGT3oHZxhudoYInTaJfhnbIhm0zp9+CTm+wQcgNYHBpkDChI+o/bJtLMlg7x3LoPxBqrR
n+oXQbtt2zBt753GOXVz6TPAJWorAJrE/OyxNggOgFu9iOdp5rC8fEviKTMbV98KeeFpSZEe5d+L
WRzETf6nHTDP2pn1Y0rfBpdAAcaOgnkqP4aMkZNxMaSHtLgQvgEaKesfRnYOHVR1I7xE2chA+/cO
UFQv/cCk09QckbnkINROJ58mySWlGCEQPbtKsHNzgHq87DBEusTMMu+CKkTR1psgoma3Q3UjYgsX
EOKrHLtUkbdOYtc62wAT9v1aPOFN3sXMT2xYU66KLjU31GDGwtL1pAKiuuDNK1m9sY/BxkOMSb9k
fN0wAo4rByhJcZD7x+0uIpogDaWdsXyRx+umFDwKz8kGEY7Y+wak59Epjyy3QotNeC4sC7eMdULs
1H064qRtb5mxHib9IHe7UoGdreEbpxeg36Qw8sahCQz9Cr6RpdwIti0Vy+M2cXZrChnYuIGISA4M
qmPpd1ryHQ70UjIvxGQgpT2GbQTDmV/Ir6ZE5prGt4FAUGZ1Bx/YGbFGmBSPS3zQUmuP0wJIuW5D
KEb6j/0DlXPZPayy9pgrz6M2nhV1oPeoHySQ5tGzGUMyMxVULYqD5Y5cQZccEbsIH+AX7kzhGofE
cw8IVr8QDlF9ARoUSQIRDzDY3JE4kMnwJ7M7gCukhkldufgZJp16RPeIx3ggdtbL62kv0TqRN9JE
oPcPdYuTVEG6Qp4kYSwTI40MTaUVvSYj4hURPygHQ7J/97F1pfybzF+rXjgEsaMugujIFindGvMy
aJILsYuQjGOhsIkXFhu18KQlL8P8JCriXjD5dPBYZzmKb3zdUtk7rXwJRcEzEOgM3ZdQ8Xmpr9Og
OrEVu8s0HeIwetxKSqRAsAXQu3VoUuLRj+uvsnupszqQqTWX7KLqot8Pb2ISPwO2clcGMDpjVeo7
pQuEEIIjBL/baLBTtlgPIwxLlJoaRuyEgaIEpBMpVOkvFKQLJPJqUwkXOgItg1v1mpP9p8zcKwtk
MLoSw4shnyOW2W58QaNvqwn3JRlEvYrZFBon80xMxK+VeOgEBGQ88+C4YVWU9NtCofcV+SoFGUoP
vBhyfGsEfMKgbAnWvlnkUU0o7kx8k9tRYpDyi2Hg9SADEXj4rilgeqOQUhb6abCIihjAIg7HOV9s
MewuDbCDSJ+DFLdlru+VlrpFx6it8xjTKm0XH4XPnk8LNfxtSJ+l8qekVhJShuQ6UnJR3RNDggDq
hj6A4HLJTR/z+Vvj2NNUQzATf8ZVEAR91y/rIS5om5DzKsbtvdA9NNm6D2VqXiZYeqs6ehIk6+RK
BI1GSIrwaturMntm+cjW0EkxGUX5kzgd45a7NN/D/WiEDwkf7/ZSeszfknDNiD80OK9E0eIROuMI
KDhMDZOP9kUqAnIIHlux3bTwNo2MZa49mV/XaAJWMRW6Z0u0EF4Q9qGMky1RjlAoUVYZL9ryWKhw
fDvkjVl1SM1vGCjbkjeE0pGNfRcxYohplMOm/DTXw2gFk0oTR4MWKh/D/jkTA0LPbYi12RiM4hvW
NBuRb5PQMzLKvaZeBG03Yx+Z7lvBTcYgYjYdEj5xUuZHRthNGGyza1M6GW3tyj2uadEKOlrQnfCr
m19Dzl7UPha0PsxRrAXHOgPEo++m5n0tb/X2e4r8Dvj0u0B8z6g177oJWwPTa3ojV8Y14bhT3fvd
/NQa0YnYVVQj/ECRsXdKyy8SnWG+ZNriTjB2jTpyltq4Ezh/91ODPxoK/Fi9m0mQjbIrzA2YU6xk
q69yhs08CHNPUrWv9LsxexuNd0nOn6VWd1Tpp6DDtCAzTit3iXFGzdynDKBiqKKonHFru+s73i4n
W33aqiEHojjZK6j6hNAjlsoeEAVinlhE5iwGC3jGSlQTM3y/8oGlK40zyXBRANoyt+o8dMg/8Mjo
doroTGKTkXlG295vtjEwrf1YOrQsplq9K3olGKXnFR2XXGnebMY8LAyk29GfTWtTer80GyWlQjLJ
8SquH+fuNAyolyD45GF9kvJHrIx2z7QYYIRnGa8c7u8Ukz5J8xzOv0A23XUKfGUGHzIC/KXLfpAk
2k2P8ybel5ZHV4IP5k1QMF9aUCUSHrx8dnqxPFtogsEO2MAZmPtynH8iqcJByk57YfA6hfMKt3Wt
j4jXEcjw/k2wIXUM+VpFdyn2TtVEu6FMn5IK4DODF3PNDivppJgwaZmGXjoLni7iEULLZ8kOnMGC
64NTDQow4FGibWeursI71BAqNGt5luXa02HOwLx285F5zMh+XiO9syBNi0gq00MvApWtF0YwiBHR
vykVcRdsvhXUEpXihF4noONCnO8EnuWYvkof/jRz4XZyDvUZl5xxJRGr1knKUzYvG+9FcUDS7vAn
ugYtnwzoQdHCLak0ey3Wk8KJXwjTX6OoOeNogh6udy1TIbXL/UI07+KtSlG6S5rMDItEN1EDQBk+
Sb5unXP3iPVZjSqXuT2H9srNhtscIljrUk8PuVOZBwmKq6fACTLKzqw41/2lyCg/itabt1PrXH5g
J7vDOQKqIAvtIiahYKSQGL47lsxRzw8YXvcRQF5TnTiuts7cXNcFPnWR+qm+7i0KUdQGJlRcQy++
FSPGBpg7TSnRdHkHZuLLc4doskFrr7khlPKlkBwMXD4UZNtENDMiJa+9Xjwq4opAbUbflPiq/laY
j3iHnDFi+ytfuZvV0JEWcaeCy4Tx6maCDjcndvPwvZOoTIQiUBeOytXqTtWtlVcfzykw4+e1fOZQ
INcdOdKar+Yra5jf1h9RTmt+3Jjhr1FLcLUqHZv0NTJfi2wLRxt303JWZsBJVpdfhKm9m5hnrX2z
S+RpRxNOU/MDsFa3KJOH36e6/0iy8N/oOP/3Mqr+B/Wl5e3U/f/uSz9UxV+zW39/x98607KFAoHm
r8UJlUiV3xzJv3WmZfEP9kqSiU0T/CRNZo6Tf1c0mPyRyjKLJ34Lljdo5/wdn6dgojdNEeCdjosd
x/x/omjQ1L82jlReA6d0TZfxU6mQKP98pjUrIetXeupOHUZrczSIVajculYlJdCpQ9YrdiYcmjjD
1qhAVUAE5h07TipjLAWuMwEYGqpM+o6zrCkwD8GSCHpplCynqVCKevBXwh7RXhqHBBOLgupVZFla
H/OSkwWv489rLsaqxNJpEedVCPq0IIKSCXsbYUrPw0GABDKoVkTFmFfVSctUHvcyMaRgTKGkdfZY
VZKxB2XdPYhNtRwrcyjvlS2tbZ8MmfoCB1GoYVbWWuQvEco7I+wa0x0iY24WuBLSlvHerxL1Ra+U
E4ZcA6s4qfMKiJVnkVC88K4xUXXtgD9D4VqSpaMECjdwFfFX+IotMS7fVDwnui+T3jcHJRHUnOBw
+YXeovd1j8BbIQh0nZsWKJ6wciIk5RCCMSA2gU60PkWCH0VGVbvot6fojAjOOhd48OkXJisLQ9Mx
l8onZolktWy1cWMmSA/X/oGMRYr+JaH9Sxomuekk4jGmLbAhq76aZklM/oOJtU1UIhRQ7GQSRmBV
rqZXgifZ15WE3FpCgVrM1dogEGwSDYP6K1n65ZbFYAtCa6HBn3Scp7pIv8/ntjpxTMHE3/Z6hBeT
cKNvlNNZuhNCRMQ5Khk3x6D3ASGPoNgqovjiKTjFlPAvCypQBLoOiAh8CJhaiLXoxqY94llRaRHI
a/jcl2G6r2szP8uYme6NAjizPopPOBPFlzxLi89IWRfXSgA/0qjIN3c+JuumKIvZybLUuhiZhuor
XCZSuSRp0I5iOqfvOJO4e4x0RsJf44LmbSEb/1HKemgcstiMpwGfdwacgGNFg5GZy43fhTQRnLaP
xVjFotdaY41uWeVk22QKmCisU/N5FWYYDHCM8D7HIyQGJpsiQrsmkjXSyORsQlpLoIS3Nhg/bVHt
OXiVUkbCjQbMwMnlon+Aq8OgX4Ir8TIQG4qsP8nWZ3XK29GZEol9vlfHjMOFoZd3VSLIqPFmc1jJ
ZRnbp7JJkm8TyWdPMZ6OL1OccMjva2V5Ar+Nzz4Gv8chFDiOECxJT/H9v6g7k+26jTTPv0q/AHwQ
AQQC2PJOvBSpgTJlyxscWbIxzzP29WT9Yv0D09VNgqh7S7mqXmTmOSlbcRHjN/yHxq+DH97Cean5
eJxx/RG9In8MKe+PA+42aIGn7j6DzPMpN8BnUydojE9VrmJNuGP7GgdiJwXWC3H769D3wHy9uGAp
pFGId1kL3JFI2CDVR4J/um/DBFyiF1nOJxEnwZPnCpvyjRP7J4w83W+qTz1vXzeN+yVqF54JlKHw
0XQDA8Ez0Osf0kD71KkQT/gzQy6rpnbJnwE30SMzrvvhPtA2iP80Lh7rTpMW2RBgz0nu+cgB9Hbz
GyaUor3XVTfd9gWmSjci9xctTejIyCQgQ41STlebB7tKekA1mYNUnVH63hHZ3GSJiYeyu5NoolOd
6ozmRzkYw1+FVZNh5bh60couMV5CKgNH24PXcr/9OftK4rmgZP5HwG8Ar+h01nxvzBm0U2Qsa5x9
4bF/dwPUz4+1KEsHfL+hn9qxzzSRbk5mHfdFnR2qXiRPwoEpum+xAUbrB3HAXT3H7vc6R0jMxT4E
qLOqiE9MQKj4QXXhAq4QOKUEiwz8zeSl5a+67cPwxqSkCe3Hl+Hf8Dzy6kCoV/zuBOjV3bVuT85U
WVAO86AY6WgrMS+CdT7Vk2byTffYOgn9oobQmd55DC9mSYTdJ0saIK6CdMqaIwT37H1oJb13DLGB
uvVBg9s3gRjjj1WprYnLJ/U/+amByYpt5dXHqq2C3x3ZFuHORLsouGVQKD2Tafv+uQktSaGfZWtp
2ngEfJW0aGTalZ9+y8wBH4p64N7bg2GdaReFboxy/DDAtycqxRWUalfzyZkF+XjvFw7sklDxVNmx
aUPOLlPjroTOPEJ5aubv2g/cJxqg7V8zpogUb+WwYAWC5I8m7rEAEYVT4KOdCn67M2BVgth7kHxu
POFiXiht4LazJ6CGUpqbPg8dlaoTzCVAbPGk8xoRlgwrVqxgyGCkl9OqseC0UOEKvfwLq7YoQQSF
/wNeAbdRqpa6To0btCCZtIunAgeTd2jQLFXGEal/qIVuHJ7KJjEfA+Q2qQRkVg2IJ7Y7qIiArveO
nPrH2WsGyhZ+DEV7qvvgt9Tsgg9IhwF7LSdJi7N2mxr84ljMH+xm8Mw9JhgDjy6u1D/wUYBwo2OA
DlgYi3EnxqkFCjLj30K8IMsdb67+vcpH66twkJHdqdbDUiEc3JqAnNzwty6dxKNh5hQrZROxXXVf
6ttB5Ih4lLGyqr1JY8g5UggHKTV4SFmD0bXMb6a2SVMae4Bh4iJU8jGfNI/QjGlWcz8FaQnmMLen
j9gFL0oYwsWgqQhk86WzQxQi+D+MI6+aGd2ghCaeeLoKKKZ9J3n36n4+RGFkGRQ7F5Fs5O/BOje8
yCXN4HoK93iJdvyDkqx0BgidHZCRwWQh82Yc2zLQ7rAIy4EaNSTQv3s8CKk7VyCfb6y5a33Qd033
nb/DT7GAMuVXeEzRx7IzI+uQDiVqPCUE1LtshHSyc7EH8/e+q6LP3tzCI1AFK3KwCSJqqJ55g3nc
BCMmaDykN8KJSxOxQjP5c1YjxIRRkgfYRWW3vBes4r6M8/aTyO1iukPIuD/FaYMnyDQ6FYhFF5O5
G+3LxUMrlvWIY7if/C4saA97NHCq+7SD6n3j67mNkLEwuMAnEA6/qaID05jAt3wqEk/MJ7pBM+WE
1pi7Y4OyP93AqQntgz1HAF9HXLVxOwxjZGI6e8rn2yIvdbZzODTNnmBK/epEM3T9KmT+QTtQEY09
K6JPXSIbgI0lkmwHUCCyo9dlUAwfHGLmG3/u5Z+dMZLaea7vfmuSIPijxe4AAwa8P2hdZilWjAn+
ZI+pKMDNh7hfByRrEzo1IolReZJV331CGboO7mYEgPQ5gy7U39ezuxylSZQUomszvheTjT1FF/UK
I2K3nsCzTb14HKbJeoRolvwx6ExTiSua+KQ6DO2OZeamzS4qC3YrQi0JAQdazfkxi9yQMHfAfE89
ELG6eAZhI+Lcz1GfTx8sOxnmgxGnUv+pxzDisZmF4XafZ4/4CLWFUZj6HrPtPvxCwBynJ9/08+Fe
TrPl3dkQm4rHpi6b4RhRIUBLcXD9BrKGEP53FdVJeEQBwnV/pc7pVffK8if70UJmV+5aYc7ySjtw
6Yu97NLZNpQDFkaRAwmhnFXfzI+l4cCLRM2WP36w6yTae4XOvr/IujZ64GJJVVbDuDgOYgKIIgPD
rbqOHgYijdFWyb60R+q3HvqHn4VulwKxa8YUyoQEvFwWcYwDLiGiWQ8VuX9U//rzefJ/Lwm+aNnw
P9CMgdAJMBVK8OCo6Itb2Ie8WKM3xs3/+z/Sb/mP/3Vulv9pXkL+N/+ifxJm8YsQpkuO60jgV3Rc
/y+Uy/vFEpZpeqSsi1+CQ7P8n4TZMX9RCmKAg+icEMJa1v6fhFl5v7haChJp02Lr2cr6mYR51QI2
TUVEuoyPuj3ZuVzhLNi7lYj6aAbRMpLhofl127TOXRXT6IFqPh5fzNfGnt4aDrwYM61dRwBie52d
t1zQrvLCeR97IJi5QcFjtjRkaxP/XUy89M3l8Zjbl0fo+fNclEyAajJb/6oWvEA8YOwGIVOB6tLI
wVC3Fi2k+rT7aKbIUS5UaNhwxdSevTANjp6cxe3l8Vc3xfP4noJigfWGi93A6ghjchYJt8xAlYWl
c67MCs5brNIrwI614waLKKl14DpGycNhO7+e1aRGclmS7e3R1aPiLZviiO5dSRE1mg6XP2hjQiXD
sWUQHaTSs/z5iwnlCo5diOEz3ADkq1vPmA+ZqgiEpiK9FVEodgrOy6ElfEReeCiufKnYGh/Uo8m2
9xyOyOrqtd1iziuFEU41VziDxE4qHh1+kgV/lsO2dGDqU1V3SLCbkCceMjucKZMXE1X53KjCz7Ch
yE6TxE6e5qEAZRb0vRnts84IPs7Snn5Efqe/myXuAlf2othaJkkoBN2G2XPUqjQVe2jIZhiZ7+Os
9CiTE2ZXXRscvJhuLWZ5aGuYxoOf+wKyPR1WVD7Umc2d3zaFkX7g3ES30u3o4Pm+cb68rssWefHW
LBtVAhjVFMwsx1TrstmINESOj/lMhEQKNFS6PAVon2OHAJaz0WQgERFcXcnx7vLAGzcCAysUOrkI
ySQWzNKLDQUcKUeSw5r3fqm7o6ZNeK56os68H3+YffP58mhvloBvM6FUCY+CBgXH1RI0Gf0XI6HB
RAinjjmsblBhNDw92Re7y0O9OfrLUBQgqfcshjvrQyl8p6lEgxVCURanHOkyhB6q7Mr3LDjbV8vG
IKCSoNub2sGCaoFbvZi92S9t/Kl8pABbQvJJIGQQ2/UPTyGmQZ98RopFd1eugDcrtowJec3mIjCp
8y5//mJMA0OyuK9j9IQKf/iIBFP1AJUU9C33EJoPovlX+IGDU/BXsfFmiBVmzOTjlFzgSTDipHTX
4VaGt6tdOQyIXSqQkTJPdsTY0R7YdLRvp+Rr06Mp1TlV+znjUN1mOWauhsqTK5f59g9h86BiZTku
S/v6y5UzAHyFFQp0AUWXDqW0B7ob1mFIQVNkoszujI5+fdCguETmUp0RqQLg1POoXt5bb5dd2I7D
0w0UjRr8+rQ6ZVmGFGUUTB00D53I9E+FDafCThFajHD7xIQhuHb1vrkiYDA6lNZBwllSu89oshfr
7uQglBINn0Gi3oJOLKWeFJiPmVPCQCU2PFiDnZ8CY/kNoJTNbORSVrZ3tEIAto6Pw28/0K4OtfXe
qqiPYkBp7bWn2isbZmN2PMt1sGAGou66enWlkD3njoG9zr7r0kfHSedPgeVnj7R8vxZtBD+pSt3w
yphv3iVQdDa36PPkSLmEci8PBX7bAWoAwtwXCZbxMHpBKym48OSEwMLC8XthsFE8t/KPgY1D/OX9
sDghre4Bhl9uGvaE5Vh69Sw7cJExt3eZXLPRTLNbIQBb4kKa2TZSBFZ3jOCQHyI3gcAo6ZG2sV2c
JtNrKHHZ6qDGRh67MnOoH/OQJ0XZHRxP4jZSDtcwoJtTpWn6cIAcB33k11M1TQguoIVo7mNIqTdL
Wf/9XLRgthevXnRfzlXg7jK464SKybvLE7U5Tx7bgvcGvzO1OsE6gjs9NCxT2zbd+wSiNl64U31H
ERj1UYE1asBD+OuoSmt/eeS3Lw8r9GLk1a3ZlFMnW6r9+26ok4NrEZ51eY+Dcj59uzzS1vbnkUND
A/KIRWLzen6rQiFDN3cgzlGwxYS0JJwYtXsIhAhPSkpsLCTFxMuDbi3qy0FXn+cNjtdS1aV57lrZ
SdgUwHI//z6b9kenpKblJlOFOkSv381h+bMhBGdPWfhvET4o6NGrs9d1uokTn/NelJa1r7ha7pVp
5hTJ0c3NwVNc2URbS6lsLkOiFgZGwPvVWZ+agToe3cc90jB6pxM/OfmJA50DUPflWd14cfi0JTsU
pik53qt8yTBsJGh4/hGVy1oszwNAuXkP6bWxs5OHfuaucgp9Gt0+p6mvgAF6nT7kJg4HV36JvXHD
KPzSHDq1ApPB1QIr20RlNZQmMrvNs2IQWIpIY5WTJ+mBqqL7wej6ckcR3z7MuQl6b0LWmtZi+MHC
y/WITAryk2TK5ys/bJmC1yEQMGlaywtgmsjuGXH+4llCo8KOqKsBo1ABDMdQnmu3/EThiIauj5xn
NGXDOaSLtNfK9+Gz4Ebm1VyBubCGw+Ufs3X0HK1sggOC6WdB+JevgEw7JxQzahiDhnNDsB1QVC0j
tDsM/Ylua/DBX2xILw+6dfS4ix3Emk3k5Je2+8tBna4PtUZUdZ/FDhmFjWuck00PRuuhR2um0SFX
4M66uoMdVbXJ6fLoYln49fxrEjKbcujy/q1On4u3d4evsrkH5O6cJdnhvTANnLAHjAsMP0WpLqXh
geYx9V091NgQ+eN7/jGUUSCf7EuUpo59CfrQadC7zcnartxNW+cVQQV+nHJIbtYTlCUoUoZBBzYx
p6ja6RjgS4uYX0Ml/0plcGsyXJwAvGUw7ojV3Su1g2xuYnFeRaL+6r10UYtL213VFwN9bKC1l2f/
7XsGK0ERmGkOpXK9VagzcPujoK0FfR+q6mlrAq6s8/Hs13ivyEo8IIFEF1AEXy6P+/Y2YNwlMmBG
FxWL5Xe9OHS2L51qLkhU1SSjx8AzCzgvlntlb73d2YziQYKE9oeKhlrdOUC+S2X7QIU77v2PLuZL
O8/qkl24aAr7yQRTF2VMHFHoKY2ue+Waf7uWy+jE+gR2xFTrtez6OBvQK4WDZoTI38HW24eJGzyl
OcFBUMX/EGD/yzzn7eUh0fNALITsiuD+DRtDpMorQ8hrGNaFhwqduRukMukcLPxDdI+Cw9wATfv5
haTyuCQTFOScdSZh+bKmacegZm4PDwFRG+hRhPouj/L2BHI1CHhcCKHgYEHJ8tV26ZQVuE3e4UdH
inAQqsCGHS3Sc4yU30/HWctQGsoqMCVBzfX1UBYGeohZ80FhGUNzzDDZGmcTTY3i54uZPMyUoJTA
fp64SS8L+uIQNKBPQjvFuK835/k4pMmfYe8H+wg5y0M70dz8NybRo2ZBmZZ6s1ydhtnx57ZXYDGr
uIEcWZGCSg92okz4r8tDbcQdCyWI5XJI9CzaHK8/Tc5VUlsKHO+Yd8lx8CFWhNg+g5elTzUNGYIR
GJx8THIAPlhSIelApxWeoGFmV163qz9lfaUaZeWhxIl94YB6TO+WINZ5vo8W/FrgRshhtEEAb45i
wO8ugcK+zJCVFnWtrkzK1vnEbpliPBUX6kerTQzeMtRuDrYf/Ex86+J5PUqsykD/AApAPCPIrx2b
rRuIhx3AO/kK1/vq041AALWiaEYDSJmHJHYksF4oI2YZfvYTI7rymGx9oIfxrQfFDYvmNanbnZJR
RD6XOt7nAKxN+HYYIyMmC/5MLb5kI4SJK8u79YARQ1MMtU3i6XX5L3JEklO/Wh6SKTgYhVHeIdHa
nwrLrj/RnOhvaBSYJ6dy3Ssjb06ug5SSbZmEajDiX53eKrQ6W6FWuI9L6e3wQ5+AmC36yyHsYxbz
2pnaugMBhVEDELZNnLYqPQ7tGNuDwexaPshhK+vUMVK4RQvN3r58fBdVqVVMJkkYiAhsphUJqdW3
Wb4pB5VHnJnGGIEjV+fWRJwEaUdvn1UhKCNRHtMpP3up8B4QlPPua+k+mainERXhvkWO435yggFh
PZ7AmxCEDo7D5dGaR0RtZeqfzLRAitKKnkw/wIAT1/knaczhu6hEPVO1AYQB0x2gcgNNaVKPXkGz
cMKmaThHcUhHWs71O7Xo4026dZGKE93x8ixsTDj8RumQrNA+Rfvg9QL3fS6TeWRrhQM2IE4pm09U
OQp44Bj3XB5KbE74/xtr/YwmUWaWQShJQvBju8+8qYNOBzs0ypzqPMZjvfdm1JhLy7CPvm+pYw8O
7RjHSXqmiljdxJWFzFFbgh2r+/xdNYUdv7N3rkzJxp5nShwaikyK0uZqSvzF5bcsyZXASYk7XMp+
rZM6+dLSPON+n2GdXZ6XzfFcBMsFqRld89V4MJEMDFgJ4Lyu9z8BaGpvGzT8jmjcw0CvhuTKOmwu
OZVJRdmDrzSXP3/xIhtB7nqtAyu8qUXwEKPlvAO6pQ89ZpJXztjz5fs676EPhfLzUhIl/VKrJ9Kw
48GIlzILsv/tlxnd84W3ZxmPo8JTBNkm4DDJqPVHrzUfh2Ts95hURrcWMrEoylfl7yV4zrCSf8Vd
Ix7qEfg71Gfbgc5WphnbpA0b664sR29nIIhAZaxsDx5y6XBrIGjsSDFH+GkYm7SoBpeQm0YHpXfI
JhBydxVotC9YYUrMNUNf3SGVi6OxMAB+3ci5GaBQRPWdl+bZTJ/J6j5XmmoJnk+pfh8Qk9vHHD/K
D2kqAUOmgXS+qXThtE3KEv1+UAVSqkJjmXMMNb7OuN2KDtmaKQAqqHTSfvX8NPkbyXBIZyOGjKfK
jjxEzS33N3doh0cVy+69Rgn090xmPTQ9U9Yg8roChpPRyt8ysp706A2q7rgwywbZKYQb/hjiqvps
Tkoch0ryrzUitd+XuS6/Ap4Tj21HrHczQFChHjSbhxwwV75rHasFzBSEzY9AdbhUUK/3UbGxbY5p
Q/JxKgMLlurlvb91JZAbmeSCrrV4wL3eizMxBA4PDaVGOjK3Se78XqVddLC6SuxdB9YK2FLryphb
+x/sPcdN84AzwOsxA14FlJ8Z08rm4ZyzcyE0htOhGZPmyv7fHMqi0uEQixJWraIhVVW+K/uWolvH
VZKXZnMK8674HUccceXW2igxSLIGS4NkpenE973+LIkdfNeVPUw3D/F0y2tBP+O0dFsG3n1T6O5D
i+PNrjTd6uhNgTjUFqZtNoW/O8zl812AO9KhSq35PMwKIXfZeaefX2tFUL6gDKiCrGn7s9uM0pxG
c+9Dnd9PSQ0jk2RrV7RtDWs8Ge77WF8JR9/4/qHns8BGTC5y4gpaMq9nBb6iHHXfCCQ7EtrdWOga
B4y9632Y9+X3LI0dNNvgbT+hGQMS0cZw/qmP3fHLNGX+5wHmGgqLSVd8RNMdzuPlGZHL+q+ux4Xo
QY0f1UtYHatfl8m2rUrhm3s8zjpkxPqxReRH1CP6W9bovusGIX5PyOZtJDUscBG4X8Yga60K4S1A
37/nYVn/rZw8uw8ipwzBBtrm+3kEzE4m1nwNbeV9wugrQuKMQOXPymj001hG9o/OQin3yudsPGTw
7yhucc9z+1mry165XEFA8amxGVofdTT90ZQQj0fXjI4eQOif30+LhJO04YaSR6nV3cE8IyCUoXuQ
N6aNicYIuyCAC+ngT/IxSXAykTnH+vKSbZxoqqc0dCV3Fk/a8ucvHk/AgSiL65Zso4oC6rXYsmA6
552hv1dXhhJyY3eQVQI24P3kFll2z4uxtK6Kfo74QCAx6R4vxPLguzwdemjFjYUoBUS+Brj5MJNp
Zu67cTDzo1FN8R84c41XFnejzPSc0ZHU2WS76yglBhJc+yolUAQ8yB1joMuShfNdiYPSTWwO+cLT
B3EdDtG+VHF7Zfi3uBAOMhI3JjMBEgJQ4evJGHSsJNL9ZAa1o39koos+z/as3jX+kJy8TFmfktal
tJ1k9ZPrJt1npIFoWbUlUxU6w03Z5sgxRQ5ZTGNOVy7frZ3P8X2G2wBnWG/FGXtRPy6ofRlZJU6l
GYN3HE+Lr9tdGsTTlQdsK9sHESc4aqRkCJOsrg0vqy3TnaipjI1f7umXQVgpZ8iAJrIwyeJyWlJH
utGt9UxLzSth76lGBldet+U8r24vgDoLYIx6C+iD1ZJIVWaBTQthHywnPFoISdEA3P/yidvYeBYZ
Cq+a0ji3LsjAl6cACksvmnSQe5U64lMxyWlfBhM6fH07HgHs5PvE7OtzbkcIqVawYX9+eEHDwCMU
kS7+Rq+Hp1MUpv3UWPu5pyrnzyNqL2aBR7mfJUcbP7u9p1FPw7ftV/DbxsfLo29t+6WyRGpm0b0D
UvZ6+BAHTDPqqNRF/oziY5U67zAnQNTUFdmx7V34LHQFKEeO7sFNRzzQdZzuOp/UMh6c8FCUqItb
kXp0y6G8MjXLNluvP68MzyrVbQKp1QUceT2+FYEl95Mue5yUpPhYE56crYa2UrI4t00ziq+XZ2Rr
ULooACDZ/pSAV5ciZu1AoRzo7rCqurpO3ltdPh8jbUW3aTfrd1N7ram3/I3rzyTM5c4jPxOUuV8v
QWx7If50jOgNKOdg8Yb1DjSJ/ZDV1X2oQ2tpL6LBZYXZacb6Gr8Yb/w18epvqRcPN4aCEnJ5Djau
G0stHNKFRopyz+r8pxlUoqIqJQIaUf3Z0E53MvryqSnRfJCLC+7l4TbePNJhb2kgAgsDa/16ApKA
gpeV5hZCPio7xCUuS6IjlnS8zr2yums4NzAmiWIiIuCcNm77NX5Gcd6QoklRT3HS9l2kSnomWEGg
GiLi/dSjn1AMjcI2zaBanc3tuQyd/MptvrXFiMjAbTLBQC9Wb3wUqKbJTX7D7OUV575I0UfST7np
1Te1iA3INcWfl6d4c0iQSgsuhQO1rnvFIirG0YZyqOawfQ/nBh0pH41bL3AL1FHVhP3N4F1LTzZv
F26WBSiKlDpg1dcrW9SorCTCZyMlln+u0qQ8JGOHQao/zSfsdhCu6QsXCTIb71EcchYZchQnghYi
kwOL4GDGmPwOlkbbWLNAlydla5vz2nPx8fIDQrdf/7oWxTe7yUJrb08CNIiXooRe+gD7qfAf7Hj0
rp305S9cn3RAa/CrUROlYLG60NgKjT0n8nkV3LNIqAs4sUiOvlugJmSVf0VOMiLflAUfyqRocH7j
Qih7N3/IR2ypPLw4iQ6H8+Vp2Dp+tBi0oM8G/HwdcqoSERSSYuCYgBZnXwIfa9Jp32LucWXCt3Yh
8R0gUw0uBjz46wkPvCaKIrB6mAwG+l7bKXY4waxPrY2yRNUq811gRdcwP1uDguShV7Ngs3ACeD1o
DEQZY47W3ht2PhymMTjNbZ0cPSEg4LrFr0CUfv35CQX3prnKNVjwdVFqhAkd42ViE0fodDdUNv3u
pgpukganiMtDbWDOiFjotUEopCVC1/v110VWGChRDxZ1LdP6w8GH/VaZ3rsuDrqdV3ZcbBl+YyEp
5wmbH+RDKB7f5zluzK7qWvTlU+y5aPGeSwLbQ45fO6BfatMTVMnLP3WZ5/XmJ6AEgb+o3fGcv/6l
MTzlBBM2a+8auP/JKviWd6K+Q+2n2vl9gigFXEToj6E4AI6TV0Zf5uHN6GSNUHiWt3Zdh84LGxvK
IsA/HDfoY9py53aN2T+iRIP6LOWEB3iTv2J0Of0bpwsncgyZaNvigLVszxdJFgy0LlJ+ysCQQg81
rON3ejRw/CtF++8M5do8bZYFlFyv7jO7sHAHqtjpDVY6O9fskZMK5XRwq6w9XF7M597jm/n0KO7y
RfAe1jd76KawHUbqioUVN+9FiaZ9hTjCATXQP0M3rx5GHNruqrH6TkdNEsGg26VmbzylM0YVDT6X
Bf5cXtPg3JtjMImq341AyuEGri+SUHU6vAt4Lk6Bg54JfpaYPxiVfeUrtq4GD4AeVB4uJfu5fPJi
babaSOcA1u3Sdx/RncqAz+ZYaFUaJcEOHhxhAdzQy1O3FYIAUl1AUlQIF8Tc6x1hGRj65A1SzUXV
Re8Sbi704sCMjLqI9jUNVZQV7C8Y0AYIvLTpu0WK4spp2LjyuZyU5lHmB2h7dWuEdLv8RLNTSmPA
KwP88ofS1V+jMYvu/52vhblJrEWSQ5vv9ddS2fXG2Jf2XgT4XHstTXo4038n+eAenaRoT7rDSMrM
JjJvtEF2I9olV87FVqGD1J5iCtGfzdWzCkOUDfrb9FlnyBzJGSCOtdN+4SK/NQy37D4c0nQVHfE+
NO6LlvJ9FikPtJ/n32VRYF0J/7Z/zrLnXGUDG1o/uEU2hUaUkDOHxYBrXouzWCSQdBxkizIiccCN
6vv5aBGxHQZqrufUsupdiVfNbuJtvbJCG1EQGAOTB5k3hN+zepQjMSNvB/dxn8Ruh7IjF9Q8FcaD
Mvr6gOrCFXDW1tYDhLK0oqAGQGB4vR+KMFUqQJIAjgsyYa40EpR4PVJKagBXJnpzKNpsS7dNcshX
X9YEesoHWWNwZ/qLPmDI1av68masjGtbbPnVq+vwmSL4n0Mtk/ziJsmHdKI/xIGKCw8FBOmaB9lA
BL1ymJaN+maYpSLzDHox18K92vU1IqyEalM+td8cCkE7ED/JTQMk8Nz0WBQYQuRnM7Dyk2uhD+4Z
lJqjDrRlgwX3ye1wIr7ym5ag9c1vYt9omupUwtfggXCsm2pcHjioug7AX5CDoVVSMpB1dZROVn+P
IAKjPJrPDwM0nHNYN+EpHlp5uPxLtjYy9XzIGFwzHK/1KcdLVtfFcqzicqAnV8UPZNQpXoygRIow
UdfC+eWifvPlpO24R1Gbs63VgKWlfFWNkItK86NtpQMij+MfgTEoDCpiPGPaDGnrSiUupqFx9TDU
oXeMxib5EtZDeOVYbX48zBwAI8/tiNWNXkaFSucCu1m6oZi6+s58atIKowrEBo4q1F16Zd033k7a
QDQ+FgLBkkm/3vFl3Kq0rSqS2DrE2mJA+LkpZ8TEiuIr1cF4j0NzdWXMrQP9DMAWVATZTqsDbUx9
UTZFb+0RHQrusjTH2aNSSO9E1bVX+vldWi8uNCduaE4rpdDVWNqeg8EQNSBDqsAHE9YRLeFmPHB/
IRWToy7gFNSovaRF2HYiXk07xN6AwBvH2jCRwUVw6SAToe9Ui4trnlfZvWtDgHRpDx2TKjf2NOWR
orRlfjuEiMrLYLB2k50Wp0pl4Q6tCxe1Cl3hE1fj4BTlEqyKvlZk2wiMbdobsK+XLumbnGy23Tzu
7NkC8JghqU+peS9DDNgx2a5R3mspMyfhdK67ub1ym21tWWJxqKgIV4EMW+0gaEueW9shlhUIXp26
smg+Bg4WR52MfbIT0/w3johNMdvEuGNpBq/GS3pHR9KuuB8alI1lNDpoKgTgO0tf3BSoB91evo+2
ZvbleKsjaZVI8IXAqaEfdRg49fgy4Et5DxinPSM3kiBFiEEBNrz1+8sDL5nUeusutTT+o6EhrTPe
UMW0yUwAGOCDk79dlbsYbRPRuvM0PNGuTR4ydhMWUjpAXt+7huna6hRDgKZsj9MJmOg1LtmoayNL
yBz2c4zEh+kX0VefMPyuSD1MvnJ32LWNbG8zlJ6Og93K2wo2xbdoAnaGgs291wXoeQ+IbAxDnb7v
EZe8sjKbv3Bh2ZIrUfRnml5fXrGI2fMTJsGzDYrQ6fMfFrJtB0KI5lQtAPhSuwPyU3EGJm2UR7dd
xNCK1LxvJJKXw6Tjh6Eqrfdm4DSHnkD78+Ul3GrB2DgPMn08MMAAV2+LaIwKlYlU7vPKiHIkPjF2
LzL5I0Lv+zjU5bwH/OH+lgaJc7QMysCOdtIPph/WV17Vrc0E4dOj84+0E4D611Olkla0o4IZZgvS
9hao4C4zEvvszn5w53SOc+p6++tMBIkKzkj38PJELH/9ei+/HH4VWGWhqicc02lFjY395FOlgNhC
EfOG2PLp8lDPYMM3Y9EFWe4GnHvWJIqoj01PhQXArAT/1kFO2aEbTAjXWKqfO9grj4Erm3tZzjlx
TjydAhPnuhLBVlRZffVINvMjk/Fnj3TyDqym2iuBxwpxIXDd3FDvaQFN34zUATIfOz5yqRb+xWjJ
3YfdLL6aeSoOIscZPi7w9VUqKU7jIgtXySC/9+mOooaKCVSVZ9Y9Mnd4J3ayOnYp2jUoQg67y9Px
3F5bTweSkNSMOasoJ6xWnrmwc4Gw8p7HahGygewLcU8DAUadD1EA674vO30ns6l6iPu5RC+uHN7N
UYuhoWXPHwo8e7GcAchoVRoHy7Kbv1SDIz8EXZmfsJ3IOebx9NecAKlVvb7WWNnaOpBAxBIT8ZKv
4YDUogYhM1fsW5+fPmVI1YO3Tk60POorT8tyX7yZKnrHcKSBOb7xcFB21LtdTxcNbw9sy0G9YBLb
Ze9LKvk3euzy/QRf9+HyAm1+HzeEoAKopV4TM5AqyITd0aVROu2OVq+yL8OgvwngYldSxK2RgF0s
a2pv5PAi0yRQBiPV9dCewazf+V4vPybauhYTbI5En5tOKGCzN84kkF0qeLpczEOblmeZ5cUBJpd/
kHowruzvzaEcaxGfoVLL3fb6YpsrynUA6VgzG0NEx6kQdWsIgaLQra5kChvbA44OPVbYEFDDnNVz
k014mdc+bZC6CVpMsKzgpBCN2gFRhXud0FCdjKutro3vU/SWKPNw+KHtrAovnt0Ebl56cu8M+FqX
gZ2CxkK2yE69a6XdrWogzR06eGBWUMpxV42NBpERz0c2fN97dX6aHECVEdiRgxmazoMRWUgwwwc/
GkY9/BGHeXUTuotWgYs1JFQVrJnSgiKwFwBnRCpkz6utjnNluPdIgZuPhYwl0Gir+KuULdWJ1M+R
by+CU9SUf1w+U1uRAXgYWnO0P22EcpdZfZHIi1JG/0JawDrC7BDOxU1pNMF9nSLj1fsl0XGHtYpu
0vhYJdN0ckYzubdTvHf9Ms725hC3KPYN1kPTY0lleE7x5fJP3Cg1ONSxyHEBdZF5Lg/2i19IJQuR
Swzv980EhNrWY30Xh6b/80f+xShvDqLbR/FgFpyOrgiNuxBZsZ2NvgAOCMY1cslGhMG+oeG8KFmw
Y1ehTjpQbWvJ54E8KPjfOulPTdWVYIC0d4gciUtok8ePXm6VZ/C42ZXDuXFOqKbQdwb8sOAMVnvX
7Cb29YQIwljXmK0UUXw32+13RLCb0+WV2xyJsBzNKPptaEq9XjnRWmBIFhRPWATF58LSw6nucJSo
LGv4V9j0U6ra/7/pgMmlUPpfK2J/Tov+rzz69lLx6/lf+ces0fmFEIUS5tJe4pFaurn/mDVavyDO
gqoYglce9OTlzP+nJLaDjJdDQxagB2Dd5xLhPwpftvoFuLBatiQFY3jN8mcUvgTREav7MkZYRIcI
DhgfOTE4XaubZWxwkR87nEULw0i+APH2v3dmASk4nhWWzCmbY4BQprzoKPDRecSfYx5OaoQuDP1m
7FEANgZMOuwuDG9DV7WYMzZh/aEONaz0EK2pP5sgD9H+1LPxvhRhP92aKUAdIq+mktQDJaznSUR1
sLNbBDgy2kV3Tezj3SCtk116jTzlYRI9ob4gigNqoG14HLLKt6hHR+6jdpr4syxjCpzksqirdBUu
fMiEYpmIc1nsPsz5OILiYO/HO79CDAXSiVX7N8mYDc0eCEDyga6KkVKvtBpxGzr/h7szaW4cybb0
X2nrPcowD4veAARISpREDaFQxAYmxYB5csf869+HqLLuFCNfyPItO3NTVpmRBEHA/fq953wHuiBp
SZl227SoTFha8U5D8OirKz21kuvJdNgr+Pn0Vy1Hi+QnBPCBna29Rj0iOuMQGxOtRyM/mRVSEs3U
O5l9LE4QSaoTRip9QSeUpIQ46XWd+OScEL4zr7KR0TyMhn5nJRvYuFRKxeWKkcxHs6j7lzxJNMWH
IEUOawcNc4R0lc8vEBu6B6Pmp/S7QSWSY1kKUowHw6xC6XripUos84ujJdazk8zT16LzurvYzkZo
0SCvqsDixE8aRNOkmAOAahqtF2QjYRg6+0zsrYfWJOC29dwm6Bv32UskoXdk2ChGBdoblaui+l2r
ABt/qeazMMvruNWDeCEvwzMPXEXd2ZjPs6PMRRZCiVkymkbl/EpO0b2qnRpacqO7fiaHkJD3Zu1v
15yqnlRO3VKCXq+cUDWqt1XRP7lxRk4hOZItLHVrAdq7DDcaym27Wu/mYXhSY+8qVbTnUv6g33ru
tgSv7IfZ9UGeqC/ZQM45Mc01yYpDv91iaJNZfNRGRQ0m09jHqXzpCjRcNWzRadkLs7tH+OtTrZCp
SUxjVy3BliA5OVfNXHTgw2dicfSoEnrqUz7s+6I9rS6kMd0odlrvQV2KvYyQ9F5/2kzoj0Bnmm+5
Ko/GzDPnTvOMgbhUcr8xtKd4dBh1m1o4TqrzWFgZealtzzvnK4xtwlFblBdKusw3u+GnXogb283P
+Hfb69rC+TlOcnqSixsIp4iGeLhKk1HcOpuJInH8ZMTstdm5CNOaxAON1DCDrrWa3mdPe1WX24VQ
SygwIDqCSf1MLydEawyD3AwrwQ/JZESPzwtZ8yvOD5TdYGT1/tFGfqkMgLLUFklsQ0/9q22O91hS
H9lMIiW3gzYRPCEGQtGZgKjb0rYi1yNJ3Enu0NSCR0ep6ZHc2XdR5pJ3nKrRDC+U48p1smUS1sDF
c+vkynznSbgsan2wjGIITa7FbMWh6ZvHQfmUlt/0Ib42HNBty4tu5yux7N8cyMNqdp3FZYSoKfDm
Awz3bymOcXxZobPgivEzOSIbJ92IQ6STPk6e9tTNdbNPTe9NIcKUR+16rOiGNimJJp1e7ZTifvLM
IchE9+R05Rio00wWfMUQD8ZERdxTbJMB1dkTC1X9Yvf9aTTJ21jQ4hZzHlV9qx97u92NZDGZCvGa
c0asirTuwGGTPDv9sIYlbVhYdf0+E9a0042lC5qkOGemG8ZTeSrH9GZVjXgfW0VJHHtRRXDTi+u5
HOYHAi53Uzd+cYCTA7sdb5bcvjXW4jMAuj3damJ6dGVP3OLRWt3Hal2CEYSq7pGptd6pWYYBaI2a
UgnAsFX+KMtbeBFvXkrutbYOPqh+C9dgV9Y1DPjFizrSx4pR2NEa87rKF1jdX7tqJu2uyh/rqdub
iwcVxbhvnexOrU5Wpp6Swt23Y/k0Nw6GHxoahAUCSA7aTjxyTH/QlekISzDU5JmAuZW0rYdpY9V2
xVXdv+LiYw+Sg3gsnfUmYdFXkuR5McSDPl15k4hGAVa8hZFazcyyg1rv9/NUGH7WTvN1sp6cJvdp
ChJ6k2d3a96d1lw9ldZyME3exklGS3eftrPf2MrJqlAREAehHwBNn6bUdYKC1nRAT9M3x8TZOTmk
+7x3wsZRV/JUJw+AkjcKPcq71t0BRmRRKSviEXKDrPH4p5ytY+4Wh2xy4uu6RjhZWXaxU2F0OC1B
ESOZgLDEiqAYx08mghkcYej2oIclRdgURKfJaT/nAuFQe+pLc29luc++uvZ38O5PMv4m6AxqwKzd
ukE0W4UF+d9WPodY7IIs1fdrMbx1mXVSF/vMwQ8tJ4lME/JiUnl0623Vj95a3zkzUHiy9uRZJdVw
Uq9NF0+3IXdamx68piKgGaQWsaVrT54MBWoTDIW8K5BODCVTkEWdXrNWnkzHfFml8M11eKky7XqA
TuHTkdktNulGfRZ1Pcmm2iwipwLiCxwtsZ8ms9RxhWlY2Z2TQuBvVrR3MOtZbBuj+jQI64u7CiIq
7G+do4AZ799WxhKTVJo3YS476TyP6kTBYsIZ0gFqx64L0R0CcUnMRiyaF0jI005m6nlZE3u3rGdP
O1Y0iKWa85I1OwXJUa9KurDVAesUq2D2mtniVeew46vybnX1G/g1h47FXNMAUPd0C7BknBJPIXhj
8g4J8WfKiIZWzV6E4vB7Fadk6rR7zpc7ZXlW1V6iMECidrsK2I5qZ8F+6iNLeMTXmVvEhsWbSsr0
uJaHxXiRwNqvxTof7cm6mR2sMGxrhbYWO3oUfg9C3FqmQ7PtpcW5Kd07TXw2SXtjf3xGbHeVNBUx
rot338dnN3E+z8gPOs+Lqrj05/nN1TJC0Zr5ulPbMLeGQEnSfWdkV7mXPOVDm/v6PAaEG0WDCSab
wo+IKERsIlc/M8r5JjD+Z3l7EELeDng2MoU3qemPxeLyRGNwNbzhe2ITrGlZ2Y10h6upLc42fgU4
nBkBKov2ZNkd72Y8LUejN4m5ktYJUNvRcNgP4Giv4kC5ld7mfDe4WWQR7AdtVM+JYJ83Bj/TwjX/
3sSkLzK02yV2A/e+Ys2dXyv6nOXIF1weyzzhtGwFXfHVyFGcuvWXFgX56C0Prk2u9fLV6IkwJ5zS
Xsf7DGs2ZLSgLr5YpO/NqL3zOSMupUareyoBw2cAVVQIO5b2fbCTg84CX4zaqWwoaCvgD8CYaSEE
aMsDRxqRldWRRZi5tuWNKfPZG2BDkJJgFMheXZt9uXm2m9rPsy9r+znN5UJGRFbdZQpU/FT3J9uM
kgXOeNH4ZbmQXaY0twTEQl4amV/wk9lXbpps9i6ZHDK9O+YwmphW7tzlmmD2F9FZj5Ouxp+tlv04
zQ9UJUR0aFSkWlDaSpiuS5hwIDDlQsbSGLXJ9xHNzIoPQVA9quC+t8113pr/XMhMhmNN2hcdSR7P
nr1OXT9phPmuRmJGrrifqLvvaa7iDs+2ULCWgDSiavy+M27aQn8eux+KmeyX5m5Ur6vN0xrXO68E
OpqbUdm+ufMMG5X2y+vchMzpdrG0eLy0fWUjkfoRW+OxqO5kS2pm31xLtUxexjrdYzDblQuJD2ZK
PDnRaELRw940H0uPYqtPjnYv91o5DT8Y0bHu9LhLyj5sLEDajDgsH4leaCScMArOM34N3IojxIvB
eNdQ6jM9Cb/u9P45m7ruiMI68PQtFb5v/JQsB3g/A+3W3ngE40/ltKuL7jA5xLHNSpB2XF+TW6/M
Gi3Fo/PMhHUJvMn5LolsWBT1CUGk760tR44u7dnFMS7rTr8h4jg4rY58I344mHXjez+M033NrMPo
tjxvkwQgMgIdWHnL105cGVA4YqJYyRjP3fRm0axDtgzWfb0JndZrElZ+VA4VTKPQc0BxHlMK1R5H
CFXnJecNAgF70M01cNQu7EQebvWObqe+tNeIOQS2W+LiZn4oqzqm89tUzocyN25yOtxO6zH4t/aj
+MF0IrSQ09rxN0D4d70xRYkx4SQxg3wg0L2pr9GnRjYJCvTkIm18gFpYVQ9cq+dTJgcMX55tNh3O
qvc62XH6oAWNXt/kZO0ysz2YkPrW8aeRcajQlych7RvadSeXxfLWrIb91lwFtHfW8ibIq5zRt0EW
Ie7CndSUe0wWr9qg+B0JGztLoIb2jTEjYJRI08VTCEuPlUcD9n/rWCdntr7Oy1gdktw5zF0bHws7
6XfGqtxh8KX0IWxAy19K56F0x12ZqgHoJ3jTSuerVileyeLxO8c91wlpA8WVlosz7mM86StULb+s
kvqqLsXOTeoboxWoRXBLavbCSVz8XBlHKiRh6MzIrQV/eaHexpQ/tdxNGXV92ZKblN8kqxIQrRR2
5Ebsx5SDZqY7mp8P09fUZT3XCapdKRUrjsWJ+kqeEMuAURL9o9tbWjblj1E/6bzpFeePRWjebsJJ
7KfZeFXqnAI53Zx0wTvYZ2R0WoM8eJYkV9AqH6slj7vQVniB3Q0raGKSXCtRMopg31C95btTSJyf
bSyuyNvor3VnMIIyaZQfCkP4MNOUE1Fb3zoZ7w1dsfj55z3imTS03XRh2JVc5wbJeyTbELfQFiw0
bjefFLcLSW+u9yOZB/aEc302rq1VPZrEFxfSvRlM8blelkOF03pxiZdbuzRhl1MC3ZOvVTLunU5X
dovWeSFZNwHRkFZTi7BP8uLcGeh2EMvP2eQ7DmGR0OIwoCzuqY/N0ceVwhA/eTBr1T5m7X2LhgC+
d0gEi+81R3sZfq7Zcfvthmh1W/4jOW4EXiSRL6tPyTM/p54Xy6AvXfkl6wAe+9kQ9z8RK8b6YZkm
/Lx4hESMVtwCo5YX6+ASZtSq9HXnQaH6Wj3+0DI1RJkVxDjcDU3FWaokF5TvX2vVFvXaeLfq0GPt
YBWbbwbY0dmxomZ9AfIyJ4fEmmPQKo2tZQF6mvZurOZW2TVrqZ3iumP36XlbyQnWtFYJZ4awZwQV
nAv0NuGG6l3lveCoJixe9Ej2AtG4QIhzc7UJnG5VsVV+GPpDCZ40B0Pg6ueaDhqXQz63ytcshu+/
2nL/qPf4/2dSAVbvP3Yox9fy7VVwu37UfdYvW5r8rz/y7w6lYfwLTDBiGyB7OCB+gQn/06FU/8Vk
HREVKCssVwz9/2+H0lX/RU8cPdsGudh6lHTP/9OhdMx/kdUH74TIIhqL/MF/0qF834X/hS5khLOZ
QAAdbVf4vjmt8ESvhVS1cHHkdKcRq7L6jgJ9w2/mynNPGouAGw0yURbEMmrZn5Sx0pzPf7lhVMAL
u8r/qofq3GR1L//P/75guPz7MjajugmpxNuE2e8vo6akkwTDcRmkmxZBjAbWOzY0QGJ/zKb4a7au
OqQWpy1fhs7WOfkID75+bhOJexjaLr5j1ucQiJxw6wIzTeSVXQhyhdSlI+wzd8w6OX9wze8nMuQa
6Ju/Cb8I3jV+x18goL9MZPKcQKbaboyQwDTcFEa97LPY6W8bW22vx0Sn2Czi9EH2PaeNIbePlUp9
nuMLuU5Gm0x6Fm/Hd9LY/chZdyEj+felcW0qI/zN0HtJ6qfBzM1WNCO0Jq26dhYbSeiS5OGcGmMk
+/WeZF7jWEtd7lako0Q/W2JXagP+/z/fpPdiqP9cCEiYDc0MrO1yWF1QsLHK/8rtgf1OoRzXPzb9
/dnqlCmKyR0sCd2BFLqsS/zBpHcbr/6/zvt/Ppv5OBo3G4LrpUJVxHjcUc7y+9gGZJJ5nBOTpT5X
o2J0wam4LV0dHzX+sPvzl/672w/eGHMOs1/GC5d6XTomsTq5rRHWSWKEFcyYjvai7h6kmzs5lrtK
HFUEUb6YBvNhGhZKn2Gu7sHZeh+h8C98B9ttgMuL/I32JZgvkEzvXy17dYW1QvYI9RbBN5ZWJScu
TDNwJjHrZP6G7a7Jr0Sub+Akey5fW23VjMBu8ep8cGN+/0nsDSLCO2NAckDO/P5aJtOu17gg4d3t
TLyH5ii7yDG9+CYZsL9x4CrjLxkisyCZ2vI2M+Pl06hk3dNoqVFp1yoN63FpvwhzVk5zDlaWijE9
dGsff7Ag/f7cwtdEggX/ARU5EMr3F9pnOSMCdfJIrE8HDimMizCzzPSBRHIDgqu8NQfON8vSJh+J
1LZx4LvHloER03uGk5s8Urt0IjfdSlhbJ7PIXRFXaXq7pKjRPPrXk9KqX7JK6p+1oVx/Fl46H+bG
Ta+xeGZR4Tr9B/qWX9rpd9eyCTTpM/MMMZB3fz3of1nisJPl6rwkc0QaJD37opttXtWGZe3UG+X6
gFeiXq50Vui7dTFd+lljJ0nLzmbX2/Wutt6jRjaya9Rs2vhZA9DY1AnB2JKQwTZYAb+NkaEu2kmB
UrmEjV7N/V7WDfmSplOWNHKXmSHZB0/h9uO9/1bOZv7h7SRACurGhbgsL0FLZVoxRqbV94dxmIaD
VtP6mjbIxNg1RoRvdWn8Ws+/zeOoHFzmcB+t0duHXF6EAyyTv9mZ+B/vnzCWZNAqzTyglW/n1Zd9
hzdtVHOwsT2m4Ip+45+/9t/8mGyuWBP1DfpB2XDxicYg5lZbvCGaCZH+ohpNwzygNJ90taxdbFwA
rVvZzifgsu3Jay31akFxdwUfw7mvm+q71OfyeVxpIsGIyJ/bBsKyM1rXqYZEMkgrWeFBLOFRkgPT
mDCjKEhtys1vf/4eFzE0LGhbkQD7iKqKhQQx+vs7x1TMpNEVj1EPlQaXh6n2IU55+WIqSXfdaKN1
iD2gO5mStId2TWhSVo3zOMn2fjFFG3nwiEmI1+0HJN6CszIe264w3Lu4MEgdZwX9YD/4ZfZ7/1tD
amLN29Y+G7rshQJg8PpCWXoxRW4nsp+GTmAD7e+B+Vq53KcxNCWdF+Y4WHr14CjTN69uOPMR/LaT
SWdntNoW5eTGa/XUuHZ/pzfGsOsZDiokL67L57Uhr9RkCnuXz/2njft2HEV8oxh57viTwxarKuN4
O9PA/KAG+v0h3l4jFFOM0BHmX64Peu92Lnq+MYoHdTnJQhnC0RibOyq55RgbZv7BM/z75yFJoY7D
uYSvEm/v+5/eGnB1IxfZEtfn+sXole8UHZncdWJ6U5OsLz4oIf7m80xEQWA5IYBuv9/7zxPtWPVW
MZB8RzTzJze1ih/KOjvXltVlTBY764MF95f3/P2Tso0oUY2BescreKlKQRRWu8CGlqgVjRUMBnJP
OMvV45QVHf7I0blVUvadbiDD1twodP4w1DSumYxr58HpkyfauWrQ9/NHsvbLgwIiCkxiW3IEggrI
Vxdv3cR4WpFZPEdQFGDuL572nMQpyXilPdzOPVozGr/aj545iG/otQz//Nb/3ce7WNU49WA2wtLz
/pdouorYTSiW0aoW8ydUidpXZOh7xawYX/Wbv3hW+u+0sdurNFecjzbl9yqObc3ZoLOcTTahJyyJ
iwfBJZhik8pOET4USUdr8KwnYbZdUHYEAeC+kU/eWDvnPnGOGTOFo1Cd8Q6hoVsEuWvQoBnaWPHt
vOz3zMiTT//w7pDrBgYOWaNGoctf7++OjY9/qtTOiGxKgYMgUf0OrRFNc73rXibL+OYi6HhIeaui
upTq458//fd6F60Mf7OnkiOFzumiWsok0aSGR8c9p9OiPCjN0HyawE9Nt7nkrSKrnT5HkDAx7UNZ
SKxiCKLEgUyMIvPnXPb/uPTngjAgoF7Hgs23urigJF4HleaTyToxMWoce9RrMYkcNzNMTJQa/WlQ
avP459vw2yPKh/KOUPDjgNhESe9/BEKCYxKUNTMqEsmgLvdG7WdvWet+qWxnb45T9c3xau3Quzn/
X6Po7UeFzfYUvls98PhD30S278D7/M2BMafIrNPRtqM+NhbAA7hu86DIpqw+4iDtrkSj5tWRqNIO
pCX/yilVYOOfjV4b5a7OIZDx8MZV88G7u7VLfrsuuAjwtUCcQTi++Dkye9F7TR+Y2BcdaU1r2Y1W
QAO3xhKijmsagi6BLLZwY+pd3diVsc9GCY+FxrB9nGuVWOp+1KESeQwAvahGgZnSNlZUZweGznrM
silnOp0Na7yXk06Lvk6V+T/quv8WEn/BNWEVQGfGEJOTLHRzpMMXrxnk61LDv08/pEBAddi6JQhM
8o6WQzqmi+HHdWLa+CAlaJnYc+dd09SOSkyJaRXhsvRLv5+yRN5pNX8yaFGgtTtjWRjF/dNHEdLI
Jg9n1QLsfHn+dxq7LzMGVZHCIWdXlIsFSU793Omld6NnS3lwO215g4KDaFfPoj9/+G+bJgUOBZqN
cpyul33pQzIFcQhFljkQRCGyFnUynu3UUxmgcnigr9p94Hv6VT69f+xR7LkklZnAwtDYXTxeNBik
raWGAw61Ht5axQA3wJl3p+SmeorB/jZhbFrTgT2VbHECE6DRFM1RL1mIHKWvbpvVKXYWjNJro7La
fbVknRKSrQYUNlndl9QhzWlaJPUVSfcflBi/YJ0XV89WT0dZp85Ar32xsaaMDBR1yNSo5gm/NYTn
PWm1gQKMSKRnkgk7v5yVtApi0qZP3mLFgZYs/a6dW4fukZGPUWcXyUfMlgvCyPasQ1r0+Auj1MZO
2n7lvxz9BC2Tpl0RLMQiKRl5sO8tfkcb/FNmm3HzeTZTtTkySm7TwNRHuwlRDdinHvbqVY9DdvQV
RUlwhw65uPEWPcH0VSnLdD113oi4SRB8fGr1Kf2g2P7bC8f9wUIL2o+Lv7hwngS9tkeFIY47o5sE
YI/UoRhs71w7dvyl7jtUELFW1rQPjcHVQoKMp6+DrLNk26oZbtNP11KSF+nk+4qTOIchnhtqbTRy
hDRrjPRSxwTI/+fXZpO9XqyS7FY6VEf4DNR+l771qe2ddNE0qGOdatYblbt/xUV8p5VGcg9Nt4+q
xFW+mkIq94meyie3QZ49qXN9m/e82P/8crajKbQqzBJAZi4qrt4YOXVQ80e2My1REhvMefQ5u2ps
S97E0mYuI1PnyiXV8apBXnVbamtF8s18dPQl+SAP5G+WXogVvB0k73KHrMsdfSmbHB3rTIWTNfuS
jOkCeEQ7PSCMibc2hH5tJIWI+r5D9WSL4dNczOWOwfoYrmTLBygj13ODXTvw5Fh+ULb/zQrECQgr
LbArdrlfzf+/viybytQRardGIh4V86ahfe17dpy1Z4VRbxOURpY6n5VF6fcWmisoPMpizF8zL6EA
KqtKaSJiwhrthqQhesmxZeOkJ4CclAWlWNG+r9BSml3rdNvo3IrTJirXjDIz49Ty0a3+m+cQZtdW
TdIcYQG4WE4h+hWQa0ctQjPFNDPVBcdQ243mPFEY7VtyvTF06ohpTJ4U7snZELl9MJip7RF2fpT8
8CsF+f36yEaGR5leNnw+YKHvFyKbXy8dOBlEKRLUY67W9W2Nb8Ddkfe8+mZvaGG/GJJRum6G8bz0
dJSkenaruY7AuKuHvp+6ygdo43AySTwMlakhVL9gghqsWTUxuTMG5QlGxCYvTPOvHfa6Jsn7N+hp
+ZeycuznD94t47dXnSPsRtAhxAw60OVxQuTFohTC9iLyarW7VCuMG1skIvLqsngdiVTzk6JrQ50M
YQYbsfcjS6Y3foh2t8olfehVpub/g0vigIVFemM9O5c9irwZer1g3oJYYBAnYcv2hDUXjYmFgoyA
YywvZTm8eOxKt6wLC1Ko0fIVodnhyle5W3E/fnBN2y/7/penTeeS58Xphg7Z5QoEzr+b8cLEEYNW
+zOu3GzHoKi5oaYnEoW8ik+mRDT25xvxN88bLV+eNfq/TA4oKd4/b4WVj0PlcnYgq8Dc0/jUD31d
OvtcVvNeS6uK7EyreclEnl+3UrV/TkbxmlrjmoOcsJp94fbiRik9Zt+6UV9burRvFW8q/GLF5eTX
yBb3TTVqoZIr5ZGQofipGfX8iY3mJJVVfBh9/Ktp8Nf7iNmewpV9hckakNvLrntRCn3bEtVQZh2S
N2NebVR0jA2eck8Hzq+MpNX6PRMJMmRVC0GnMejeca56aSDj4sjplyiHV+AaxtQ+19jnk51eM08P
Zzmq+u2iGsrkq+o4i6+zVs7hyDhiv9aLkMGY62bCVNx+sgAKvMT4NBi91MVzQ0Qi6u50DLrWqusd
zue+DQdwfJydjA7lRsxrUvg99fFA7WZO52Ig18FfUmfKIAKb81c87rL11yIjwGIu4vLKkDKZwrEZ
NZjBFXJMdGakYZvarED2EVazCYbNsjzGpjrdOnq5+QcsI77n1mVGkOei+CGGzMgjkorBXJVjkozX
I1VOfNDR74odcG2J99tRBpBCJI3d08gRPzNdnzx/4cvtqmlBg8R4YHKDTiuRcDeyuzVhsaE4gWNh
BM2syDkYJm/TaDlWBz8CpTpnBWNRrpEidGgEzNZGwKGD11iVCRltE6teHQxDw2ZfLWh3YmCd4iCt
bjzKErRdRDgN6r84ccxQxahx50nETVdaw4wtLMgTsHdp4m4RsF1FZO3UQyLbG4UsH7h5LIei2G5U
XCRqwNtYYF1oNiAyrmP0EH9+xX4bSW30B6YcCIEYoWKZueiHtp0t6pQlPay0TLvK1QKPoCN4X7Qu
uzHWCpPJMpdtpLGJX8E3K46cH7UPjuu/9dr4ANA026TFZsLB+/7+RVdNsaKNJK9gydv+WBYY28mH
V8PSzW6TYaqPRmI/ulLJ6KYm4rqahXVYHE/ZMxTxwqRfbPpAmfzx55tzeXr691VR42BdZjZxGRPS
dqz+3ZrEoSA78UdZzBDCBkecxyEpX6ykbKI/f95vtQsrHCc1Nlik5yqfenH+aIsxrW0xOpAwZ++U
T3FxJdS0/OKOox5kVse7kZj17TpUyVGuFVQCNR23Y5aWodsstA1mkqfrs72I6sFCmfdI+q2cYCnY
wPUG1oiuWB2U2nieTJX814+epn+TFd8tcBSGBDVRa+hsFeyZ739JJLxWqw9lHLbasNphYzrCBTva
2UQBiH4wfXtJ06sYcbgkO8dYHzuev8R3hlX1osnSppuZjLRpX0woLMnC5VBLqnLWfEGSOjm+hl66
T+vCCLDpq6/wDKm7xxqltN+5om52mdr2z6I2rxWsjNU+diYrveqkFNA2iiad79NqU0E1Oio/f22d
+iW114mFr5dY4mneuZqftGqWHzDZ9zJscshK4TiMzXpM3LLuz14cLwI1nWtdbedr7Kiq0KywFkmD
JHMdqzc851kb5SW5O2HMSeLNGbq6PMwyxyZje4LCsTQFniMb9Jd5lUP8FL7miuW0FrTGdkXC70XT
TnxngSj7J5ow4i0VNYCBdsBLFbH1adUV+SaA2eeRsd7OrQzrtnShPvmQuhFlgAOYXk11qfTInHNs
sQ19v2k/2NuACaVLnRwNE4sUiF/a2GGJmgaweOeV2B0gnKF2mgk68scyc6eDRlJxfeWUnrnc5KIa
jF09re1+Uqf4RtdZ2he1Xbd7rT/EjUdBBE2bgAKiwsxvLEDu2YL6SyhqnlUAjWvFY96Y4yNSK+NA
X6x7NI2+Vg5xs3KWMHKrsHyLRu3dpFTtHBhWIVN/8FQzJ3lQ1b+4meKdZZ5gfUm1psC5U6you+Ja
rk81ovwpRMhanhVAcoKifRxv5nrqBUwEvmMz2bU8lHNu5X7cOIoI40Gx51AqJHhH/FMPHk1KY9gf
kHCVj46oED5bsZNeze4ml9NEUj+iIO3gYMyl7J7QGA7y7DhNPRLvwsYUgu5Uvhc5Z9djQqBXFy6r
hKKL2a77pCS9N0ZeV9fYTSpd4INT+pIInNGkS4awUFw3bbs0YblgY+c8X6QIJBpJnrmf2d7UndFo
llpgZEv9ycvpLp1ml5uwcxC8CoT3+bCvOOgTaiHwk+zbPJ/G0zgWGv+wKAZBVy9p4ihXMjePmrUt
H2q22XFn1Nmys6qxqM9S6zFkAKNTykCdNQDsPI3FTp8GJ7mpSWvALrDO2QMyo8xEX+nG80mXxto+
KmsLib/k3STfSjDVJ2VnWpT9XFs4KUx3cBiPYd7JT+vixLhdRrfiWxvtXO5XvQCQptkjwTo09Ksf
BeaMzFcnNTWvCDC0Gabw73cHbwRjE2iZgoJSBzyFEo9OpxkqblsMwURDdr3j0UO8X03mgn8sLUWU
EJvgRLYrEFJJzW0PlRJ3LOqcWjjkTd7XSTelHVRajEctc8SJHxJtJ3dsPg6FgiIzdjPvUdSMkc8s
KOOCnBr54I4AB0YxE1PQJxj2gt3LlXKXJINTBKPGvnnTalaBcyahlEUOShovqvLUKIIlMSfTjzvZ
lgEBQ5oVZObiPcLmNImSgVnw2Mts+m6JoWF5a8bKI/fTNWSkT2WVHqrYZMqm0H2UfidW8cXU29KC
VlzWXTjKVqvJNyvxP7CdIubtCVScjqqeD0MI1id7LqbB/TEBa3o2C1F3gaVYfYVYF1nANV6nyvSH
anKtMFkIN0YOPso6MDMMDb7hVPlb3KhTj9y9kc82414BT4ScCvp5yrruxkQx3X3ZOAA9tTLpi3PK
E9MHg1m3/b2T8kUjxC5UjLNeZDLMnRkPhleU33LNVaqQ0F4Le39mrea92rf91WTGVHyluWoT07ZN
6JyaefoVzBEqHn3IWCfAC1KtMFgXxH0Tm3SA9eBIPykHXnU62ZO3S8Ze7QOrdPt7tRv6T6sUcR+A
7esh1ZEn2YY9/QL9k2dI8yd316qvKw5YaDcpkp6VxVSwSqALP02TlD9gQhLIlK6jW4aG0/fqUVFW
tMhrlgr7IbE8Jd4BRJ70/Tzz6u9nKuIxzEsCaAbRVrAXmdoZR3x481HJ83L4L8rOY9lOZO22T0QE
3nSB5beXV4eQKzKxic2Ep79jndaR6o+juI3qKEraa7Mg+cycY17qZejfTcwBUNuHM+nFBkMJyYOo
ueojyfUIfMtkJ8ZtiGaKtNieMAUOG++ZgFkayu1VoCtlhjRHaTvGRuRe0Ad5XVsDrojZxkpUlEtM
ZHcXcwOLqfSv3gjk42pRnWYBuRNc+25X82lzWx+mkbLd9zUgCfmusCSv8qXRyXhFnb3P547alIpt
Xt6rpFE31s/l6wataD1sQLVfatGGn9c56s2ptm28q1s/mXcRSUziMBF2sz/P9a5xreyRW4Fm9jli
BapZbLADKYHs87CL5XM9Cmq/qh+RRA02yozKmYsrlsZW846W7iexLAVi2j2RHrF7BGbgZmjmN71G
BXTvKNJxigqvGTn0DQYNx3gqfmV3YPqjcVTyS1Tx3c/qDowo8Y+rCWOXv8usEg7/CtYGdTFrYG77
uuolj++nVzruJW/BmYoAY9R2p4jBUGD4lizMvjeNpC6v9bCVx6qOCxxp/JF3blZ/TdJkrJzr6HYD
BhItmo+b8prqppl7w3iLowaTi9vqlnCxMLzKmRjlDGBdF1wgCqL+sO5Gs2Tp0LCjHrafasSFeGxa
z6X4ocS6bVFPq0bQ0iLyvdkDOxvb0Llh7NtZfZaTMQ9Kxexm9wb3mJIxaMjEMGC+FrXhRdixCaEq
kAy8iHkI35AdzWsWBo2dvG8boe2nlrWZuC3lEn5Hu5YoVt4Et6QQVrqKWUQ5tvgPh/mbmH3sPcHi
8dPo8nf8mW2kDiuIkjWL+30Kcn/X5LZ53t5s6QoA7A3DzD4fmt0yPxcT2d8ip3kteVr4XMPi4Lux
dgZMC9ETp1D19ZLave29ArN38W4x5UbSxwbKebQqG89mWNbWo9tZzMujxKwWPyOx23O91u16NH6P
OUHGTUQY5LoV0Mbi+DpHi2WdK3jsR2U7bflBMn1NmW/Wy1n7kygf8fgjOXCZarWZo/pEptWMquXC
TMZc+r5057fddMpKo33wf0WdMM6Rms+yX3drjPqM5z0sjq0n5lc/YRF1IAGNO5WSguqo28E8pdNU
VHf9+l722Gbm5Mp71YdqQiQJAfcoYddzZ3fRSnRiA/5sBGywZVECpSuLcIrGZ9xkcZndffGvw+Dp
MeXzW+c50MOSDRzk+Li1ZrzeKF/lRaBi/xJ1BdZDaY0WC8F4ts7LGO/zNwaf9mMfTpaVbiwtm7SM
ce+/lG24kH6pQsFa0/Hw2kyB066pR1oQbbWwAG32liFjoJEzA4hpEsGpUH7YHizWotWFXzAs3vql
ci8I0Ir9EQs6TE4Ml8GIrM+BTV1vrvMPQydPX41qbAt6DgL8tfFb9xDNhgVlOyXdR1/ac3TupBO2
PKPS+1bTdZBoZ6EhyGfT7OOTJnCzznrll8PZn+oRN9VA4GjOw04Gc5+UxOItmOBaT6YiFM23EuLS
hyaJ4VviDQnt1PWbwX1JuokznT3aVGIENdGXuvLL+EWpriK2r6g5h2JVifUsB1xxn++sqvIc6E48
z0vrDjdOcOYwGNrME7HwSX31tK9Qt7EixGtkBl0da8wuAakQ+6IfKp8H9QGz6UQtrHzZXGRb4px2
2TS8iAFaAgaDMcYLZMaevbaMhX4QyeKL2yCFrpBDo2869dMSUmBM0sqHfuNMlZ7XvnHLo2iRSGLR
XPlNRBMmB78/Ov3W3ByXRjNfgy2MANwo/eA6BU0E72DHeSy1vRZMX7z42yz6PjgUm93/rArcLBSN
LYyYzhnKvKkYoZ9tuw7eBm9w+7PwEYwdaFgKyBOdaLGiD3a5p31jvDsRQ/NJTBTC0N3aav9uS7J9
Uy0FlDuSOebMqIpLaA28srH+xXNmo3AasFl2loWBhhgL7WwYuOu5HH6V/sriyzSW9p4qK/TOhbu3
3z2j6UqNVjFCqZmA8awj0OmXGanfLr1slv4UCHIUMzPceR+676U6WBZ5dpAf8NelHWGJ/TGO4AP4
0zD52VoXk/XWdvO+XOv9rosNWn98f38adDa0ONqySpfqI/vK4Z3DHS1JAFFVk6rKQBsd29jY+IBo
xVI7ltWEjcWXxJ9M3nyaeyPlYRYoAzGflP/oepT1bViGemLd6HnXuYmwA9q+UvJqVYnWWNObO2Ag
RgEScnK5eRPRWj3wPC8vpe7i+Di3dgfMY6rliZg4u4LmtM2vmlYiPMxVG/wk38KxytzePftdsvrt
Tc5ld2bO3WXUJw6xOL1nR98SbEZP0lB5pwTSmGPZVzp+n8xo/fJ4V+wrJlgs7oGJ/tT/E5pt6g7T
5BTjSVqqbA5L7O/vV0h064WNUvHQqpC8usp1wEULZLDT0XEG+tmR3ML4EFZLtKYy2aPqKEvuh7yI
O/FtwT6Oy9QZxyQ3Ln/Hq11+6TaKBTKT2PV/ysWSHxe/XSGklMq8Y24n3saht39wV9T1QVAhdakO
CrVfKOVn8VSqoQMDH6zNz8kR09nfosZLt9CiPojAFGy5H+nJvBbUFnbuuv2MSLoV8KcCZ3DcE5YH
TJA1BVz0IPbOhaGFi6hN+23CGS3dhJnBGLETyUJXl3d1CmXqs9eGicp4HVSg+Fk+BsRMu8Gbj6aL
7LcV/1TP41IMFhgAt2hfqILqh86PrYWEIis8J9Rx7qO3LdFC9UzkxIsFzdzN+9VaTepKV78N9j3J
zfPLaTv1vFqiD2x58HolqBExZpRWMmP9NINH9skW4LdflIdeEaTHmScm+eKhAz0UyMl5CVC07JfE
rUGH9S6MrWwAfFl+EOVAOeA2paLEbKOrSLZxy+2B3Ids3Ca7OFBeO/3VF6OM8hEFCccTi7xzHJk9
ZizMFAhH3uo/Tf3eY1qUKJOyvvJ2ffSnRNzsTdjf9BzFVrZQ6VxRHtn6upkeTyVDB/lwH0tBOdDS
2Q5D7DbhW7Ix4W+cUKNWUS6nfhCpab4F8Oj706688Jkaa7QOvnD0rYgwXB/8fnGao+ia+9QXFWUY
4X1ZdZTtpR/bKXI/SUDHWMcLZk5Gz1PawnetL2qrk+YWqMRmTJ50CwNnksRfx6mw4iMW0OAy6mic
4WwV61dBul1zHFj4b/nCJmB4Fn3S9O+TYSEb12uiBP8YdRyzdvTXvCVj/WVMOl5W1FhUDR0737zD
J0lfU5KVli4qKrqX2KJgvoxVV7iXCJgxwJKt45UyOJMYzma/H5lWM/Qd1Qf98oUkvWAUKWQT+yNY
DrMdZk3lA39FKZICqtrRcKXr4ltVxRyDhsTuipUDwvvciovqHe+YMDyzenaXM3cV4fSNw9TsZgXS
s+GhrtF3YXXANsOiqLZsHJSpnh1zx3i0++78aB2G8lljb/jOC1VIceigeHfnqpHBKapJt7jsRt97
RADq18onej512JtM2bg75rPU4C8y05NpjU22RDmQCG7WDPxSkumO4QF0Y+QvuYywQu6hkNt9yQhC
2kyAXT/2AcAWHPWxJ44jGjleTYFZ5qd52RG9o6vBpO/2lgQ+sGoM/jFwwks00g0/d41dfzR9XX3z
1jrAnjpUAit8FcZr1sCqHC7rJF2oUZMWn1lNzdnshSs/Pom393vXlOwVaLrNlUZnYYHXL8WhMz3u
XAZV4ioTtVq5XITnZN2A4zaNSkeQAGpX1SNOneJWRWOkHux2pG8vhlXBPOW98QXvJl5+JbT/PWHg
Vx7aqujUo+8xFDm6SpZbJsibZHq81zj7N6aT5pYkxt9fVZ2gSo/gu7rZxED+s26jarxxY4IIcaxw
jb5409h+dghQmEEL9b2PRx9+VlbM26IvTtn3j3dCXfxxnN0KoUcoxmvT1QrjMpVsmyXrxCgwJCdn
4RtgwoNlXWF9MVPf/FqjMMIa5cfVP/T1fXdSqt6Lp8BsrGC7Xnvf187YI7J2J34SCf8sweyE+p1g
avF5ZCnqInWbwHpFAeiPJyZHEppFXFC0mUbbj85OrGLOl0Id7kWW99ox63GojsvkF1q4xT2Uuq3s
cwVkCw8xhKIXoQJ4A4aBcUNjqAn0wYUKeGnv1tvY7i7jrgg632HZkmLGqLoNJMLxG23Z0teShntg
qZ6y+Z5AF8io/YXQZr/EzeJ8ZzaIjKUpYixoNimgFv0WUZv91H3e9rp26Zo2WbzsQrlfqtGEIg/R
M6qcyByrJgIQxgMNPt4Oai1rmq7Cnu7JkOH0D6NuHb0mngQxEsTaGt88Xk7hYUQe0h3HPYoJe9Fk
vuXMJABD28vuNvdSNzYZiQWtePQ6kldyDXTRyi1Jh5PyXetLUPD+IpU0VujL553qzdCsv5s25hnX
eB5Me1VisB9nr5fvtKdoyKZ4AwHk9cmWzXCtTqM7xnUeyZgKcwvwOcPzXU2RY2ani6SrES+linC4
qwneScoYI3qELSeHK+vpcDoKz+70k0rGaHyyoy3AK71sKy2NM9Tzt8WqMfRvsR5PvUAp3ijb+tqG
4IgQXOryRIXYzUxElHpEm7ollwJZakXFYG3BMVkrOCVT05CI5ATz6t9nFjAmGO7twWlAbh09212N
C2fe+03wt8wWfmKGqXCde33LqEW2w3DmN64UHnpgxYcCn9V6HRorsN5VhWfv19kl2/QsmzpMLqB/
qvUer1kwgpBTbD3IaSUcK9Bab2nBibbf1o4S1VMBmWgFTtWBSqJd3JMF8x50nJW0jfusBmFfqCtn
pqm7Oz5rqibnrFs3QsDuJNTguMzj6eswoZx5Ak6hm6sJevXZr6voO2pgV2SimwVG6GaAzeWN5eta
4MfI7NGeaBnGutpumDzn7jSVXpCNI+900AEK8dY29He/f9st2wOu+P7Tboe8m3TpVUAygz5muxzu
/IYca36d+8zNviQ78OyoM3eJfMEEKm9pCDcmltMGsrg03/u6Fd/tfim/Fms1befY0gUanLCVPxnx
LRdfL050JFgEMECfDHCIyDta3mEXwnFOwYf7WvPNMPIVbox2omzH+yTUnjJ/CMaLWznRp6G295+1
HOfxMqmg12g9Wrs68jyr8FRKJuS5s84exJu61tGtT+7TTwbDWjw6xl17qCGFiE/dOtq/GLL6xedo
qPrwK7vbrXige/RBhVXO4hzrru7iN4UmCWiWicz6K3S3ZM3xzyde7sDZY+XNnei97APcgKz2JHNw
irnJP1YkpD5O9cr+j/Vw/Y2AE+RGJAZ2eWP86NRIDZhF7N7opXdryImLwY8ZnIIW3w1GRgmjSjAo
VMU2jSlufdE8iSjU/XFnJ/2VTOqgfsEpJO/owrWObpSSSx7yzjmMficBkjFn0wH++aIIz4FY25/K
nQJBoJvq5p8AbxYEPhoGQrqP5WrfCYL09RvUDpBzvVUnj4LB1WvR1aFiR4beI0tYg3zyh0FuD6CH
luRsqLXIuG94I2gmbf73lhv241Q4izrYXtWckwq45FUuM+t9T5aux2gXYhipOaPd/GOCvaozjTxT
HYOgC/dbJRMh9oz5uF8gVhr1WfYsy2CLT+on3XS15ZvjWv/wNqafUtYC91uiVrTfdTt3z9OOya/i
IU7UWUpSzR660UOyZAYG9lnU1H2StU1rKyhI8/R+6joe2LaTzFGlUKCX+rlyk7yShVsBDjKqTEnt
5hYuYg80hyW5AKlTrBpXLGppQGLt4F1BdAGLk3bYWSkH9pgHW+V5p6q10Z3aqCbJpe1Zf4Nd5On6
rMcdPkHQAgz6wP6tf0YtMgepWMa5vi2r8mxYFnSRpwZu0DO2sbBIYT+5VgZyboRabnj1VLiGf8RY
mcBu7cY/185gfdIDB1eq2r3WOWd0UdB2uRxqzJZt/HkoOt5Kwc45ZRbgXaxGB32GcdQLs2Xyyic5
t2N1JFZ31idSBnndbIXTgZqK8drxgMV3olpYKiIWV7MuGZEcDDqnsEbnohe5IP31tzDMmR1aFWsi
JPHw9mW/5Hs4MptbHTO02RhISacxtv0rbkfycj1rX6Nvxgmn9wNH32egJos84CAcXBZGs/co3KCf
siY2+8cNxphzRQ8salYKqwflcfRs6+CpSEyXeFGizUGqxc45kGAMGTNwrRRRpTxOc722eeNCVzu1
bROfJsFmLrObsUlOMzpm2qle3jGEU2E+Tm3U/wDfo9mnsrSMMq+IirNGXzxmHU1eye46Gqvc07F/
Wwe1s4m1mJelJc5sCrloIg2Ep33xb1Sr+OymNQh/0QkNJpvjrQ/oOBodXzFgISEh3YJ9W7SOPTPp
inSNzThLdWCrFN/Hoq7z3IC33DLUmxyUMhSIDO4N0KONdts+KO2AUWoStR1FU6wiNfwvr21LpGIW
9U0tLrpvxIMdSUhQgUzGX6b2W/gzKwzPK5Vbw9gCO/6x5iRejl0r4urcrsxvmKyxRiVFWOvuWUQ2
OqWe3zM8RUhYYSaRbXxihyDHB9aHzAm7rXD/qco7PjSNGhO8a0avkKAGZ+QLAD/3syMXtumpRcBZ
n43WVth5SM8K9W6LGcQ4YePRU0EtOAyL4Yq3Jiiuk1F2eZiG0P4qu/WOZdq0Wf8mXfvTOuwHuJbB
GYNRQOwIPeJ3HURZ2/RszpIc+oKZ0sRMJZ/XYLnallzxD/blz9IuDJtqJ5oAAIXO0fQh3faye9ct
jItU6N29Lvsenut+bLJuncUHxTNLAV+WXxy7ISB16pMW2l8zffjfQpT7h/tNxAGGApBm4gZkUkPk
/0PE0bRbE65sS4499k9gKq68iAgU9Bau3qWZGpYoXWSYm7K8+4uE5D9JcL//bP+utAx8h+1wRILJ
7xeOJdUe+3W/H9fAnZ6XAIlaMfuOC1AwsWEl8cYyqMPZflcnCHeacIgw3MJTG2nPO2JuAOEg3TaE
7qU6O0DpHjPap8tGIqen2ufYociWN1505eukW/2+ily9PzmyiquUelXfk0kVAmbjFEvBPiOEZ9aS
WcwktFHreBQrYL0UDnrMgoUlTXAYC9Oqp7LZxCcZ+HePNomnF2OtyMO3YdYfJOZsL+v2+aeHnClj
oNt9QgS7vLDoGA92XJkSWcsKjqyc5ijsUqSlYK+EzaXmSwrlKyXKPnwTVRHGuT2zhQNB6lbfCCt3
+y2l2La6zwydcYZPfmBFmQj6+mcLTPS1dDbPflmA8rAJR063volyXPeT4yO74oQu+q+BAWeTTb22
vqJcQV1ul8JfGGX7umfI2lgMtL26cI7tOgxfqhCmxd8U93dp07++dvDP7h0Qcbc1/v61+8x6mb6D
UJUNOEDO2DitsSNdXC7/wZsbIkGiff0+JvWXNRyg3BZtdOzK/RFCLOvm1l+fteQz/+8H4V+OEECN
bkAWCfHwoEXQ4P/+sQQzE5fRoTkiQlFPvMzsj4mo5hOcsf1dz+r+NHA3wOJKRpKBl8L7GIQarB2i
3cx1xVqnrm69v8jl/hTj8qF4NLhGpBnYNmiR3z/U7CrYx5j0j1ajyuuY9Mu9UxiqC1TXPdU0nZcA
xc3fXAj3J+/3ryjAygco3sUNS3bgH1LBMJopnOBaHSfFUFuOE5Vn7Y9PaOmRk+B3ZoNG9/zOGhp5
Hfz1E/9M99zE3X4uw8gmlMtJXgjJnQ77WFMr/e+v6v/6dOA9OGsJXOIL++MGchBD12xBnSMn7LMm
3nNKZd0Oj8ptlvVvRqF/ne4RLhxkbngMuDNQfPz+DQiWzMIjJOmu3fG/L9Pgl7hvt+kwr7b86W7U
aoME+SR9tT12vc1EvFER2+liP/z//trQ1nnJMO4nYBNMxe+fZK5mpX0CO46F1PNbTevOuEmSUxnD
y/75v3/Wv18LsYsQEn6+ezcf/3k0M5xcUFcIcjEjRWMeIQ8FEOixE+wDWqyJbe/nJabjXygG/vKz
/6XFRKFPIsR/hJE49/9MWZ5MXLB14p4nJlu86ZYFQOyurZfGU0N+ahCRBPe/f1vX/fN+x0vPRNvF
coXrgTii3y+tswh4p4rok2WpGr5BAEdQEVe7P8weIUMosJb1AsXMXhH/1QPA8M7pTwywaPFpiexL
F/tUJJ29kG6CpHsOXmyLAObMscjDBnUbLNw1bAK8Q0GtmBdNQ8snIcNPV2RkjfU3N8mf15BURoed
RBzcETTcNHfX7H/5yObacBcNggYeqfN3+p29Sztci+85/rvbUAb6yxAPqCzbjTOtjUCkB3XCNAOG
pKIktIN08cCtkaRtPy6L5X01UVn9Jfbi//qQ98IDvyL/ofX+40OiD29b1tynpe8j57g1ctk+EFUc
QdGbjTNdMb8t87f//V3/yzbNpeEWdUnjhYQT42v//aciX7JHH+LPSfXLcGHyo6jM/OCNGq0g/2YC
ShgW63ncWJ6kurs3jDryyjPL6L/Z/f5jTv7vcza0PUBWnC932yj2nz8qoNJyZW+zfjoVjo28jgBi
c+unyX0M6nKPHlTotvK20/PVTzwRhXPCgVdFl5HeCS9xxBYjTXDFezlOxmR9QPDKEgMN2ejcVuUw
utmaiT+xx4lj3Kqn4In9CgDs0Iun4aJdjrO0L4Utzu6kiodEIuCACjsxNlbGleNji8ghutY+59y1
ghpZPAQ7A7Z80sx30t3X8BEkkzmXPYMHTpkGdIcPqumxHhDfT58DUDLblxIEdfXcjx0DXTNt+02t
Mglvnj/63pM7I2SSQWWHDyW3Gsk5i8CP11sLjTFy3PBDhMe7yHXSBvoFaZswGeNLnBEjRtjTX26P
P4+CkNetfTdsYOmnJP7zlN2amRyf0dgnjAfEkYEbUzJl7onNrLQjiFbegPcvGwI7XjE+Cc9CENgQ
s5cUcmlutok1mp/BHte/lAJ/vvU4h13C0sLkjoJAPv9HfYLN0wa+Vm6nvZlFPs+lwpha87SWd6fq
Xw4QXqQ8Bv99awLfwIsCYITWhvoj+uO912+V1U7hXJ5QrkXDXQDm9M9FT8Zh61lqO3iYIpByVajD
Xpdk0h+TJZbxdWFAWD5vK4aUU72Ugf21jBf6bRMgNnpl/iaekvaOWy2TcvVvNZok50sPAtu8H4Qc
msNAmWwOSk2jfQhidhx5oG3K/WmDhfRY9MzbMbL854L3QMCedrso12zh6leHyOiyORW1ttySvxbU
zsdFlmY7T5Pf7B8iB/l3qgdys1MfoIlzTmqyD3wLS1t+X49+Tpwi/jX3BVOU0okA2ZVM5Sjsunmz
DnDa2q9uWzon2wmL8No4GypcTFqFDWsZ3xJGe4gm1P7e9IyEewxYn1NbndiItSKfxLbAaKYrmA6L
Z63Fh4ml/Slk7t5kgPj7H8az1+6IBmmM0SWr4X0yuhhShsFa/lF9G6VqT3Tzg7cGE5828Zb2M2sa
d8hmIZ33m5FVkVEOeeMnVQflpaR9aqGDBuub16uQ11pR9HfYdGF+epysHPE9FnnAzMvyPva6RF80
20MvZ0s9fb6/rJJ0QGEqoKtrB06rTxB9GsaN94/TuDajWDlvv0gh8d95TT1GP+s6Ro5uiSGE6rsU
RV3h7NZlSQyBU7GE4GZ5AETb1BmJ7ASCRjHe0gNym2ZAgFUsRz9qO/aro2GuyPKHLgbpzwK/NJY2
9LS6rQGAev3Q8ykC2+M1yhXHvxJX5SmkYd0z21m6L7FhDpxG7eoyzwpV8ZUX5N7fyzZhVafeRMHB
rZDenEtTbe5HzLM4jt19Xq++M8pLtFp7fEDXF+OjZl3HebZUKj430I7aPBDx9MtUK3vH1inpIwdo
DlaKAI69A8K1Wd8GXkDiaKAzEvVA/9ufmUtE3U0sqrxp2InDlRl7hCFLRgIOvyfk97nqKoXVWMOA
cxzZtlk9Oj3bC6C5e8aZzdcgusBHSrxuHfFNk1u+uBLxO3OdoKlzy9PVdLCA5pJyHk7tOxupc5A6
nZG3eK197ANDGPzaK5dBP86UmDCMvtieW/56lfccq/EzM3KEMLB1X4guGL/R/YfJfTK1cQe003e/
3gP3SBlFrxPhOM+U7xs4sn6rIhbEYgV5tEJtdruW8kmLwi0P1QhhnRxLpz5084rczmq790lYbZcO
GcFPNCXDJaxjyVrYrWv/qDx4KZfO4xsEYEK6XopPJla5RR+7Z4DKtzhlU+g9SDdIeEuvHULgOZgU
Sh38sRTfsBWuqzWIj4xjl/GxnJV5sx0SgNK1Vc4Dkk4LAvUcDd0Dg0t4kdEeRcWbdneR3Kp1qoIc
ZQs3aTzu7pfOsZmoTRIDYcpAjcvdIVvEU+aUtslHyljY3bUxLK8g1Y3svIv6xWoasZ03w2gLIVvl
QroumXRg4cGnkDZBMXM1gv0eMZOUnELJXc4TFf700Cm56QPUS+kxiba6V1T7w2efIVmU9nsQvMnV
ENvjxWV/2+/u+dSmRLjn2qEdSQdT608aOUB/jeMVRDdWgM8tNWmXbZvV7XmnqtJc1ipuiFsJbEPY
w+6X2c5Sps2wbVUwnRJx4KlgJKCVC1vG6eSXpsbwck7aAWT7fyw0pMcRfeE2u/pYVugCgbYBjc46
tokdd0XDvc0/H3/QUkpSxsKi+tSPYIbgnQWmOewof45k/LQQjVsCLzNG2XZx7EQld9SWbrW9zn47
JgdI9/5Lp0pWHJ0v+repCEn0Gm0g+Td7Ryud3Xc5c9oCpZHM713/h6qp2w9ru0fqApB5/6xDwm+I
QOJOldC8wk9AsWvkJkiWqpwRPq5EdyYJWayaBX6/qa3M+tpzj1vBKJTkhiQ4WPxBn0UqQpAr7GD4
EZKYhEK1l4A+EM1Hr7o2HD+dmIuvbcuuPltAFHH8xAlCx1kHeEy2av+wQ/YiscAf3XfUbV2VhSuT
iAuksLuenSgime3B2OdGsEVkfOVabmpsnygX4dpRc2PXZD5Whm0p57gx4i0op/rnqHfntbH7QZzD
DgInB9Y9uaY0hRN8ctirqDQeoQRd4S9Y+CrDktcR27VPTt3h0l/R8/UHVp1hbpOemJeNY9SnUQl3
zce4Q5XOMcW22YdJCN9jS/z9Zejs8mglCJeyfSdX5bzNlEopQm7HPlrKa2lO2QK4p2bF5qc9E4dH
4c8iPFa9Ew+ZmNz+F443EPwLsGkH7SuaCOQ2TRgjSYwOWJiucLnNjLtywRm2kyF9n2H3w4+YJazN
yNcFsB5uJojOawgw+72aYs+gt15W58W4exx+KEJuvQzvLy81UE7MtpK1GNIoQICRV1VRvrkVZh4c
4Ks5jVQPEwc5Vq00QdTGFZkZfUZq2cuXhr3fUzIhAMq5tMtXb6stciXq0lqjo+SU4O9oJ4GBV1rN
YYwM3lDbuPbE23QYi8sqrUbeROs7Hxy9Je2FsT3+L8b1848anVaH92Io7NfYbv1DtCTg8BAjiREJ
mEMEoqOGT3MgiSwSHWK2oxMJ3B5bDAgLfWt9d3gkLcuzpizfak7lH2i/K8lF9PzwpCc8HMh3O3nc
pFk+RiQY/gicncgg0qxIWa9b9a2mUdyPg2z7X1EZI/IbeTJbsoTQX2FZ6Fui8/AWdxxONbMwrWVk
o/bg3YUPI5j3bMXYuaRaD+YW0fKwDXb2VZ+JoQTLA5I7ohsG6PXkNuB6PoDrLdjdWmaIjvPSh+/m
umrLY+hXnGNN6BHvOtlJ8yEiRnvi9ZPsD2tfw+cEBtRdGpeWgAdv4VubuxJVax+ED6qAJZnZMYaH
Y7ETWMZCI8bqFxsX6bNVzRVoXjVv+ytmPgV0cCLUi8wG47f5WLcbe/YwIc3CAaT404zlEKebVK5/
qkwdjdznE0P93Y7Qds4k3XJ2q3dOW7klcrRl+rCqrdmpGAM/a937hEjwnMms3BTr8LaaDbozRmdd
uieDGY7cKTxBpUfL19b7tj6wzhm+AbjCeeAYew2eLZbKOovl5jztCOo4enZHmbwjnEw8dHO3jCmp
W8XXYC2DXwPHSZCuugr6W7etBMauKwsezM9zHd6sjiS1vFLkoF1jCeozr1sO6we4GErdEaeVOvA+
kP7B1Y5fPPHQ7zG6udUckplD69FiB//oqK0LbouimH/1+9LC8COAeV7jji8pv7fSyEhEvLaZZ6Ms
O7rVGDxQJe9bntQ2ISNe1cefrdKI/8fceSzJjaVZ+lXGao8cyAvArLsXEK49tOQGForQGhfq6fvz
rJzqInOKObWbXbGYQQ+Hw3F/cc53VB5OSCC8CjCMs0viPMEBvKSrQrkBDChcFNS9JH+yrnGvkog+
ItB0bXV8ko7a9Tq3xFyTcBBJJ6SqHtYdBXrUS8IeJb5/0A9akOmoG0L0kgDex7mgUIxJBMpeGiQk
1qYYa3IuKl1RCEjQzeEMUlopDyUDzbdVlTpjYNmmH5Hgs/Zx18jhVGvIZI9taRTiGuSRGL/3VjSS
uoyMf9xX2WreKllqWlsqqp6nPgq3WXoL2o9LRpHpvmqJWe3mJCVngH/FxOPUA725SfvEYQUx6pUa
2gwtyjAjtFD6ppUN8Sk1Yze7K8REeJjg6TXuJ6eIkwcbM+bFDtkYcZjmmUqAyoqe5FxCiy02uEPi
6UUb44Z2nOQ0IicillInu0iiccsSr47vCvDY2APa0dAkSx/RLxshyihDYjgXDqvZRMN2iRRTo+pv
Uakg5FemG/ishBpixq1v46FHxm7Du5t8Y2J3RQAQ89JnMzHrW9SPeN3XBGkA5WVavqhLnBIe9et+
/c8zJCp9dCzkCgvDhaLx4zSHiAkLeUAst0jV6isgEN8aDHyTx85YDZp0/is472Vw9mNb7LAngCPi
AOyAuPXTZNyl+S4IhZHbjDTCp95IU5+TILubkkFu2FZE0ner6QXOjDxT7/6Vb/z/9vIMAICLMTpi
UvnT25WOYMLcsZVQ0wn5kqwVEBe9aXaPk5n0T67Wx9+LgcTFpE77k2Io3399uX9+/cvGhvkIYm4Q
KhjXL9OTf5orMj5dug6z1JZxTe14OLiYwlCP7ZE/DSEUjzZcnXq8qPHQ1FNbtsGvf4GfxxKXKQj7
GYodjam0bv50ARqqCRXI+wIuDDU5kuv4oKSN+uzy1glDkeOrxVn8F5P3P6ETLq/KKAhcmGBdSZn/
49uOsebpXZSAmidNlI1NehinavB1tKppoGaYHOLMcY6ZBlyjQPZ9B1qi/Iv5z58uPRQ863d4gm2y
Efo5ithxJszCfDLbhDK0PlgCqNtRneQ4+QAQ2/XYQo6q7pLW7D5LN1avQaoM/ebXl//3wfE/3/8U
VUBNQBewhyXoWv3pSsBlqWpNQyaeLdZC5OUQUX6rXTOtn53VTuMdshXd9jvGKdbFIzd816nE0w2B
evFwHrJeK86FOenKTU6waP99GpoCEzAxpvExNu183VECLCNpVQMEmLFZizCKGnvm4Z2gRzITwQNX
6RYZ5i2yGF8ZtEI9rrODoHZuk3raNKYqol0GzKp8xH5h1i/oxB39yskkxgsriSQ5IB1iNo8kxW7d
FbacTD8XTEE2snbNAgs5jkNvVgg7mTAMW/Uzi/dFC6XUy0+so+rgTR3yQb8BHPbA+F2j3YGaUhzz
co6sv5iS/2kxaWsslgHIWAZsHMs2frrkKiLaxc4nnGVgnYMZZcwmqp01sFo9fcoQgpysop4PxKHU
Xk11fQ1N3trmzWV3LhcicNWm3v36NtD+dB+wCGMB50C+tJmyQX778RsxkNwUK3DoNm7vwHmacJop
h6HKNOVpWEq4AE404oxER9n6sUHgXihtKqOrjnkZ35EKVujTTEJFt0fWtqhb1Dta65kjQ49PvNX9
k4NtPt4tEQOjcKqU9tUm5gG15zxbL420HEHtarfPSt8V2WHOUAAXgHLbTVyqa7QzdawFnmx1SLCz
XiHOgJOB4qWMFmrDmLFfWKRRg25Q5qN9xK4xVQemH5Z5OxnZ3GwKE7rsvTOIuN1Tdg4q65s6MTcY
3SfFG5TMOeXwD80AlL31rLdrVyD0beeOYbmMSFzTbOIxlsGUdLoAPLpNTaQNbi+scLTIZOhSZw6D
heZC04fsZqFQtQ+0Pyy8AU+vWbgQgiivhd5VTBCrtrszs0blQEWes+wFICDxJDW4WbGSGYin0GeI
x5gP6mkaa+OtVyzZHPuZ8UuYJPDakMDqUbKpVtYrKKR7dLkJobTrhtTiOL2ahm6iQe5X58EczcXy
8yZe73q+WJVfAxERQUZtkBCmpzBVs61ySunnJEFaTK5cevyeZRh7Qne8ssbMrQMwDUzM4UN2IZ/C
GgV4DJd801uOfGuK2CSnA+TKYdZiRLEyyfqNnMny9KnieAuJTAQKpgleJwIBk8jJqNSUsAcrn16P
GYibQ62W3OYWgqKRXMKmnj7gnaLe97gBYDNDWx1A87AIU4xT3LmX/lXrFV4rFsUW/aqz3DR5rzZe
qtj9Cy0ZhTDSF5Rwfa4n83Xcu62402RdHBAzaSjHHVEk2HZSuUX0VGubSMuJEKyUWbOOOAF50ymQ
uPQKoEH0gtUdBrqbO2YHkgEaVdlp0ZeZDPihimVCMDZBbTz0xWz3h0XpkDIpopqeyryXtsckWJV/
cYr9XCoBOKTutS7hN5fwFOOnJSfE80ZN0jWGrgUcL57d7nbtSHmhnFn3FTfav7nHvbwedcIF6sXn
odmXA+2fagWKUSlHndczSsW4h1/8seBzIbQ2Tt4Tq5vef/1M+tMSl9cDle24BEegW4DB+uPr2Yrb
FEBicMPZFsYZu5uvk9jddPggX7MSsgxQq7E4SncksyqdTM0bXH3esmt3XnURv+W2WtEgCzOYVhvE
LOzozPGraEqjwEUp51MP1ae8GatTgi0av2lqPv/6Pfy8dr+8Bd6BrjusXjRH/empSn8WJTKHuhfP
YF9wG2gbG19UIOyVmWusA0RTGQOeJLaE7a9fWr/sPf/5ZEePQzADqUds/l1YbD9tY+taoouUkdhU
KZYb5Is5gNx+qnCQRaol3atKH/ETITdG6tqLGK2HMmXryzy0lgz0AQq4T9EI2amnx8aoZ0hSZR3O
ggP4rfVDFIJ7TawMJnB60sT4+HvcZONYEjFz3GrKuUltF2wO86fR+/W7+9O9zxKAa4tqhEeQZvxc
tijVGMVVPTa4k5csEMx7vscZPFdyvojKUzQl+4s61bis4368nJAGgdijQqNipGb+8W6MYQ2CH4rb
7bSoTL2jmLgZR5ZQ6nBechCY3ZQebcYR5VaPO0HqJoWVEeAAMmSoDmm++GatYjCBzuGy1xFd+VT1
hTmgQEgxDdCP4UO2EwOT0cqy+kkp5fwY620a75ESMaxPiXgt6IrVHW6+kp7VzEgrRcPx0dAdhtNl
e8zTt3/6/VL/W4lk181XdT90X1/D+a35j8uPftQNIVJxMvzXf/zwp3+ZXfbDD/X/9fs/En/Vwdvw
9sMfWBuwZrqVX91y99XL4u8v8Md/+f/6l39kiD0szdd//u2jltVw+dfitK5+iBe7MI7/9+9v4I9/
/4+fu3or+blzXQ1f1Vfc1X/6ob9nkunqb2gsXfLIfn9KUQf/7X9NX/1AMpfzm2kYfPdwif+USWYS
ZAYe0nX50FAJEH71j0wyU/uN5pf8LqKWmHZqUMv+zy938/dbkevG1eaX/ePP/5wGxn//wy3L95/z
gcgM+lqTNZ8QP92yuFZ0CA5sPgoDbRORmR0EFTkOHL9JMs+tN7NL+UbI4aCHciSNxOPsLoQ3V8UQ
76hjMhE2ywynrwQsFVaxI059P/RriIZzSEFULOqDqa8oyUtx2RcazuT6fVm6lLD6MAUTGZtlAC+7
9c3B7L5sc748oBXX3pTLYAWOHeHWkVHCnK2Np/HarCiKvJlJfeWZWrY8oh1WvSglzYcCoF2TrSNN
Z1OPlGC+OTXGI9RXHmJVKllXqACpUP2DT8SDKzDNIfMEv2T3j4bZ4shEdNuR4h6ZTCrx7hPSWZQr
Oy783mRIahYFA6sJHGR43W9rwzS/RFvUCjaEDtsrjsPMV+jDy2BlM/46zAPuY9cYaJiizLaboJoI
UsCPbBH84qr5wVGbRl5h0cblZuOz2RldQca3y9ZNxZqsxw8FkbOHFOXwTFJrARPAzo3yKhcI5X04
g+JVKQbrue8NVk6LXOqjvc64EBsENujHXc6XsHHrUJv0ZvHpF5sBHHp5iRGe9PGGnWBrseZtx8dW
EZfVGzm8lHZWNNsUYGC4PFJ4eRMNCv7veEnN82zN+TWLfOPdqqQBjgpWGvRSTB4iqGXpduclLjWy
imBt8vFKll2lVrBsd+fb2hwdGVYrS2odZFXC8DIRCuVY199UNcpaV7oan3OSnxzFTJ9bCC5PQh9U
K5SRahxsKYnYLlKX/STBtkTllZZ7Z+dK8cQNXsARG0U0hw5YsCJUokuV2sO/ABTR5V13lc9VdwPC
cT3qzQo03sUyIgOTm8/ZK3ajPTHE1bj9LS0Oi2kidie22jYjObiPGz9W4jf6TJnh5Ju0R1Mo4xsa
HKit/TwwFCvamAllPpqDAHXJUNhrSM0iz7Sxu1dVXQvTWwc5n+OL/N+PWdqvXl7n6PriITpPGZg1
JBLMsP0Kf/vk6xAL9mUlWECldsZaFiwPmjzFkfkNZAwwBtiqWZ5zD5EC5KwJK7hB78zZn+IaJFRC
o7R6lsKjxCuJy7lyKgX/pdaaw7WZscEOm3kauwD2a/qVsAut96vajGfiR+KDxRNoZ+sKKANRD5d5
Xk47dQDs3OyhapTthsDnrGLyFRuVr6ljRp67NM4LQr5gwOB/m6kEWZB3HHVMRFOztMi77dXbMlWZ
HTUGxsDSyDD3Jui4U19vXc18GEp7QHqo2/j5//0j6l8ePD8cT788yP6/PKIYSP7rI+r+q3tPEcx9
/U9kps0P/HE8Gb9xMlG1MCsDfadfIqD+cTzB5L346/k7QSbPPxIzTfGbRjuBCpe/uAwDGE70QIuT
//ybqf/GrAjwCts6YjG4p/6d00kTvwvz/qei4njioyZnA5W3e5nE/SxKTpm1uXbMASC6bDwQWHkB
xNTWAVh8/WbUmnzW6WE9mkjch8v8zXB5Fif60F07fRSdCOQw3yMsN76bpc6eDX1C+jgNsCVX8zRk
EAu9xLTtFxKU+21TRFVyZCBT3bg64L0JLtb3KTZV4u1Ta++ug3JlRXl3x9e/vdIg73lEfsgblZ3z
ecaa8tSvSuyDfSJR2pJWoNOIhvmAub1zdeUxG1ozuMwy94O2lKxgEFl7qzq3tw5ztXuzg7JoKHn2
XtuOJK4ynfagk1gfNCUEj2Vaj/MgrN08JPppRS4X1gwZNhYWn1PdT2fasptY18J4tu8KLWKrrGv3
PDRJYnDxniwD6dhuZkRvrsMCT621cMYBgWmA2Lu10T+jCbATxtIQTorfFPahK+12a+UDggCOQEMk
ByYs1yJ+nJb6TiH1mSUO6jzJUbwpXTzWGAum6bnqxuVUgTjmt5fDF5oCc5sWRbnTVkx9BXUCTK1p
edeyRL03ZdnuIa89IFiYXkllNGD1mMoWmxJrJdguOsuVVeuqW9JS9POKM/lxqtQlJJ1Y7OxaGR/i
tC+9TjQxbki1mA5JC3UMMbt8wtrJkwUK1xzGnO7XZJV9SMCOWsbYrKRfxpxdMk8kNhtj8kA8fDIm
W3x6w61hNC6elFjZNpFkbdiY15YSmQE4kBu7H16UEX9T0hr+tOhUFbO5r/CRzCb+QyuRVxiSnuKG
RzaCED/O5bttpHcWrs9wzvOzGunNARMx3thyTTakd9VAzdbjMELJU3Bp8qwsGqCgDIIAN8coR8rx
cdQddsM9IOeT0vYI1Ya24ZfoccsCbBA1ghBn77S2fJJ2lh+1xIF3gR8PRt7EgEOUGA8xYWzUkUCB
+BJNmVbh1H7qLapy6a6TZ+goRez2ELEL8bGi92E718q2E1PgAMDx9CSKDrVMwhmVyblzJ+mnLl2x
6B2sXYZ5KY2cD40SZ1O3ZDx7ICycAEqivFkmyJACyZZTuf5iM1VXF8Ujlg0cimV4GoAO1Rw3BeZu
Y9CRMK3wCdsaa66OM1wf3a+u0/YKM1/fzoajZiEumw36q8u+/pyMM15WK96MNPUhC9HjqMs8WClX
AtRFYziZ+RF2lXbAIYrnTVE3VqeRTG0A6MMSY8Ajwf8xOuYtfOjBy+32o1e6R3vEc6k5JMsDiPcL
7IIeGekW19xcQ9tW3uamy0/IbbO7DjKnl+HFCWyWnjo5kf5c0P96tlgcn0Vo5/FF6N7WwRTHLnFM
+Fcq3BFL8fMhiq/Jrp2BBiWvOqbT7Vho0xMSCJPxdCvvpW6dB4fw6SxREPQAawX7yyL+O6T2fWcm
6VnEs/kEUUwPmuJ6YIwVOEsKyA77I8bD6QO3XUrDreJgQYJzGcylR7dVNnBGZ28wlRe3vQSjdPka
qF3yEK1dIIa03lZLuSPFKe8DdCr2CW1P82QunPgQ+z6KJLu1KkuyzjQ9srjOiqHtKfufCDstwTVk
3JNDc8987LNa7DdbtgwKi+bKTuFcALkn9aWOdkmRZgeaYpNbXXR4TVmytUpZngmaRWRnI4TRVyQD
EQvdDwO63Cll4AvBlmTOLqvzoDKKKawLESMttfutzOE9QydSYS1UyCMbzWRM3UB86bMZlzRiRGhz
zQR8tVq3HV5CxMuZtZkTl6ehGyUB82ebZdMywYKIATCVxvs6mQg5p0hH6lTN2xh9+3GhgDu6o5Lc
LWRBfktrsocCOxm0q1GU3XUfpQegB7eR3jaMngs33cTmei7o8kksqgyv0kTyKZRc7LTRzV5iK12u
7K7vvty8tL5mPjaQU+6tNmZUd840v1uZ4rwtTd56nQUehJbIDoqYXNk2hvOCD3JsLQ3KYExgvZ1+
DoNmB2YNP5iNSfVUD+t41+hl8dQvGIl0se4T/OZeHOvVrQLInbUmmHoMw6t4UWbwWtVl1Ev7t9jV
Y1SaoKGyFVkWj4Grsc0/WE8zLcIK7LeKXQSgrBmYMaDX35okxUQtFWb6EFVEzFuN2P+nRmxAjy9s
+HogT+6qVYCDvHghsNguirl3lFl5NcamOlF+5E6QMyB/MFUFCFVaNRLCoKLv6I2qG4BX495185r0
xloJejNDia6npV6RPDF2JyMDT++Do9Ifm4pDakyxa4VpKcd3qTowIyPGQzstb5snpOHWg4nwsmEA
nqx0DEUl3B2SYOWtxat8N+p6d68YTnWnN0l/TymCP3CqgK4JKM99GeOMgpTo4QxBz+9a8zWpeut5
bNGOJHnRMLBe88fa1J5qlsUeR159dJvZOKRrN79xPRIOYNHWX8sKBaolB/d7zH+0BEXaG4/2Mscj
+CadJ+QYE76ldQaLtG3N7tCf+2q806UVto6FRNBV0yCO3PsswyiYqVeokO4UcAt7o458ZKrZBur/
o1iK6HvaTWKzGAo66WVbWJ+OQzCAam8Hc4RyAZ5N34wRYU0JMFc03y6y0bSooR7k2ArGbNqb2vjm
jAo62pIHBaRepXm/lItHg07wpozJWfXmNep9J7ElBrb6DS+dEiwgwS6379lq5da1+Y5OKeeXO4xb
ZY2tR1OTU0AZYZzVgscxGYTxpgLNhVB+DTXV7m/HTBOPOLGp3WI0+vcZEe6hAz3gJomr/i3tJKRd
yTETIVIICV2n+wFutE8smOCpQfUXDw0BNu4kvoTdvy+FvT4Ch5m4OGW3bVRpflpo4kJqr54TFN6l
7CjS+lY7WjXMaDjL6L+itguAtmynepVbbBnvLEOeaPVl0PVWdVW7ncmGuOWpjrb8tYjSHQnpW53v
paVUp9ipt3rEyjF1q9lbdVN9SvmMwTfQ8x85hKqvMSMZt1yhO656E29VLGCGlxVZ/Nn2+ZutON21
To57hjTnZBh5dWc1NsHfpp7cMA3VX9tuHI8VSuVHth/G9SSHfieKpWKQO2t+M81kbhRD9jFWbhSO
PeODNTeMR+T0kDKMqnW+GyVxOp5utWKrN5SzGEMCyyzBcqOCE+P1Eh/UXNZBVW6tyaZhNQXYYmJU
MyUpbuK6Sw5rrXeg0QcHUVsWX2OgkGWYrujWbF0qgRZHMoT2Y+0rPb2VUKOfLSOBYAImw2stICxe
yvLw0XZEXwPU7qXKOncBSpolqYG4isCGDAGzhXRYyVhr5DtDGUJbi+4ZMKXO2jJmniFPxMPabmXm
APvECAMwoiAzMDf7fteUyRHp7XCARGccsVy24JbTZUeGRrnvukbuV2nrz8AESoDPKysFRccr51up
AItZtiianBWOH9EBwF3pjXqw6laEr6UHu7aqePRDPY0wiJgzxHlzBdTk2aOd8y01FYozMpzgA13u
8xQl6rcOKHCIug5ASVW/TOQGc38spE4G3Phw+5gTI4Wv4KZxlbVA76uIxIQ1Qm2ad6ZK55EYYcdc
YELXhULQa0lSwFagsPFRbDtmmLVUDlg6kLVN30KUKfDMM+xa5fPUIcxtHSNFwyy6xYIZKdWHKs51
nRcCkeatZDprAayliAunOk/a0APZS+o2jBrDfkBmisJ4IG3pbs6McgtCzN6wNoDFuUADuWD2DD75
UvfHxjFYpqcA5XpGC8C1EQsKIyuvef4D1o0p5PoBQ8halOl1pLTpxoit7k1HmCc8Jcvr7zpAJWig
ABaGWEw47NuHkfEdcna3w4VdUWiYA9UcLBjd1wE1Eem6s9ZFnEqLM8nIu/IKUH93yKqmeNBpA3gw
0dRxgCDnM/gFJpaW37g6ct8mObEeTD79ulcQHDS2dWJt+QqCw0LxOwBscmVq7SxtXPeyjHjkAWKp
rhdJqs1FSgY6NXb9ocsoVXCCHDQO50M7iHVbKCVuR9BNx0mB6qqwL9nI3lGPJKcoYRl1BkIz2G6Z
ZSphQnakQuIDPhCgTNY+a1AFSKeHuY9sLWjsctnxf3Ggqh1NCxmNufYspnHNAxrWO7V130Fe156+
MJccsekOQxmHytAWvmAmRvMFOdVLLokx5WAu14mD4AKJBYmqUNKPo0BBeb8mxt3UmQcH4Xw4CO2G
huGbdD8NfO56BlhLTu4+BR6/zZFok+5+V9PxeaMxuQeX9TBhyma65/7IfcBZwwu/6Gs0VmAxh/oZ
JoZL/nk2vInc/JpAERMAIfwVT7xWrhtSns5zOyvQbprS6+3ku2HxjVBg1WIi02kYXEBKdlY+z05j
n2ZTPrm9opNLB6HFLaNzh/jDp70vrjoDd58WF85uXTCgBvTF1hnJCaYb/lTl1vw4gBYBNMkUtFYV
buLZjqgOiamvSM1RqHr7NcP1JqstemBMlnqBOTzfAK+17ru1VDYKqQfbVrNeR0hCLzwI8x0Jw99M
UcFExdjk8KZTBBRqBcCg0Wtry0dfBxH8nd0Q5Q8TqnZAPFlKeeEO9Ao09J5OhXRXR5GCwWaNUINh
CS22xC1mWdiqo+3Hah0FWiSyLT+IPMud79Ns/QAaPASQ3S7hSBli6LGJbpAA0++09pOB36FGJh1l
e9PN5HuGSh3k5YD9ga9OaDQwQJkme6M+K1e2Pbp3OvGCqd9FzrmlMXLkcE7zsrgG2kK8YwsHpkWn
uRGDGVoW9qbJbmGbGRdJaL+cUXIUnmtRYLbDldu6H+QMCIqfaoQ32oezoh+NtAX/I1o3WJz2UVrK
fafUuK9aCy251r8Og5h2NJXcrxYfR+tCrmxHMe7wayMzzTiQpviKNb55GK1lhUpYfFtNFemAMdoI
jWhAaV5UX5asL9r0Sle6eI9E1bMb/g0MSFvsC4mnLV2DUULVw4zIkVRoQWMtFDyq5lCA8Opjr72l
A1NOddG/ZVbrQP6GLw6wKWiABvguc6WQT8+gImYGjFZ2IIe1zSHjrreYl+5brd23uLVwDi1uQEIG
D2FTI5UnNk+ct16kRPe5/o4KAx2nai0bNB7pO0kqODb66FCM9je7H49wQcNWw4Q3dRzGda7dc1YA
2Shkc4BRw5ii0umxJvMYQcvdQ5Pc6SKKfcuMNmM3oO9HMsP4FZT+skMjw1ZlAtCqaTxw4qraJ8z7
/HbAunrhk9x2wgQ8RFwK8aPNEoisf55cS173eaWybXFeXJOnSlVn2zyS+Hjy6AxBWd81EQPtZY11
zyj7RyA2G6PLTnXZfYJVskO1hh1ESEy0xd22Hqq+fTG0qrste/thiOAwonyijp3cYQsfdbwqmBdg
oABobbb9nhadaBIY6UFkIlktzFigwhHo1TJQ3FCab13QpDxLFe2d9u0dK/rvEAd93xRG7+n9GpCc
G3kxIxjAcWNY5g3fpxiPCwuyGUarZfnJDMRJ4XhmY67uNcH/gJCWHjEKXoNC9Aw3ZofSlQz/8MIE
mSnUc1OUxAUY2eMcGVdqH6v4rsnLyQnI4UHc0dJja4AEWyYfKTFN0kPxab3FRur6eVLdN/r8Nhii
9dicATqrSq5RDBQtbdjRaRlTjA7K2cWO5DVVBIhJU+500R7iFi5fhH3Xr/EzxwUTPVC/KbJwqld8
ujtRAxhBa/2qcfBcE/J9RrfLb7QE2UC0V67mx6mqnmWnZTtFqOlGWGBYNafktpHhxBPlSsehQ6yV
plU7Y+YuT8rI3SKXv6XwUEMhXeDvxiXmwGbj0rqHeTF4jNQ0mJIvqEcJ+D2hKPtyluTDSGt0CPnC
jgxHgscjCoA0UMdrOOc7ArboTmM33bb4hMEID3cWGTACV5S/RNZwBzERmUfxgius3eNwKlk5sN/r
tJOqNLeiElv0dOK7E1EnpxF6ufUVNLSgxqTBWEsTywkDCzafaYcvwHwZLD3+5rpj7Nsr2A+9ODVj
8gHeiq2YwXWzKcletJILP/YxQUaWv2rjeEuY4VFHh2k2BR6x3JL+MBvMDFK/ScjKjO2qejDh321n
cz72ce9wcCzTZl2MtzYXhzIaTlr0DdR77Rlz+lWAbmOryB1ojgwryW7TOrRPHhy04WhJbCOdY+TH
NRG388jHBTE1jHrU9WtJRBLR1GFiNxy1ecYiEVWeDuxLlA/Ezey1nJVfXdD3FUXGbnMeFnp63V2M
R5EY3/HPaKdk0SABJpaxURLRnSAsA5zuv6nt+KKAT3XjDL9u137irhs3oHcLX9ILhvoKUTyB1Zrg
8KneOWfxTVow3Ayj2+XV/DojEg2SYa6Crv3qQElrYr5iCE3wQfEh+/lFzyzhDYIdnigTY4cEPTun
0DVPWqtbD2vMwx0IPHeL+Yys/a3WR4PwmLMsV7lrm/gjr8sVeKE6ny6RwoHM5mLD/JuyBW2ZPZ60
VD1OksNk7hcU3R2s8QbNVkn4iFxCN8kJPRoI3XXxCW5wyqmvCLA9nCUsI5uo3wGUJ7Dgq6/Dnvu/
nW/QhIS4Zrd6/n1Zn6T6OtZ6kHI2rnkBAdHIvxar2jjQvDYNuskbXPckp4JM8cRQjoywkuc+K5R9
rIiV+/Fk8zR/UBVz9SpDKT4TqRN6Vxnqwda79ZZxJhYnZcDGpmInXhulOlCORqeJbxY+wns7i64G
RUxb/MLpGQR84zf9/DhFVOhWckzimGc/cQiEXrAtZGXwopvlTq54SusVe7mZZ8WZyz9vFGntIkmm
GM+56qFzZ55UjZAvUnnBkbnRl5mQAlt4qlGSJXHxEyzYau9N1IPB5OiHWFv3Od/ELSXJh1DSEILi
Ue10H7XYJ9bFK5TH0Yb26BN98FavWxyTSHyVOt4WbswVQxtZ6phcXREqmEa9DE45XJT1IFbLIbAZ
Bdhqq1swYNoxmS0Z1lpjPi8USsDXMICbkKD8PulxNK/qii6ydnZz1Dcb2qmCQrvpb/UxU/YpGwMk
qUXF9FYMHN2O+dWTXrowXdHm+cOw+XXsxpxfc77sNCCZv073S2ztRMpNiC212Mo032sYsQZOXKKu
vdR+bfIB8Q8/KYU8xFOynFc2RZsGcvVICOOQ2r66MFFhLE5oLf1dKW+kbWwWN7vvZLYGXRWX3/oh
PWaRwuxrupOD1YJTJDsv6frHiqopXaibu64d/RKh2QHq3hhUmEzUMbU/5oK0dEEpsai9ss3s1jp2
gpOKIVh3NHF4xROUIVEzQGhtvghuax5bBrMGp15a1x4UBKFyMlYsmjurwmQsVn2RrNvJ0r2M/5rz
vHbdMSdknrnJxENlZDoHMag/MyD9XjcVWV0RRlmYiIsdrr3WX0PTESH+bKInTI5JxDKIf7FzAEVc
H2wAJLsBej9uMi2NvUaj7jE1Z8InOQ2e6Gr33LejZOWfuXyvK+KB2GpEhd9qmf2INdXyJwkpp6ac
2o/sz0t/bUVyobrK6hxpYDYB24xxqLaDg7WD1hnC7BLwcu5Nxuz9XQFsTnXn9Iqv1nAnbQIcpLfW
6hsA8ZNSigukPt3jNEyedQsY++jymCfnBH6hCa9JnxFxRQQNhIs23g+cy198uIQ3Vc6U4YTHLVHi
4nlWil79xEVKIFsUFckXns6UbpKJmCOBKa9cyA+rJ2E9ATv91qWr2IpqmF5q3KBPObNnv6gNUmjy
piA4h+F+m/oW49DUeMXVop0ZCVlbhMXVveRBeA3w/bFch+g0I4m+xZQp3ke1b7Ed0icExBo1wSKN
5GnIajS1OVFzV1Vb5udiGPKNBlbbzzQrPS+TbF6kvbqHSSmjC6Cop6othsDoI/1czR0Jnmv1Frfd
DfivPkhUZkmkaCr7pM/sK24IucFUkDZ8YGp9T9nXHP+buzNZbiTZ0vOr0LTpbrNGNmKOWKjNEiAG
EpxBMrNyAwsSKCCAmBATEJDJTBs9hNZa3YV2WmpXb6In0ecAkcUAkSQz4dZFFa/ZteKQDg8P9+Nn
+M//515g/AbjGUojE2O8uF/Smnea00BJnmmgX5aAWsbkIhf1U4cm5h5kD6s+kGnvzKR9Fb8Dzgau
WnV8afn4w340NjuZb9toiyf2l4W+TIaFQcdYMLCjdjQwy9YiqUNFt5rqDSB4XIuL1XEAeOVGn9nI
1qtx+jWk8eSMpoioF3mrwTCBCQnq8kY4VkzyiInOrg7C4cIika2LzuB4ld5liDVjbmrj1TD36Nms
ecqgQ6pU60V08qazmkuv6IDIyMy6alDPrxFqgqphBSMzBIl+ZzmjI9FMnaSXDmBLKOc4F7MUvUg4
QxE6ASCEqBV+ET7eXB1cebCMdus0LvWUcW416Y4N8RAsMH8swClM5EGXFEO2RDwGdgEoMmY3CRF+
6191DnIS2GRvV9MCXqDCCXsDoduTLFfjljYe23CDjieYGD25+nk4xqtAiwok44fAjQ8IxwBJoYP1
ew2SAZ9PVFQQg9//0RMsQ/kkIBmaY9u0fAHyA7i7gWWAJwROgE4VLTmqAjICPGEYJWvwhfZJgCW0
DZoQWDSQjS0uQ6AG181yADM48rSw7aAEX0MNKool+k+quAxQiXWjDmMAQd8L3LU/RS5mZc5ComC6
FIwp8lIQTo1P5mgYNdhCM9hcj6E0Jb1ZRnXKsql/D/B1OI78b0WpnapwPE1p6W9BgkLeA1AaMVuh
YZBBg+EYaniyBDbY7wIe1tQde8tFu7S4vpWyxF/BJ6zNF5cw4UNXFg7uFxYs22Ydwqs0uKYX1OtO
7BIWXHhhS5F3q4+VSzVfXgV1mmOKQiS4a8q5nXhqP1mcRhDFYkYg26tN7pZeNoIJF4Qw2A4A0OWq
IaDEx4M8tRq0is34BbG+ORk8KM6ii8G9CMnAL63ZV0Axp3oRiK4mim5ZkJ8oMdm1wpmdDYBZNnMz
vlEhb+iEqMEdW/nS7y5W/sUqnasng5rfQ2TyjLJtz4K78dzzjOscWAj84jaZBQB7pRNF7flsejmt
lYiWYrAgfE+vQNrXYGZF5zgpu9OiZnR0RQs7zjRo2bO0Y8GzRc4EscN4TOJKNe+ztA6Rs9NMNJq3
p8DIpo6Q5tG0Pl2gF/O4aDp6dFN3UNjIIUee49ytkhNvuWyGsXaC5tFZUdcEq/HZIsYDpmV6EGCh
gikx4TS+Rd+Xv5xbd04aIMsKaSI9AFFTqcEkp5pKhyLLnbqEVKQcoFm1UsPzUtf91pRkJ4A1fEON
ySxw3xNMurXqxBB3IMo0UU8m89iGBYXOhcmgT28FOGkDYfrZSmuCGDwOacluGHrSmgLAsQIL4dLc
Jzk7O6nR/0XFsTsH8oncTJvm2U4I3PJ4DGT6eDxLe/EcmpZ4ABhkCgVOLQkgpbWir2DFreYszGCh
LeZNqD/aamqN4JRISZgL6jAkyiiwgp/wrM5gmj8WunI2dWZIlAA6b8xoi4uDWUefk6qJyMzU1Uzw
qEy603kxbda10kUZ4xvYmQ4prrRd5uEZ+e77Wjq7QoHrcg59xiwtbim+Ngb0rYNfbNE6RPE2y1rp
VOl48XTV8CgBHS90+wGyos7ShlHFpMkZXpyQMj10HI1pHp0urHp3gOIdPccndc0806LlCbVnsrKl
UkP+kbRirKPGzf65H4TWBXBFMAQ53TC24HxaRGc1bz4GiD7vQnsRNwf1sIWKAZJiaghXTO4cBxnh
71QNWrE+7sfhrE2DTssqB1+Q6ebWVrMH2MAb8WryqKu1e1Qn56famHbCQn+EjcVN0qw3Vomu64Aj
KT/fquIKy02vb8ClsLSUM42bWCPxMSvnXXV905UCbuN1pqYC+VKMnMjy2kHmsmGXzhmyU3eT+fR6
PIeoMdL6c3V8HXNjelC1jsmhqOIqdczwVp2iYzqYKVAUlx2zvqL/2Xe+QDlEi5J2oacDdyUu4JU2
v05IzcYDehrjuLuaRjpZJQdXq95VpoUolxMlxdHQyvyTqT1EJoeIKI36C6V2miLfSpmCaz5J8qJt
hxgJUUk1hA/gL9AvNgP90baS4sSCEqkdL++1+rg3GKNXEAQscMKeUkP1lm9mCDVZrRKODkiEf2OL
Dpr+TL0ILJ028jlwXgQBzua12qli5m0EffzLOZQuJ2ZitM0ov53joaiL4LJQCAiTZdqZRSR6snqG
AJhSNzoLR6ONN57cQcl/bHoeRFfOF48gHw7x8wJY6LFdeN0AVqNjx7x3wruJfYfM1aoJTRNiBBNc
6IV2XaA43BivCsBOZHSX6j34207mDI7Ri3iMkFjOBNeeU871tpc66DHjt7UU6ivZGFzQ0ruoT8ll
DfQQ4TbP7GmmBTFd2IgosiDtAR3UFF8N3pg7wwqvLIPDRuDKKaFEDxd5ZpLK006MPP/Ns4wbmMCa
oQoCTTOvVD3/kgsvcKAR1A1oE4N9CrMW6BeTUps241UxpHkl7mhj+Ce1aHqdL4tvgfAlF6kj3p99
lyzCayemMgu9rtE0jcBdUI5swF9zHc3r7WAFOks1MLlWWXxZ5HyX6qin1cPII6ZxHuCGodcIBMCi
Hl5hCpYN1voLdOurfrGc3Kd6+GCOzTMnnD+Wuooan/8Vc36SDOonfuGsGn4uQuD8vp7kXQj9YOTP
kxNITTjNOIPAkNS2HxOecXeQJjLJx85hFiHGXJ7Sr/5QM6HTNCeF0lhZCwBD2Xmp2o9+QSqmgAKg
5STafWgGkHmbftYaTOPL5ULnZiJvq4yd3xd03bRLNcix8qjzLkMPzifLLM6i+fjbclH/Ckv46UoP
OklESMrlBsbEsR6BpfeiPL70NGDBUBfHxL8UHuGz4/Ifh19CZTpvm2PvytPK+6BeGxUKlF7OIjvR
S+UmKwXNoWnBtgLzjjU710HiBf7chS3pRoVnu2GTDKbJAVAXgIIsXfbAzHgNe2Z1owUIaK7ztBUs
AXZYZgtaLlTmPEhy6CscWlP1itd5h+FKztAO6c40UHgw/5IwifMbaxEXvKD6iuOOySgR6o7y5Wg5
VvrZYAoxaE3k3uMLro5ZA+4NKEQG9VaCD48MOjUNNWp7tfLaT8ACLGidbevR7Eqxheqxfe1FM0jZ
VjlcMgWAqJVO8OYtxg/pEuK1wqldavrsMVVttLYG40YZrqbneDTQjsGJ2IDZlLDGgGtlBQZyvihb
0MdAKe9FN16MjI82R57O8bsFBPvNmjOD9tJMWrZSkOXC7cryM9X373x6smuOhrzT3Id6S/s9iJat
WmL3ChspG8RPOFuLekfX4S/VxrTy5mqunHvxbyZBZr6aND2CznJWnGQGgqWZ05lkizmEWqtlA/o9
zEPaRjyi7YtIlZztiTFGHRlR72+eaT+USpDRy5nDsmzUL0tr2nHIykYD3pOpTBk6Aha3mPJKZm6q
In2olcseraO05jmQ3FGzbNBc1UH0lXaqMmU7hxCFpYHe1Gux1nBEBL2MgqKDSBtRdWC4Qo70OPMW
5364gjXKJFs209IOPJpohxQkpKHWvTPs4KSch4/Uk5Rm4njnYPshhgoWqPBmXtfUwkVbySY6HEOz
25pXR5hsAGM5hbPWoNApDC0J9FFLQuOrnoAfJfvZTnQKVDaa4qTf9LN5QEdJiR6CPlVOyyIZNOE8
+bIQ2YNVOdc6lDVV+mKEOimQ4fYEKZ0GMTGZlQlpeTjpeW67mYbRRWiprhJTASMFH7fTMrvAzvUK
rTjDksMdrXrntOa7FrEceUEd6JxIaXjQG9ay6XFeB79Uy7JaO5hBnzObLkETpeB8Sw3heMO+y9Ty
xsy93xar8hziMdp7pq6VW1kjsUBqkiMoWuqEapaRQblUIuTTNOcxrsAAOEQ9FA0HY2sUa7nZwi5S
eZiVlwtuXDIkomRD7XCAumixuKzBc3q8mGvX2VJk28L6xSIR2EQt69nLzGqRqewHiyVloayHOuXp
OAIfgwbqMLZ0pQcPZH8V23epbreSmv37YqU7TVNkgfy4DZarPTFjEKHIoJB10DhaNatFYl1vaHYE
ijecLZtFBIotrUcYHdpHy2zczHUo5NB+OCsRooGUCoufQSLkmaVAkEAgR3MpTjIJU2R/3dkyP1OU
lFK/SFOt1MWFaTGJFJxHU5ukK6j+wu6sTi1mNs+v2X0gUQfqMJtHd4NBeDItKcnCFhwXWtbUSYHZ
NkIBU39+G9J90pqVWi9Vy681i+pDTQNbkizLW3WQnIG0uAV2c2nP6N4O8x57OOC1Lm5huFgnax5S
0uJZnYLouLY8FWIrpbHo6RPtZGzqaqPIEMqswZBYonIHYDC/KtC8EvWrEanYc3jioH2NhYTv1Lkc
G1lAlrOgKhTNmsi/ozBGFpv+JOO45htZczYbdI2ac6XGzkkGNclAm+Qdw9Ja6DvcT2vIlg9SEPzz
YPFlBpt0xyeziapTy0icE+gX7LO6TX9kkM3y09nEvKAWjfz2hC4XmKnHs+k5/Upd3C4K0hORAcPq
1MFn1P0g68KjXbTNGup889ihnFqfGAL1BU9r5OXdMs/wxjGrp7Dv11vZAKy4RuFtRZ1/MNeBc1LP
n3uOW+Q4rimksK3SSY8tyziN8xpc2H5aa3uUcHFTwJYacJPSTcxWTVHwhcdz1rZ18Hf1Rfk19WMQ
J3XjagJnfV6m0xa0KkShs/SLlgVAFj3BddDz0IppDSLNasXmzNViTqMO9r9pLcbtZeIs+FcJbmBh
NBItTNqQgAlKK5K488S/Qs0yRYoGZgFlMfegt5o+KOpk1dNz4zQwtHGzmGMSl1qtA20TWmn0+VII
JBy1xvULbRJcTSaGmxkJchrWlDqBTvE8ido18t+R+MSFcW1Z9P6u7AsS//hbGYOAHEhq81bdhmGD
JCCB3zhuUJwBhWVAq2oSzJgFEP7Au+O4Pqq2dQlPKfFFguCXXSZDmHXjZm016ZvhY6n5X0wtCdqJ
FrR1fGsiWGBfJYyGrazmB2iMrJRvEyUKwRDGE5jN1JKNCAK1JNV5BqG4qyCQ2xwo/Cs4LevkXSZ9
VMsm2GiA5CvfPjZnPqohZY0AwqE4PlWawVpD7ay0a1+nKJ/gCGY+wD6hoQjl4+0KOCthCDn4xAIJ
ZDUUwfXlFUM7aq3KaRPBwy6KOAM9u4rpzw4oFyqDsd6dFLMbU7uE32/eBDuApLBFArRMT+K4PAWE
e2rWaQ4DyQpykCIzmi89R2ikKGryNRxPyJogmwE2lKSkCUU0N7p+ndW/LhHqOVFjHRIHipNoDZgh
WCLdnn9ZFvQ2DOar+zmFl6kGogLrPViUF1GqJe2BpYEONJqRY3WcEOq5aHEdzgbULDKkj6Ko56X1
87qhnWe4YBMzvAM4dRvERh9I7b2yULrIuGcNQ0mpB0FANylvSSMA8HfSK6hdFDwTFS9IXUBsoP4G
Hwy8bukqIdjNv06nF0E6v0sCCLzGk3QGyKAcJiv9FNii3tbxwAYLEcZPkPKNc1ATxkRpQtKoNo14
2fTpkSYwDk+BRAM3o89N0MAgTgWaOkONrzZ41NQvCwxisZpfe0U56RRj/2svMJ3zKA7Oi4Jk8dIn
uC4Gl5Ok8E8Me3Aa8jlJUGpNumVGqTU/i+t206wDUIuJpuvG/AxEVVO3KEWY3tdVAPD3yohd3bGa
y2wWHlu1op3F+CR1mjbylHoEKd2TILtIE5gbjEF0s8xzynSQuB4by0m/RH2wB1FPdpwZMGDMiwJf
36pflJZ+G83sO7juQkgrFngASaJ0ZyvhUqKlGw2NFYyUMFJcAFOggydfdPIk7sJRdBED8kJQqmsm
6S1sDkk7LF1jarjW3LJOZsvfp/7yZEomAfL8yzkEhhfGyoLutzZUmNEXnbpuvW5/DeerqJtns2EE
Kz1YlLK4KGlWBDdqNlVzAs/H3LAbmTdF2tepT3jjCINYMzpGygnZOqDPNdPU4ZHNax2FPJ+2DJk7
jOENJ/TU35PJAh6GDEdHV7NBRwWgeV4Ydu3UgCykZ2YaXUcKaYAFzK/H+qC2aqa50f/53PIPM8aV
vPKrGegDcsvin/6oHf17plW0tV9FyBHeRi961t/1R9sU7v6B3tffbpNZrvQOrme0bq1/bQDfpeM7
H9IBTzeguSYFEp3tPvTGTz9XP+m0sEMUZMGHsP56/hL3T/llM/+P1kfGo4uk9mGP7nxCqsWpw+eN
fgRftOk/WwHF+ETrosLRNDe/3rRpPtsbv/Z071ml197dn42gysEv3/pk2Jbo462+fEX/pOh1qhca
RH3i68M9urqZ0Z/n9Gf3vVH/ZFJIsam3bLY33CnPXr7+Cf4uS9UB7m++PtwKWLyyg7a/Sb1JhzqC
5uDNI1JverYCqvEJ/gpHARfzQVdAVNUOWgFD+cQDOtBQPu2BnVMA94dd539o23xME2gefArES4a+
SIGOYv1V3QP2JwqbNo3lWEZW+iOZPufgR6fXXTEcTYftbc+jK84nBfoPVYX6Zf314QyAicU6bPur
n2zTUBz4ITePWH35NeuTY1EmdjgeH3QJFOXQNRBUPaphGCimfX/GZ0ZQUT+xR/iyN87GRzoBFoRZ
h75/uu/hZtCf7Fv1CjRwDOFl+9P6bTARH2oJDr0DDecT1GL4AJj59Ren/Pnrr3+yNMFOt9lmH+nR
n0zyrztAmvPJtCEMsYzqrSeOPb/A74fAav21WeQP9PDQihy49XWuduhI8O2fnrG69WuCwEvXoCx5
9vuPdQHCznjgGrD3Rf7agpJ5swjVNSAGwCmwiQ/WBpA/WX/eR9oG6sYt+fUzQPBr19FfE1th/VWN
AG3YcOoQ1xAKbL4+3knQubMPuwS0T46uwSK3Pe3VXVBTOQl1LgnAYpuvzQe+axu844++J0qaE88f
rvMo3ih9Rg345h9sUwkvB3hOmaQZ9p+YufWfCuLAzeCbgFp8/++Pz3kE1/7us18KXr5n31b+Nn3x
x08P//yznv+o8qh7n2H7w643StzkcVKu/0n59FQb/sKmG7pD9zk5lMYx/XOSL5gRv++V10btwAIZ
+m443A51MvzP/0lcOIcOfD5aeo8V4CQ82YcP23fJwh1dsU7J6IhpH52jpTziHt8OLeav1iV80l0I
enB41M/cbJRWRtcJRg9dniYDJK5/9DkYJd5j5bUKTVBO3g8/gcm869U2wZc/PIzcytJg/NZQ1TfH
37eBv4eFLw9gNdP1879/elzx9nSLVqXvoNfnh+qVQ/nXnMmGO0nYkNvFFLMX/soPX91731wZJ3ll
zwm25ENH7bgrl+2cePF2rPV866/ttXdO+CTZ2WWKhAN4kibuyK/MVcbiMtd5ZVDhXR26tqdRMtxZ
AlXCEvTyBe3I2+mtX5cmYdiz0YMbVk2mIuMyuQx21sCUYCmvqb0klSVwJByxvpsPvaPPibtLuCi4
pw/dDX24lKsmXbChHzrq04Uk5nzUCrzkxb0kOMMP/ZAvEB4fNdxwth1KbDqyJttv93Iwv+s6+m0U
jCqWEgD54aNeREdsun9Kj3Z9GJr8Dx+9EzHsUT9/GHoQmHiPlaOogwqRYJZv8/Dh6CQV86+YfBGx
KpbIfR76Tj8/5EfneVrZkU+jS1ij/3LT6rdu7lvH//VIbJ5RwoLt7n8CzzrU2KA+bPJMtg61zluP
9df5H4SIVv1d/gc0rSEv54XvUfVTokd8sDf+5iMEGJ9/3/VEyRbuvqanR36nX/A5xHY/ZjsOrqCv
PXDcdMe+KuqBI7byJIpH21ltHCNElLY/2Jq9n3v8C9HttdfFX8eoOwf758b+nGORXOTutlNcG2pC
hwMXoi/ogffNWcNFeOF7/NycL8VJqM4YsghbJwWpk4OzbEzEy8v95z7jCncB6eadT6H5zdCFXrwK
ygFtJJEI/aFZfW+AxZ5xdzaiaWs2LX8o2aI+RzkNSikJH9Rwfc7QnlDUorcQe0pem+dTdcd59aJ+
73Odw4MQR5kbVBcRI47OFUprZl2xLDTuSbMcvojn7niSjB62I4ldTGekJf5HsZaqFHoHApNw8Nv6
Hg4fXYyyySh5ceHaAERIjukQngv1LAVWtTc/9q+7pTZZgm3i6GNHySPfW1VsqwxPFfa2zD262blb
DAk+cMs/6rt+4Q6jZLsB1tvyxWWYPxcieZcT3Mnx2gPXr1jtl7fhzw/cjcKhMEfPJ4yPt/12e3/9
/MAXLHDijvPKjEGjHz7yFQnNoDqs8+awf92Bo5/uWS/2rx64qmv4Idw+n2RA1dJL2DafQ05PUnm7
VBt+aMTf608Kp6c6VwGMO3TYxsgfe3mwHWjtSSnb73796CBGw8Kus9TdUbIajaPCCytLor7mHbxz
TZi8u5MtfOkM//y5b+T+mARyZbpC2/LQtT4ehYGbVNILMvIAJwnLUK1iCNDMobNtpaj+VBeB2PDg
YZur0eNkZ1gJa4uS/e4iCOjgoYvQdpNotC9F8aoD+M7t2yZ1/FhxDgTO+dApd7wHgqOdxKEj4c11
UDIL01G5naKwFW/fWlh9MOav1uFGCXms6rAy1oHyXnV1Bb7l0NVtJhGg8oppUIQg4aHjdvMQm1NZ
BAhVDh/35PGFcQAHLmHczPWrsxUgtUNX4XSU7GwwYAsShiWTee6W1RysIuMGOnOzYmc36BJW98zL
Jvmua7KWdD90hft+VLiz3SlLWOMzD7uOyiBp0J2qoC7BvJ/RqR48RHky3u4GYX0UAeg/dEXOI3/I
mmwHWo9rvOmMv23WEF10d1AAhoQjci5se2WypoS394O8gCLQl4cuMKnAhVu1FTKuZoQjd7weRUbF
4IrEZT52q8VXGaiQm4hbrnrwQKMfvrziRI92Bxaq54e+t/7aaiYQBG/H2kQHEu7mfrwDHVhjHQ+e
cOES0Akx6M1I6+mqMpZ4MRpWL481LvHg+S68bLXJxlWnLOFA380EOqPiXJKY3X7Mrwd2T5XYnheO
h1E1bHxZMcl/Okl0j3P1yL5ropy7nez6Nb6akHynv/2aDC6Z9qz89WX5kXzhgcNSGx0dRb/jvFTK
x4qhyIBYbGo05+7jaLgb6dEuIcOfe41C8MCl+eO/C/O/LzSj2xG9YJoZIB6kFK7pL+tCuxvzr0ut
iTrjoZnsj5hYG4Ptq7gpEm6NzyHEi5VBJQRIjShLF6Rjn1sboS96qHFvcCdXDq0qwflr5PDfDr3t
7IRl1CQM25y4lUtTxkVxM4rzB5/SHeaLmtNRk6briiOhS7jljkdB9AgaiI95+/Mk7MAmcupJVIWP
vY3neDtWQBMqggTz+Xs1JPgt35G2a3hD+H2NKp8jITpruvHo6H6UDCv+xquF5nde2ah7EvVllR0v
GGMPPZ2tMWSt22HEMRIMtQcPOqfEFWH3/CPo08NRxaaYEmxKK0GgpTqspUiYdzbxorhqri0Jp/OW
Y99xg4fqyLaEkLLjPlQPoS3h9XUmO9fA237D2yf75UYAhn74K2v+8b+z0dHwn06KyEsqp06RcXn1
RrCybGcpjscekNGuD/X2Wpx5D7teASTR24/5def7DNBGNqlcLpBbSxjXe9hZBV3CZXtOK8vYTSkt
b2e4XmAZ1wg5zijLqttBSuBE1X5RscHwJWxn/+vvjVTWzqASTvE5F+njbt5Ngu09d3Osr1ftTYAz
RcYyiJF3c0OKjGvuPFoJ+0ub0Haa670mozx44eHiV0aVcWWsR63eF2ta90Ov5o0ZrjW8NHXzyqxf
Avt+3rDd/PGPPPSqNxKEG9vP+fUTckNkUm18U+sS3Nj+qHycjHx/VPE4aYM9fMZPGMoXeFo4ViQM
PgpHO6lZVUYxqy966tyjs1G0kzFTJHhBffK+u1hVGT1C/Xyn7QbY3uFLfBtVozRVk3BB9//4n9HR
bRT88Y81IuQq+eN/hY9eFXOsahLWmoYCbweWSv5Hwqq44WrXQNNKfPjAd+MXB1xG/ZA8ASy47lHb
TStuEUQYh8+Znlxvx6dXpWAPycPQVeBtZyiuKlXGBfvtRQyiyqiZffOCB/dhUblaVRltXxsb+vJ8
yyjGNbzk6BZnrlLfAnu+XfRfv6s+P5SjyruzVJUULKowkGzQ/gJM4s0D89flYVUR4fwNE7G/j4lq
6eCqFhAkmNrPVK4eXG9aHViCefmc0CxXdQElhAX09Y19dzhKJ9udvjYvEhbivHQFrK8yrIwJo7Zd
XVsZF1mD/HH1lGoS5kpa9CEaVt+ZjGusn3hHZzRkVlIRMjIGQJirGX8Z9yI49PFRT/xf//PN8+2g
yPDZT0AVh6Md50aBLeDgtCUjV1+dIsPtPXXj6vZVZDQC98pkXK52zRm3zOHLsKmG9qKdBKuiSVji
zY2+Z2wJvmkPboPZ5OWSSDjXZ261JkFB9fB1pt7sRi+OiCFhlanvUyDc2csyPFMSVUOvqEbLiinh
rmNgt9w90zJKERejeAfCZEl4dVe0w4An3Vd0V2wp489euCqKDOjyFbRLXhxTk0m3G3h9/b/aXffO
ElUfKIwbYzYqIysSdsftxPV2MW6qILA+NBt26069lyuNuy5jaI+c1XacjY8lY8YEtMIt3DVzqgyL
dLd6GO1ZDhng0ntvlNHqVVkPGabukmagqDg6yQAExEf/doRMcxJl+dPJfP5xgvNWwgt4+sBeHrop
uvJ85PY/vX0faukyIux+TG3fL/fZG5p/Zfg+595wCMSq5aaVavCGh+nH5wwr8q6ex6dV60+8GU3F
Iav2/T83tBfP3xTUAPQWvxkjv11nW98qLi8o8fz/+9/+RzpzS/eok5QUnphBl9pp4G7fWsUe0kJv
ajIqZ7ceeIYadblqMcqCglET/POHGrD+iKBgtt3u6b8de26EMA5PdQ0+xq3kvAT1J4qzh3/ocYTc
BAt4684II71q/yb0wfShv/ny/roEx5p54m+Y4NhLs4Hk71vv+y98E1seukPfxvNHEHk7eB6f/6gl
EJZbmsnKZ21/s/3ha91Zn5P8oRJ/S3DU4UbxaKteFwMabvJAJWP7utYew/abA5KR4Tj3/CpYUIZL
JmZLc3zFasoAygqoDIx6NIVXhpYRMjfdksaDfXeoDAenubM7ZOACjqOAMkCVGVKGO7Eddz8QTkY8
B6XoLlOpjJ4UqBOGEH3m1YqZjMp1F469StJekXE9n7KPd96fIoP34txFtTJ8AWeQAZUUvQGpqAJX
/EDlVVKZdzqBV/TNZpGg66j4JUioH27nNpywPS/L0rU1vRgVXtWCyHD+N59ylj9WcyuqFMtHg5E3
dIfr6d9GDzAYbZdlfRfI6NK8JXrcrE+TfRml+4yhKoM5YLNQ9x5t3VD1iv4EAX3eWIUXyQcZYLKG
wCSlk6N7Lxl7e4089HPb9fz16/Su/+onSNjIDbold5CMqiVhXMQYRb5xuwTrLSUjGOi7Va9ItSSk
ckklZUctiD6og+fVYyxkwA6OmtYE0rgw2eSPf/ijoNwOKVbFkAOk4QHOXT6h2i4n+OUlJCE2x2tz
Cxz984Y+4V+eP4QGe9UH9vwFcdXfssosuGl2QU4yWlCpyfwe+bM9GSYUfVSU2xzTdJA3Q8HtbQT4
vtjolYhJIq33hj9wG201hQbAU7xGMufPU/3/HS//52QsZl8tpcpIyzUo4+zwKshoeGwk7qqKfJGB
bhPvs5L8l5FBa0Z+tNs5ISNx3HoklqiSu8nQJmgT+DxORNvLTg+FDMxS2/VnP2z2fDPl9na+tJMD
4ahkIBQphSHyr+T+K1tDkcEbJMpwpE8q17cipLv+NCW/pohxNUry7SjCJ1DeNqpvr+5dku9OFkHG
7cf8uk96Dxh4hf5F5cVBYfnWyH/dNbCP8PVveClsZD2gwnaDqPJyZHiYDciidtOFEgKcvjC30d4A
Sga2pBmJqPOfeyPoQMPxv+yLP2VEg2sIi2Ahx0UWhnjf58igtkEpe+uTVaIUGfw2bW/qbY+wsEEy
cAtt6DuEZsBW0mZNqeA9Ji8BVbaEvfR0F8JPU74AbMkgD30af40pEi9bpBm+s40LvNyw8lJkXAwk
ICs17JdM1flPU310R1C1PO3Q9TOcPx6TBPC3P6s8BAyk203x6zdGz0MViNB6O9L6ipPRdtCcJCAT
yN3vCVQUGcyRF6PFUdP19/B0yKBkvPB2+sNkNBXfuyHd0FV3QkaO5II+vOqoMs6sWOBvI9BYVR5N
eES2m+XXt92Vlz2S29p7ucCTLuED3JhimniEPd3GQj76YL+QhamuuSPhOHJJpRPX3w8nk0EMvUkX
dUc+RZl/PfqckpRN6dLbZJrFiaUsBiSimYeTip8Cff3ha3YbzfBNK6uGzKKMcYGbbYcRFkyVAVC9
zeHO2pmshJ35hdfrbTLv7TwDO1SZuIxa4QsnU30bhPF2zNIUaEFRtdke2ufzNkgyWhZ8+ehlwjOu
GzLY7O6eS+6h7BdGydFlDvgJf3GvG4eivY5YpW7YZMGEiutHDnz2aFAcGvg8D+OekmnPf9Sqgh9+
+CuJWb59Ahj/sU+52djr/OL2+bcTeA3i0RlFVI8qZ1MGmvcmT3egzaqM4vLtH/+H5sZy9PxIIm+y
/fZH9/S+HfAfk/3dJx6yfS2/mgt+/jQfY/fv02P5Gz7lHn2Wv99T7pOD+WBP+fwAbG1dVU9Z/MWj
T5D57/8PAAD//w==</cx:binary>
              </cx:geoCache>
            </cx:geography>
          </cx:layoutPr>
        </cx:series>
      </cx:plotAreaRegion>
    </cx:plotArea>
    <cx:legend pos="r"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r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120650</xdr:rowOff>
    </xdr:from>
    <xdr:to>
      <xdr:col>18</xdr:col>
      <xdr:colOff>425450</xdr:colOff>
      <xdr:row>3</xdr:row>
      <xdr:rowOff>38100</xdr:rowOff>
    </xdr:to>
    <xdr:sp macro="" textlink="">
      <xdr:nvSpPr>
        <xdr:cNvPr id="2" name="Rectangle: Rounded Corners 1">
          <a:extLst>
            <a:ext uri="{FF2B5EF4-FFF2-40B4-BE49-F238E27FC236}">
              <a16:creationId xmlns:a16="http://schemas.microsoft.com/office/drawing/2014/main" id="{F116DDCC-05F4-E98A-B9B2-8FB5189BFE3E}"/>
            </a:ext>
          </a:extLst>
        </xdr:cNvPr>
        <xdr:cNvSpPr/>
      </xdr:nvSpPr>
      <xdr:spPr>
        <a:xfrm>
          <a:off x="190500" y="120650"/>
          <a:ext cx="11207750" cy="46990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533400</xdr:colOff>
      <xdr:row>0</xdr:row>
      <xdr:rowOff>171450</xdr:rowOff>
    </xdr:from>
    <xdr:to>
      <xdr:col>8</xdr:col>
      <xdr:colOff>107950</xdr:colOff>
      <xdr:row>3</xdr:row>
      <xdr:rowOff>12700</xdr:rowOff>
    </xdr:to>
    <xdr:sp macro="" textlink="">
      <xdr:nvSpPr>
        <xdr:cNvPr id="3" name="TextBox 2">
          <a:extLst>
            <a:ext uri="{FF2B5EF4-FFF2-40B4-BE49-F238E27FC236}">
              <a16:creationId xmlns:a16="http://schemas.microsoft.com/office/drawing/2014/main" id="{3F889849-09CA-3576-EC57-54840BC77979}"/>
            </a:ext>
          </a:extLst>
        </xdr:cNvPr>
        <xdr:cNvSpPr txBox="1"/>
      </xdr:nvSpPr>
      <xdr:spPr>
        <a:xfrm>
          <a:off x="533400" y="171450"/>
          <a:ext cx="44513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SLOGEN</a:t>
          </a:r>
          <a:r>
            <a:rPr lang="en-IN" sz="1400" b="1" baseline="0"/>
            <a:t> </a:t>
          </a:r>
          <a:r>
            <a:rPr lang="en-IN" sz="1400" b="1"/>
            <a:t>Executive Summary  &amp; Profitability</a:t>
          </a:r>
          <a:r>
            <a:rPr lang="en-IN" sz="1400" b="1" baseline="0"/>
            <a:t> Dashboard</a:t>
          </a:r>
          <a:endParaRPr lang="en-IN" sz="1400" b="1"/>
        </a:p>
      </xdr:txBody>
    </xdr:sp>
    <xdr:clientData/>
  </xdr:twoCellAnchor>
  <xdr:twoCellAnchor editAs="oneCell">
    <xdr:from>
      <xdr:col>0</xdr:col>
      <xdr:colOff>228601</xdr:colOff>
      <xdr:row>0</xdr:row>
      <xdr:rowOff>133350</xdr:rowOff>
    </xdr:from>
    <xdr:to>
      <xdr:col>1</xdr:col>
      <xdr:colOff>127000</xdr:colOff>
      <xdr:row>3</xdr:row>
      <xdr:rowOff>19025</xdr:rowOff>
    </xdr:to>
    <xdr:pic>
      <xdr:nvPicPr>
        <xdr:cNvPr id="5" name="Picture 4">
          <a:extLst>
            <a:ext uri="{FF2B5EF4-FFF2-40B4-BE49-F238E27FC236}">
              <a16:creationId xmlns:a16="http://schemas.microsoft.com/office/drawing/2014/main" id="{B1590B88-3D38-63BF-972D-B6E10322A0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1" y="133350"/>
          <a:ext cx="507999" cy="438125"/>
        </a:xfrm>
        <a:prstGeom prst="rect">
          <a:avLst/>
        </a:prstGeom>
      </xdr:spPr>
    </xdr:pic>
    <xdr:clientData/>
  </xdr:twoCellAnchor>
  <xdr:twoCellAnchor>
    <xdr:from>
      <xdr:col>0</xdr:col>
      <xdr:colOff>190500</xdr:colOff>
      <xdr:row>3</xdr:row>
      <xdr:rowOff>139700</xdr:rowOff>
    </xdr:from>
    <xdr:to>
      <xdr:col>3</xdr:col>
      <xdr:colOff>25400</xdr:colOff>
      <xdr:row>7</xdr:row>
      <xdr:rowOff>146050</xdr:rowOff>
    </xdr:to>
    <xdr:grpSp>
      <xdr:nvGrpSpPr>
        <xdr:cNvPr id="9" name="Group 8">
          <a:extLst>
            <a:ext uri="{FF2B5EF4-FFF2-40B4-BE49-F238E27FC236}">
              <a16:creationId xmlns:a16="http://schemas.microsoft.com/office/drawing/2014/main" id="{6870428E-9E0E-C4A7-8A0F-3C391E2EE576}"/>
            </a:ext>
          </a:extLst>
        </xdr:cNvPr>
        <xdr:cNvGrpSpPr/>
      </xdr:nvGrpSpPr>
      <xdr:grpSpPr>
        <a:xfrm>
          <a:off x="190500" y="695325"/>
          <a:ext cx="1660525" cy="747183"/>
          <a:chOff x="190500" y="692150"/>
          <a:chExt cx="1435100" cy="742950"/>
        </a:xfrm>
      </xdr:grpSpPr>
      <xdr:sp macro="" textlink="">
        <xdr:nvSpPr>
          <xdr:cNvPr id="6" name="Rectangle: Rounded Corners 5">
            <a:extLst>
              <a:ext uri="{FF2B5EF4-FFF2-40B4-BE49-F238E27FC236}">
                <a16:creationId xmlns:a16="http://schemas.microsoft.com/office/drawing/2014/main" id="{E66165FC-2C9B-7FBE-D2ED-D8E67E918459}"/>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C944090B-C337-D816-D4B4-88657ADFBEEF}"/>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Total</a:t>
            </a:r>
            <a:r>
              <a:rPr lang="en-IN" sz="1200" b="1" baseline="0">
                <a:solidFill>
                  <a:schemeClr val="bg2">
                    <a:lumMod val="50000"/>
                  </a:schemeClr>
                </a:solidFill>
              </a:rPr>
              <a:t> Revenue</a:t>
            </a:r>
            <a:endParaRPr lang="en-IN" sz="1200" b="1">
              <a:solidFill>
                <a:schemeClr val="bg2">
                  <a:lumMod val="50000"/>
                </a:schemeClr>
              </a:solidFill>
            </a:endParaRPr>
          </a:p>
        </xdr:txBody>
      </xdr:sp>
      <xdr:sp macro="" textlink="'Pivort table'!A4">
        <xdr:nvSpPr>
          <xdr:cNvPr id="8" name="TextBox 7">
            <a:extLst>
              <a:ext uri="{FF2B5EF4-FFF2-40B4-BE49-F238E27FC236}">
                <a16:creationId xmlns:a16="http://schemas.microsoft.com/office/drawing/2014/main" id="{6E7ED3F6-0704-E656-0F9A-CD3492FCDE36}"/>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5B131-1842-42F0-A366-9BB497162962}" type="TxLink">
              <a:rPr lang="en-US" sz="2000" b="1" i="0" u="none" strike="noStrike">
                <a:solidFill>
                  <a:schemeClr val="accent4">
                    <a:lumMod val="50000"/>
                  </a:schemeClr>
                </a:solidFill>
                <a:latin typeface="Aptos Narrow"/>
              </a:rPr>
              <a:t>$6,45,223</a:t>
            </a:fld>
            <a:endParaRPr lang="en-IN" sz="2000" b="1">
              <a:solidFill>
                <a:schemeClr val="accent4">
                  <a:lumMod val="50000"/>
                </a:schemeClr>
              </a:solidFill>
            </a:endParaRPr>
          </a:p>
        </xdr:txBody>
      </xdr:sp>
    </xdr:grpSp>
    <xdr:clientData/>
  </xdr:twoCellAnchor>
  <xdr:twoCellAnchor>
    <xdr:from>
      <xdr:col>3</xdr:col>
      <xdr:colOff>273050</xdr:colOff>
      <xdr:row>3</xdr:row>
      <xdr:rowOff>146050</xdr:rowOff>
    </xdr:from>
    <xdr:to>
      <xdr:col>6</xdr:col>
      <xdr:colOff>107950</xdr:colOff>
      <xdr:row>7</xdr:row>
      <xdr:rowOff>152400</xdr:rowOff>
    </xdr:to>
    <xdr:grpSp>
      <xdr:nvGrpSpPr>
        <xdr:cNvPr id="34" name="Group 33">
          <a:extLst>
            <a:ext uri="{FF2B5EF4-FFF2-40B4-BE49-F238E27FC236}">
              <a16:creationId xmlns:a16="http://schemas.microsoft.com/office/drawing/2014/main" id="{43E19FC5-372A-7EB3-D158-5BB9AA0742F5}"/>
            </a:ext>
          </a:extLst>
        </xdr:cNvPr>
        <xdr:cNvGrpSpPr/>
      </xdr:nvGrpSpPr>
      <xdr:grpSpPr>
        <a:xfrm>
          <a:off x="2098675" y="701675"/>
          <a:ext cx="1660525" cy="747183"/>
          <a:chOff x="190500" y="692150"/>
          <a:chExt cx="1435100" cy="742950"/>
        </a:xfrm>
      </xdr:grpSpPr>
      <xdr:sp macro="" textlink="">
        <xdr:nvSpPr>
          <xdr:cNvPr id="35" name="Rectangle: Rounded Corners 34">
            <a:extLst>
              <a:ext uri="{FF2B5EF4-FFF2-40B4-BE49-F238E27FC236}">
                <a16:creationId xmlns:a16="http://schemas.microsoft.com/office/drawing/2014/main" id="{91619180-D831-49A0-DD12-F75B20080A2B}"/>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5B77C76D-55BE-BD1C-D03B-BF7C74EF133E}"/>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Total</a:t>
            </a:r>
            <a:r>
              <a:rPr lang="en-IN" sz="1200" b="1" baseline="0">
                <a:solidFill>
                  <a:schemeClr val="bg2">
                    <a:lumMod val="50000"/>
                  </a:schemeClr>
                </a:solidFill>
              </a:rPr>
              <a:t> Gross Profit</a:t>
            </a:r>
            <a:endParaRPr lang="en-IN" sz="1200" b="1">
              <a:solidFill>
                <a:schemeClr val="bg2">
                  <a:lumMod val="50000"/>
                </a:schemeClr>
              </a:solidFill>
            </a:endParaRPr>
          </a:p>
        </xdr:txBody>
      </xdr:sp>
      <xdr:sp macro="" textlink="'Pivort table'!C4">
        <xdr:nvSpPr>
          <xdr:cNvPr id="37" name="TextBox 36">
            <a:extLst>
              <a:ext uri="{FF2B5EF4-FFF2-40B4-BE49-F238E27FC236}">
                <a16:creationId xmlns:a16="http://schemas.microsoft.com/office/drawing/2014/main" id="{4FB30CEE-86D7-9E41-E7CE-4D59F29007E4}"/>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80ED75-0CDA-4D72-B11F-6D049EEFD790}"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355600</xdr:colOff>
      <xdr:row>3</xdr:row>
      <xdr:rowOff>152400</xdr:rowOff>
    </xdr:from>
    <xdr:to>
      <xdr:col>9</xdr:col>
      <xdr:colOff>190500</xdr:colOff>
      <xdr:row>7</xdr:row>
      <xdr:rowOff>158750</xdr:rowOff>
    </xdr:to>
    <xdr:grpSp>
      <xdr:nvGrpSpPr>
        <xdr:cNvPr id="38" name="Group 37">
          <a:extLst>
            <a:ext uri="{FF2B5EF4-FFF2-40B4-BE49-F238E27FC236}">
              <a16:creationId xmlns:a16="http://schemas.microsoft.com/office/drawing/2014/main" id="{D9F3AFA6-5C2F-3272-0F74-7A396D913EB8}"/>
            </a:ext>
          </a:extLst>
        </xdr:cNvPr>
        <xdr:cNvGrpSpPr/>
      </xdr:nvGrpSpPr>
      <xdr:grpSpPr>
        <a:xfrm>
          <a:off x="4006850" y="708025"/>
          <a:ext cx="1660525" cy="747183"/>
          <a:chOff x="190500" y="692150"/>
          <a:chExt cx="1435100" cy="742950"/>
        </a:xfrm>
      </xdr:grpSpPr>
      <xdr:sp macro="" textlink="">
        <xdr:nvSpPr>
          <xdr:cNvPr id="39" name="Rectangle: Rounded Corners 38">
            <a:extLst>
              <a:ext uri="{FF2B5EF4-FFF2-40B4-BE49-F238E27FC236}">
                <a16:creationId xmlns:a16="http://schemas.microsoft.com/office/drawing/2014/main" id="{C3647B3B-1FA6-079F-21FE-07DD79358DDF}"/>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9C0DDB9E-394A-DEC4-E047-08C38665AFAB}"/>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Total</a:t>
            </a:r>
            <a:r>
              <a:rPr lang="en-IN" sz="1200" b="1" baseline="0">
                <a:solidFill>
                  <a:schemeClr val="bg2">
                    <a:lumMod val="50000"/>
                  </a:schemeClr>
                </a:solidFill>
              </a:rPr>
              <a:t> Profit Margin</a:t>
            </a:r>
            <a:endParaRPr lang="en-IN" sz="1200" b="1">
              <a:solidFill>
                <a:schemeClr val="bg2">
                  <a:lumMod val="50000"/>
                </a:schemeClr>
              </a:solidFill>
            </a:endParaRPr>
          </a:p>
        </xdr:txBody>
      </xdr:sp>
      <xdr:sp macro="" textlink="'Pivort table'!E4">
        <xdr:nvSpPr>
          <xdr:cNvPr id="41" name="TextBox 40">
            <a:extLst>
              <a:ext uri="{FF2B5EF4-FFF2-40B4-BE49-F238E27FC236}">
                <a16:creationId xmlns:a16="http://schemas.microsoft.com/office/drawing/2014/main" id="{633FDB13-F5C9-5588-CC79-2FF0646B35CE}"/>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66E111-5844-4B17-945D-AFAF87978E76}" type="TxLink">
              <a:rPr lang="en-US" sz="2000" b="1" i="0" u="none" strike="noStrike">
                <a:solidFill>
                  <a:schemeClr val="accent4">
                    <a:lumMod val="50000"/>
                  </a:schemeClr>
                </a:solidFill>
                <a:latin typeface="Aptos Narrow"/>
                <a:ea typeface="+mn-ea"/>
                <a:cs typeface="+mn-cs"/>
              </a:rPr>
              <a:pPr marL="0" indent="0" algn="ctr"/>
              <a:t>46%</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438150</xdr:colOff>
      <xdr:row>3</xdr:row>
      <xdr:rowOff>158750</xdr:rowOff>
    </xdr:from>
    <xdr:to>
      <xdr:col>12</xdr:col>
      <xdr:colOff>273050</xdr:colOff>
      <xdr:row>7</xdr:row>
      <xdr:rowOff>165100</xdr:rowOff>
    </xdr:to>
    <xdr:grpSp>
      <xdr:nvGrpSpPr>
        <xdr:cNvPr id="42" name="Group 41">
          <a:extLst>
            <a:ext uri="{FF2B5EF4-FFF2-40B4-BE49-F238E27FC236}">
              <a16:creationId xmlns:a16="http://schemas.microsoft.com/office/drawing/2014/main" id="{842BC0CB-5724-1E4B-2208-CBC9D53B4065}"/>
            </a:ext>
          </a:extLst>
        </xdr:cNvPr>
        <xdr:cNvGrpSpPr/>
      </xdr:nvGrpSpPr>
      <xdr:grpSpPr>
        <a:xfrm>
          <a:off x="5915025" y="714375"/>
          <a:ext cx="1660525" cy="747183"/>
          <a:chOff x="190500" y="692150"/>
          <a:chExt cx="1435100" cy="742950"/>
        </a:xfrm>
      </xdr:grpSpPr>
      <xdr:sp macro="" textlink="">
        <xdr:nvSpPr>
          <xdr:cNvPr id="43" name="Rectangle: Rounded Corners 42">
            <a:extLst>
              <a:ext uri="{FF2B5EF4-FFF2-40B4-BE49-F238E27FC236}">
                <a16:creationId xmlns:a16="http://schemas.microsoft.com/office/drawing/2014/main" id="{793A6319-1FE2-8896-DB14-0620878A455A}"/>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336C3647-3F1A-687D-2065-24B36B872DAB}"/>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Total</a:t>
            </a:r>
            <a:r>
              <a:rPr lang="en-IN" sz="1200" b="1" baseline="0">
                <a:solidFill>
                  <a:schemeClr val="bg2">
                    <a:lumMod val="50000"/>
                  </a:schemeClr>
                </a:solidFill>
              </a:rPr>
              <a:t> Unit Sold</a:t>
            </a:r>
            <a:endParaRPr lang="en-IN" sz="1200" b="1">
              <a:solidFill>
                <a:schemeClr val="bg2">
                  <a:lumMod val="50000"/>
                </a:schemeClr>
              </a:solidFill>
            </a:endParaRPr>
          </a:p>
        </xdr:txBody>
      </xdr:sp>
      <xdr:sp macro="" textlink="'Pivort table'!G4">
        <xdr:nvSpPr>
          <xdr:cNvPr id="45" name="TextBox 44">
            <a:extLst>
              <a:ext uri="{FF2B5EF4-FFF2-40B4-BE49-F238E27FC236}">
                <a16:creationId xmlns:a16="http://schemas.microsoft.com/office/drawing/2014/main" id="{B14B336A-C538-4CAF-FB8C-D3B20D6ED66E}"/>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8F355-42A1-4A85-88B8-4B1D0DB622B1}"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520700</xdr:colOff>
      <xdr:row>3</xdr:row>
      <xdr:rowOff>165100</xdr:rowOff>
    </xdr:from>
    <xdr:to>
      <xdr:col>15</xdr:col>
      <xdr:colOff>355600</xdr:colOff>
      <xdr:row>7</xdr:row>
      <xdr:rowOff>171450</xdr:rowOff>
    </xdr:to>
    <xdr:grpSp>
      <xdr:nvGrpSpPr>
        <xdr:cNvPr id="46" name="Group 45">
          <a:extLst>
            <a:ext uri="{FF2B5EF4-FFF2-40B4-BE49-F238E27FC236}">
              <a16:creationId xmlns:a16="http://schemas.microsoft.com/office/drawing/2014/main" id="{896D5595-1E8C-146E-2683-43AAB1D99789}"/>
            </a:ext>
          </a:extLst>
        </xdr:cNvPr>
        <xdr:cNvGrpSpPr/>
      </xdr:nvGrpSpPr>
      <xdr:grpSpPr>
        <a:xfrm>
          <a:off x="7823200" y="720725"/>
          <a:ext cx="1660525" cy="747183"/>
          <a:chOff x="190500" y="692150"/>
          <a:chExt cx="1435100" cy="742950"/>
        </a:xfrm>
      </xdr:grpSpPr>
      <xdr:sp macro="" textlink="">
        <xdr:nvSpPr>
          <xdr:cNvPr id="47" name="Rectangle: Rounded Corners 46">
            <a:extLst>
              <a:ext uri="{FF2B5EF4-FFF2-40B4-BE49-F238E27FC236}">
                <a16:creationId xmlns:a16="http://schemas.microsoft.com/office/drawing/2014/main" id="{E8A49580-4989-59EE-6F70-7322AB907FBB}"/>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3D7ADEBB-C6A9-D8D8-99AE-A8B48F0513E9}"/>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Total</a:t>
            </a:r>
            <a:r>
              <a:rPr lang="en-IN" sz="1200" b="1" baseline="0">
                <a:solidFill>
                  <a:schemeClr val="bg2">
                    <a:lumMod val="50000"/>
                  </a:schemeClr>
                </a:solidFill>
              </a:rPr>
              <a:t> Orders</a:t>
            </a:r>
            <a:endParaRPr lang="en-IN" sz="1200" b="1">
              <a:solidFill>
                <a:schemeClr val="bg2">
                  <a:lumMod val="50000"/>
                </a:schemeClr>
              </a:solidFill>
            </a:endParaRPr>
          </a:p>
        </xdr:txBody>
      </xdr:sp>
      <xdr:sp macro="" textlink="'Pivort table'!I4">
        <xdr:nvSpPr>
          <xdr:cNvPr id="49" name="TextBox 48">
            <a:extLst>
              <a:ext uri="{FF2B5EF4-FFF2-40B4-BE49-F238E27FC236}">
                <a16:creationId xmlns:a16="http://schemas.microsoft.com/office/drawing/2014/main" id="{14C7E7F1-1DA6-0638-D887-1A14B8799FD6}"/>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878334-234E-488F-B18B-486616B233F8}"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603250</xdr:colOff>
      <xdr:row>3</xdr:row>
      <xdr:rowOff>171450</xdr:rowOff>
    </xdr:from>
    <xdr:to>
      <xdr:col>18</xdr:col>
      <xdr:colOff>438150</xdr:colOff>
      <xdr:row>7</xdr:row>
      <xdr:rowOff>177800</xdr:rowOff>
    </xdr:to>
    <xdr:grpSp>
      <xdr:nvGrpSpPr>
        <xdr:cNvPr id="50" name="Group 49">
          <a:extLst>
            <a:ext uri="{FF2B5EF4-FFF2-40B4-BE49-F238E27FC236}">
              <a16:creationId xmlns:a16="http://schemas.microsoft.com/office/drawing/2014/main" id="{D9E13D62-11EC-F33D-29A3-ACFBF54E9787}"/>
            </a:ext>
          </a:extLst>
        </xdr:cNvPr>
        <xdr:cNvGrpSpPr/>
      </xdr:nvGrpSpPr>
      <xdr:grpSpPr>
        <a:xfrm>
          <a:off x="9731375" y="727075"/>
          <a:ext cx="1660525" cy="747183"/>
          <a:chOff x="190500" y="692150"/>
          <a:chExt cx="1435100" cy="742950"/>
        </a:xfrm>
      </xdr:grpSpPr>
      <xdr:sp macro="" textlink="">
        <xdr:nvSpPr>
          <xdr:cNvPr id="51" name="Rectangle: Rounded Corners 50">
            <a:extLst>
              <a:ext uri="{FF2B5EF4-FFF2-40B4-BE49-F238E27FC236}">
                <a16:creationId xmlns:a16="http://schemas.microsoft.com/office/drawing/2014/main" id="{F5EC26EA-A831-7116-F2DA-B5E029204F43}"/>
              </a:ext>
            </a:extLst>
          </xdr:cNvPr>
          <xdr:cNvSpPr/>
        </xdr:nvSpPr>
        <xdr:spPr>
          <a:xfrm>
            <a:off x="190500" y="692150"/>
            <a:ext cx="1435100" cy="742950"/>
          </a:xfrm>
          <a:prstGeom prst="roundRect">
            <a:avLst>
              <a:gd name="adj" fmla="val 13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DA2C024C-A680-9405-CD9C-C0A96DCD75FB}"/>
              </a:ext>
            </a:extLst>
          </xdr:cNvPr>
          <xdr:cNvSpPr txBox="1"/>
        </xdr:nvSpPr>
        <xdr:spPr>
          <a:xfrm>
            <a:off x="196850" y="72390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lumMod val="50000"/>
                  </a:schemeClr>
                </a:solidFill>
              </a:rPr>
              <a:t>COGS</a:t>
            </a:r>
          </a:p>
        </xdr:txBody>
      </xdr:sp>
      <xdr:sp macro="" textlink="'Pivort table'!K4">
        <xdr:nvSpPr>
          <xdr:cNvPr id="53" name="TextBox 52">
            <a:extLst>
              <a:ext uri="{FF2B5EF4-FFF2-40B4-BE49-F238E27FC236}">
                <a16:creationId xmlns:a16="http://schemas.microsoft.com/office/drawing/2014/main" id="{394C35DF-5CF7-941D-3EB8-07941799EC18}"/>
              </a:ext>
            </a:extLst>
          </xdr:cNvPr>
          <xdr:cNvSpPr txBox="1"/>
        </xdr:nvSpPr>
        <xdr:spPr>
          <a:xfrm>
            <a:off x="196850" y="984250"/>
            <a:ext cx="14224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DF136A-D105-4786-A39A-CA74A64ABC00}"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17</xdr:col>
      <xdr:colOff>44450</xdr:colOff>
      <xdr:row>1</xdr:row>
      <xdr:rowOff>31750</xdr:rowOff>
    </xdr:from>
    <xdr:to>
      <xdr:col>18</xdr:col>
      <xdr:colOff>266700</xdr:colOff>
      <xdr:row>2</xdr:row>
      <xdr:rowOff>139700</xdr:rowOff>
    </xdr:to>
    <xdr:sp macro="" textlink="">
      <xdr:nvSpPr>
        <xdr:cNvPr id="54" name="Rectangle: Rounded Corners 53">
          <a:hlinkClick xmlns:r="http://schemas.openxmlformats.org/officeDocument/2006/relationships" r:id="rId2"/>
          <a:extLst>
            <a:ext uri="{FF2B5EF4-FFF2-40B4-BE49-F238E27FC236}">
              <a16:creationId xmlns:a16="http://schemas.microsoft.com/office/drawing/2014/main" id="{2D2C333D-8ABB-8524-4045-F98A3A36293E}"/>
            </a:ext>
          </a:extLst>
        </xdr:cNvPr>
        <xdr:cNvSpPr/>
      </xdr:nvSpPr>
      <xdr:spPr>
        <a:xfrm>
          <a:off x="10407650" y="215900"/>
          <a:ext cx="831850" cy="2921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15</xdr:col>
      <xdr:colOff>209550</xdr:colOff>
      <xdr:row>1</xdr:row>
      <xdr:rowOff>31750</xdr:rowOff>
    </xdr:from>
    <xdr:to>
      <xdr:col>16</xdr:col>
      <xdr:colOff>558800</xdr:colOff>
      <xdr:row>2</xdr:row>
      <xdr:rowOff>139700</xdr:rowOff>
    </xdr:to>
    <xdr:sp macro="" textlink="">
      <xdr:nvSpPr>
        <xdr:cNvPr id="55" name="Rectangle: Rounded Corners 54">
          <a:hlinkClick xmlns:r="http://schemas.openxmlformats.org/officeDocument/2006/relationships" r:id="rId3"/>
          <a:extLst>
            <a:ext uri="{FF2B5EF4-FFF2-40B4-BE49-F238E27FC236}">
              <a16:creationId xmlns:a16="http://schemas.microsoft.com/office/drawing/2014/main" id="{38CB5C7B-5CD3-FA65-5956-9642002A48BB}"/>
            </a:ext>
          </a:extLst>
        </xdr:cNvPr>
        <xdr:cNvSpPr/>
      </xdr:nvSpPr>
      <xdr:spPr>
        <a:xfrm>
          <a:off x="9353550" y="215900"/>
          <a:ext cx="958850" cy="2921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Pivort</a:t>
          </a:r>
          <a:r>
            <a:rPr lang="en-IN" sz="1100" baseline="0"/>
            <a:t> table</a:t>
          </a:r>
          <a:endParaRPr lang="en-IN" sz="1100"/>
        </a:p>
      </xdr:txBody>
    </xdr:sp>
    <xdr:clientData/>
  </xdr:twoCellAnchor>
  <xdr:twoCellAnchor>
    <xdr:from>
      <xdr:col>0</xdr:col>
      <xdr:colOff>160355</xdr:colOff>
      <xdr:row>9</xdr:row>
      <xdr:rowOff>44899</xdr:rowOff>
    </xdr:from>
    <xdr:to>
      <xdr:col>10</xdr:col>
      <xdr:colOff>217714</xdr:colOff>
      <xdr:row>25</xdr:row>
      <xdr:rowOff>63500</xdr:rowOff>
    </xdr:to>
    <xdr:grpSp>
      <xdr:nvGrpSpPr>
        <xdr:cNvPr id="61" name="Group 60">
          <a:extLst>
            <a:ext uri="{FF2B5EF4-FFF2-40B4-BE49-F238E27FC236}">
              <a16:creationId xmlns:a16="http://schemas.microsoft.com/office/drawing/2014/main" id="{A4D530D7-E38D-3D79-1766-CA24AEC5CBF9}"/>
            </a:ext>
          </a:extLst>
        </xdr:cNvPr>
        <xdr:cNvGrpSpPr/>
      </xdr:nvGrpSpPr>
      <xdr:grpSpPr>
        <a:xfrm>
          <a:off x="160355" y="1711774"/>
          <a:ext cx="6142776" cy="2981934"/>
          <a:chOff x="160355" y="1507323"/>
          <a:chExt cx="6298686" cy="3142930"/>
        </a:xfrm>
      </xdr:grpSpPr>
      <xdr:sp macro="" textlink="">
        <xdr:nvSpPr>
          <xdr:cNvPr id="58" name="Rectangle: Rounded Corners 57">
            <a:extLst>
              <a:ext uri="{FF2B5EF4-FFF2-40B4-BE49-F238E27FC236}">
                <a16:creationId xmlns:a16="http://schemas.microsoft.com/office/drawing/2014/main" id="{EB3DFF48-1F6C-4574-8C5B-083831FD2AB4}"/>
              </a:ext>
            </a:extLst>
          </xdr:cNvPr>
          <xdr:cNvSpPr/>
        </xdr:nvSpPr>
        <xdr:spPr>
          <a:xfrm>
            <a:off x="160355" y="1507323"/>
            <a:ext cx="6298686" cy="3142930"/>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7" name="Chart 56">
            <a:extLst>
              <a:ext uri="{FF2B5EF4-FFF2-40B4-BE49-F238E27FC236}">
                <a16:creationId xmlns:a16="http://schemas.microsoft.com/office/drawing/2014/main" id="{A9D02561-AD0D-445F-B9F6-7F03789BC4E3}"/>
              </a:ext>
            </a:extLst>
          </xdr:cNvPr>
          <xdr:cNvGraphicFramePr>
            <a:graphicFrameLocks/>
          </xdr:cNvGraphicFramePr>
        </xdr:nvGraphicFramePr>
        <xdr:xfrm>
          <a:off x="215900" y="1781071"/>
          <a:ext cx="6175983" cy="281017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305501</xdr:colOff>
      <xdr:row>9</xdr:row>
      <xdr:rowOff>53971</xdr:rowOff>
    </xdr:from>
    <xdr:to>
      <xdr:col>18</xdr:col>
      <xdr:colOff>498928</xdr:colOff>
      <xdr:row>25</xdr:row>
      <xdr:rowOff>72572</xdr:rowOff>
    </xdr:to>
    <xdr:sp macro="" textlink="">
      <xdr:nvSpPr>
        <xdr:cNvPr id="63" name="Rectangle: Rounded Corners 62">
          <a:extLst>
            <a:ext uri="{FF2B5EF4-FFF2-40B4-BE49-F238E27FC236}">
              <a16:creationId xmlns:a16="http://schemas.microsoft.com/office/drawing/2014/main" id="{5A67BF39-BE05-8B18-90C5-C4AA3D7683C1}"/>
            </a:ext>
          </a:extLst>
        </xdr:cNvPr>
        <xdr:cNvSpPr/>
      </xdr:nvSpPr>
      <xdr:spPr>
        <a:xfrm>
          <a:off x="6383358" y="1686828"/>
          <a:ext cx="5055713" cy="2921458"/>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11</xdr:row>
      <xdr:rowOff>72571</xdr:rowOff>
    </xdr:from>
    <xdr:to>
      <xdr:col>18</xdr:col>
      <xdr:colOff>417286</xdr:colOff>
      <xdr:row>24</xdr:row>
      <xdr:rowOff>163284</xdr:rowOff>
    </xdr:to>
    <xdr:graphicFrame macro="">
      <xdr:nvGraphicFramePr>
        <xdr:cNvPr id="68" name="Chart 67">
          <a:extLst>
            <a:ext uri="{FF2B5EF4-FFF2-40B4-BE49-F238E27FC236}">
              <a16:creationId xmlns:a16="http://schemas.microsoft.com/office/drawing/2014/main" id="{A1B0945D-CF27-481A-B541-F2F33CE3E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167615</xdr:colOff>
      <xdr:row>25</xdr:row>
      <xdr:rowOff>170086</xdr:rowOff>
    </xdr:from>
    <xdr:to>
      <xdr:col>5</xdr:col>
      <xdr:colOff>480786</xdr:colOff>
      <xdr:row>42</xdr:row>
      <xdr:rowOff>7258</xdr:rowOff>
    </xdr:to>
    <xdr:sp macro="" textlink="">
      <xdr:nvSpPr>
        <xdr:cNvPr id="69" name="Rectangle: Rounded Corners 68">
          <a:extLst>
            <a:ext uri="{FF2B5EF4-FFF2-40B4-BE49-F238E27FC236}">
              <a16:creationId xmlns:a16="http://schemas.microsoft.com/office/drawing/2014/main" id="{B1DC3069-0DDB-4706-A2E8-EBD816ECEA1F}"/>
            </a:ext>
          </a:extLst>
        </xdr:cNvPr>
        <xdr:cNvSpPr/>
      </xdr:nvSpPr>
      <xdr:spPr>
        <a:xfrm>
          <a:off x="167615" y="4705800"/>
          <a:ext cx="3352100" cy="2921458"/>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226784</xdr:colOff>
      <xdr:row>28</xdr:row>
      <xdr:rowOff>0</xdr:rowOff>
    </xdr:from>
    <xdr:to>
      <xdr:col>5</xdr:col>
      <xdr:colOff>408214</xdr:colOff>
      <xdr:row>41</xdr:row>
      <xdr:rowOff>126999</xdr:rowOff>
    </xdr:to>
    <xdr:graphicFrame macro="">
      <xdr:nvGraphicFramePr>
        <xdr:cNvPr id="71" name="Chart 70">
          <a:extLst>
            <a:ext uri="{FF2B5EF4-FFF2-40B4-BE49-F238E27FC236}">
              <a16:creationId xmlns:a16="http://schemas.microsoft.com/office/drawing/2014/main" id="{8A7997E1-8EB9-4FFF-9BA8-C8492C7D1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601229</xdr:colOff>
      <xdr:row>25</xdr:row>
      <xdr:rowOff>177344</xdr:rowOff>
    </xdr:from>
    <xdr:to>
      <xdr:col>11</xdr:col>
      <xdr:colOff>306615</xdr:colOff>
      <xdr:row>42</xdr:row>
      <xdr:rowOff>14516</xdr:rowOff>
    </xdr:to>
    <xdr:sp macro="" textlink="">
      <xdr:nvSpPr>
        <xdr:cNvPr id="73" name="Rectangle: Rounded Corners 72">
          <a:extLst>
            <a:ext uri="{FF2B5EF4-FFF2-40B4-BE49-F238E27FC236}">
              <a16:creationId xmlns:a16="http://schemas.microsoft.com/office/drawing/2014/main" id="{681B0BF3-5E41-461E-AA43-90DC410514C2}"/>
            </a:ext>
          </a:extLst>
        </xdr:cNvPr>
        <xdr:cNvSpPr/>
      </xdr:nvSpPr>
      <xdr:spPr>
        <a:xfrm>
          <a:off x="3640158" y="4713058"/>
          <a:ext cx="3352100" cy="2921458"/>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63500</xdr:colOff>
      <xdr:row>27</xdr:row>
      <xdr:rowOff>172357</xdr:rowOff>
    </xdr:from>
    <xdr:to>
      <xdr:col>11</xdr:col>
      <xdr:colOff>263071</xdr:colOff>
      <xdr:row>41</xdr:row>
      <xdr:rowOff>145142</xdr:rowOff>
    </xdr:to>
    <xdr:graphicFrame macro="">
      <xdr:nvGraphicFramePr>
        <xdr:cNvPr id="72" name="Chart 71">
          <a:extLst>
            <a:ext uri="{FF2B5EF4-FFF2-40B4-BE49-F238E27FC236}">
              <a16:creationId xmlns:a16="http://schemas.microsoft.com/office/drawing/2014/main" id="{6E6875D5-9CCC-455E-B2A3-54C017A01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427058</xdr:colOff>
      <xdr:row>26</xdr:row>
      <xdr:rowOff>12244</xdr:rowOff>
    </xdr:from>
    <xdr:to>
      <xdr:col>18</xdr:col>
      <xdr:colOff>544286</xdr:colOff>
      <xdr:row>42</xdr:row>
      <xdr:rowOff>30845</xdr:rowOff>
    </xdr:to>
    <xdr:sp macro="" textlink="">
      <xdr:nvSpPr>
        <xdr:cNvPr id="74" name="Rectangle: Rounded Corners 73">
          <a:extLst>
            <a:ext uri="{FF2B5EF4-FFF2-40B4-BE49-F238E27FC236}">
              <a16:creationId xmlns:a16="http://schemas.microsoft.com/office/drawing/2014/main" id="{6D038D06-B89A-407F-A67D-D048DDA93C20}"/>
            </a:ext>
          </a:extLst>
        </xdr:cNvPr>
        <xdr:cNvSpPr/>
      </xdr:nvSpPr>
      <xdr:spPr>
        <a:xfrm>
          <a:off x="7112701" y="4729387"/>
          <a:ext cx="4371728" cy="2921458"/>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471713</xdr:colOff>
      <xdr:row>27</xdr:row>
      <xdr:rowOff>163286</xdr:rowOff>
    </xdr:from>
    <xdr:to>
      <xdr:col>18</xdr:col>
      <xdr:colOff>462643</xdr:colOff>
      <xdr:row>42</xdr:row>
      <xdr:rowOff>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14637CA8-420B-42DE-AD3C-607DCE458F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57356" y="5061857"/>
              <a:ext cx="4245430" cy="25581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190505</xdr:colOff>
      <xdr:row>9</xdr:row>
      <xdr:rowOff>99785</xdr:rowOff>
    </xdr:from>
    <xdr:to>
      <xdr:col>3</xdr:col>
      <xdr:colOff>417291</xdr:colOff>
      <xdr:row>11</xdr:row>
      <xdr:rowOff>18142</xdr:rowOff>
    </xdr:to>
    <xdr:sp macro="" textlink="">
      <xdr:nvSpPr>
        <xdr:cNvPr id="76" name="Rectangle: Rounded Corners 75">
          <a:extLst>
            <a:ext uri="{FF2B5EF4-FFF2-40B4-BE49-F238E27FC236}">
              <a16:creationId xmlns:a16="http://schemas.microsoft.com/office/drawing/2014/main" id="{F08B171B-AB74-7A7C-10BD-FBEB7A15F0FB}"/>
            </a:ext>
          </a:extLst>
        </xdr:cNvPr>
        <xdr:cNvSpPr/>
      </xdr:nvSpPr>
      <xdr:spPr>
        <a:xfrm>
          <a:off x="190505" y="1732642"/>
          <a:ext cx="2050143" cy="281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Monthly</a:t>
          </a:r>
          <a:r>
            <a:rPr lang="en-IN" sz="1200" b="1" baseline="0"/>
            <a:t> Revenue &amp; Profit</a:t>
          </a:r>
          <a:endParaRPr lang="en-IN" sz="1200" b="1"/>
        </a:p>
      </xdr:txBody>
    </xdr:sp>
    <xdr:clientData/>
  </xdr:twoCellAnchor>
  <xdr:twoCellAnchor>
    <xdr:from>
      <xdr:col>10</xdr:col>
      <xdr:colOff>351977</xdr:colOff>
      <xdr:row>9</xdr:row>
      <xdr:rowOff>97972</xdr:rowOff>
    </xdr:from>
    <xdr:to>
      <xdr:col>13</xdr:col>
      <xdr:colOff>578763</xdr:colOff>
      <xdr:row>11</xdr:row>
      <xdr:rowOff>16329</xdr:rowOff>
    </xdr:to>
    <xdr:sp macro="" textlink="">
      <xdr:nvSpPr>
        <xdr:cNvPr id="77" name="Rectangle: Rounded Corners 76">
          <a:extLst>
            <a:ext uri="{FF2B5EF4-FFF2-40B4-BE49-F238E27FC236}">
              <a16:creationId xmlns:a16="http://schemas.microsoft.com/office/drawing/2014/main" id="{B793B94C-C1CA-4DDF-854D-466DCFE3E387}"/>
            </a:ext>
          </a:extLst>
        </xdr:cNvPr>
        <xdr:cNvSpPr/>
      </xdr:nvSpPr>
      <xdr:spPr>
        <a:xfrm>
          <a:off x="6429834" y="1730829"/>
          <a:ext cx="2050143" cy="281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Top 5 Country by Revenue</a:t>
          </a:r>
        </a:p>
      </xdr:txBody>
    </xdr:sp>
    <xdr:clientData/>
  </xdr:twoCellAnchor>
  <xdr:twoCellAnchor>
    <xdr:from>
      <xdr:col>0</xdr:col>
      <xdr:colOff>214090</xdr:colOff>
      <xdr:row>26</xdr:row>
      <xdr:rowOff>41728</xdr:rowOff>
    </xdr:from>
    <xdr:to>
      <xdr:col>3</xdr:col>
      <xdr:colOff>440876</xdr:colOff>
      <xdr:row>27</xdr:row>
      <xdr:rowOff>141514</xdr:rowOff>
    </xdr:to>
    <xdr:sp macro="" textlink="">
      <xdr:nvSpPr>
        <xdr:cNvPr id="78" name="Rectangle: Rounded Corners 77">
          <a:extLst>
            <a:ext uri="{FF2B5EF4-FFF2-40B4-BE49-F238E27FC236}">
              <a16:creationId xmlns:a16="http://schemas.microsoft.com/office/drawing/2014/main" id="{DDF2306E-9106-4CC7-BB7C-0A3DE04422EE}"/>
            </a:ext>
          </a:extLst>
        </xdr:cNvPr>
        <xdr:cNvSpPr/>
      </xdr:nvSpPr>
      <xdr:spPr>
        <a:xfrm>
          <a:off x="214090" y="4758871"/>
          <a:ext cx="2050143" cy="281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Revenue</a:t>
          </a:r>
          <a:r>
            <a:rPr lang="en-IN" sz="1200" b="1" baseline="0"/>
            <a:t> share by Channel</a:t>
          </a:r>
          <a:endParaRPr lang="en-IN" sz="1200" b="1"/>
        </a:p>
      </xdr:txBody>
    </xdr:sp>
    <xdr:clientData/>
  </xdr:twoCellAnchor>
  <xdr:twoCellAnchor>
    <xdr:from>
      <xdr:col>6</xdr:col>
      <xdr:colOff>39920</xdr:colOff>
      <xdr:row>26</xdr:row>
      <xdr:rowOff>58055</xdr:rowOff>
    </xdr:from>
    <xdr:to>
      <xdr:col>9</xdr:col>
      <xdr:colOff>266706</xdr:colOff>
      <xdr:row>27</xdr:row>
      <xdr:rowOff>157841</xdr:rowOff>
    </xdr:to>
    <xdr:sp macro="" textlink="">
      <xdr:nvSpPr>
        <xdr:cNvPr id="79" name="Rectangle: Rounded Corners 78">
          <a:extLst>
            <a:ext uri="{FF2B5EF4-FFF2-40B4-BE49-F238E27FC236}">
              <a16:creationId xmlns:a16="http://schemas.microsoft.com/office/drawing/2014/main" id="{BF763412-7982-4448-BF21-B42C34E688C8}"/>
            </a:ext>
          </a:extLst>
        </xdr:cNvPr>
        <xdr:cNvSpPr/>
      </xdr:nvSpPr>
      <xdr:spPr>
        <a:xfrm>
          <a:off x="3686634" y="4775198"/>
          <a:ext cx="2050143" cy="281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Region</a:t>
          </a:r>
          <a:r>
            <a:rPr lang="en-IN" sz="1200" b="1" baseline="0"/>
            <a:t> Wise Comparison</a:t>
          </a:r>
          <a:endParaRPr lang="en-IN" sz="1200" b="1"/>
        </a:p>
      </xdr:txBody>
    </xdr:sp>
    <xdr:clientData/>
  </xdr:twoCellAnchor>
  <xdr:twoCellAnchor>
    <xdr:from>
      <xdr:col>11</xdr:col>
      <xdr:colOff>473532</xdr:colOff>
      <xdr:row>26</xdr:row>
      <xdr:rowOff>56240</xdr:rowOff>
    </xdr:from>
    <xdr:to>
      <xdr:col>15</xdr:col>
      <xdr:colOff>92532</xdr:colOff>
      <xdr:row>27</xdr:row>
      <xdr:rowOff>156026</xdr:rowOff>
    </xdr:to>
    <xdr:sp macro="" textlink="">
      <xdr:nvSpPr>
        <xdr:cNvPr id="80" name="Rectangle: Rounded Corners 79">
          <a:extLst>
            <a:ext uri="{FF2B5EF4-FFF2-40B4-BE49-F238E27FC236}">
              <a16:creationId xmlns:a16="http://schemas.microsoft.com/office/drawing/2014/main" id="{F759876E-2381-4BC0-91FB-918426158EA7}"/>
            </a:ext>
          </a:extLst>
        </xdr:cNvPr>
        <xdr:cNvSpPr/>
      </xdr:nvSpPr>
      <xdr:spPr>
        <a:xfrm>
          <a:off x="7159175" y="4773383"/>
          <a:ext cx="2050143" cy="28121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Country</a:t>
          </a:r>
          <a:r>
            <a:rPr lang="en-IN" sz="1200" b="1" baseline="0"/>
            <a:t> Wise Map Chart</a:t>
          </a:r>
          <a:endParaRPr lang="en-IN" sz="1200" b="1"/>
        </a:p>
      </xdr:txBody>
    </xdr:sp>
    <xdr:clientData/>
  </xdr:twoCellAnchor>
  <xdr:twoCellAnchor>
    <xdr:from>
      <xdr:col>18</xdr:col>
      <xdr:colOff>603045</xdr:colOff>
      <xdr:row>0</xdr:row>
      <xdr:rowOff>126998</xdr:rowOff>
    </xdr:from>
    <xdr:to>
      <xdr:col>22</xdr:col>
      <xdr:colOff>172358</xdr:colOff>
      <xdr:row>33</xdr:row>
      <xdr:rowOff>32844</xdr:rowOff>
    </xdr:to>
    <xdr:sp macro="" textlink="">
      <xdr:nvSpPr>
        <xdr:cNvPr id="82" name="Rectangle: Rounded Corners 81">
          <a:extLst>
            <a:ext uri="{FF2B5EF4-FFF2-40B4-BE49-F238E27FC236}">
              <a16:creationId xmlns:a16="http://schemas.microsoft.com/office/drawing/2014/main" id="{3F984F63-B97A-3EDD-2ED0-8B52C8EE5F47}"/>
            </a:ext>
          </a:extLst>
        </xdr:cNvPr>
        <xdr:cNvSpPr/>
      </xdr:nvSpPr>
      <xdr:spPr>
        <a:xfrm>
          <a:off x="11540373" y="126998"/>
          <a:ext cx="1999830" cy="6047829"/>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47173</xdr:colOff>
      <xdr:row>1</xdr:row>
      <xdr:rowOff>18142</xdr:rowOff>
    </xdr:from>
    <xdr:to>
      <xdr:col>22</xdr:col>
      <xdr:colOff>108858</xdr:colOff>
      <xdr:row>11</xdr:row>
      <xdr:rowOff>54429</xdr:rowOff>
    </xdr:to>
    <mc:AlternateContent xmlns:mc="http://schemas.openxmlformats.org/markup-compatibility/2006">
      <mc:Choice xmlns:a14="http://schemas.microsoft.com/office/drawing/2010/main" Requires="a14">
        <xdr:graphicFrame macro="">
          <xdr:nvGraphicFramePr>
            <xdr:cNvPr id="81" name="Product Category">
              <a:extLst>
                <a:ext uri="{FF2B5EF4-FFF2-40B4-BE49-F238E27FC236}">
                  <a16:creationId xmlns:a16="http://schemas.microsoft.com/office/drawing/2014/main" id="{2FE5E4FE-9A8C-F7A2-E290-60444EF505A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609465" y="203350"/>
              <a:ext cx="1887310" cy="188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47077</xdr:colOff>
      <xdr:row>11</xdr:row>
      <xdr:rowOff>87584</xdr:rowOff>
    </xdr:from>
    <xdr:to>
      <xdr:col>22</xdr:col>
      <xdr:colOff>114957</xdr:colOff>
      <xdr:row>32</xdr:row>
      <xdr:rowOff>175171</xdr:rowOff>
    </xdr:to>
    <mc:AlternateContent xmlns:mc="http://schemas.openxmlformats.org/markup-compatibility/2006">
      <mc:Choice xmlns:a14="http://schemas.microsoft.com/office/drawing/2010/main" Requires="a14">
        <xdr:graphicFrame macro="">
          <xdr:nvGraphicFramePr>
            <xdr:cNvPr id="83" name="Country">
              <a:extLst>
                <a:ext uri="{FF2B5EF4-FFF2-40B4-BE49-F238E27FC236}">
                  <a16:creationId xmlns:a16="http://schemas.microsoft.com/office/drawing/2014/main" id="{3D7046FB-93D4-E15F-8C1E-57ABA85AD49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09369" y="2124876"/>
              <a:ext cx="1893505" cy="3976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14</xdr:colOff>
      <xdr:row>33</xdr:row>
      <xdr:rowOff>93060</xdr:rowOff>
    </xdr:from>
    <xdr:to>
      <xdr:col>22</xdr:col>
      <xdr:colOff>176956</xdr:colOff>
      <xdr:row>42</xdr:row>
      <xdr:rowOff>27371</xdr:rowOff>
    </xdr:to>
    <xdr:sp macro="" textlink="">
      <xdr:nvSpPr>
        <xdr:cNvPr id="84" name="Rectangle: Rounded Corners 83">
          <a:extLst>
            <a:ext uri="{FF2B5EF4-FFF2-40B4-BE49-F238E27FC236}">
              <a16:creationId xmlns:a16="http://schemas.microsoft.com/office/drawing/2014/main" id="{A957BFB2-3107-4690-86FA-080863ADA940}"/>
            </a:ext>
          </a:extLst>
        </xdr:cNvPr>
        <xdr:cNvSpPr/>
      </xdr:nvSpPr>
      <xdr:spPr>
        <a:xfrm>
          <a:off x="11544971" y="6235043"/>
          <a:ext cx="1999830" cy="1609397"/>
        </a:xfrm>
        <a:prstGeom prst="roundRect">
          <a:avLst>
            <a:gd name="adj" fmla="val 207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53427</xdr:colOff>
      <xdr:row>33</xdr:row>
      <xdr:rowOff>164224</xdr:rowOff>
    </xdr:from>
    <xdr:to>
      <xdr:col>22</xdr:col>
      <xdr:colOff>125905</xdr:colOff>
      <xdr:row>41</xdr:row>
      <xdr:rowOff>136854</xdr:rowOff>
    </xdr:to>
    <mc:AlternateContent xmlns:mc="http://schemas.openxmlformats.org/markup-compatibility/2006">
      <mc:Choice xmlns:a14="http://schemas.microsoft.com/office/drawing/2010/main" Requires="a14">
        <xdr:graphicFrame macro="">
          <xdr:nvGraphicFramePr>
            <xdr:cNvPr id="85" name="Quarter2">
              <a:extLst>
                <a:ext uri="{FF2B5EF4-FFF2-40B4-BE49-F238E27FC236}">
                  <a16:creationId xmlns:a16="http://schemas.microsoft.com/office/drawing/2014/main" id="{426E149E-74BC-77CD-41DD-8B967CA3699D}"/>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dr:sp macro="" textlink="">
          <xdr:nvSpPr>
            <xdr:cNvPr id="0" name=""/>
            <xdr:cNvSpPr>
              <a:spLocks noTextEdit="1"/>
            </xdr:cNvSpPr>
          </xdr:nvSpPr>
          <xdr:spPr>
            <a:xfrm>
              <a:off x="11615719" y="6276099"/>
              <a:ext cx="1898103" cy="1454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9.565626851851" createdVersion="8" refreshedVersion="8" minRefreshableVersion="3" recordCount="2707" xr:uid="{384E81AF-CBD3-460D-A01E-033AD27CD9BA}">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 numFmtId="166">
      <sharedItems/>
    </cacheField>
  </cacheFields>
  <extLst>
    <ext xmlns:x14="http://schemas.microsoft.com/office/spreadsheetml/2009/9/main" uri="{725AE2AE-9491-48be-B2B4-4EB974FC3084}">
      <x14:pivotCacheDefinition pivotCacheId="1203730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x v="0"/>
    <x v="0"/>
    <x v="0"/>
    <x v="0"/>
    <s v="Returning"/>
    <x v="0"/>
    <s v="Commuter Helmet"/>
    <n v="2"/>
    <n v="82.06"/>
    <n v="0"/>
    <n v="42.94"/>
    <n v="164.12"/>
    <n v="85.88"/>
    <n v="78.240000000000009"/>
    <n v="0.476724348038021"/>
    <n v="2026"/>
    <x v="0"/>
    <n v="1"/>
    <s v="Jan"/>
  </r>
  <r>
    <n v="4836"/>
    <d v="2026-01-02T00:00:00"/>
    <n v="2026"/>
    <s v="Q1"/>
    <n v="1"/>
    <x v="0"/>
    <x v="1"/>
    <x v="1"/>
    <x v="1"/>
    <s v="Returning"/>
    <x v="1"/>
    <s v="Hiking Daypack 20L"/>
    <n v="4"/>
    <n v="94.18"/>
    <n v="0.15"/>
    <n v="45.03"/>
    <n v="320.21199999999999"/>
    <n v="180.12"/>
    <n v="140.09199999999998"/>
    <n v="0.43749765780170635"/>
    <n v="2026"/>
    <x v="0"/>
    <n v="1"/>
    <s v="Jan"/>
  </r>
  <r>
    <n v="163"/>
    <d v="2026-01-03T00:00:00"/>
    <n v="2026"/>
    <s v="Q1"/>
    <n v="1"/>
    <x v="0"/>
    <x v="2"/>
    <x v="2"/>
    <x v="0"/>
    <s v="New"/>
    <x v="2"/>
    <s v="Insulated Bottle"/>
    <n v="2"/>
    <n v="36.72"/>
    <n v="0.05"/>
    <n v="13.76"/>
    <n v="69.768000000000001"/>
    <n v="27.52"/>
    <n v="42.248000000000005"/>
    <n v="0.60554982226808862"/>
    <n v="2026"/>
    <x v="0"/>
    <n v="1"/>
    <s v="Jan"/>
  </r>
  <r>
    <n v="542"/>
    <d v="2026-01-03T00:00:00"/>
    <n v="2026"/>
    <s v="Q1"/>
    <n v="1"/>
    <x v="0"/>
    <x v="0"/>
    <x v="0"/>
    <x v="1"/>
    <s v="Business"/>
    <x v="1"/>
    <s v="Trail Boots"/>
    <n v="4"/>
    <n v="143.66999999999999"/>
    <n v="0.1"/>
    <n v="81.22"/>
    <n v="517.21199999999999"/>
    <n v="324.88"/>
    <n v="192.33199999999999"/>
    <n v="0.37186298848441257"/>
    <n v="2026"/>
    <x v="0"/>
    <n v="1"/>
    <s v="Jan"/>
  </r>
  <r>
    <n v="2002"/>
    <d v="2026-01-03T00:00:00"/>
    <n v="2026"/>
    <s v="Q1"/>
    <n v="1"/>
    <x v="0"/>
    <x v="0"/>
    <x v="0"/>
    <x v="1"/>
    <s v="Business"/>
    <x v="2"/>
    <s v="Insulated Bottle"/>
    <n v="3"/>
    <n v="36.53"/>
    <n v="0.15"/>
    <n v="13.67"/>
    <n v="93.151499999999999"/>
    <n v="41.01"/>
    <n v="52.141500000000001"/>
    <n v="0.55974944042769037"/>
    <n v="2026"/>
    <x v="0"/>
    <n v="1"/>
    <s v="Jan"/>
  </r>
  <r>
    <n v="2005"/>
    <d v="2026-01-03T00:00:00"/>
    <n v="2026"/>
    <s v="Q1"/>
    <n v="1"/>
    <x v="0"/>
    <x v="2"/>
    <x v="3"/>
    <x v="2"/>
    <s v="New"/>
    <x v="2"/>
    <s v="Insulated Bottle"/>
    <n v="1"/>
    <n v="35.340000000000003"/>
    <n v="0"/>
    <n v="13.37"/>
    <n v="35.340000000000003"/>
    <n v="13.37"/>
    <n v="21.970000000000006"/>
    <n v="0.62167515563101317"/>
    <n v="2026"/>
    <x v="0"/>
    <n v="1"/>
    <s v="Jan"/>
  </r>
  <r>
    <n v="2937"/>
    <d v="2026-01-03T00:00:00"/>
    <n v="2026"/>
    <s v="Q1"/>
    <n v="1"/>
    <x v="0"/>
    <x v="3"/>
    <x v="4"/>
    <x v="1"/>
    <s v="Returning"/>
    <x v="0"/>
    <s v="Trail Bike Light"/>
    <n v="8"/>
    <n v="49.6"/>
    <n v="0.1"/>
    <n v="23.05"/>
    <n v="357.12"/>
    <n v="184.4"/>
    <n v="172.72"/>
    <n v="0.4836469534050179"/>
    <n v="2026"/>
    <x v="0"/>
    <n v="1"/>
    <s v="Jan"/>
  </r>
  <r>
    <n v="3326"/>
    <d v="2026-01-03T00:00:00"/>
    <n v="2026"/>
    <s v="Q1"/>
    <n v="1"/>
    <x v="0"/>
    <x v="0"/>
    <x v="0"/>
    <x v="2"/>
    <s v="New"/>
    <x v="3"/>
    <s v="Alpine Tent 4P"/>
    <n v="2"/>
    <n v="347.51"/>
    <n v="0"/>
    <n v="190.16"/>
    <n v="695.02"/>
    <n v="380.32"/>
    <n v="314.7"/>
    <n v="0.4527927253891974"/>
    <n v="2026"/>
    <x v="0"/>
    <n v="1"/>
    <s v="Jan"/>
  </r>
  <r>
    <n v="3863"/>
    <d v="2026-01-03T00:00:00"/>
    <n v="2026"/>
    <s v="Q1"/>
    <n v="1"/>
    <x v="0"/>
    <x v="2"/>
    <x v="5"/>
    <x v="1"/>
    <s v="Returning"/>
    <x v="0"/>
    <s v="Compact Repair Kit"/>
    <n v="12"/>
    <n v="41.22"/>
    <n v="0.1"/>
    <n v="16.64"/>
    <n v="445.17599999999999"/>
    <n v="199.68"/>
    <n v="245.49599999999998"/>
    <n v="0.55145829963879456"/>
    <n v="2026"/>
    <x v="0"/>
    <n v="1"/>
    <s v="Jan"/>
  </r>
  <r>
    <n v="4910"/>
    <d v="2026-01-03T00:00:00"/>
    <n v="2026"/>
    <s v="Q1"/>
    <n v="1"/>
    <x v="0"/>
    <x v="2"/>
    <x v="3"/>
    <x v="2"/>
    <s v="Business"/>
    <x v="3"/>
    <s v="Alpine Tent 4P"/>
    <n v="1"/>
    <n v="332.18"/>
    <n v="0"/>
    <n v="195.33"/>
    <n v="332.18"/>
    <n v="195.33"/>
    <n v="136.85"/>
    <n v="0.41197543500511768"/>
    <n v="2026"/>
    <x v="0"/>
    <n v="1"/>
    <s v="Jan"/>
  </r>
  <r>
    <n v="5188"/>
    <d v="2026-01-03T00:00:00"/>
    <n v="2026"/>
    <s v="Q1"/>
    <n v="1"/>
    <x v="0"/>
    <x v="1"/>
    <x v="6"/>
    <x v="3"/>
    <s v="Returning"/>
    <x v="0"/>
    <s v="Trail Bike Light"/>
    <n v="1"/>
    <n v="49.71"/>
    <n v="0"/>
    <n v="23.15"/>
    <n v="49.71"/>
    <n v="23.15"/>
    <n v="26.560000000000002"/>
    <n v="0.53429893381613358"/>
    <n v="2026"/>
    <x v="0"/>
    <n v="1"/>
    <s v="Jan"/>
  </r>
  <r>
    <n v="845"/>
    <d v="2026-01-04T00:00:00"/>
    <n v="2026"/>
    <s v="Q1"/>
    <n v="1"/>
    <x v="0"/>
    <x v="2"/>
    <x v="3"/>
    <x v="0"/>
    <s v="New"/>
    <x v="3"/>
    <s v="Trail Tent 2P"/>
    <n v="2"/>
    <n v="194.35"/>
    <n v="0"/>
    <n v="104.22"/>
    <n v="388.7"/>
    <n v="208.44"/>
    <n v="180.26"/>
    <n v="0.46375096475430921"/>
    <n v="2026"/>
    <x v="0"/>
    <n v="1"/>
    <s v="Jan"/>
  </r>
  <r>
    <n v="1077"/>
    <d v="2026-01-04T00:00:00"/>
    <n v="2026"/>
    <s v="Q1"/>
    <n v="1"/>
    <x v="0"/>
    <x v="1"/>
    <x v="6"/>
    <x v="0"/>
    <s v="New"/>
    <x v="0"/>
    <s v="Cycling Pack 12L"/>
    <n v="3"/>
    <n v="102.12"/>
    <n v="0.1"/>
    <n v="51.28"/>
    <n v="275.72400000000005"/>
    <n v="153.84"/>
    <n v="121.88400000000004"/>
    <n v="0.44205074639857256"/>
    <n v="2026"/>
    <x v="0"/>
    <n v="1"/>
    <s v="Jan"/>
  </r>
  <r>
    <n v="1237"/>
    <d v="2026-01-04T00:00:00"/>
    <n v="2026"/>
    <s v="Q1"/>
    <n v="1"/>
    <x v="0"/>
    <x v="3"/>
    <x v="7"/>
    <x v="2"/>
    <s v="Business"/>
    <x v="2"/>
    <s v="Packing Cube Set"/>
    <n v="1"/>
    <n v="46.99"/>
    <n v="0.05"/>
    <n v="18.11"/>
    <n v="44.640500000000003"/>
    <n v="18.11"/>
    <n v="26.530500000000004"/>
    <n v="0.59431457980981395"/>
    <n v="2026"/>
    <x v="0"/>
    <n v="1"/>
    <s v="Jan"/>
  </r>
  <r>
    <n v="1908"/>
    <d v="2026-01-04T00:00:00"/>
    <n v="2026"/>
    <s v="Q1"/>
    <n v="1"/>
    <x v="0"/>
    <x v="3"/>
    <x v="8"/>
    <x v="0"/>
    <s v="New"/>
    <x v="4"/>
    <s v="Resistance Band Set"/>
    <n v="1"/>
    <n v="40"/>
    <n v="0"/>
    <n v="15.04"/>
    <n v="40"/>
    <n v="15.04"/>
    <n v="24.96"/>
    <n v="0.624"/>
    <n v="2026"/>
    <x v="0"/>
    <n v="1"/>
    <s v="Jan"/>
  </r>
  <r>
    <n v="2245"/>
    <d v="2026-01-04T00:00:00"/>
    <n v="2026"/>
    <s v="Q1"/>
    <n v="1"/>
    <x v="0"/>
    <x v="0"/>
    <x v="9"/>
    <x v="0"/>
    <s v="New"/>
    <x v="1"/>
    <s v="Summit Backpack 45L"/>
    <n v="1"/>
    <n v="153.38999999999999"/>
    <n v="0"/>
    <n v="78.59"/>
    <n v="153.38999999999999"/>
    <n v="78.59"/>
    <n v="74.799999999999983"/>
    <n v="0.48764587000456344"/>
    <n v="2026"/>
    <x v="0"/>
    <n v="1"/>
    <s v="Jan"/>
  </r>
  <r>
    <n v="2928"/>
    <d v="2026-01-04T00:00:00"/>
    <n v="2026"/>
    <s v="Q1"/>
    <n v="1"/>
    <x v="0"/>
    <x v="1"/>
    <x v="6"/>
    <x v="0"/>
    <s v="Returning"/>
    <x v="4"/>
    <s v="Weighted Vest"/>
    <n v="2"/>
    <n v="124.97"/>
    <n v="0.1"/>
    <n v="67.36"/>
    <n v="224.946"/>
    <n v="134.72"/>
    <n v="90.225999999999999"/>
    <n v="0.40110070861451191"/>
    <n v="2026"/>
    <x v="0"/>
    <n v="1"/>
    <s v="Jan"/>
  </r>
  <r>
    <n v="4249"/>
    <d v="2026-01-04T00:00:00"/>
    <n v="2026"/>
    <s v="Q1"/>
    <n v="1"/>
    <x v="0"/>
    <x v="3"/>
    <x v="4"/>
    <x v="3"/>
    <s v="New"/>
    <x v="0"/>
    <s v="Cycling Pack 12L"/>
    <n v="2"/>
    <n v="100.12"/>
    <n v="0.1"/>
    <n v="49.67"/>
    <n v="180.21600000000001"/>
    <n v="99.34"/>
    <n v="80.876000000000005"/>
    <n v="0.44877258401029874"/>
    <n v="2026"/>
    <x v="0"/>
    <n v="1"/>
    <s v="Jan"/>
  </r>
  <r>
    <n v="1734"/>
    <d v="2026-01-05T00:00:00"/>
    <n v="2026"/>
    <s v="Q1"/>
    <n v="1"/>
    <x v="0"/>
    <x v="3"/>
    <x v="8"/>
    <x v="3"/>
    <s v="Returning"/>
    <x v="4"/>
    <s v="Resistance Band Set"/>
    <n v="1"/>
    <n v="40.6"/>
    <n v="0.15"/>
    <n v="14.61"/>
    <n v="34.51"/>
    <n v="14.61"/>
    <n v="19.899999999999999"/>
    <n v="0.57664445088380178"/>
    <n v="2026"/>
    <x v="0"/>
    <n v="1"/>
    <s v="Jan"/>
  </r>
  <r>
    <n v="2331"/>
    <d v="2026-01-05T00:00:00"/>
    <n v="2026"/>
    <s v="Q1"/>
    <n v="1"/>
    <x v="0"/>
    <x v="3"/>
    <x v="8"/>
    <x v="0"/>
    <s v="New"/>
    <x v="0"/>
    <s v="Cycling Pack 12L"/>
    <n v="1"/>
    <n v="104.23"/>
    <n v="0.1"/>
    <n v="51.6"/>
    <n v="93.807000000000002"/>
    <n v="51.6"/>
    <n v="42.207000000000001"/>
    <n v="0.44993443986056475"/>
    <n v="2026"/>
    <x v="0"/>
    <n v="1"/>
    <s v="Jan"/>
  </r>
  <r>
    <n v="2475"/>
    <d v="2026-01-05T00:00:00"/>
    <n v="2026"/>
    <s v="Q1"/>
    <n v="1"/>
    <x v="0"/>
    <x v="1"/>
    <x v="1"/>
    <x v="2"/>
    <s v="Returning"/>
    <x v="4"/>
    <s v="Weighted Vest"/>
    <n v="5"/>
    <n v="122.87"/>
    <n v="0.05"/>
    <n v="69.67"/>
    <n v="583.63250000000005"/>
    <n v="348.35"/>
    <n v="235.28250000000003"/>
    <n v="0.40313467807224584"/>
    <n v="2026"/>
    <x v="0"/>
    <n v="1"/>
    <s v="Jan"/>
  </r>
  <r>
    <n v="1433"/>
    <d v="2026-01-06T00:00:00"/>
    <n v="2026"/>
    <s v="Q1"/>
    <n v="1"/>
    <x v="0"/>
    <x v="2"/>
    <x v="10"/>
    <x v="0"/>
    <s v="New"/>
    <x v="2"/>
    <s v="Insulated Bottle"/>
    <n v="2"/>
    <n v="36.619999999999997"/>
    <n v="0.05"/>
    <n v="13.87"/>
    <n v="69.577999999999989"/>
    <n v="27.74"/>
    <n v="41.837999999999994"/>
    <n v="0.60131075914800658"/>
    <n v="2026"/>
    <x v="0"/>
    <n v="1"/>
    <s v="Jan"/>
  </r>
  <r>
    <n v="3624"/>
    <d v="2026-01-06T00:00:00"/>
    <n v="2026"/>
    <s v="Q1"/>
    <n v="1"/>
    <x v="0"/>
    <x v="3"/>
    <x v="7"/>
    <x v="0"/>
    <s v="New"/>
    <x v="1"/>
    <s v="Hiking Daypack 20L"/>
    <n v="1"/>
    <n v="93.4"/>
    <n v="0"/>
    <n v="46.11"/>
    <n v="93.4"/>
    <n v="46.11"/>
    <n v="47.290000000000006"/>
    <n v="0.50631691648822275"/>
    <n v="2026"/>
    <x v="0"/>
    <n v="1"/>
    <s v="Jan"/>
  </r>
  <r>
    <n v="4680"/>
    <d v="2026-01-06T00:00:00"/>
    <n v="2026"/>
    <s v="Q1"/>
    <n v="1"/>
    <x v="0"/>
    <x v="1"/>
    <x v="1"/>
    <x v="3"/>
    <s v="New"/>
    <x v="3"/>
    <s v="Portable Camp Stove"/>
    <n v="2"/>
    <n v="81.260000000000005"/>
    <n v="0"/>
    <n v="39.119999999999997"/>
    <n v="162.52000000000001"/>
    <n v="78.239999999999995"/>
    <n v="84.280000000000015"/>
    <n v="0.51858232832882112"/>
    <n v="2026"/>
    <x v="0"/>
    <n v="1"/>
    <s v="Jan"/>
  </r>
  <r>
    <n v="4803"/>
    <d v="2026-01-06T00:00:00"/>
    <n v="2026"/>
    <s v="Q1"/>
    <n v="1"/>
    <x v="0"/>
    <x v="1"/>
    <x v="11"/>
    <x v="3"/>
    <s v="New"/>
    <x v="4"/>
    <s v="Recovery Roller"/>
    <n v="2"/>
    <n v="35.78"/>
    <n v="0"/>
    <n v="13.84"/>
    <n v="71.56"/>
    <n v="27.68"/>
    <n v="43.88"/>
    <n v="0.61319172722191173"/>
    <n v="2026"/>
    <x v="0"/>
    <n v="1"/>
    <s v="Jan"/>
  </r>
  <r>
    <n v="248"/>
    <d v="2026-01-07T00:00:00"/>
    <n v="2026"/>
    <s v="Q1"/>
    <n v="1"/>
    <x v="0"/>
    <x v="1"/>
    <x v="12"/>
    <x v="3"/>
    <s v="New"/>
    <x v="0"/>
    <s v="Commuter Helmet"/>
    <n v="3"/>
    <n v="81.64"/>
    <n v="0"/>
    <n v="43.84"/>
    <n v="244.92000000000002"/>
    <n v="131.52000000000001"/>
    <n v="113.4"/>
    <n v="0.46300832925036745"/>
    <n v="2026"/>
    <x v="0"/>
    <n v="1"/>
    <s v="Jan"/>
  </r>
  <r>
    <n v="1118"/>
    <d v="2026-01-07T00:00:00"/>
    <n v="2026"/>
    <s v="Q1"/>
    <n v="1"/>
    <x v="0"/>
    <x v="1"/>
    <x v="12"/>
    <x v="0"/>
    <s v="Returning"/>
    <x v="2"/>
    <s v="Carry-On Duffel"/>
    <n v="2"/>
    <n v="131.63999999999999"/>
    <n v="0.05"/>
    <n v="69.02"/>
    <n v="250.11599999999996"/>
    <n v="138.04"/>
    <n v="112.07599999999996"/>
    <n v="0.44809608341729429"/>
    <n v="2026"/>
    <x v="0"/>
    <n v="1"/>
    <s v="Jan"/>
  </r>
  <r>
    <n v="3023"/>
    <d v="2026-01-07T00:00:00"/>
    <n v="2026"/>
    <s v="Q1"/>
    <n v="1"/>
    <x v="0"/>
    <x v="2"/>
    <x v="3"/>
    <x v="3"/>
    <s v="New"/>
    <x v="1"/>
    <s v="Summit Backpack 45L"/>
    <n v="2"/>
    <n v="155.35"/>
    <n v="0"/>
    <n v="80.790000000000006"/>
    <n v="310.7"/>
    <n v="161.58000000000001"/>
    <n v="149.11999999999998"/>
    <n v="0.47994850337946565"/>
    <n v="2026"/>
    <x v="0"/>
    <n v="1"/>
    <s v="Jan"/>
  </r>
  <r>
    <n v="3903"/>
    <d v="2026-01-07T00:00:00"/>
    <n v="2026"/>
    <s v="Q1"/>
    <n v="1"/>
    <x v="0"/>
    <x v="3"/>
    <x v="8"/>
    <x v="0"/>
    <s v="Returning"/>
    <x v="4"/>
    <s v="Training Mat"/>
    <n v="2"/>
    <n v="51.56"/>
    <n v="0.05"/>
    <n v="22.26"/>
    <n v="97.963999999999999"/>
    <n v="44.52"/>
    <n v="53.443999999999996"/>
    <n v="0.54554734392225712"/>
    <n v="2026"/>
    <x v="0"/>
    <n v="1"/>
    <s v="Jan"/>
  </r>
  <r>
    <n v="62"/>
    <d v="2026-01-08T00:00:00"/>
    <n v="2026"/>
    <s v="Q1"/>
    <n v="1"/>
    <x v="0"/>
    <x v="1"/>
    <x v="12"/>
    <x v="0"/>
    <s v="New"/>
    <x v="0"/>
    <s v="Trail Bike Light"/>
    <n v="2"/>
    <n v="51.63"/>
    <n v="0"/>
    <n v="22.54"/>
    <n v="103.26"/>
    <n v="45.08"/>
    <n v="58.180000000000007"/>
    <n v="0.5634321131125315"/>
    <n v="2026"/>
    <x v="0"/>
    <n v="1"/>
    <s v="Jan"/>
  </r>
  <r>
    <n v="142"/>
    <d v="2026-01-08T00:00:00"/>
    <n v="2026"/>
    <s v="Q1"/>
    <n v="1"/>
    <x v="0"/>
    <x v="0"/>
    <x v="9"/>
    <x v="1"/>
    <s v="Business"/>
    <x v="3"/>
    <s v="Alpine Tent 4P"/>
    <n v="5"/>
    <n v="344.88"/>
    <n v="0.15"/>
    <n v="190.66"/>
    <n v="1465.74"/>
    <n v="953.3"/>
    <n v="512.44000000000005"/>
    <n v="0.34961180018284282"/>
    <n v="2026"/>
    <x v="0"/>
    <n v="1"/>
    <s v="Jan"/>
  </r>
  <r>
    <n v="450"/>
    <d v="2026-01-08T00:00:00"/>
    <n v="2026"/>
    <s v="Q1"/>
    <n v="1"/>
    <x v="0"/>
    <x v="2"/>
    <x v="3"/>
    <x v="2"/>
    <s v="New"/>
    <x v="1"/>
    <s v="Hiking Daypack 20L"/>
    <n v="2"/>
    <n v="94.06"/>
    <n v="0.15"/>
    <n v="46.33"/>
    <n v="159.90199999999999"/>
    <n v="92.66"/>
    <n v="67.24199999999999"/>
    <n v="0.42052006854198193"/>
    <n v="2026"/>
    <x v="0"/>
    <n v="1"/>
    <s v="Jan"/>
  </r>
  <r>
    <n v="4397"/>
    <d v="2026-01-08T00:00:00"/>
    <n v="2026"/>
    <s v="Q1"/>
    <n v="1"/>
    <x v="0"/>
    <x v="0"/>
    <x v="0"/>
    <x v="0"/>
    <s v="Business"/>
    <x v="1"/>
    <s v="Trekking Poles"/>
    <n v="1"/>
    <n v="72.38"/>
    <n v="0"/>
    <n v="31.65"/>
    <n v="72.38"/>
    <n v="31.65"/>
    <n v="40.729999999999997"/>
    <n v="0.56272450953302011"/>
    <n v="2026"/>
    <x v="0"/>
    <n v="1"/>
    <s v="Jan"/>
  </r>
  <r>
    <n v="4798"/>
    <d v="2026-01-08T00:00:00"/>
    <n v="2026"/>
    <s v="Q1"/>
    <n v="1"/>
    <x v="0"/>
    <x v="1"/>
    <x v="6"/>
    <x v="0"/>
    <s v="New"/>
    <x v="1"/>
    <s v="Summit Backpack 45L"/>
    <n v="1"/>
    <n v="153.69"/>
    <n v="0"/>
    <n v="77.47"/>
    <n v="153.69"/>
    <n v="77.47"/>
    <n v="76.22"/>
    <n v="0.49593337237295854"/>
    <n v="2026"/>
    <x v="0"/>
    <n v="1"/>
    <s v="Jan"/>
  </r>
  <r>
    <n v="136"/>
    <d v="2026-01-09T00:00:00"/>
    <n v="2026"/>
    <s v="Q1"/>
    <n v="1"/>
    <x v="0"/>
    <x v="3"/>
    <x v="13"/>
    <x v="1"/>
    <s v="Business"/>
    <x v="2"/>
    <s v="Travel Backpack 35L"/>
    <n v="15"/>
    <n v="168.62"/>
    <n v="0.05"/>
    <n v="86.09"/>
    <n v="2402.835"/>
    <n v="1291.3500000000001"/>
    <n v="1111.4849999999999"/>
    <n v="0.46257233642759488"/>
    <n v="2026"/>
    <x v="0"/>
    <n v="1"/>
    <s v="Jan"/>
  </r>
  <r>
    <n v="2782"/>
    <d v="2026-01-09T00:00:00"/>
    <n v="2026"/>
    <s v="Q1"/>
    <n v="1"/>
    <x v="0"/>
    <x v="3"/>
    <x v="4"/>
    <x v="0"/>
    <s v="New"/>
    <x v="1"/>
    <s v="Summit Backpack 45L"/>
    <n v="1"/>
    <n v="152.75"/>
    <n v="0.05"/>
    <n v="79.88"/>
    <n v="145.11249999999998"/>
    <n v="79.88"/>
    <n v="65.232499999999987"/>
    <n v="0.44953053665259707"/>
    <n v="2026"/>
    <x v="0"/>
    <n v="1"/>
    <s v="Jan"/>
  </r>
  <r>
    <n v="4704"/>
    <d v="2026-01-09T00:00:00"/>
    <n v="2026"/>
    <s v="Q1"/>
    <n v="1"/>
    <x v="0"/>
    <x v="1"/>
    <x v="14"/>
    <x v="3"/>
    <s v="New"/>
    <x v="4"/>
    <s v="Recovery Roller"/>
    <n v="2"/>
    <n v="36.72"/>
    <n v="0.05"/>
    <n v="14.15"/>
    <n v="69.768000000000001"/>
    <n v="28.3"/>
    <n v="41.468000000000004"/>
    <n v="0.59436991170737308"/>
    <n v="2026"/>
    <x v="0"/>
    <n v="1"/>
    <s v="Jan"/>
  </r>
  <r>
    <n v="69"/>
    <d v="2026-01-10T00:00:00"/>
    <n v="2026"/>
    <s v="Q1"/>
    <n v="1"/>
    <x v="0"/>
    <x v="0"/>
    <x v="15"/>
    <x v="0"/>
    <s v="Returning"/>
    <x v="1"/>
    <s v="Trail Boots"/>
    <n v="6"/>
    <n v="141.31"/>
    <n v="0.05"/>
    <n v="79.349999999999994"/>
    <n v="805.46699999999998"/>
    <n v="476.09999999999997"/>
    <n v="329.36700000000002"/>
    <n v="0.4089143316858419"/>
    <n v="2026"/>
    <x v="0"/>
    <n v="1"/>
    <s v="Jan"/>
  </r>
  <r>
    <n v="490"/>
    <d v="2026-01-10T00:00:00"/>
    <n v="2026"/>
    <s v="Q1"/>
    <n v="1"/>
    <x v="0"/>
    <x v="2"/>
    <x v="10"/>
    <x v="0"/>
    <s v="Business"/>
    <x v="3"/>
    <s v="Compact Sleeping Bag"/>
    <n v="2"/>
    <n v="121.23"/>
    <n v="0"/>
    <n v="59.66"/>
    <n v="242.46"/>
    <n v="119.32"/>
    <n v="123.14000000000001"/>
    <n v="0.50787758805576178"/>
    <n v="2026"/>
    <x v="0"/>
    <n v="1"/>
    <s v="Jan"/>
  </r>
  <r>
    <n v="3685"/>
    <d v="2026-01-10T00:00:00"/>
    <n v="2026"/>
    <s v="Q1"/>
    <n v="1"/>
    <x v="0"/>
    <x v="3"/>
    <x v="8"/>
    <x v="0"/>
    <s v="New"/>
    <x v="2"/>
    <s v="Travel Backpack 35L"/>
    <n v="3"/>
    <n v="161.58000000000001"/>
    <n v="0"/>
    <n v="85.58"/>
    <n v="484.74"/>
    <n v="256.74"/>
    <n v="228"/>
    <n v="0.47035524198539425"/>
    <n v="2026"/>
    <x v="0"/>
    <n v="1"/>
    <s v="Jan"/>
  </r>
  <r>
    <n v="3796"/>
    <d v="2026-01-10T00:00:00"/>
    <n v="2026"/>
    <s v="Q1"/>
    <n v="1"/>
    <x v="0"/>
    <x v="3"/>
    <x v="8"/>
    <x v="2"/>
    <s v="Returning"/>
    <x v="2"/>
    <s v="Travel Backpack 35L"/>
    <n v="2"/>
    <n v="166.84"/>
    <n v="0"/>
    <n v="88.67"/>
    <n v="333.68"/>
    <n v="177.34"/>
    <n v="156.34"/>
    <n v="0.4685327259649964"/>
    <n v="2026"/>
    <x v="0"/>
    <n v="1"/>
    <s v="Jan"/>
  </r>
  <r>
    <n v="387"/>
    <d v="2026-01-11T00:00:00"/>
    <n v="2026"/>
    <s v="Q1"/>
    <n v="1"/>
    <x v="0"/>
    <x v="2"/>
    <x v="5"/>
    <x v="0"/>
    <s v="Returning"/>
    <x v="1"/>
    <s v="Summit Backpack 45L"/>
    <n v="1"/>
    <n v="150.96"/>
    <n v="0"/>
    <n v="77.5"/>
    <n v="150.96"/>
    <n v="77.5"/>
    <n v="73.460000000000008"/>
    <n v="0.48661897191308956"/>
    <n v="2026"/>
    <x v="0"/>
    <n v="1"/>
    <s v="Jan"/>
  </r>
  <r>
    <n v="2796"/>
    <d v="2026-01-11T00:00:00"/>
    <n v="2026"/>
    <s v="Q1"/>
    <n v="1"/>
    <x v="0"/>
    <x v="3"/>
    <x v="7"/>
    <x v="2"/>
    <s v="Returning"/>
    <x v="2"/>
    <s v="Insulated Bottle"/>
    <n v="3"/>
    <n v="36.33"/>
    <n v="0.05"/>
    <n v="13.27"/>
    <n v="103.54049999999999"/>
    <n v="39.81"/>
    <n v="63.730499999999992"/>
    <n v="0.61551277036521934"/>
    <n v="2026"/>
    <x v="0"/>
    <n v="1"/>
    <s v="Jan"/>
  </r>
  <r>
    <n v="3703"/>
    <d v="2026-01-11T00:00:00"/>
    <n v="2026"/>
    <s v="Q1"/>
    <n v="1"/>
    <x v="0"/>
    <x v="3"/>
    <x v="8"/>
    <x v="0"/>
    <s v="Returning"/>
    <x v="2"/>
    <s v="Insulated Bottle"/>
    <n v="1"/>
    <n v="35.340000000000003"/>
    <n v="0.1"/>
    <n v="13.36"/>
    <n v="31.806000000000004"/>
    <n v="13.36"/>
    <n v="18.446000000000005"/>
    <n v="0.5799534678991386"/>
    <n v="2026"/>
    <x v="0"/>
    <n v="1"/>
    <s v="Jan"/>
  </r>
  <r>
    <n v="4674"/>
    <d v="2026-01-11T00:00:00"/>
    <n v="2026"/>
    <s v="Q1"/>
    <n v="1"/>
    <x v="0"/>
    <x v="3"/>
    <x v="8"/>
    <x v="0"/>
    <s v="Returning"/>
    <x v="2"/>
    <s v="Packing Cube Set"/>
    <n v="2"/>
    <n v="46.27"/>
    <n v="0"/>
    <n v="18.23"/>
    <n v="92.54"/>
    <n v="36.46"/>
    <n v="56.080000000000005"/>
    <n v="0.60600821266479366"/>
    <n v="2026"/>
    <x v="0"/>
    <n v="1"/>
    <s v="Jan"/>
  </r>
  <r>
    <n v="4789"/>
    <d v="2026-01-11T00:00:00"/>
    <n v="2026"/>
    <s v="Q1"/>
    <n v="1"/>
    <x v="0"/>
    <x v="3"/>
    <x v="7"/>
    <x v="0"/>
    <s v="Returning"/>
    <x v="0"/>
    <s v="Commuter Helmet"/>
    <n v="1"/>
    <n v="79.930000000000007"/>
    <n v="0.05"/>
    <n v="43.73"/>
    <n v="75.933500000000009"/>
    <n v="43.73"/>
    <n v="32.203500000000012"/>
    <n v="0.42410135184075554"/>
    <n v="2026"/>
    <x v="0"/>
    <n v="1"/>
    <s v="Jan"/>
  </r>
  <r>
    <n v="804"/>
    <d v="2026-01-12T00:00:00"/>
    <n v="2026"/>
    <s v="Q1"/>
    <n v="1"/>
    <x v="0"/>
    <x v="1"/>
    <x v="12"/>
    <x v="2"/>
    <s v="New"/>
    <x v="1"/>
    <s v="Trail Boots"/>
    <n v="1"/>
    <n v="141.25"/>
    <n v="0"/>
    <n v="78.72"/>
    <n v="141.25"/>
    <n v="78.72"/>
    <n v="62.53"/>
    <n v="0.44269026548672569"/>
    <n v="2026"/>
    <x v="0"/>
    <n v="1"/>
    <s v="Jan"/>
  </r>
  <r>
    <n v="1780"/>
    <d v="2026-01-12T00:00:00"/>
    <n v="2026"/>
    <s v="Q1"/>
    <n v="1"/>
    <x v="0"/>
    <x v="3"/>
    <x v="8"/>
    <x v="0"/>
    <s v="Returning"/>
    <x v="0"/>
    <s v="Cycling Pack 12L"/>
    <n v="2"/>
    <n v="103.64"/>
    <n v="0.1"/>
    <n v="50.96"/>
    <n v="186.55199999999999"/>
    <n v="101.92"/>
    <n v="84.631999999999991"/>
    <n v="0.45366439384193147"/>
    <n v="2026"/>
    <x v="0"/>
    <n v="1"/>
    <s v="Jan"/>
  </r>
  <r>
    <n v="2844"/>
    <d v="2026-01-12T00:00:00"/>
    <n v="2026"/>
    <s v="Q1"/>
    <n v="1"/>
    <x v="0"/>
    <x v="0"/>
    <x v="0"/>
    <x v="0"/>
    <s v="New"/>
    <x v="2"/>
    <s v="Carry-On Duffel"/>
    <n v="1"/>
    <n v="136.18"/>
    <n v="0"/>
    <n v="68.34"/>
    <n v="136.18"/>
    <n v="68.34"/>
    <n v="67.84"/>
    <n v="0.498164194448524"/>
    <n v="2026"/>
    <x v="0"/>
    <n v="1"/>
    <s v="Jan"/>
  </r>
  <r>
    <n v="3068"/>
    <d v="2026-01-12T00:00:00"/>
    <n v="2026"/>
    <s v="Q1"/>
    <n v="1"/>
    <x v="0"/>
    <x v="2"/>
    <x v="2"/>
    <x v="3"/>
    <s v="New"/>
    <x v="4"/>
    <s v="Recovery Roller"/>
    <n v="1"/>
    <n v="36.43"/>
    <n v="0"/>
    <n v="14.33"/>
    <n v="36.43"/>
    <n v="14.33"/>
    <n v="22.1"/>
    <n v="0.60664287674993145"/>
    <n v="2026"/>
    <x v="0"/>
    <n v="1"/>
    <s v="Jan"/>
  </r>
  <r>
    <n v="3096"/>
    <d v="2026-01-12T00:00:00"/>
    <n v="2026"/>
    <s v="Q1"/>
    <n v="1"/>
    <x v="0"/>
    <x v="3"/>
    <x v="7"/>
    <x v="0"/>
    <s v="New"/>
    <x v="4"/>
    <s v="Training Mat"/>
    <n v="2"/>
    <n v="50.51"/>
    <n v="0.1"/>
    <n v="21.84"/>
    <n v="90.917999999999992"/>
    <n v="43.68"/>
    <n v="47.237999999999992"/>
    <n v="0.5195670824259222"/>
    <n v="2026"/>
    <x v="0"/>
    <n v="1"/>
    <s v="Jan"/>
  </r>
  <r>
    <n v="3129"/>
    <d v="2026-01-12T00:00:00"/>
    <n v="2026"/>
    <s v="Q1"/>
    <n v="1"/>
    <x v="0"/>
    <x v="3"/>
    <x v="13"/>
    <x v="2"/>
    <s v="Returning"/>
    <x v="4"/>
    <s v="Weighted Vest"/>
    <n v="1"/>
    <n v="123"/>
    <n v="0"/>
    <n v="67.3"/>
    <n v="123"/>
    <n v="67.3"/>
    <n v="55.7"/>
    <n v="0.45284552845528458"/>
    <n v="2026"/>
    <x v="0"/>
    <n v="1"/>
    <s v="Jan"/>
  </r>
  <r>
    <n v="3948"/>
    <d v="2026-01-12T00:00:00"/>
    <n v="2026"/>
    <s v="Q1"/>
    <n v="1"/>
    <x v="0"/>
    <x v="1"/>
    <x v="14"/>
    <x v="0"/>
    <s v="New"/>
    <x v="1"/>
    <s v="Trekking Poles"/>
    <n v="2"/>
    <n v="72.239999999999995"/>
    <n v="0"/>
    <n v="32.94"/>
    <n v="144.47999999999999"/>
    <n v="65.88"/>
    <n v="78.599999999999994"/>
    <n v="0.54401993355481726"/>
    <n v="2026"/>
    <x v="0"/>
    <n v="1"/>
    <s v="Jan"/>
  </r>
  <r>
    <n v="5036"/>
    <d v="2026-01-12T00:00:00"/>
    <n v="2026"/>
    <s v="Q1"/>
    <n v="1"/>
    <x v="0"/>
    <x v="2"/>
    <x v="3"/>
    <x v="2"/>
    <s v="Returning"/>
    <x v="1"/>
    <s v="Summit Backpack 45L"/>
    <n v="1"/>
    <n v="151.11000000000001"/>
    <n v="0.15"/>
    <n v="79.650000000000006"/>
    <n v="128.4435"/>
    <n v="79.650000000000006"/>
    <n v="48.793499999999995"/>
    <n v="0.37988298356865075"/>
    <n v="2026"/>
    <x v="0"/>
    <n v="1"/>
    <s v="Jan"/>
  </r>
  <r>
    <n v="2681"/>
    <d v="2026-01-13T00:00:00"/>
    <n v="2026"/>
    <s v="Q1"/>
    <n v="1"/>
    <x v="0"/>
    <x v="3"/>
    <x v="4"/>
    <x v="0"/>
    <s v="New"/>
    <x v="1"/>
    <s v="Hiking Daypack 20L"/>
    <n v="1"/>
    <n v="94.32"/>
    <n v="0"/>
    <n v="45.93"/>
    <n v="94.32"/>
    <n v="45.93"/>
    <n v="48.389999999999993"/>
    <n v="0.51304071246819338"/>
    <n v="2026"/>
    <x v="0"/>
    <n v="1"/>
    <s v="Jan"/>
  </r>
  <r>
    <n v="5101"/>
    <d v="2026-01-13T00:00:00"/>
    <n v="2026"/>
    <s v="Q1"/>
    <n v="1"/>
    <x v="0"/>
    <x v="1"/>
    <x v="12"/>
    <x v="0"/>
    <s v="Returning"/>
    <x v="0"/>
    <s v="Trail Bike Light"/>
    <n v="3"/>
    <n v="51.52"/>
    <n v="0"/>
    <n v="21.92"/>
    <n v="154.56"/>
    <n v="65.760000000000005"/>
    <n v="88.8"/>
    <n v="0.57453416149068315"/>
    <n v="2026"/>
    <x v="0"/>
    <n v="1"/>
    <s v="Jan"/>
  </r>
  <r>
    <n v="3871"/>
    <d v="2026-01-14T00:00:00"/>
    <n v="2026"/>
    <s v="Q1"/>
    <n v="1"/>
    <x v="0"/>
    <x v="0"/>
    <x v="15"/>
    <x v="0"/>
    <s v="New"/>
    <x v="1"/>
    <s v="Trail Boots"/>
    <n v="2"/>
    <n v="146.4"/>
    <n v="0.05"/>
    <n v="81.72"/>
    <n v="278.16000000000003"/>
    <n v="163.44"/>
    <n v="114.72000000000003"/>
    <n v="0.4124245038826575"/>
    <n v="2026"/>
    <x v="0"/>
    <n v="1"/>
    <s v="Jan"/>
  </r>
  <r>
    <n v="4643"/>
    <d v="2026-01-14T00:00:00"/>
    <n v="2026"/>
    <s v="Q1"/>
    <n v="1"/>
    <x v="0"/>
    <x v="0"/>
    <x v="0"/>
    <x v="1"/>
    <s v="Business"/>
    <x v="2"/>
    <s v="Packing Cube Set"/>
    <n v="3"/>
    <n v="47.32"/>
    <n v="0.1"/>
    <n v="18.420000000000002"/>
    <n v="127.76400000000001"/>
    <n v="55.260000000000005"/>
    <n v="72.504000000000005"/>
    <n v="0.56748379825302897"/>
    <n v="2026"/>
    <x v="0"/>
    <n v="1"/>
    <s v="Jan"/>
  </r>
  <r>
    <n v="4703"/>
    <d v="2026-01-14T00:00:00"/>
    <n v="2026"/>
    <s v="Q1"/>
    <n v="1"/>
    <x v="0"/>
    <x v="3"/>
    <x v="13"/>
    <x v="2"/>
    <s v="Business"/>
    <x v="4"/>
    <s v="Resistance Band Set"/>
    <n v="2"/>
    <n v="40.450000000000003"/>
    <n v="0.05"/>
    <n v="15.14"/>
    <n v="76.855000000000004"/>
    <n v="30.28"/>
    <n v="46.575000000000003"/>
    <n v="0.60601132001821612"/>
    <n v="2026"/>
    <x v="0"/>
    <n v="1"/>
    <s v="Jan"/>
  </r>
  <r>
    <n v="5068"/>
    <d v="2026-01-14T00:00:00"/>
    <n v="2026"/>
    <s v="Q1"/>
    <n v="1"/>
    <x v="0"/>
    <x v="0"/>
    <x v="0"/>
    <x v="0"/>
    <s v="Returning"/>
    <x v="2"/>
    <s v="Packing Cube Set"/>
    <n v="2"/>
    <n v="47.05"/>
    <n v="0.1"/>
    <n v="18.8"/>
    <n v="84.69"/>
    <n v="37.6"/>
    <n v="47.089999999999996"/>
    <n v="0.55602786633604906"/>
    <n v="2026"/>
    <x v="0"/>
    <n v="1"/>
    <s v="Jan"/>
  </r>
  <r>
    <n v="1539"/>
    <d v="2026-01-15T00:00:00"/>
    <n v="2026"/>
    <s v="Q1"/>
    <n v="1"/>
    <x v="0"/>
    <x v="3"/>
    <x v="8"/>
    <x v="2"/>
    <s v="Business"/>
    <x v="4"/>
    <s v="Weighted Vest"/>
    <n v="3"/>
    <n v="123.14"/>
    <n v="0.05"/>
    <n v="70.67"/>
    <n v="350.94900000000001"/>
    <n v="212.01"/>
    <n v="138.93900000000002"/>
    <n v="0.39589513006163296"/>
    <n v="2026"/>
    <x v="0"/>
    <n v="1"/>
    <s v="Jan"/>
  </r>
  <r>
    <n v="1709"/>
    <d v="2026-01-15T00:00:00"/>
    <n v="2026"/>
    <s v="Q1"/>
    <n v="1"/>
    <x v="0"/>
    <x v="3"/>
    <x v="13"/>
    <x v="0"/>
    <s v="Returning"/>
    <x v="1"/>
    <s v="Summit Backpack 45L"/>
    <n v="2"/>
    <n v="151.33000000000001"/>
    <n v="0.1"/>
    <n v="78.44"/>
    <n v="272.39400000000001"/>
    <n v="156.88"/>
    <n v="115.51400000000001"/>
    <n v="0.42406954631893512"/>
    <n v="2026"/>
    <x v="0"/>
    <n v="1"/>
    <s v="Jan"/>
  </r>
  <r>
    <n v="2702"/>
    <d v="2026-01-15T00:00:00"/>
    <n v="2026"/>
    <s v="Q1"/>
    <n v="1"/>
    <x v="0"/>
    <x v="1"/>
    <x v="14"/>
    <x v="0"/>
    <s v="Returning"/>
    <x v="1"/>
    <s v="Trail Boots"/>
    <n v="5"/>
    <n v="144.01"/>
    <n v="0.05"/>
    <n v="79.64"/>
    <n v="684.0474999999999"/>
    <n v="398.2"/>
    <n v="285.84749999999991"/>
    <n v="0.41787668254032062"/>
    <n v="2026"/>
    <x v="0"/>
    <n v="1"/>
    <s v="Jan"/>
  </r>
  <r>
    <n v="3176"/>
    <d v="2026-01-15T00:00:00"/>
    <n v="2026"/>
    <s v="Q1"/>
    <n v="1"/>
    <x v="0"/>
    <x v="3"/>
    <x v="8"/>
    <x v="0"/>
    <s v="Returning"/>
    <x v="1"/>
    <s v="Hiking Daypack 20L"/>
    <n v="3"/>
    <n v="91.19"/>
    <n v="0"/>
    <n v="44.47"/>
    <n v="273.57"/>
    <n v="133.41"/>
    <n v="140.16"/>
    <n v="0.5123368790437548"/>
    <n v="2026"/>
    <x v="0"/>
    <n v="1"/>
    <s v="Jan"/>
  </r>
  <r>
    <n v="3705"/>
    <d v="2026-01-15T00:00:00"/>
    <n v="2026"/>
    <s v="Q1"/>
    <n v="1"/>
    <x v="0"/>
    <x v="3"/>
    <x v="7"/>
    <x v="2"/>
    <s v="New"/>
    <x v="2"/>
    <s v="Packing Cube Set"/>
    <n v="2"/>
    <n v="45.45"/>
    <n v="0"/>
    <n v="18.190000000000001"/>
    <n v="90.9"/>
    <n v="36.380000000000003"/>
    <n v="54.52"/>
    <n v="0.59977997799779981"/>
    <n v="2026"/>
    <x v="0"/>
    <n v="1"/>
    <s v="Jan"/>
  </r>
  <r>
    <n v="3736"/>
    <d v="2026-01-15T00:00:00"/>
    <n v="2026"/>
    <s v="Q1"/>
    <n v="1"/>
    <x v="0"/>
    <x v="1"/>
    <x v="1"/>
    <x v="3"/>
    <s v="New"/>
    <x v="4"/>
    <s v="Resistance Band Set"/>
    <n v="1"/>
    <n v="40.72"/>
    <n v="0"/>
    <n v="14.94"/>
    <n v="40.72"/>
    <n v="14.94"/>
    <n v="25.78"/>
    <n v="0.6331041257367388"/>
    <n v="2026"/>
    <x v="0"/>
    <n v="1"/>
    <s v="Jan"/>
  </r>
  <r>
    <n v="3967"/>
    <d v="2026-01-15T00:00:00"/>
    <n v="2026"/>
    <s v="Q1"/>
    <n v="1"/>
    <x v="0"/>
    <x v="1"/>
    <x v="12"/>
    <x v="0"/>
    <s v="Business"/>
    <x v="2"/>
    <s v="Insulated Bottle"/>
    <n v="2"/>
    <n v="37.090000000000003"/>
    <n v="0"/>
    <n v="13.29"/>
    <n v="74.180000000000007"/>
    <n v="26.58"/>
    <n v="47.600000000000009"/>
    <n v="0.64168239417632789"/>
    <n v="2026"/>
    <x v="0"/>
    <n v="1"/>
    <s v="Jan"/>
  </r>
  <r>
    <n v="170"/>
    <d v="2026-01-16T00:00:00"/>
    <n v="2026"/>
    <s v="Q1"/>
    <n v="1"/>
    <x v="0"/>
    <x v="2"/>
    <x v="10"/>
    <x v="0"/>
    <s v="New"/>
    <x v="3"/>
    <s v="Compact Sleeping Bag"/>
    <n v="1"/>
    <n v="124.45"/>
    <n v="0.15"/>
    <n v="59.77"/>
    <n v="105.7825"/>
    <n v="59.77"/>
    <n v="46.012499999999996"/>
    <n v="0.43497270342447941"/>
    <n v="2026"/>
    <x v="0"/>
    <n v="1"/>
    <s v="Jan"/>
  </r>
  <r>
    <n v="1040"/>
    <d v="2026-01-16T00:00:00"/>
    <n v="2026"/>
    <s v="Q1"/>
    <n v="1"/>
    <x v="0"/>
    <x v="0"/>
    <x v="0"/>
    <x v="2"/>
    <s v="New"/>
    <x v="2"/>
    <s v="Insulated Bottle"/>
    <n v="1"/>
    <n v="35.93"/>
    <n v="0.05"/>
    <n v="13.33"/>
    <n v="34.133499999999998"/>
    <n v="13.33"/>
    <n v="20.8035"/>
    <n v="0.60947456311248482"/>
    <n v="2026"/>
    <x v="0"/>
    <n v="1"/>
    <s v="Jan"/>
  </r>
  <r>
    <n v="2380"/>
    <d v="2026-01-16T00:00:00"/>
    <n v="2026"/>
    <s v="Q1"/>
    <n v="1"/>
    <x v="0"/>
    <x v="3"/>
    <x v="13"/>
    <x v="0"/>
    <s v="Returning"/>
    <x v="3"/>
    <s v="Compact Sleeping Bag"/>
    <n v="4"/>
    <n v="121.8"/>
    <n v="0.05"/>
    <n v="59.57"/>
    <n v="462.84"/>
    <n v="238.28"/>
    <n v="224.55999999999997"/>
    <n v="0.48517846339987897"/>
    <n v="2026"/>
    <x v="0"/>
    <n v="1"/>
    <s v="Jan"/>
  </r>
  <r>
    <n v="3219"/>
    <d v="2026-01-16T00:00:00"/>
    <n v="2026"/>
    <s v="Q1"/>
    <n v="1"/>
    <x v="0"/>
    <x v="1"/>
    <x v="11"/>
    <x v="2"/>
    <s v="Returning"/>
    <x v="1"/>
    <s v="Hiking Daypack 20L"/>
    <n v="1"/>
    <n v="92.6"/>
    <n v="0.05"/>
    <n v="44.15"/>
    <n v="87.969999999999985"/>
    <n v="44.15"/>
    <n v="43.819999999999986"/>
    <n v="0.4981243605774695"/>
    <n v="2026"/>
    <x v="0"/>
    <n v="1"/>
    <s v="Jan"/>
  </r>
  <r>
    <n v="4425"/>
    <d v="2026-01-16T00:00:00"/>
    <n v="2026"/>
    <s v="Q1"/>
    <n v="1"/>
    <x v="0"/>
    <x v="1"/>
    <x v="12"/>
    <x v="1"/>
    <s v="Business"/>
    <x v="0"/>
    <s v="Cycling Pack 12L"/>
    <n v="10"/>
    <n v="102.68"/>
    <n v="0.15"/>
    <n v="51.07"/>
    <n v="872.78000000000009"/>
    <n v="510.7"/>
    <n v="362.0800000000001"/>
    <n v="0.41485826897958256"/>
    <n v="2026"/>
    <x v="0"/>
    <n v="1"/>
    <s v="Jan"/>
  </r>
  <r>
    <n v="4508"/>
    <d v="2026-01-16T00:00:00"/>
    <n v="2026"/>
    <s v="Q1"/>
    <n v="1"/>
    <x v="0"/>
    <x v="3"/>
    <x v="13"/>
    <x v="3"/>
    <s v="New"/>
    <x v="0"/>
    <s v="Compact Repair Kit"/>
    <n v="3"/>
    <n v="40.92"/>
    <n v="0.15"/>
    <n v="16.71"/>
    <n v="104.346"/>
    <n v="50.13"/>
    <n v="54.216000000000001"/>
    <n v="0.51957909263412105"/>
    <n v="2026"/>
    <x v="0"/>
    <n v="1"/>
    <s v="Jan"/>
  </r>
  <r>
    <n v="4806"/>
    <d v="2026-01-16T00:00:00"/>
    <n v="2026"/>
    <s v="Q1"/>
    <n v="1"/>
    <x v="0"/>
    <x v="2"/>
    <x v="16"/>
    <x v="2"/>
    <s v="New"/>
    <x v="0"/>
    <s v="Cycling Pack 12L"/>
    <n v="4"/>
    <n v="102.68"/>
    <n v="0"/>
    <n v="50.83"/>
    <n v="410.72"/>
    <n v="203.32"/>
    <n v="207.40000000000003"/>
    <n v="0.50496688741721862"/>
    <n v="2026"/>
    <x v="0"/>
    <n v="1"/>
    <s v="Jan"/>
  </r>
  <r>
    <n v="755"/>
    <d v="2026-01-17T00:00:00"/>
    <n v="2026"/>
    <s v="Q1"/>
    <n v="1"/>
    <x v="0"/>
    <x v="0"/>
    <x v="9"/>
    <x v="3"/>
    <s v="New"/>
    <x v="2"/>
    <s v="Travel Backpack 35L"/>
    <n v="2"/>
    <n v="164.38"/>
    <n v="0.05"/>
    <n v="85.93"/>
    <n v="312.322"/>
    <n v="171.86"/>
    <n v="140.46199999999999"/>
    <n v="0.44973456881039436"/>
    <n v="2026"/>
    <x v="0"/>
    <n v="1"/>
    <s v="Jan"/>
  </r>
  <r>
    <n v="3171"/>
    <d v="2026-01-17T00:00:00"/>
    <n v="2026"/>
    <s v="Q1"/>
    <n v="1"/>
    <x v="0"/>
    <x v="0"/>
    <x v="15"/>
    <x v="2"/>
    <s v="Returning"/>
    <x v="0"/>
    <s v="Trail Bike Light"/>
    <n v="1"/>
    <n v="51.78"/>
    <n v="0"/>
    <n v="22.64"/>
    <n v="51.78"/>
    <n v="22.64"/>
    <n v="29.14"/>
    <n v="0.56276554654306687"/>
    <n v="2026"/>
    <x v="0"/>
    <n v="1"/>
    <s v="Jan"/>
  </r>
  <r>
    <n v="4277"/>
    <d v="2026-01-17T00:00:00"/>
    <n v="2026"/>
    <s v="Q1"/>
    <n v="1"/>
    <x v="0"/>
    <x v="1"/>
    <x v="11"/>
    <x v="2"/>
    <s v="Returning"/>
    <x v="4"/>
    <s v="Training Mat"/>
    <n v="1"/>
    <n v="50.52"/>
    <n v="0.05"/>
    <n v="22.37"/>
    <n v="47.994"/>
    <n v="22.37"/>
    <n v="25.623999999999999"/>
    <n v="0.5339000708421886"/>
    <n v="2026"/>
    <x v="0"/>
    <n v="1"/>
    <s v="Jan"/>
  </r>
  <r>
    <n v="4648"/>
    <d v="2026-01-17T00:00:00"/>
    <n v="2026"/>
    <s v="Q1"/>
    <n v="1"/>
    <x v="0"/>
    <x v="1"/>
    <x v="14"/>
    <x v="3"/>
    <s v="New"/>
    <x v="3"/>
    <s v="Trail Tent 2P"/>
    <n v="1"/>
    <n v="199.02"/>
    <n v="0"/>
    <n v="106.49"/>
    <n v="199.02"/>
    <n v="106.49"/>
    <n v="92.530000000000015"/>
    <n v="0.46492814792483173"/>
    <n v="2026"/>
    <x v="0"/>
    <n v="1"/>
    <s v="Jan"/>
  </r>
  <r>
    <n v="157"/>
    <d v="2026-01-18T00:00:00"/>
    <n v="2026"/>
    <s v="Q1"/>
    <n v="1"/>
    <x v="0"/>
    <x v="3"/>
    <x v="8"/>
    <x v="2"/>
    <s v="Returning"/>
    <x v="3"/>
    <s v="Portable Camp Stove"/>
    <n v="3"/>
    <n v="80.27"/>
    <n v="0.1"/>
    <n v="39.26"/>
    <n v="216.72900000000001"/>
    <n v="117.78"/>
    <n v="98.949000000000012"/>
    <n v="0.45655634455933447"/>
    <n v="2026"/>
    <x v="0"/>
    <n v="1"/>
    <s v="Jan"/>
  </r>
  <r>
    <n v="2271"/>
    <d v="2026-01-18T00:00:00"/>
    <n v="2026"/>
    <s v="Q1"/>
    <n v="1"/>
    <x v="0"/>
    <x v="1"/>
    <x v="1"/>
    <x v="2"/>
    <s v="New"/>
    <x v="3"/>
    <s v="Alpine Tent 4P"/>
    <n v="4"/>
    <n v="333.28"/>
    <n v="0"/>
    <n v="195.76"/>
    <n v="1333.12"/>
    <n v="783.04"/>
    <n v="550.07999999999993"/>
    <n v="0.41262602016322608"/>
    <n v="2026"/>
    <x v="0"/>
    <n v="1"/>
    <s v="Jan"/>
  </r>
  <r>
    <n v="3330"/>
    <d v="2026-01-18T00:00:00"/>
    <n v="2026"/>
    <s v="Q1"/>
    <n v="1"/>
    <x v="0"/>
    <x v="3"/>
    <x v="13"/>
    <x v="3"/>
    <s v="New"/>
    <x v="0"/>
    <s v="Cycling Pack 12L"/>
    <n v="1"/>
    <n v="104.36"/>
    <n v="0"/>
    <n v="51.63"/>
    <n v="104.36"/>
    <n v="51.63"/>
    <n v="52.73"/>
    <n v="0.50527021847451126"/>
    <n v="2026"/>
    <x v="0"/>
    <n v="1"/>
    <s v="Jan"/>
  </r>
  <r>
    <n v="4547"/>
    <d v="2026-01-18T00:00:00"/>
    <n v="2026"/>
    <s v="Q1"/>
    <n v="1"/>
    <x v="0"/>
    <x v="2"/>
    <x v="5"/>
    <x v="3"/>
    <s v="New"/>
    <x v="0"/>
    <s v="Commuter Helmet"/>
    <n v="1"/>
    <n v="83.52"/>
    <n v="0.05"/>
    <n v="42.97"/>
    <n v="79.343999999999994"/>
    <n v="42.97"/>
    <n v="36.373999999999995"/>
    <n v="0.45843416011292598"/>
    <n v="2026"/>
    <x v="0"/>
    <n v="1"/>
    <s v="Jan"/>
  </r>
  <r>
    <n v="1840"/>
    <d v="2026-01-19T00:00:00"/>
    <n v="2026"/>
    <s v="Q1"/>
    <n v="1"/>
    <x v="0"/>
    <x v="2"/>
    <x v="10"/>
    <x v="0"/>
    <s v="New"/>
    <x v="4"/>
    <s v="Weighted Vest"/>
    <n v="2"/>
    <n v="125.93"/>
    <n v="0"/>
    <n v="69.150000000000006"/>
    <n v="251.86"/>
    <n v="138.30000000000001"/>
    <n v="113.56"/>
    <n v="0.45088541253077102"/>
    <n v="2026"/>
    <x v="0"/>
    <n v="1"/>
    <s v="Jan"/>
  </r>
  <r>
    <n v="1850"/>
    <d v="2026-01-19T00:00:00"/>
    <n v="2026"/>
    <s v="Q1"/>
    <n v="1"/>
    <x v="0"/>
    <x v="1"/>
    <x v="6"/>
    <x v="0"/>
    <s v="Business"/>
    <x v="0"/>
    <s v="Trail Bike Light"/>
    <n v="1"/>
    <n v="49.85"/>
    <n v="0"/>
    <n v="23.07"/>
    <n v="49.85"/>
    <n v="23.07"/>
    <n v="26.78"/>
    <n v="0.53721163490471413"/>
    <n v="2026"/>
    <x v="0"/>
    <n v="1"/>
    <s v="Jan"/>
  </r>
  <r>
    <n v="1858"/>
    <d v="2026-01-19T00:00:00"/>
    <n v="2026"/>
    <s v="Q1"/>
    <n v="1"/>
    <x v="0"/>
    <x v="1"/>
    <x v="1"/>
    <x v="0"/>
    <s v="Returning"/>
    <x v="2"/>
    <s v="Insulated Bottle"/>
    <n v="1"/>
    <n v="36.130000000000003"/>
    <n v="0"/>
    <n v="13.39"/>
    <n v="36.130000000000003"/>
    <n v="13.39"/>
    <n v="22.740000000000002"/>
    <n v="0.62939385552172711"/>
    <n v="2026"/>
    <x v="0"/>
    <n v="1"/>
    <s v="Jan"/>
  </r>
  <r>
    <n v="2910"/>
    <d v="2026-01-19T00:00:00"/>
    <n v="2026"/>
    <s v="Q1"/>
    <n v="1"/>
    <x v="0"/>
    <x v="3"/>
    <x v="13"/>
    <x v="2"/>
    <s v="Returning"/>
    <x v="0"/>
    <s v="Cycling Pack 12L"/>
    <n v="1"/>
    <n v="104.83"/>
    <n v="0.05"/>
    <n v="51.06"/>
    <n v="99.588499999999996"/>
    <n v="51.06"/>
    <n v="48.528499999999994"/>
    <n v="0.48729019916958277"/>
    <n v="2026"/>
    <x v="0"/>
    <n v="1"/>
    <s v="Jan"/>
  </r>
  <r>
    <n v="3694"/>
    <d v="2026-01-19T00:00:00"/>
    <n v="2026"/>
    <s v="Q1"/>
    <n v="1"/>
    <x v="0"/>
    <x v="0"/>
    <x v="0"/>
    <x v="2"/>
    <s v="Returning"/>
    <x v="2"/>
    <s v="Insulated Bottle"/>
    <n v="1"/>
    <n v="35.46"/>
    <n v="0.05"/>
    <n v="13.81"/>
    <n v="33.686999999999998"/>
    <n v="13.81"/>
    <n v="19.876999999999995"/>
    <n v="0.59004957401965141"/>
    <n v="2026"/>
    <x v="0"/>
    <n v="1"/>
    <s v="Jan"/>
  </r>
  <r>
    <n v="631"/>
    <d v="2026-01-20T00:00:00"/>
    <n v="2026"/>
    <s v="Q1"/>
    <n v="1"/>
    <x v="0"/>
    <x v="3"/>
    <x v="8"/>
    <x v="3"/>
    <s v="Returning"/>
    <x v="2"/>
    <s v="Travel Backpack 35L"/>
    <n v="1"/>
    <n v="165.42"/>
    <n v="0"/>
    <n v="85.69"/>
    <n v="165.42"/>
    <n v="85.69"/>
    <n v="79.72999999999999"/>
    <n v="0.48198524966751299"/>
    <n v="2026"/>
    <x v="0"/>
    <n v="1"/>
    <s v="Jan"/>
  </r>
  <r>
    <n v="1113"/>
    <d v="2026-01-20T00:00:00"/>
    <n v="2026"/>
    <s v="Q1"/>
    <n v="1"/>
    <x v="0"/>
    <x v="2"/>
    <x v="5"/>
    <x v="0"/>
    <s v="Returning"/>
    <x v="3"/>
    <s v="Compact Sleeping Bag"/>
    <n v="1"/>
    <n v="122.86"/>
    <n v="0.05"/>
    <n v="60.36"/>
    <n v="116.717"/>
    <n v="60.36"/>
    <n v="56.356999999999999"/>
    <n v="0.48285168398776529"/>
    <n v="2026"/>
    <x v="0"/>
    <n v="1"/>
    <s v="Jan"/>
  </r>
  <r>
    <n v="1525"/>
    <d v="2026-01-20T00:00:00"/>
    <n v="2026"/>
    <s v="Q1"/>
    <n v="1"/>
    <x v="0"/>
    <x v="0"/>
    <x v="0"/>
    <x v="2"/>
    <s v="Returning"/>
    <x v="4"/>
    <s v="Recovery Roller"/>
    <n v="2"/>
    <n v="35.82"/>
    <n v="0"/>
    <n v="14.09"/>
    <n v="71.64"/>
    <n v="28.18"/>
    <n v="43.46"/>
    <n v="0.60664433277498608"/>
    <n v="2026"/>
    <x v="0"/>
    <n v="1"/>
    <s v="Jan"/>
  </r>
  <r>
    <n v="3233"/>
    <d v="2026-01-20T00:00:00"/>
    <n v="2026"/>
    <s v="Q1"/>
    <n v="1"/>
    <x v="0"/>
    <x v="0"/>
    <x v="0"/>
    <x v="0"/>
    <s v="New"/>
    <x v="3"/>
    <s v="Compact Sleeping Bag"/>
    <n v="3"/>
    <n v="120.29"/>
    <n v="0.1"/>
    <n v="62.41"/>
    <n v="324.78300000000002"/>
    <n v="187.23"/>
    <n v="137.55300000000003"/>
    <n v="0.42352278290427769"/>
    <n v="2026"/>
    <x v="0"/>
    <n v="1"/>
    <s v="Jan"/>
  </r>
  <r>
    <n v="4455"/>
    <d v="2026-01-20T00:00:00"/>
    <n v="2026"/>
    <s v="Q1"/>
    <n v="1"/>
    <x v="0"/>
    <x v="1"/>
    <x v="11"/>
    <x v="3"/>
    <s v="Returning"/>
    <x v="3"/>
    <s v="Portable Camp Stove"/>
    <n v="1"/>
    <n v="80.239999999999995"/>
    <n v="0.1"/>
    <n v="39.950000000000003"/>
    <n v="72.215999999999994"/>
    <n v="39.950000000000003"/>
    <n v="32.265999999999991"/>
    <n v="0.44679849340866279"/>
    <n v="2026"/>
    <x v="0"/>
    <n v="1"/>
    <s v="Jan"/>
  </r>
  <r>
    <n v="1769"/>
    <d v="2026-01-21T00:00:00"/>
    <n v="2026"/>
    <s v="Q1"/>
    <n v="1"/>
    <x v="0"/>
    <x v="0"/>
    <x v="15"/>
    <x v="2"/>
    <s v="New"/>
    <x v="4"/>
    <s v="Recovery Roller"/>
    <n v="2"/>
    <n v="35.97"/>
    <n v="0"/>
    <n v="13.55"/>
    <n v="71.94"/>
    <n v="27.1"/>
    <n v="44.839999999999996"/>
    <n v="0.62329719210453149"/>
    <n v="2026"/>
    <x v="0"/>
    <n v="1"/>
    <s v="Jan"/>
  </r>
  <r>
    <n v="3467"/>
    <d v="2026-01-21T00:00:00"/>
    <n v="2026"/>
    <s v="Q1"/>
    <n v="1"/>
    <x v="0"/>
    <x v="1"/>
    <x v="11"/>
    <x v="0"/>
    <s v="New"/>
    <x v="1"/>
    <s v="Trekking Poles"/>
    <n v="1"/>
    <n v="72.239999999999995"/>
    <n v="0"/>
    <n v="33.26"/>
    <n v="72.239999999999995"/>
    <n v="33.26"/>
    <n v="38.979999999999997"/>
    <n v="0.53959025470653377"/>
    <n v="2026"/>
    <x v="0"/>
    <n v="1"/>
    <s v="Jan"/>
  </r>
  <r>
    <n v="3911"/>
    <d v="2026-01-21T00:00:00"/>
    <n v="2026"/>
    <s v="Q1"/>
    <n v="1"/>
    <x v="0"/>
    <x v="0"/>
    <x v="15"/>
    <x v="0"/>
    <s v="Returning"/>
    <x v="1"/>
    <s v="Summit Backpack 45L"/>
    <n v="5"/>
    <n v="152.81"/>
    <n v="0"/>
    <n v="78.989999999999995"/>
    <n v="764.05"/>
    <n v="394.95"/>
    <n v="369.09999999999997"/>
    <n v="0.48308356782933054"/>
    <n v="2026"/>
    <x v="0"/>
    <n v="1"/>
    <s v="Jan"/>
  </r>
  <r>
    <n v="4401"/>
    <d v="2026-01-21T00:00:00"/>
    <n v="2026"/>
    <s v="Q1"/>
    <n v="1"/>
    <x v="0"/>
    <x v="0"/>
    <x v="15"/>
    <x v="0"/>
    <s v="New"/>
    <x v="0"/>
    <s v="Commuter Helmet"/>
    <n v="3"/>
    <n v="83.34"/>
    <n v="0"/>
    <n v="41.44"/>
    <n v="250.02"/>
    <n v="124.32"/>
    <n v="125.70000000000002"/>
    <n v="0.50275977921766268"/>
    <n v="2026"/>
    <x v="0"/>
    <n v="1"/>
    <s v="Jan"/>
  </r>
  <r>
    <n v="4864"/>
    <d v="2026-01-21T00:00:00"/>
    <n v="2026"/>
    <s v="Q1"/>
    <n v="1"/>
    <x v="0"/>
    <x v="3"/>
    <x v="13"/>
    <x v="0"/>
    <s v="Returning"/>
    <x v="4"/>
    <s v="Recovery Roller"/>
    <n v="1"/>
    <n v="35.869999999999997"/>
    <n v="0"/>
    <n v="13.64"/>
    <n v="35.869999999999997"/>
    <n v="13.64"/>
    <n v="22.229999999999997"/>
    <n v="0.61973794257039305"/>
    <n v="2026"/>
    <x v="0"/>
    <n v="1"/>
    <s v="Jan"/>
  </r>
  <r>
    <n v="347"/>
    <d v="2026-01-22T00:00:00"/>
    <n v="2026"/>
    <s v="Q1"/>
    <n v="1"/>
    <x v="0"/>
    <x v="3"/>
    <x v="4"/>
    <x v="3"/>
    <s v="New"/>
    <x v="3"/>
    <s v="Trail Tent 2P"/>
    <n v="1"/>
    <n v="199.42"/>
    <n v="0.05"/>
    <n v="101.82"/>
    <n v="189.44899999999998"/>
    <n v="101.82"/>
    <n v="87.628999999999991"/>
    <n v="0.46254664843836601"/>
    <n v="2026"/>
    <x v="0"/>
    <n v="1"/>
    <s v="Jan"/>
  </r>
  <r>
    <n v="2051"/>
    <d v="2026-01-22T00:00:00"/>
    <n v="2026"/>
    <s v="Q1"/>
    <n v="1"/>
    <x v="0"/>
    <x v="2"/>
    <x v="5"/>
    <x v="0"/>
    <s v="New"/>
    <x v="3"/>
    <s v="Alpine Tent 4P"/>
    <n v="3"/>
    <n v="347.41"/>
    <n v="0.1"/>
    <n v="192.13"/>
    <n v="938.00700000000006"/>
    <n v="576.39"/>
    <n v="361.61700000000008"/>
    <n v="0.38551631277804971"/>
    <n v="2026"/>
    <x v="0"/>
    <n v="1"/>
    <s v="Jan"/>
  </r>
  <r>
    <n v="2314"/>
    <d v="2026-01-22T00:00:00"/>
    <n v="2026"/>
    <s v="Q1"/>
    <n v="1"/>
    <x v="0"/>
    <x v="0"/>
    <x v="9"/>
    <x v="0"/>
    <s v="New"/>
    <x v="0"/>
    <s v="Compact Repair Kit"/>
    <n v="1"/>
    <n v="40.28"/>
    <n v="0"/>
    <n v="16.79"/>
    <n v="40.28"/>
    <n v="16.79"/>
    <n v="23.490000000000002"/>
    <n v="0.58316782522343602"/>
    <n v="2026"/>
    <x v="0"/>
    <n v="1"/>
    <s v="Jan"/>
  </r>
  <r>
    <n v="3861"/>
    <d v="2026-01-22T00:00:00"/>
    <n v="2026"/>
    <s v="Q1"/>
    <n v="1"/>
    <x v="0"/>
    <x v="3"/>
    <x v="13"/>
    <x v="0"/>
    <s v="Returning"/>
    <x v="3"/>
    <s v="Trail Tent 2P"/>
    <n v="3"/>
    <n v="195.49"/>
    <n v="0.05"/>
    <n v="106.38"/>
    <n v="557.14649999999995"/>
    <n v="319.14"/>
    <n v="238.00649999999996"/>
    <n v="0.42718836069148775"/>
    <n v="2026"/>
    <x v="0"/>
    <n v="1"/>
    <s v="Jan"/>
  </r>
  <r>
    <n v="843"/>
    <d v="2026-01-23T00:00:00"/>
    <n v="2026"/>
    <s v="Q1"/>
    <n v="1"/>
    <x v="0"/>
    <x v="1"/>
    <x v="11"/>
    <x v="0"/>
    <s v="Returning"/>
    <x v="4"/>
    <s v="Recovery Roller"/>
    <n v="2"/>
    <n v="35.75"/>
    <n v="0"/>
    <n v="13.94"/>
    <n v="71.5"/>
    <n v="27.88"/>
    <n v="43.620000000000005"/>
    <n v="0.61006993006993016"/>
    <n v="2026"/>
    <x v="0"/>
    <n v="1"/>
    <s v="Jan"/>
  </r>
  <r>
    <n v="868"/>
    <d v="2026-01-23T00:00:00"/>
    <n v="2026"/>
    <s v="Q1"/>
    <n v="1"/>
    <x v="0"/>
    <x v="0"/>
    <x v="15"/>
    <x v="0"/>
    <s v="Returning"/>
    <x v="0"/>
    <s v="Cycling Pack 12L"/>
    <n v="1"/>
    <n v="103.39"/>
    <n v="0"/>
    <n v="51.32"/>
    <n v="103.39"/>
    <n v="51.32"/>
    <n v="52.07"/>
    <n v="0.50362704323435536"/>
    <n v="2026"/>
    <x v="0"/>
    <n v="1"/>
    <s v="Jan"/>
  </r>
  <r>
    <n v="890"/>
    <d v="2026-01-23T00:00:00"/>
    <n v="2026"/>
    <s v="Q1"/>
    <n v="1"/>
    <x v="0"/>
    <x v="0"/>
    <x v="15"/>
    <x v="0"/>
    <s v="New"/>
    <x v="3"/>
    <s v="Portable Camp Stove"/>
    <n v="3"/>
    <n v="81.98"/>
    <n v="0.1"/>
    <n v="40.229999999999997"/>
    <n v="221.346"/>
    <n v="120.69"/>
    <n v="100.65600000000001"/>
    <n v="0.45474505977067581"/>
    <n v="2026"/>
    <x v="0"/>
    <n v="1"/>
    <s v="Jan"/>
  </r>
  <r>
    <n v="2185"/>
    <d v="2026-01-23T00:00:00"/>
    <n v="2026"/>
    <s v="Q1"/>
    <n v="1"/>
    <x v="0"/>
    <x v="2"/>
    <x v="2"/>
    <x v="1"/>
    <s v="Business"/>
    <x v="3"/>
    <s v="Alpine Tent 4P"/>
    <n v="10"/>
    <n v="337.69"/>
    <n v="0.1"/>
    <n v="200.27"/>
    <n v="3039.21"/>
    <n v="2002.7"/>
    <n v="1036.51"/>
    <n v="0.34104586389226149"/>
    <n v="2026"/>
    <x v="0"/>
    <n v="1"/>
    <s v="Jan"/>
  </r>
  <r>
    <n v="2335"/>
    <d v="2026-01-23T00:00:00"/>
    <n v="2026"/>
    <s v="Q1"/>
    <n v="1"/>
    <x v="0"/>
    <x v="3"/>
    <x v="8"/>
    <x v="0"/>
    <s v="New"/>
    <x v="3"/>
    <s v="Alpine Tent 4P"/>
    <n v="2"/>
    <n v="333.29"/>
    <n v="0"/>
    <n v="197.18"/>
    <n v="666.58"/>
    <n v="394.36"/>
    <n v="272.22000000000003"/>
    <n v="0.40838308980167426"/>
    <n v="2026"/>
    <x v="0"/>
    <n v="1"/>
    <s v="Jan"/>
  </r>
  <r>
    <n v="2784"/>
    <d v="2026-01-23T00:00:00"/>
    <n v="2026"/>
    <s v="Q1"/>
    <n v="1"/>
    <x v="0"/>
    <x v="0"/>
    <x v="15"/>
    <x v="2"/>
    <s v="New"/>
    <x v="0"/>
    <s v="Commuter Helmet"/>
    <n v="1"/>
    <n v="80.11"/>
    <n v="0.05"/>
    <n v="43.54"/>
    <n v="76.104500000000002"/>
    <n v="43.54"/>
    <n v="32.564500000000002"/>
    <n v="0.42789191177919839"/>
    <n v="2026"/>
    <x v="0"/>
    <n v="1"/>
    <s v="Jan"/>
  </r>
  <r>
    <n v="3820"/>
    <d v="2026-01-23T00:00:00"/>
    <n v="2026"/>
    <s v="Q1"/>
    <n v="1"/>
    <x v="0"/>
    <x v="3"/>
    <x v="13"/>
    <x v="2"/>
    <s v="New"/>
    <x v="3"/>
    <s v="Portable Camp Stove"/>
    <n v="1"/>
    <n v="82.6"/>
    <n v="0.05"/>
    <n v="38.299999999999997"/>
    <n v="78.469999999999985"/>
    <n v="38.299999999999997"/>
    <n v="40.169999999999987"/>
    <n v="0.51191538167452522"/>
    <n v="2026"/>
    <x v="0"/>
    <n v="1"/>
    <s v="Jan"/>
  </r>
  <r>
    <n v="994"/>
    <d v="2026-01-24T00:00:00"/>
    <n v="2026"/>
    <s v="Q1"/>
    <n v="1"/>
    <x v="0"/>
    <x v="0"/>
    <x v="15"/>
    <x v="0"/>
    <s v="Returning"/>
    <x v="1"/>
    <s v="Hiking Daypack 20L"/>
    <n v="1"/>
    <n v="94.07"/>
    <n v="0"/>
    <n v="46.28"/>
    <n v="94.07"/>
    <n v="46.28"/>
    <n v="47.789999999999992"/>
    <n v="0.50802593813117891"/>
    <n v="2026"/>
    <x v="0"/>
    <n v="1"/>
    <s v="Jan"/>
  </r>
  <r>
    <n v="1643"/>
    <d v="2026-01-24T00:00:00"/>
    <n v="2026"/>
    <s v="Q1"/>
    <n v="1"/>
    <x v="0"/>
    <x v="0"/>
    <x v="15"/>
    <x v="0"/>
    <s v="Returning"/>
    <x v="2"/>
    <s v="Travel Backpack 35L"/>
    <n v="1"/>
    <n v="163.71"/>
    <n v="0"/>
    <n v="90.06"/>
    <n v="163.71"/>
    <n v="90.06"/>
    <n v="73.650000000000006"/>
    <n v="0.44988088693421296"/>
    <n v="2026"/>
    <x v="0"/>
    <n v="1"/>
    <s v="Jan"/>
  </r>
  <r>
    <n v="1971"/>
    <d v="2026-01-24T00:00:00"/>
    <n v="2026"/>
    <s v="Q1"/>
    <n v="1"/>
    <x v="0"/>
    <x v="3"/>
    <x v="8"/>
    <x v="2"/>
    <s v="Returning"/>
    <x v="3"/>
    <s v="Trail Tent 2P"/>
    <n v="4"/>
    <n v="191.43"/>
    <n v="0"/>
    <n v="106.82"/>
    <n v="765.72"/>
    <n v="427.28"/>
    <n v="338.44000000000005"/>
    <n v="0.441989238886277"/>
    <n v="2026"/>
    <x v="0"/>
    <n v="1"/>
    <s v="Jan"/>
  </r>
  <r>
    <n v="2828"/>
    <d v="2026-01-24T00:00:00"/>
    <n v="2026"/>
    <s v="Q1"/>
    <n v="1"/>
    <x v="0"/>
    <x v="1"/>
    <x v="11"/>
    <x v="1"/>
    <s v="Business"/>
    <x v="2"/>
    <s v="Packing Cube Set"/>
    <n v="3"/>
    <n v="46.94"/>
    <n v="0.05"/>
    <n v="18.18"/>
    <n v="133.779"/>
    <n v="54.54"/>
    <n v="79.239000000000004"/>
    <n v="0.59231269481757232"/>
    <n v="2026"/>
    <x v="0"/>
    <n v="1"/>
    <s v="Jan"/>
  </r>
  <r>
    <n v="5175"/>
    <d v="2026-01-24T00:00:00"/>
    <n v="2026"/>
    <s v="Q1"/>
    <n v="1"/>
    <x v="0"/>
    <x v="3"/>
    <x v="7"/>
    <x v="0"/>
    <s v="Returning"/>
    <x v="1"/>
    <s v="Trail Boots"/>
    <n v="1"/>
    <n v="147.21"/>
    <n v="0"/>
    <n v="79.510000000000005"/>
    <n v="147.21"/>
    <n v="79.510000000000005"/>
    <n v="67.7"/>
    <n v="0.45988723592147274"/>
    <n v="2026"/>
    <x v="0"/>
    <n v="1"/>
    <s v="Jan"/>
  </r>
  <r>
    <n v="1874"/>
    <d v="2026-01-25T00:00:00"/>
    <n v="2026"/>
    <s v="Q1"/>
    <n v="1"/>
    <x v="0"/>
    <x v="0"/>
    <x v="0"/>
    <x v="0"/>
    <s v="Business"/>
    <x v="2"/>
    <s v="Insulated Bottle"/>
    <n v="1"/>
    <n v="35.729999999999997"/>
    <n v="0"/>
    <n v="13.57"/>
    <n v="35.729999999999997"/>
    <n v="13.57"/>
    <n v="22.159999999999997"/>
    <n v="0.62020710887209629"/>
    <n v="2026"/>
    <x v="0"/>
    <n v="1"/>
    <s v="Jan"/>
  </r>
  <r>
    <n v="2490"/>
    <d v="2026-01-25T00:00:00"/>
    <n v="2026"/>
    <s v="Q1"/>
    <n v="1"/>
    <x v="0"/>
    <x v="1"/>
    <x v="14"/>
    <x v="0"/>
    <s v="New"/>
    <x v="0"/>
    <s v="Cycling Pack 12L"/>
    <n v="2"/>
    <n v="103.99"/>
    <n v="0.15"/>
    <n v="51.94"/>
    <n v="176.78299999999999"/>
    <n v="103.88"/>
    <n v="72.902999999999992"/>
    <n v="0.41238693765803269"/>
    <n v="2026"/>
    <x v="0"/>
    <n v="1"/>
    <s v="Jan"/>
  </r>
  <r>
    <n v="5078"/>
    <d v="2026-01-25T00:00:00"/>
    <n v="2026"/>
    <s v="Q1"/>
    <n v="1"/>
    <x v="0"/>
    <x v="1"/>
    <x v="12"/>
    <x v="0"/>
    <s v="Returning"/>
    <x v="1"/>
    <s v="Trekking Poles"/>
    <n v="2"/>
    <n v="72.739999999999995"/>
    <n v="0"/>
    <n v="31.96"/>
    <n v="145.47999999999999"/>
    <n v="63.92"/>
    <n v="81.559999999999988"/>
    <n v="0.56062689029419843"/>
    <n v="2026"/>
    <x v="0"/>
    <n v="1"/>
    <s v="Jan"/>
  </r>
  <r>
    <n v="230"/>
    <d v="2026-01-26T00:00:00"/>
    <n v="2026"/>
    <s v="Q1"/>
    <n v="1"/>
    <x v="0"/>
    <x v="2"/>
    <x v="10"/>
    <x v="2"/>
    <s v="Returning"/>
    <x v="0"/>
    <s v="Cycling Pack 12L"/>
    <n v="1"/>
    <n v="100.01"/>
    <n v="0.05"/>
    <n v="49.41"/>
    <n v="95.009500000000003"/>
    <n v="49.41"/>
    <n v="45.599500000000006"/>
    <n v="0.47994674216788852"/>
    <n v="2026"/>
    <x v="0"/>
    <n v="1"/>
    <s v="Jan"/>
  </r>
  <r>
    <n v="1757"/>
    <d v="2026-01-26T00:00:00"/>
    <n v="2026"/>
    <s v="Q1"/>
    <n v="1"/>
    <x v="0"/>
    <x v="3"/>
    <x v="7"/>
    <x v="0"/>
    <s v="Business"/>
    <x v="2"/>
    <s v="Packing Cube Set"/>
    <n v="2"/>
    <n v="45.73"/>
    <n v="0"/>
    <n v="18.11"/>
    <n v="91.46"/>
    <n v="36.22"/>
    <n v="55.239999999999995"/>
    <n v="0.60397988191559149"/>
    <n v="2026"/>
    <x v="0"/>
    <n v="1"/>
    <s v="Jan"/>
  </r>
  <r>
    <n v="1944"/>
    <d v="2026-01-26T00:00:00"/>
    <n v="2026"/>
    <s v="Q1"/>
    <n v="1"/>
    <x v="0"/>
    <x v="2"/>
    <x v="16"/>
    <x v="0"/>
    <s v="Returning"/>
    <x v="1"/>
    <s v="Trail Boots"/>
    <n v="2"/>
    <n v="143.66"/>
    <n v="0.15"/>
    <n v="78.14"/>
    <n v="244.22199999999998"/>
    <n v="156.28"/>
    <n v="87.941999999999979"/>
    <n v="0.36009040954541355"/>
    <n v="2026"/>
    <x v="0"/>
    <n v="1"/>
    <s v="Jan"/>
  </r>
  <r>
    <n v="3485"/>
    <d v="2026-01-26T00:00:00"/>
    <n v="2026"/>
    <s v="Q1"/>
    <n v="1"/>
    <x v="0"/>
    <x v="2"/>
    <x v="10"/>
    <x v="0"/>
    <s v="Business"/>
    <x v="3"/>
    <s v="Compact Sleeping Bag"/>
    <n v="2"/>
    <n v="121.88"/>
    <n v="0.05"/>
    <n v="62.17"/>
    <n v="231.57199999999997"/>
    <n v="124.34"/>
    <n v="107.23199999999997"/>
    <n v="0.46306116456220953"/>
    <n v="2026"/>
    <x v="0"/>
    <n v="1"/>
    <s v="Jan"/>
  </r>
  <r>
    <n v="4002"/>
    <d v="2026-01-26T00:00:00"/>
    <n v="2026"/>
    <s v="Q1"/>
    <n v="1"/>
    <x v="0"/>
    <x v="0"/>
    <x v="15"/>
    <x v="0"/>
    <s v="Returning"/>
    <x v="4"/>
    <s v="Training Mat"/>
    <n v="3"/>
    <n v="50.92"/>
    <n v="0.05"/>
    <n v="21.87"/>
    <n v="145.12199999999999"/>
    <n v="65.61"/>
    <n v="79.511999999999986"/>
    <n v="0.54789763095877941"/>
    <n v="2026"/>
    <x v="0"/>
    <n v="1"/>
    <s v="Jan"/>
  </r>
  <r>
    <n v="818"/>
    <d v="2026-01-27T00:00:00"/>
    <n v="2026"/>
    <s v="Q1"/>
    <n v="1"/>
    <x v="0"/>
    <x v="0"/>
    <x v="0"/>
    <x v="0"/>
    <s v="Returning"/>
    <x v="0"/>
    <s v="Cycling Pack 12L"/>
    <n v="1"/>
    <n v="103.78"/>
    <n v="0"/>
    <n v="49.36"/>
    <n v="103.78"/>
    <n v="49.36"/>
    <n v="54.42"/>
    <n v="0.52437849296588934"/>
    <n v="2026"/>
    <x v="0"/>
    <n v="1"/>
    <s v="Jan"/>
  </r>
  <r>
    <n v="1439"/>
    <d v="2026-01-27T00:00:00"/>
    <n v="2026"/>
    <s v="Q1"/>
    <n v="1"/>
    <x v="0"/>
    <x v="1"/>
    <x v="6"/>
    <x v="3"/>
    <s v="New"/>
    <x v="1"/>
    <s v="Summit Backpack 45L"/>
    <n v="2"/>
    <n v="157.16999999999999"/>
    <n v="0"/>
    <n v="81.260000000000005"/>
    <n v="314.33999999999997"/>
    <n v="162.52000000000001"/>
    <n v="151.81999999999996"/>
    <n v="0.4829802125087484"/>
    <n v="2026"/>
    <x v="0"/>
    <n v="1"/>
    <s v="Jan"/>
  </r>
  <r>
    <n v="1616"/>
    <d v="2026-01-27T00:00:00"/>
    <n v="2026"/>
    <s v="Q1"/>
    <n v="1"/>
    <x v="0"/>
    <x v="1"/>
    <x v="12"/>
    <x v="0"/>
    <s v="Business"/>
    <x v="2"/>
    <s v="Carry-On Duffel"/>
    <n v="2"/>
    <n v="132.91999999999999"/>
    <n v="0"/>
    <n v="69.02"/>
    <n v="265.83999999999997"/>
    <n v="138.04"/>
    <n v="127.79999999999998"/>
    <n v="0.48074029491423409"/>
    <n v="2026"/>
    <x v="0"/>
    <n v="1"/>
    <s v="Jan"/>
  </r>
  <r>
    <n v="1798"/>
    <d v="2026-01-27T00:00:00"/>
    <n v="2026"/>
    <s v="Q1"/>
    <n v="1"/>
    <x v="0"/>
    <x v="3"/>
    <x v="8"/>
    <x v="2"/>
    <s v="Returning"/>
    <x v="1"/>
    <s v="Trekking Poles"/>
    <n v="1"/>
    <n v="71.41"/>
    <n v="0.05"/>
    <n v="32.28"/>
    <n v="67.839499999999987"/>
    <n v="32.28"/>
    <n v="35.559499999999986"/>
    <n v="0.52417102130764515"/>
    <n v="2026"/>
    <x v="0"/>
    <n v="1"/>
    <s v="Jan"/>
  </r>
  <r>
    <n v="4449"/>
    <d v="2026-01-27T00:00:00"/>
    <n v="2026"/>
    <s v="Q1"/>
    <n v="1"/>
    <x v="0"/>
    <x v="3"/>
    <x v="8"/>
    <x v="0"/>
    <s v="New"/>
    <x v="3"/>
    <s v="Trail Tent 2P"/>
    <n v="1"/>
    <n v="199.67"/>
    <n v="0"/>
    <n v="103.81"/>
    <n v="199.67"/>
    <n v="103.81"/>
    <n v="95.859999999999985"/>
    <n v="0.4800921520508839"/>
    <n v="2026"/>
    <x v="0"/>
    <n v="1"/>
    <s v="Jan"/>
  </r>
  <r>
    <n v="4473"/>
    <d v="2026-01-27T00:00:00"/>
    <n v="2026"/>
    <s v="Q1"/>
    <n v="1"/>
    <x v="0"/>
    <x v="0"/>
    <x v="0"/>
    <x v="2"/>
    <s v="Returning"/>
    <x v="3"/>
    <s v="Trail Tent 2P"/>
    <n v="1"/>
    <n v="196.88"/>
    <n v="0"/>
    <n v="102.76"/>
    <n v="196.88"/>
    <n v="102.76"/>
    <n v="94.11999999999999"/>
    <n v="0.47805770012190163"/>
    <n v="2026"/>
    <x v="0"/>
    <n v="1"/>
    <s v="Jan"/>
  </r>
  <r>
    <n v="203"/>
    <d v="2026-01-28T00:00:00"/>
    <n v="2026"/>
    <s v="Q1"/>
    <n v="1"/>
    <x v="0"/>
    <x v="3"/>
    <x v="7"/>
    <x v="0"/>
    <s v="Returning"/>
    <x v="0"/>
    <s v="Trail Bike Light"/>
    <n v="3"/>
    <n v="49.95"/>
    <n v="0"/>
    <n v="22.55"/>
    <n v="149.85000000000002"/>
    <n v="67.650000000000006"/>
    <n v="82.200000000000017"/>
    <n v="0.54854854854854862"/>
    <n v="2026"/>
    <x v="0"/>
    <n v="1"/>
    <s v="Jan"/>
  </r>
  <r>
    <n v="1654"/>
    <d v="2026-01-28T00:00:00"/>
    <n v="2026"/>
    <s v="Q1"/>
    <n v="1"/>
    <x v="0"/>
    <x v="1"/>
    <x v="6"/>
    <x v="3"/>
    <s v="Business"/>
    <x v="1"/>
    <s v="Trekking Poles"/>
    <n v="1"/>
    <n v="70.41"/>
    <n v="0"/>
    <n v="32.74"/>
    <n v="70.41"/>
    <n v="32.74"/>
    <n v="37.669999999999995"/>
    <n v="0.53500923164323244"/>
    <n v="2026"/>
    <x v="0"/>
    <n v="1"/>
    <s v="Jan"/>
  </r>
  <r>
    <n v="2203"/>
    <d v="2026-01-28T00:00:00"/>
    <n v="2026"/>
    <s v="Q1"/>
    <n v="1"/>
    <x v="0"/>
    <x v="2"/>
    <x v="16"/>
    <x v="3"/>
    <s v="Returning"/>
    <x v="1"/>
    <s v="Trekking Poles"/>
    <n v="2"/>
    <n v="70.290000000000006"/>
    <n v="0.15"/>
    <n v="31.84"/>
    <n v="119.49300000000001"/>
    <n v="63.68"/>
    <n v="55.813000000000009"/>
    <n v="0.46708175374289712"/>
    <n v="2026"/>
    <x v="0"/>
    <n v="1"/>
    <s v="Jan"/>
  </r>
  <r>
    <n v="3352"/>
    <d v="2026-01-28T00:00:00"/>
    <n v="2026"/>
    <s v="Q1"/>
    <n v="1"/>
    <x v="0"/>
    <x v="2"/>
    <x v="16"/>
    <x v="0"/>
    <s v="Business"/>
    <x v="1"/>
    <s v="Hiking Daypack 20L"/>
    <n v="4"/>
    <n v="91.46"/>
    <n v="0"/>
    <n v="44.04"/>
    <n v="365.84"/>
    <n v="176.16"/>
    <n v="189.67999999999998"/>
    <n v="0.51847802317953207"/>
    <n v="2026"/>
    <x v="0"/>
    <n v="1"/>
    <s v="Jan"/>
  </r>
  <r>
    <n v="183"/>
    <d v="2026-01-29T00:00:00"/>
    <n v="2026"/>
    <s v="Q1"/>
    <n v="1"/>
    <x v="0"/>
    <x v="1"/>
    <x v="12"/>
    <x v="0"/>
    <s v="New"/>
    <x v="3"/>
    <s v="Compact Sleeping Bag"/>
    <n v="2"/>
    <n v="123.27"/>
    <n v="0"/>
    <n v="60.26"/>
    <n v="246.54"/>
    <n v="120.52"/>
    <n v="126.02"/>
    <n v="0.51115437657175311"/>
    <n v="2026"/>
    <x v="0"/>
    <n v="1"/>
    <s v="Jan"/>
  </r>
  <r>
    <n v="3525"/>
    <d v="2026-01-29T00:00:00"/>
    <n v="2026"/>
    <s v="Q1"/>
    <n v="1"/>
    <x v="0"/>
    <x v="2"/>
    <x v="5"/>
    <x v="1"/>
    <s v="Business"/>
    <x v="4"/>
    <s v="Training Mat"/>
    <n v="3"/>
    <n v="49.63"/>
    <n v="0.1"/>
    <n v="22.06"/>
    <n v="134.001"/>
    <n v="66.179999999999993"/>
    <n v="67.821000000000012"/>
    <n v="0.50612308863366695"/>
    <n v="2026"/>
    <x v="0"/>
    <n v="1"/>
    <s v="Jan"/>
  </r>
  <r>
    <n v="4299"/>
    <d v="2026-01-29T00:00:00"/>
    <n v="2026"/>
    <s v="Q1"/>
    <n v="1"/>
    <x v="0"/>
    <x v="0"/>
    <x v="9"/>
    <x v="1"/>
    <s v="Business"/>
    <x v="2"/>
    <s v="Carry-On Duffel"/>
    <n v="12"/>
    <n v="132.21"/>
    <n v="0.1"/>
    <n v="68.95"/>
    <n v="1427.8679999999999"/>
    <n v="827.40000000000009"/>
    <n v="600.46799999999985"/>
    <n v="0.42053467127213429"/>
    <n v="2026"/>
    <x v="0"/>
    <n v="1"/>
    <s v="Jan"/>
  </r>
  <r>
    <n v="748"/>
    <d v="2026-01-30T00:00:00"/>
    <n v="2026"/>
    <s v="Q1"/>
    <n v="1"/>
    <x v="0"/>
    <x v="1"/>
    <x v="1"/>
    <x v="2"/>
    <s v="Business"/>
    <x v="0"/>
    <s v="Compact Repair Kit"/>
    <n v="1"/>
    <n v="39.549999999999997"/>
    <n v="0"/>
    <n v="17.059999999999999"/>
    <n v="39.549999999999997"/>
    <n v="17.059999999999999"/>
    <n v="22.49"/>
    <n v="0.56864728192161818"/>
    <n v="2026"/>
    <x v="0"/>
    <n v="1"/>
    <s v="Jan"/>
  </r>
  <r>
    <n v="3117"/>
    <d v="2026-01-30T00:00:00"/>
    <n v="2026"/>
    <s v="Q1"/>
    <n v="1"/>
    <x v="0"/>
    <x v="1"/>
    <x v="12"/>
    <x v="0"/>
    <s v="New"/>
    <x v="3"/>
    <s v="Portable Camp Stove"/>
    <n v="3"/>
    <n v="80.08"/>
    <n v="0"/>
    <n v="39.450000000000003"/>
    <n v="240.24"/>
    <n v="118.35000000000001"/>
    <n v="121.89"/>
    <n v="0.50736763236763238"/>
    <n v="2026"/>
    <x v="0"/>
    <n v="1"/>
    <s v="Jan"/>
  </r>
  <r>
    <n v="3328"/>
    <d v="2026-01-30T00:00:00"/>
    <n v="2026"/>
    <s v="Q1"/>
    <n v="1"/>
    <x v="0"/>
    <x v="2"/>
    <x v="5"/>
    <x v="2"/>
    <s v="Returning"/>
    <x v="4"/>
    <s v="Weighted Vest"/>
    <n v="1"/>
    <n v="120.48"/>
    <n v="0"/>
    <n v="69.55"/>
    <n v="120.48"/>
    <n v="69.55"/>
    <n v="50.930000000000007"/>
    <n v="0.42272576361221786"/>
    <n v="2026"/>
    <x v="0"/>
    <n v="1"/>
    <s v="Jan"/>
  </r>
  <r>
    <n v="3822"/>
    <d v="2026-01-30T00:00:00"/>
    <n v="2026"/>
    <s v="Q1"/>
    <n v="1"/>
    <x v="0"/>
    <x v="3"/>
    <x v="7"/>
    <x v="0"/>
    <s v="Returning"/>
    <x v="4"/>
    <s v="Resistance Band Set"/>
    <n v="1"/>
    <n v="39.369999999999997"/>
    <n v="0.05"/>
    <n v="14.66"/>
    <n v="37.401499999999999"/>
    <n v="14.66"/>
    <n v="22.741499999999998"/>
    <n v="0.60803711081106371"/>
    <n v="2026"/>
    <x v="0"/>
    <n v="1"/>
    <s v="Jan"/>
  </r>
  <r>
    <n v="4125"/>
    <d v="2026-01-30T00:00:00"/>
    <n v="2026"/>
    <s v="Q1"/>
    <n v="1"/>
    <x v="0"/>
    <x v="1"/>
    <x v="12"/>
    <x v="1"/>
    <s v="Business"/>
    <x v="3"/>
    <s v="Portable Camp Stove"/>
    <n v="8"/>
    <n v="81.06"/>
    <n v="0.15"/>
    <n v="39.549999999999997"/>
    <n v="551.20799999999997"/>
    <n v="316.39999999999998"/>
    <n v="234.80799999999999"/>
    <n v="0.42598801178502488"/>
    <n v="2026"/>
    <x v="0"/>
    <n v="1"/>
    <s v="Jan"/>
  </r>
  <r>
    <n v="4592"/>
    <d v="2026-01-30T00:00:00"/>
    <n v="2026"/>
    <s v="Q1"/>
    <n v="1"/>
    <x v="0"/>
    <x v="1"/>
    <x v="12"/>
    <x v="3"/>
    <s v="Returning"/>
    <x v="4"/>
    <s v="Weighted Vest"/>
    <n v="5"/>
    <n v="120.4"/>
    <n v="0"/>
    <n v="69.510000000000005"/>
    <n v="602"/>
    <n v="347.55"/>
    <n v="254.45"/>
    <n v="0.42267441860465116"/>
    <n v="2026"/>
    <x v="0"/>
    <n v="1"/>
    <s v="Jan"/>
  </r>
  <r>
    <n v="373"/>
    <d v="2026-01-31T00:00:00"/>
    <n v="2026"/>
    <s v="Q1"/>
    <n v="1"/>
    <x v="0"/>
    <x v="2"/>
    <x v="10"/>
    <x v="1"/>
    <s v="Business"/>
    <x v="2"/>
    <s v="Packing Cube Set"/>
    <n v="10"/>
    <n v="47.71"/>
    <n v="0.1"/>
    <n v="18.649999999999999"/>
    <n v="429.39000000000004"/>
    <n v="186.5"/>
    <n v="242.89000000000004"/>
    <n v="0.56566291716155481"/>
    <n v="2026"/>
    <x v="0"/>
    <n v="1"/>
    <s v="Jan"/>
  </r>
  <r>
    <n v="672"/>
    <d v="2026-01-31T00:00:00"/>
    <n v="2026"/>
    <s v="Q1"/>
    <n v="1"/>
    <x v="0"/>
    <x v="0"/>
    <x v="9"/>
    <x v="0"/>
    <s v="Business"/>
    <x v="0"/>
    <s v="Cycling Pack 12L"/>
    <n v="1"/>
    <n v="102.92"/>
    <n v="0.05"/>
    <n v="50.92"/>
    <n v="97.774000000000001"/>
    <n v="50.92"/>
    <n v="46.853999999999999"/>
    <n v="0.4792071511853867"/>
    <n v="2026"/>
    <x v="0"/>
    <n v="1"/>
    <s v="Jan"/>
  </r>
  <r>
    <n v="1125"/>
    <d v="2026-01-31T00:00:00"/>
    <n v="2026"/>
    <s v="Q1"/>
    <n v="1"/>
    <x v="0"/>
    <x v="1"/>
    <x v="1"/>
    <x v="0"/>
    <s v="Returning"/>
    <x v="1"/>
    <s v="Trekking Poles"/>
    <n v="1"/>
    <n v="72.69"/>
    <n v="0.1"/>
    <n v="32.67"/>
    <n v="65.421000000000006"/>
    <n v="32.67"/>
    <n v="32.751000000000005"/>
    <n v="0.50061906727197691"/>
    <n v="2026"/>
    <x v="0"/>
    <n v="1"/>
    <s v="Jan"/>
  </r>
  <r>
    <n v="1164"/>
    <d v="2026-01-31T00:00:00"/>
    <n v="2026"/>
    <s v="Q1"/>
    <n v="1"/>
    <x v="0"/>
    <x v="0"/>
    <x v="0"/>
    <x v="0"/>
    <s v="New"/>
    <x v="0"/>
    <s v="Commuter Helmet"/>
    <n v="1"/>
    <n v="79.989999999999995"/>
    <n v="0.05"/>
    <n v="43.02"/>
    <n v="75.990499999999997"/>
    <n v="43.02"/>
    <n v="32.970499999999994"/>
    <n v="0.43387660299642711"/>
    <n v="2026"/>
    <x v="0"/>
    <n v="1"/>
    <s v="Jan"/>
  </r>
  <r>
    <n v="1613"/>
    <d v="2026-01-31T00:00:00"/>
    <n v="2026"/>
    <s v="Q1"/>
    <n v="1"/>
    <x v="0"/>
    <x v="1"/>
    <x v="6"/>
    <x v="1"/>
    <s v="Business"/>
    <x v="4"/>
    <s v="Training Mat"/>
    <n v="4"/>
    <n v="51.11"/>
    <n v="0.15"/>
    <n v="22.25"/>
    <n v="173.774"/>
    <n v="89"/>
    <n v="84.774000000000001"/>
    <n v="0.48784052850253778"/>
    <n v="2026"/>
    <x v="0"/>
    <n v="1"/>
    <s v="Jan"/>
  </r>
  <r>
    <n v="2149"/>
    <d v="2026-01-31T00:00:00"/>
    <n v="2026"/>
    <s v="Q1"/>
    <n v="1"/>
    <x v="0"/>
    <x v="0"/>
    <x v="15"/>
    <x v="0"/>
    <s v="Returning"/>
    <x v="4"/>
    <s v="Weighted Vest"/>
    <n v="2"/>
    <n v="124.83"/>
    <n v="0"/>
    <n v="70.91"/>
    <n v="249.66"/>
    <n v="141.82"/>
    <n v="107.84"/>
    <n v="0.43194744853000083"/>
    <n v="2026"/>
    <x v="0"/>
    <n v="1"/>
    <s v="Jan"/>
  </r>
  <r>
    <n v="2593"/>
    <d v="2026-01-31T00:00:00"/>
    <n v="2026"/>
    <s v="Q1"/>
    <n v="1"/>
    <x v="0"/>
    <x v="1"/>
    <x v="11"/>
    <x v="2"/>
    <s v="New"/>
    <x v="0"/>
    <s v="Compact Repair Kit"/>
    <n v="6"/>
    <n v="41.07"/>
    <n v="0.1"/>
    <n v="16.29"/>
    <n v="221.77800000000002"/>
    <n v="97.74"/>
    <n v="124.03800000000003"/>
    <n v="0.55928901874847825"/>
    <n v="2026"/>
    <x v="0"/>
    <n v="1"/>
    <s v="Jan"/>
  </r>
  <r>
    <n v="2659"/>
    <d v="2026-01-31T00:00:00"/>
    <n v="2026"/>
    <s v="Q1"/>
    <n v="1"/>
    <x v="0"/>
    <x v="0"/>
    <x v="15"/>
    <x v="0"/>
    <s v="New"/>
    <x v="2"/>
    <s v="Insulated Bottle"/>
    <n v="1"/>
    <n v="36.020000000000003"/>
    <n v="0"/>
    <n v="13.34"/>
    <n v="36.020000000000003"/>
    <n v="13.34"/>
    <n v="22.680000000000003"/>
    <n v="0.62965019433647973"/>
    <n v="2026"/>
    <x v="0"/>
    <n v="1"/>
    <s v="Jan"/>
  </r>
  <r>
    <n v="3496"/>
    <d v="2026-01-31T00:00:00"/>
    <n v="2026"/>
    <s v="Q1"/>
    <n v="1"/>
    <x v="0"/>
    <x v="0"/>
    <x v="0"/>
    <x v="2"/>
    <s v="Returning"/>
    <x v="4"/>
    <s v="Recovery Roller"/>
    <n v="1"/>
    <n v="35.82"/>
    <n v="0.05"/>
    <n v="14.32"/>
    <n v="34.028999999999996"/>
    <n v="14.32"/>
    <n v="19.708999999999996"/>
    <n v="0.57918246201769075"/>
    <n v="2026"/>
    <x v="0"/>
    <n v="1"/>
    <s v="Jan"/>
  </r>
  <r>
    <n v="3889"/>
    <d v="2026-01-31T00:00:00"/>
    <n v="2026"/>
    <s v="Q1"/>
    <n v="1"/>
    <x v="0"/>
    <x v="2"/>
    <x v="3"/>
    <x v="2"/>
    <s v="Returning"/>
    <x v="0"/>
    <s v="Cycling Pack 12L"/>
    <n v="3"/>
    <n v="103.94"/>
    <n v="0.1"/>
    <n v="50.67"/>
    <n v="280.63799999999998"/>
    <n v="152.01"/>
    <n v="128.62799999999999"/>
    <n v="0.45834135077929572"/>
    <n v="2026"/>
    <x v="0"/>
    <n v="1"/>
    <s v="Jan"/>
  </r>
  <r>
    <n v="1432"/>
    <d v="2026-02-01T00:00:00"/>
    <n v="2026"/>
    <s v="Q1"/>
    <n v="2"/>
    <x v="1"/>
    <x v="0"/>
    <x v="0"/>
    <x v="0"/>
    <s v="Returning"/>
    <x v="1"/>
    <s v="Trail Boots"/>
    <n v="1"/>
    <n v="140.53"/>
    <n v="0"/>
    <n v="77.36"/>
    <n v="140.53"/>
    <n v="77.36"/>
    <n v="63.17"/>
    <n v="0.44951255959581587"/>
    <n v="2026"/>
    <x v="0"/>
    <n v="2"/>
    <s v="Feb"/>
  </r>
  <r>
    <n v="1778"/>
    <d v="2026-02-01T00:00:00"/>
    <n v="2026"/>
    <s v="Q1"/>
    <n v="2"/>
    <x v="1"/>
    <x v="3"/>
    <x v="7"/>
    <x v="2"/>
    <s v="Returning"/>
    <x v="1"/>
    <s v="Trail Boots"/>
    <n v="1"/>
    <n v="142.03"/>
    <n v="0.05"/>
    <n v="77.069999999999993"/>
    <n v="134.92849999999999"/>
    <n v="77.069999999999993"/>
    <n v="57.858499999999992"/>
    <n v="0.42880859121682963"/>
    <n v="2026"/>
    <x v="0"/>
    <n v="2"/>
    <s v="Feb"/>
  </r>
  <r>
    <n v="2047"/>
    <d v="2026-02-01T00:00:00"/>
    <n v="2026"/>
    <s v="Q1"/>
    <n v="2"/>
    <x v="1"/>
    <x v="2"/>
    <x v="5"/>
    <x v="1"/>
    <s v="Business"/>
    <x v="3"/>
    <s v="Compact Sleeping Bag"/>
    <n v="12"/>
    <n v="124.84"/>
    <n v="0.1"/>
    <n v="59.47"/>
    <n v="1348.2719999999999"/>
    <n v="713.64"/>
    <n v="634.63199999999995"/>
    <n v="0.47070027412866244"/>
    <n v="2026"/>
    <x v="0"/>
    <n v="2"/>
    <s v="Feb"/>
  </r>
  <r>
    <n v="2668"/>
    <d v="2026-02-01T00:00:00"/>
    <n v="2026"/>
    <s v="Q1"/>
    <n v="2"/>
    <x v="1"/>
    <x v="1"/>
    <x v="12"/>
    <x v="0"/>
    <s v="Returning"/>
    <x v="4"/>
    <s v="Recovery Roller"/>
    <n v="3"/>
    <n v="35.36"/>
    <n v="0"/>
    <n v="13.7"/>
    <n v="106.08"/>
    <n v="41.099999999999994"/>
    <n v="64.98"/>
    <n v="0.61255656108597289"/>
    <n v="2026"/>
    <x v="0"/>
    <n v="2"/>
    <s v="Feb"/>
  </r>
  <r>
    <n v="2706"/>
    <d v="2026-02-01T00:00:00"/>
    <n v="2026"/>
    <s v="Q1"/>
    <n v="2"/>
    <x v="1"/>
    <x v="3"/>
    <x v="13"/>
    <x v="3"/>
    <s v="Returning"/>
    <x v="4"/>
    <s v="Weighted Vest"/>
    <n v="2"/>
    <n v="122.43"/>
    <n v="0"/>
    <n v="69.08"/>
    <n v="244.86"/>
    <n v="138.16"/>
    <n v="106.70000000000002"/>
    <n v="0.43575920934411505"/>
    <n v="2026"/>
    <x v="0"/>
    <n v="2"/>
    <s v="Feb"/>
  </r>
  <r>
    <n v="2940"/>
    <d v="2026-02-01T00:00:00"/>
    <n v="2026"/>
    <s v="Q1"/>
    <n v="2"/>
    <x v="1"/>
    <x v="0"/>
    <x v="15"/>
    <x v="3"/>
    <s v="New"/>
    <x v="1"/>
    <s v="Trail Boots"/>
    <n v="2"/>
    <n v="140.47"/>
    <n v="0.05"/>
    <n v="78.39"/>
    <n v="266.89299999999997"/>
    <n v="156.78"/>
    <n v="110.11299999999997"/>
    <n v="0.41257357817552348"/>
    <n v="2026"/>
    <x v="0"/>
    <n v="2"/>
    <s v="Feb"/>
  </r>
  <r>
    <n v="1263"/>
    <d v="2026-02-02T00:00:00"/>
    <n v="2026"/>
    <s v="Q1"/>
    <n v="2"/>
    <x v="1"/>
    <x v="1"/>
    <x v="14"/>
    <x v="0"/>
    <s v="Returning"/>
    <x v="2"/>
    <s v="Packing Cube Set"/>
    <n v="1"/>
    <n v="45.43"/>
    <n v="0.05"/>
    <n v="18.670000000000002"/>
    <n v="43.158499999999997"/>
    <n v="18.670000000000002"/>
    <n v="24.488499999999995"/>
    <n v="0.56740850585632019"/>
    <n v="2026"/>
    <x v="0"/>
    <n v="2"/>
    <s v="Feb"/>
  </r>
  <r>
    <n v="1641"/>
    <d v="2026-02-02T00:00:00"/>
    <n v="2026"/>
    <s v="Q1"/>
    <n v="2"/>
    <x v="1"/>
    <x v="3"/>
    <x v="13"/>
    <x v="1"/>
    <s v="Business"/>
    <x v="0"/>
    <s v="Cycling Pack 12L"/>
    <n v="8"/>
    <n v="102.78"/>
    <n v="0.15"/>
    <n v="50.39"/>
    <n v="698.904"/>
    <n v="403.12"/>
    <n v="295.78399999999999"/>
    <n v="0.42321119924911005"/>
    <n v="2026"/>
    <x v="0"/>
    <n v="2"/>
    <s v="Feb"/>
  </r>
  <r>
    <n v="2014"/>
    <d v="2026-02-02T00:00:00"/>
    <n v="2026"/>
    <s v="Q1"/>
    <n v="2"/>
    <x v="1"/>
    <x v="1"/>
    <x v="11"/>
    <x v="3"/>
    <s v="New"/>
    <x v="3"/>
    <s v="Compact Sleeping Bag"/>
    <n v="1"/>
    <n v="123.95"/>
    <n v="0"/>
    <n v="61.32"/>
    <n v="123.95"/>
    <n v="61.32"/>
    <n v="62.63"/>
    <n v="0.50528438886647842"/>
    <n v="2026"/>
    <x v="0"/>
    <n v="2"/>
    <s v="Feb"/>
  </r>
  <r>
    <n v="2642"/>
    <d v="2026-02-02T00:00:00"/>
    <n v="2026"/>
    <s v="Q1"/>
    <n v="2"/>
    <x v="1"/>
    <x v="1"/>
    <x v="11"/>
    <x v="3"/>
    <s v="Returning"/>
    <x v="3"/>
    <s v="Trail Tent 2P"/>
    <n v="3"/>
    <n v="199.9"/>
    <n v="0"/>
    <n v="104.18"/>
    <n v="599.70000000000005"/>
    <n v="312.54000000000002"/>
    <n v="287.16000000000003"/>
    <n v="0.47883941970985494"/>
    <n v="2026"/>
    <x v="0"/>
    <n v="2"/>
    <s v="Feb"/>
  </r>
  <r>
    <n v="2929"/>
    <d v="2026-02-02T00:00:00"/>
    <n v="2026"/>
    <s v="Q1"/>
    <n v="2"/>
    <x v="1"/>
    <x v="1"/>
    <x v="12"/>
    <x v="3"/>
    <s v="Returning"/>
    <x v="1"/>
    <s v="Hiking Daypack 20L"/>
    <n v="1"/>
    <n v="93.78"/>
    <n v="0"/>
    <n v="44.21"/>
    <n v="93.78"/>
    <n v="44.21"/>
    <n v="49.57"/>
    <n v="0.52857752185967155"/>
    <n v="2026"/>
    <x v="0"/>
    <n v="2"/>
    <s v="Feb"/>
  </r>
  <r>
    <n v="3855"/>
    <d v="2026-02-02T00:00:00"/>
    <n v="2026"/>
    <s v="Q1"/>
    <n v="2"/>
    <x v="1"/>
    <x v="0"/>
    <x v="0"/>
    <x v="0"/>
    <s v="Business"/>
    <x v="4"/>
    <s v="Resistance Band Set"/>
    <n v="1"/>
    <n v="39.39"/>
    <n v="0.1"/>
    <n v="15.09"/>
    <n v="35.451000000000001"/>
    <n v="15.09"/>
    <n v="20.361000000000001"/>
    <n v="0.57434204958957435"/>
    <n v="2026"/>
    <x v="0"/>
    <n v="2"/>
    <s v="Feb"/>
  </r>
  <r>
    <n v="4031"/>
    <d v="2026-02-02T00:00:00"/>
    <n v="2026"/>
    <s v="Q1"/>
    <n v="2"/>
    <x v="1"/>
    <x v="0"/>
    <x v="0"/>
    <x v="0"/>
    <s v="New"/>
    <x v="0"/>
    <s v="Cycling Pack 12L"/>
    <n v="6"/>
    <n v="101.64"/>
    <n v="0"/>
    <n v="51.06"/>
    <n v="609.84"/>
    <n v="306.36"/>
    <n v="303.48"/>
    <n v="0.49763872491145217"/>
    <n v="2026"/>
    <x v="0"/>
    <n v="2"/>
    <s v="Feb"/>
  </r>
  <r>
    <n v="2"/>
    <d v="2026-02-03T00:00:00"/>
    <n v="2026"/>
    <s v="Q1"/>
    <n v="2"/>
    <x v="1"/>
    <x v="0"/>
    <x v="0"/>
    <x v="1"/>
    <s v="Business"/>
    <x v="4"/>
    <s v="Recovery Roller"/>
    <n v="12"/>
    <n v="36.74"/>
    <n v="0.2"/>
    <n v="13.53"/>
    <n v="352.70400000000001"/>
    <n v="162.35999999999999"/>
    <n v="190.34400000000002"/>
    <n v="0.53967065868263475"/>
    <n v="2026"/>
    <x v="0"/>
    <n v="2"/>
    <s v="Feb"/>
  </r>
  <r>
    <n v="4228"/>
    <d v="2026-02-03T00:00:00"/>
    <n v="2026"/>
    <s v="Q1"/>
    <n v="2"/>
    <x v="1"/>
    <x v="3"/>
    <x v="8"/>
    <x v="2"/>
    <s v="New"/>
    <x v="1"/>
    <s v="Summit Backpack 45L"/>
    <n v="2"/>
    <n v="154.62"/>
    <n v="0"/>
    <n v="78.209999999999994"/>
    <n v="309.24"/>
    <n v="156.41999999999999"/>
    <n v="152.82000000000002"/>
    <n v="0.49417927823050062"/>
    <n v="2026"/>
    <x v="0"/>
    <n v="2"/>
    <s v="Feb"/>
  </r>
  <r>
    <n v="928"/>
    <d v="2026-02-04T00:00:00"/>
    <n v="2026"/>
    <s v="Q1"/>
    <n v="2"/>
    <x v="1"/>
    <x v="0"/>
    <x v="0"/>
    <x v="3"/>
    <s v="New"/>
    <x v="3"/>
    <s v="Compact Sleeping Bag"/>
    <n v="1"/>
    <n v="125.63"/>
    <n v="0.1"/>
    <n v="60.38"/>
    <n v="113.06699999999999"/>
    <n v="60.38"/>
    <n v="52.686999999999991"/>
    <n v="0.46598034793529497"/>
    <n v="2026"/>
    <x v="0"/>
    <n v="2"/>
    <s v="Feb"/>
  </r>
  <r>
    <n v="933"/>
    <d v="2026-02-04T00:00:00"/>
    <n v="2026"/>
    <s v="Q1"/>
    <n v="2"/>
    <x v="1"/>
    <x v="1"/>
    <x v="11"/>
    <x v="0"/>
    <s v="New"/>
    <x v="3"/>
    <s v="Portable Camp Stove"/>
    <n v="2"/>
    <n v="81.59"/>
    <n v="0.1"/>
    <n v="38.64"/>
    <n v="146.86200000000002"/>
    <n v="77.28"/>
    <n v="69.582000000000022"/>
    <n v="0.47379172284185161"/>
    <n v="2026"/>
    <x v="0"/>
    <n v="2"/>
    <s v="Feb"/>
  </r>
  <r>
    <n v="1646"/>
    <d v="2026-02-04T00:00:00"/>
    <n v="2026"/>
    <s v="Q1"/>
    <n v="2"/>
    <x v="1"/>
    <x v="2"/>
    <x v="5"/>
    <x v="0"/>
    <s v="New"/>
    <x v="2"/>
    <s v="Packing Cube Set"/>
    <n v="2"/>
    <n v="45.81"/>
    <n v="0.1"/>
    <n v="18.420000000000002"/>
    <n v="82.458000000000013"/>
    <n v="36.840000000000003"/>
    <n v="45.618000000000009"/>
    <n v="0.55322709743141962"/>
    <n v="2026"/>
    <x v="0"/>
    <n v="2"/>
    <s v="Feb"/>
  </r>
  <r>
    <n v="380"/>
    <d v="2026-02-05T00:00:00"/>
    <n v="2026"/>
    <s v="Q1"/>
    <n v="2"/>
    <x v="1"/>
    <x v="1"/>
    <x v="12"/>
    <x v="0"/>
    <s v="Returning"/>
    <x v="4"/>
    <s v="Weighted Vest"/>
    <n v="3"/>
    <n v="125.63"/>
    <n v="0"/>
    <n v="71.05"/>
    <n v="376.89"/>
    <n v="213.14999999999998"/>
    <n v="163.74"/>
    <n v="0.43445037013452203"/>
    <n v="2026"/>
    <x v="0"/>
    <n v="2"/>
    <s v="Feb"/>
  </r>
  <r>
    <n v="1723"/>
    <d v="2026-02-05T00:00:00"/>
    <n v="2026"/>
    <s v="Q1"/>
    <n v="2"/>
    <x v="1"/>
    <x v="3"/>
    <x v="8"/>
    <x v="0"/>
    <s v="Returning"/>
    <x v="0"/>
    <s v="Cycling Pack 12L"/>
    <n v="2"/>
    <n v="101.01"/>
    <n v="0"/>
    <n v="50.26"/>
    <n v="202.02"/>
    <n v="100.52"/>
    <n v="101.50000000000001"/>
    <n v="0.50242550242550243"/>
    <n v="2026"/>
    <x v="0"/>
    <n v="2"/>
    <s v="Feb"/>
  </r>
  <r>
    <n v="2529"/>
    <d v="2026-02-05T00:00:00"/>
    <n v="2026"/>
    <s v="Q1"/>
    <n v="2"/>
    <x v="1"/>
    <x v="3"/>
    <x v="13"/>
    <x v="0"/>
    <s v="Returning"/>
    <x v="1"/>
    <s v="Summit Backpack 45L"/>
    <n v="6"/>
    <n v="154.22"/>
    <n v="0"/>
    <n v="79.599999999999994"/>
    <n v="925.31999999999994"/>
    <n v="477.59999999999997"/>
    <n v="447.71999999999997"/>
    <n v="0.4838542342108676"/>
    <n v="2026"/>
    <x v="0"/>
    <n v="2"/>
    <s v="Feb"/>
  </r>
  <r>
    <n v="2685"/>
    <d v="2026-02-05T00:00:00"/>
    <n v="2026"/>
    <s v="Q1"/>
    <n v="2"/>
    <x v="1"/>
    <x v="1"/>
    <x v="14"/>
    <x v="0"/>
    <s v="New"/>
    <x v="1"/>
    <s v="Trekking Poles"/>
    <n v="1"/>
    <n v="72.78"/>
    <n v="0.05"/>
    <n v="33.26"/>
    <n v="69.140999999999991"/>
    <n v="33.26"/>
    <n v="35.880999999999993"/>
    <n v="0.51895402149231273"/>
    <n v="2026"/>
    <x v="0"/>
    <n v="2"/>
    <s v="Feb"/>
  </r>
  <r>
    <n v="2793"/>
    <d v="2026-02-05T00:00:00"/>
    <n v="2026"/>
    <s v="Q1"/>
    <n v="2"/>
    <x v="1"/>
    <x v="1"/>
    <x v="14"/>
    <x v="1"/>
    <s v="Business"/>
    <x v="3"/>
    <s v="Compact Sleeping Bag"/>
    <n v="3"/>
    <n v="122.69"/>
    <n v="0.05"/>
    <n v="62.08"/>
    <n v="349.66649999999998"/>
    <n v="186.24"/>
    <n v="163.42649999999998"/>
    <n v="0.46737820180085876"/>
    <n v="2026"/>
    <x v="0"/>
    <n v="2"/>
    <s v="Feb"/>
  </r>
  <r>
    <n v="346"/>
    <d v="2026-02-06T00:00:00"/>
    <n v="2026"/>
    <s v="Q1"/>
    <n v="2"/>
    <x v="1"/>
    <x v="1"/>
    <x v="1"/>
    <x v="0"/>
    <s v="Business"/>
    <x v="0"/>
    <s v="Cycling Pack 12L"/>
    <n v="3"/>
    <n v="103.22"/>
    <n v="0"/>
    <n v="50.74"/>
    <n v="309.65999999999997"/>
    <n v="152.22"/>
    <n v="157.43999999999997"/>
    <n v="0.50842859910869986"/>
    <n v="2026"/>
    <x v="0"/>
    <n v="2"/>
    <s v="Feb"/>
  </r>
  <r>
    <n v="539"/>
    <d v="2026-02-06T00:00:00"/>
    <n v="2026"/>
    <s v="Q1"/>
    <n v="2"/>
    <x v="1"/>
    <x v="0"/>
    <x v="15"/>
    <x v="3"/>
    <s v="New"/>
    <x v="1"/>
    <s v="Hiking Daypack 20L"/>
    <n v="3"/>
    <n v="92.96"/>
    <n v="0.15"/>
    <n v="44.56"/>
    <n v="237.048"/>
    <n v="133.68"/>
    <n v="103.36799999999999"/>
    <n v="0.43606358205932971"/>
    <n v="2026"/>
    <x v="0"/>
    <n v="2"/>
    <s v="Feb"/>
  </r>
  <r>
    <n v="1368"/>
    <d v="2026-02-06T00:00:00"/>
    <n v="2026"/>
    <s v="Q1"/>
    <n v="2"/>
    <x v="1"/>
    <x v="1"/>
    <x v="12"/>
    <x v="2"/>
    <s v="New"/>
    <x v="2"/>
    <s v="Insulated Bottle"/>
    <n v="1"/>
    <n v="36.520000000000003"/>
    <n v="0"/>
    <n v="13.94"/>
    <n v="36.520000000000003"/>
    <n v="13.94"/>
    <n v="22.580000000000005"/>
    <n v="0.61829134720700996"/>
    <n v="2026"/>
    <x v="0"/>
    <n v="2"/>
    <s v="Feb"/>
  </r>
  <r>
    <n v="3506"/>
    <d v="2026-02-06T00:00:00"/>
    <n v="2026"/>
    <s v="Q1"/>
    <n v="2"/>
    <x v="1"/>
    <x v="0"/>
    <x v="0"/>
    <x v="2"/>
    <s v="Returning"/>
    <x v="4"/>
    <s v="Training Mat"/>
    <n v="3"/>
    <n v="50.65"/>
    <n v="0"/>
    <n v="21.49"/>
    <n v="151.94999999999999"/>
    <n v="64.47"/>
    <n v="87.47999999999999"/>
    <n v="0.57571569595261596"/>
    <n v="2026"/>
    <x v="0"/>
    <n v="2"/>
    <s v="Feb"/>
  </r>
  <r>
    <n v="1314"/>
    <d v="2026-02-07T00:00:00"/>
    <n v="2026"/>
    <s v="Q1"/>
    <n v="2"/>
    <x v="1"/>
    <x v="3"/>
    <x v="4"/>
    <x v="0"/>
    <s v="Returning"/>
    <x v="2"/>
    <s v="Insulated Bottle"/>
    <n v="2"/>
    <n v="37.03"/>
    <n v="0.15"/>
    <n v="13.87"/>
    <n v="62.951000000000001"/>
    <n v="27.74"/>
    <n v="35.210999999999999"/>
    <n v="0.55933980397451988"/>
    <n v="2026"/>
    <x v="0"/>
    <n v="2"/>
    <s v="Feb"/>
  </r>
  <r>
    <n v="2092"/>
    <d v="2026-02-07T00:00:00"/>
    <n v="2026"/>
    <s v="Q1"/>
    <n v="2"/>
    <x v="1"/>
    <x v="2"/>
    <x v="2"/>
    <x v="0"/>
    <s v="New"/>
    <x v="4"/>
    <s v="Recovery Roller"/>
    <n v="1"/>
    <n v="36.619999999999997"/>
    <n v="0"/>
    <n v="13.55"/>
    <n v="36.619999999999997"/>
    <n v="13.55"/>
    <n v="23.069999999999997"/>
    <n v="0.62998361551064985"/>
    <n v="2026"/>
    <x v="0"/>
    <n v="2"/>
    <s v="Feb"/>
  </r>
  <r>
    <n v="5083"/>
    <d v="2026-02-07T00:00:00"/>
    <n v="2026"/>
    <s v="Q1"/>
    <n v="2"/>
    <x v="1"/>
    <x v="2"/>
    <x v="16"/>
    <x v="2"/>
    <s v="Returning"/>
    <x v="3"/>
    <s v="Portable Camp Stove"/>
    <n v="1"/>
    <n v="81.47"/>
    <n v="0"/>
    <n v="39.18"/>
    <n v="81.47"/>
    <n v="39.18"/>
    <n v="42.29"/>
    <n v="0.51908678040996681"/>
    <n v="2026"/>
    <x v="0"/>
    <n v="2"/>
    <s v="Feb"/>
  </r>
  <r>
    <n v="582"/>
    <d v="2026-02-08T00:00:00"/>
    <n v="2026"/>
    <s v="Q1"/>
    <n v="2"/>
    <x v="1"/>
    <x v="1"/>
    <x v="1"/>
    <x v="1"/>
    <s v="Returning"/>
    <x v="3"/>
    <s v="Compact Sleeping Bag"/>
    <n v="12"/>
    <n v="122.75"/>
    <n v="0.15"/>
    <n v="62.51"/>
    <n v="1252.05"/>
    <n v="750.12"/>
    <n v="501.92999999999995"/>
    <n v="0.40088654606445429"/>
    <n v="2026"/>
    <x v="0"/>
    <n v="2"/>
    <s v="Feb"/>
  </r>
  <r>
    <n v="902"/>
    <d v="2026-02-08T00:00:00"/>
    <n v="2026"/>
    <s v="Q1"/>
    <n v="2"/>
    <x v="1"/>
    <x v="0"/>
    <x v="9"/>
    <x v="0"/>
    <s v="Business"/>
    <x v="4"/>
    <s v="Training Mat"/>
    <n v="1"/>
    <n v="50.38"/>
    <n v="0.05"/>
    <n v="21.95"/>
    <n v="47.860999999999997"/>
    <n v="21.95"/>
    <n v="25.910999999999998"/>
    <n v="0.54138024696516995"/>
    <n v="2026"/>
    <x v="0"/>
    <n v="2"/>
    <s v="Feb"/>
  </r>
  <r>
    <n v="2396"/>
    <d v="2026-02-08T00:00:00"/>
    <n v="2026"/>
    <s v="Q1"/>
    <n v="2"/>
    <x v="1"/>
    <x v="3"/>
    <x v="7"/>
    <x v="0"/>
    <s v="Business"/>
    <x v="4"/>
    <s v="Training Mat"/>
    <n v="2"/>
    <n v="50.4"/>
    <n v="0"/>
    <n v="21.43"/>
    <n v="100.8"/>
    <n v="42.86"/>
    <n v="57.94"/>
    <n v="0.57480158730158726"/>
    <n v="2026"/>
    <x v="0"/>
    <n v="2"/>
    <s v="Feb"/>
  </r>
  <r>
    <n v="2494"/>
    <d v="2026-02-08T00:00:00"/>
    <n v="2026"/>
    <s v="Q1"/>
    <n v="2"/>
    <x v="1"/>
    <x v="2"/>
    <x v="5"/>
    <x v="0"/>
    <s v="New"/>
    <x v="1"/>
    <s v="Trekking Poles"/>
    <n v="1"/>
    <n v="69.98"/>
    <n v="0"/>
    <n v="33.21"/>
    <n v="69.98"/>
    <n v="33.21"/>
    <n v="36.770000000000003"/>
    <n v="0.52543583881108891"/>
    <n v="2026"/>
    <x v="0"/>
    <n v="2"/>
    <s v="Feb"/>
  </r>
  <r>
    <n v="2925"/>
    <d v="2026-02-08T00:00:00"/>
    <n v="2026"/>
    <s v="Q1"/>
    <n v="2"/>
    <x v="1"/>
    <x v="0"/>
    <x v="0"/>
    <x v="2"/>
    <s v="New"/>
    <x v="1"/>
    <s v="Hiking Daypack 20L"/>
    <n v="3"/>
    <n v="90.04"/>
    <n v="0.05"/>
    <n v="45.25"/>
    <n v="256.61399999999998"/>
    <n v="135.75"/>
    <n v="120.86399999999998"/>
    <n v="0.47099534709719654"/>
    <n v="2026"/>
    <x v="0"/>
    <n v="2"/>
    <s v="Feb"/>
  </r>
  <r>
    <n v="3614"/>
    <d v="2026-02-08T00:00:00"/>
    <n v="2026"/>
    <s v="Q1"/>
    <n v="2"/>
    <x v="1"/>
    <x v="1"/>
    <x v="14"/>
    <x v="0"/>
    <s v="New"/>
    <x v="4"/>
    <s v="Training Mat"/>
    <n v="3"/>
    <n v="51.18"/>
    <n v="0"/>
    <n v="21.95"/>
    <n v="153.54"/>
    <n v="65.849999999999994"/>
    <n v="87.69"/>
    <n v="0.57112153184837833"/>
    <n v="2026"/>
    <x v="0"/>
    <n v="2"/>
    <s v="Feb"/>
  </r>
  <r>
    <n v="4360"/>
    <d v="2026-02-08T00:00:00"/>
    <n v="2026"/>
    <s v="Q1"/>
    <n v="2"/>
    <x v="1"/>
    <x v="0"/>
    <x v="15"/>
    <x v="0"/>
    <s v="New"/>
    <x v="2"/>
    <s v="Insulated Bottle"/>
    <n v="1"/>
    <n v="35.69"/>
    <n v="0"/>
    <n v="13.38"/>
    <n v="35.69"/>
    <n v="13.38"/>
    <n v="22.309999999999995"/>
    <n v="0.62510507144858496"/>
    <n v="2026"/>
    <x v="0"/>
    <n v="2"/>
    <s v="Feb"/>
  </r>
  <r>
    <n v="4582"/>
    <d v="2026-02-08T00:00:00"/>
    <n v="2026"/>
    <s v="Q1"/>
    <n v="2"/>
    <x v="1"/>
    <x v="3"/>
    <x v="7"/>
    <x v="0"/>
    <s v="New"/>
    <x v="0"/>
    <s v="Trail Bike Light"/>
    <n v="3"/>
    <n v="50.29"/>
    <n v="0.05"/>
    <n v="22.87"/>
    <n v="143.32650000000001"/>
    <n v="68.61"/>
    <n v="74.716500000000011"/>
    <n v="0.52130275978273388"/>
    <n v="2026"/>
    <x v="0"/>
    <n v="2"/>
    <s v="Feb"/>
  </r>
  <r>
    <n v="4381"/>
    <d v="2026-02-09T00:00:00"/>
    <n v="2026"/>
    <s v="Q1"/>
    <n v="2"/>
    <x v="1"/>
    <x v="1"/>
    <x v="12"/>
    <x v="3"/>
    <s v="Returning"/>
    <x v="3"/>
    <s v="Trail Tent 2P"/>
    <n v="1"/>
    <n v="194.32"/>
    <n v="0.05"/>
    <n v="102.52"/>
    <n v="184.60399999999998"/>
    <n v="102.52"/>
    <n v="82.083999999999989"/>
    <n v="0.44464908669367942"/>
    <n v="2026"/>
    <x v="0"/>
    <n v="2"/>
    <s v="Feb"/>
  </r>
  <r>
    <n v="4964"/>
    <d v="2026-02-09T00:00:00"/>
    <n v="2026"/>
    <s v="Q1"/>
    <n v="2"/>
    <x v="1"/>
    <x v="3"/>
    <x v="13"/>
    <x v="2"/>
    <s v="New"/>
    <x v="4"/>
    <s v="Resistance Band Set"/>
    <n v="4"/>
    <n v="40.44"/>
    <n v="0"/>
    <n v="14.75"/>
    <n v="161.76"/>
    <n v="59"/>
    <n v="102.75999999999999"/>
    <n v="0.63526211671612265"/>
    <n v="2026"/>
    <x v="0"/>
    <n v="2"/>
    <s v="Feb"/>
  </r>
  <r>
    <n v="255"/>
    <d v="2026-02-10T00:00:00"/>
    <n v="2026"/>
    <s v="Q1"/>
    <n v="2"/>
    <x v="1"/>
    <x v="3"/>
    <x v="7"/>
    <x v="0"/>
    <s v="New"/>
    <x v="2"/>
    <s v="Carry-On Duffel"/>
    <n v="3"/>
    <n v="134.53"/>
    <n v="0.1"/>
    <n v="69.12"/>
    <n v="363.23100000000005"/>
    <n v="207.36"/>
    <n v="155.87100000000004"/>
    <n v="0.42912361555043488"/>
    <n v="2026"/>
    <x v="0"/>
    <n v="2"/>
    <s v="Feb"/>
  </r>
  <r>
    <n v="2178"/>
    <d v="2026-02-10T00:00:00"/>
    <n v="2026"/>
    <s v="Q1"/>
    <n v="2"/>
    <x v="1"/>
    <x v="2"/>
    <x v="2"/>
    <x v="3"/>
    <s v="New"/>
    <x v="1"/>
    <s v="Summit Backpack 45L"/>
    <n v="6"/>
    <n v="154.05000000000001"/>
    <n v="0"/>
    <n v="79.25"/>
    <n v="924.30000000000007"/>
    <n v="475.5"/>
    <n v="448.80000000000007"/>
    <n v="0.4855566374553717"/>
    <n v="2026"/>
    <x v="0"/>
    <n v="2"/>
    <s v="Feb"/>
  </r>
  <r>
    <n v="3416"/>
    <d v="2026-02-10T00:00:00"/>
    <n v="2026"/>
    <s v="Q1"/>
    <n v="2"/>
    <x v="1"/>
    <x v="2"/>
    <x v="2"/>
    <x v="0"/>
    <s v="New"/>
    <x v="2"/>
    <s v="Carry-On Duffel"/>
    <n v="1"/>
    <n v="135.4"/>
    <n v="0"/>
    <n v="67.56"/>
    <n v="135.4"/>
    <n v="67.56"/>
    <n v="67.84"/>
    <n v="0.50103397341211231"/>
    <n v="2026"/>
    <x v="0"/>
    <n v="2"/>
    <s v="Feb"/>
  </r>
  <r>
    <n v="3854"/>
    <d v="2026-02-10T00:00:00"/>
    <n v="2026"/>
    <s v="Q1"/>
    <n v="2"/>
    <x v="1"/>
    <x v="0"/>
    <x v="0"/>
    <x v="0"/>
    <s v="New"/>
    <x v="0"/>
    <s v="Compact Repair Kit"/>
    <n v="2"/>
    <n v="41.03"/>
    <n v="0"/>
    <n v="16.260000000000002"/>
    <n v="82.06"/>
    <n v="32.520000000000003"/>
    <n v="49.54"/>
    <n v="0.60370460638557155"/>
    <n v="2026"/>
    <x v="0"/>
    <n v="2"/>
    <s v="Feb"/>
  </r>
  <r>
    <n v="3952"/>
    <d v="2026-02-10T00:00:00"/>
    <n v="2026"/>
    <s v="Q1"/>
    <n v="2"/>
    <x v="1"/>
    <x v="3"/>
    <x v="8"/>
    <x v="3"/>
    <s v="New"/>
    <x v="0"/>
    <s v="Commuter Helmet"/>
    <n v="1"/>
    <n v="81.44"/>
    <n v="0.05"/>
    <n v="43.9"/>
    <n v="77.367999999999995"/>
    <n v="43.9"/>
    <n v="33.467999999999996"/>
    <n v="0.43258194602419603"/>
    <n v="2026"/>
    <x v="0"/>
    <n v="2"/>
    <s v="Feb"/>
  </r>
  <r>
    <n v="4076"/>
    <d v="2026-02-10T00:00:00"/>
    <n v="2026"/>
    <s v="Q1"/>
    <n v="2"/>
    <x v="1"/>
    <x v="0"/>
    <x v="0"/>
    <x v="1"/>
    <s v="Business"/>
    <x v="3"/>
    <s v="Compact Sleeping Bag"/>
    <n v="8"/>
    <n v="122.19"/>
    <n v="0.1"/>
    <n v="60"/>
    <n v="879.76800000000003"/>
    <n v="480"/>
    <n v="399.76800000000003"/>
    <n v="0.45440161497121973"/>
    <n v="2026"/>
    <x v="0"/>
    <n v="2"/>
    <s v="Feb"/>
  </r>
  <r>
    <n v="4156"/>
    <d v="2026-02-10T00:00:00"/>
    <n v="2026"/>
    <s v="Q1"/>
    <n v="2"/>
    <x v="1"/>
    <x v="2"/>
    <x v="16"/>
    <x v="2"/>
    <s v="Returning"/>
    <x v="1"/>
    <s v="Trail Boots"/>
    <n v="2"/>
    <n v="146.33000000000001"/>
    <n v="0.1"/>
    <n v="81.34"/>
    <n v="263.39400000000001"/>
    <n v="162.68"/>
    <n v="100.714"/>
    <n v="0.38237013751262366"/>
    <n v="2026"/>
    <x v="0"/>
    <n v="2"/>
    <s v="Feb"/>
  </r>
  <r>
    <n v="4260"/>
    <d v="2026-02-10T00:00:00"/>
    <n v="2026"/>
    <s v="Q1"/>
    <n v="2"/>
    <x v="1"/>
    <x v="2"/>
    <x v="16"/>
    <x v="3"/>
    <s v="Returning"/>
    <x v="2"/>
    <s v="Carry-On Duffel"/>
    <n v="1"/>
    <n v="131.24"/>
    <n v="0.05"/>
    <n v="66.14"/>
    <n v="124.678"/>
    <n v="66.14"/>
    <n v="58.537999999999997"/>
    <n v="0.46951346669019395"/>
    <n v="2026"/>
    <x v="0"/>
    <n v="2"/>
    <s v="Feb"/>
  </r>
  <r>
    <n v="4294"/>
    <d v="2026-02-10T00:00:00"/>
    <n v="2026"/>
    <s v="Q1"/>
    <n v="2"/>
    <x v="1"/>
    <x v="1"/>
    <x v="1"/>
    <x v="1"/>
    <s v="New"/>
    <x v="4"/>
    <s v="Training Mat"/>
    <n v="5"/>
    <n v="51.37"/>
    <n v="0.05"/>
    <n v="21.81"/>
    <n v="244.00749999999996"/>
    <n v="109.05"/>
    <n v="134.95749999999998"/>
    <n v="0.55308750755612024"/>
    <n v="2026"/>
    <x v="0"/>
    <n v="2"/>
    <s v="Feb"/>
  </r>
  <r>
    <n v="1019"/>
    <d v="2026-02-11T00:00:00"/>
    <n v="2026"/>
    <s v="Q1"/>
    <n v="2"/>
    <x v="1"/>
    <x v="1"/>
    <x v="12"/>
    <x v="2"/>
    <s v="New"/>
    <x v="3"/>
    <s v="Compact Sleeping Bag"/>
    <n v="5"/>
    <n v="121.94"/>
    <n v="0"/>
    <n v="62.3"/>
    <n v="609.70000000000005"/>
    <n v="311.5"/>
    <n v="298.20000000000005"/>
    <n v="0.48909299655568317"/>
    <n v="2026"/>
    <x v="0"/>
    <n v="2"/>
    <s v="Feb"/>
  </r>
  <r>
    <n v="1471"/>
    <d v="2026-02-11T00:00:00"/>
    <n v="2026"/>
    <s v="Q1"/>
    <n v="2"/>
    <x v="1"/>
    <x v="0"/>
    <x v="0"/>
    <x v="0"/>
    <s v="Returning"/>
    <x v="3"/>
    <s v="Compact Sleeping Bag"/>
    <n v="4"/>
    <n v="124.55"/>
    <n v="0"/>
    <n v="60.41"/>
    <n v="498.2"/>
    <n v="241.64"/>
    <n v="256.56"/>
    <n v="0.51497390606182258"/>
    <n v="2026"/>
    <x v="0"/>
    <n v="2"/>
    <s v="Feb"/>
  </r>
  <r>
    <n v="2520"/>
    <d v="2026-02-11T00:00:00"/>
    <n v="2026"/>
    <s v="Q1"/>
    <n v="2"/>
    <x v="1"/>
    <x v="1"/>
    <x v="14"/>
    <x v="1"/>
    <s v="Business"/>
    <x v="3"/>
    <s v="Alpine Tent 4P"/>
    <n v="10"/>
    <n v="343.77"/>
    <n v="0.15"/>
    <n v="195.29"/>
    <n v="2922.0449999999996"/>
    <n v="1952.8999999999999"/>
    <n v="969.14499999999975"/>
    <n v="0.33166669233362245"/>
    <n v="2026"/>
    <x v="0"/>
    <n v="2"/>
    <s v="Feb"/>
  </r>
  <r>
    <n v="4649"/>
    <d v="2026-02-11T00:00:00"/>
    <n v="2026"/>
    <s v="Q1"/>
    <n v="2"/>
    <x v="1"/>
    <x v="1"/>
    <x v="1"/>
    <x v="3"/>
    <s v="Returning"/>
    <x v="0"/>
    <s v="Commuter Helmet"/>
    <n v="1"/>
    <n v="81.819999999999993"/>
    <n v="0.05"/>
    <n v="43.83"/>
    <n v="77.728999999999985"/>
    <n v="43.83"/>
    <n v="33.898999999999987"/>
    <n v="0.43611779387358635"/>
    <n v="2026"/>
    <x v="0"/>
    <n v="2"/>
    <s v="Feb"/>
  </r>
  <r>
    <n v="4545"/>
    <d v="2026-02-12T00:00:00"/>
    <n v="2026"/>
    <s v="Q1"/>
    <n v="2"/>
    <x v="1"/>
    <x v="0"/>
    <x v="9"/>
    <x v="2"/>
    <s v="New"/>
    <x v="2"/>
    <s v="Insulated Bottle"/>
    <n v="1"/>
    <n v="36.58"/>
    <n v="0.1"/>
    <n v="13.76"/>
    <n v="32.921999999999997"/>
    <n v="13.76"/>
    <n v="19.161999999999999"/>
    <n v="0.58204240325618128"/>
    <n v="2026"/>
    <x v="0"/>
    <n v="2"/>
    <s v="Feb"/>
  </r>
  <r>
    <n v="285"/>
    <d v="2026-02-13T00:00:00"/>
    <n v="2026"/>
    <s v="Q1"/>
    <n v="2"/>
    <x v="1"/>
    <x v="3"/>
    <x v="8"/>
    <x v="2"/>
    <s v="New"/>
    <x v="1"/>
    <s v="Hiking Daypack 20L"/>
    <n v="4"/>
    <n v="92.87"/>
    <n v="0"/>
    <n v="44.95"/>
    <n v="371.48"/>
    <n v="179.8"/>
    <n v="191.68"/>
    <n v="0.51599009367933668"/>
    <n v="2026"/>
    <x v="0"/>
    <n v="2"/>
    <s v="Feb"/>
  </r>
  <r>
    <n v="1499"/>
    <d v="2026-02-13T00:00:00"/>
    <n v="2026"/>
    <s v="Q1"/>
    <n v="2"/>
    <x v="1"/>
    <x v="3"/>
    <x v="8"/>
    <x v="0"/>
    <s v="New"/>
    <x v="0"/>
    <s v="Compact Repair Kit"/>
    <n v="2"/>
    <n v="41.21"/>
    <n v="0"/>
    <n v="16.64"/>
    <n v="82.42"/>
    <n v="33.28"/>
    <n v="49.14"/>
    <n v="0.59621451104100942"/>
    <n v="2026"/>
    <x v="0"/>
    <n v="2"/>
    <s v="Feb"/>
  </r>
  <r>
    <n v="2615"/>
    <d v="2026-02-13T00:00:00"/>
    <n v="2026"/>
    <s v="Q1"/>
    <n v="2"/>
    <x v="1"/>
    <x v="0"/>
    <x v="15"/>
    <x v="0"/>
    <s v="Returning"/>
    <x v="1"/>
    <s v="Summit Backpack 45L"/>
    <n v="6"/>
    <n v="155.79"/>
    <n v="0"/>
    <n v="77.48"/>
    <n v="934.74"/>
    <n v="464.88"/>
    <n v="469.86"/>
    <n v="0.50266384235188399"/>
    <n v="2026"/>
    <x v="0"/>
    <n v="2"/>
    <s v="Feb"/>
  </r>
  <r>
    <n v="479"/>
    <d v="2026-02-14T00:00:00"/>
    <n v="2026"/>
    <s v="Q1"/>
    <n v="2"/>
    <x v="1"/>
    <x v="0"/>
    <x v="0"/>
    <x v="0"/>
    <s v="Returning"/>
    <x v="4"/>
    <s v="Training Mat"/>
    <n v="2"/>
    <n v="50.16"/>
    <n v="0.1"/>
    <n v="21.48"/>
    <n v="90.287999999999997"/>
    <n v="42.96"/>
    <n v="47.327999999999996"/>
    <n v="0.52418926103136632"/>
    <n v="2026"/>
    <x v="0"/>
    <n v="2"/>
    <s v="Feb"/>
  </r>
  <r>
    <n v="4069"/>
    <d v="2026-02-14T00:00:00"/>
    <n v="2026"/>
    <s v="Q1"/>
    <n v="2"/>
    <x v="1"/>
    <x v="3"/>
    <x v="8"/>
    <x v="0"/>
    <s v="New"/>
    <x v="1"/>
    <s v="Trail Boots"/>
    <n v="4"/>
    <n v="140.63999999999999"/>
    <n v="0"/>
    <n v="77.510000000000005"/>
    <n v="562.55999999999995"/>
    <n v="310.04000000000002"/>
    <n v="252.51999999999992"/>
    <n v="0.4488765642775881"/>
    <n v="2026"/>
    <x v="0"/>
    <n v="2"/>
    <s v="Feb"/>
  </r>
  <r>
    <n v="4588"/>
    <d v="2026-02-14T00:00:00"/>
    <n v="2026"/>
    <s v="Q1"/>
    <n v="2"/>
    <x v="1"/>
    <x v="0"/>
    <x v="0"/>
    <x v="3"/>
    <s v="New"/>
    <x v="3"/>
    <s v="Portable Camp Stove"/>
    <n v="1"/>
    <n v="80.680000000000007"/>
    <n v="0"/>
    <n v="39.630000000000003"/>
    <n v="80.680000000000007"/>
    <n v="39.630000000000003"/>
    <n v="41.050000000000004"/>
    <n v="0.50880019831432821"/>
    <n v="2026"/>
    <x v="0"/>
    <n v="2"/>
    <s v="Feb"/>
  </r>
  <r>
    <n v="14"/>
    <d v="2026-02-15T00:00:00"/>
    <n v="2026"/>
    <s v="Q1"/>
    <n v="2"/>
    <x v="1"/>
    <x v="0"/>
    <x v="0"/>
    <x v="1"/>
    <s v="Business"/>
    <x v="2"/>
    <s v="Travel Backpack 35L"/>
    <n v="3"/>
    <n v="162.44999999999999"/>
    <n v="0.05"/>
    <n v="86.43"/>
    <n v="462.98249999999996"/>
    <n v="259.29000000000002"/>
    <n v="203.69249999999994"/>
    <n v="0.43995723380473334"/>
    <n v="2026"/>
    <x v="0"/>
    <n v="2"/>
    <s v="Feb"/>
  </r>
  <r>
    <n v="303"/>
    <d v="2026-02-15T00:00:00"/>
    <n v="2026"/>
    <s v="Q1"/>
    <n v="2"/>
    <x v="1"/>
    <x v="1"/>
    <x v="6"/>
    <x v="3"/>
    <s v="Returning"/>
    <x v="0"/>
    <s v="Cycling Pack 12L"/>
    <n v="2"/>
    <n v="102.12"/>
    <n v="0.15"/>
    <n v="51.03"/>
    <n v="173.60400000000001"/>
    <n v="102.06"/>
    <n v="71.544000000000011"/>
    <n v="0.41211032003870884"/>
    <n v="2026"/>
    <x v="0"/>
    <n v="2"/>
    <s v="Feb"/>
  </r>
  <r>
    <n v="1197"/>
    <d v="2026-02-16T00:00:00"/>
    <n v="2026"/>
    <s v="Q1"/>
    <n v="2"/>
    <x v="1"/>
    <x v="2"/>
    <x v="3"/>
    <x v="0"/>
    <s v="New"/>
    <x v="0"/>
    <s v="Cycling Pack 12L"/>
    <n v="2"/>
    <n v="101.77"/>
    <n v="0"/>
    <n v="51.34"/>
    <n v="203.54"/>
    <n v="102.68"/>
    <n v="100.85999999999999"/>
    <n v="0.49552913432249185"/>
    <n v="2026"/>
    <x v="0"/>
    <n v="2"/>
    <s v="Feb"/>
  </r>
  <r>
    <n v="2714"/>
    <d v="2026-02-16T00:00:00"/>
    <n v="2026"/>
    <s v="Q1"/>
    <n v="2"/>
    <x v="1"/>
    <x v="0"/>
    <x v="15"/>
    <x v="0"/>
    <s v="Business"/>
    <x v="1"/>
    <s v="Summit Backpack 45L"/>
    <n v="3"/>
    <n v="153.24"/>
    <n v="0.15"/>
    <n v="77.61"/>
    <n v="390.762"/>
    <n v="232.82999999999998"/>
    <n v="157.93200000000002"/>
    <n v="0.40416417154175693"/>
    <n v="2026"/>
    <x v="0"/>
    <n v="2"/>
    <s v="Feb"/>
  </r>
  <r>
    <n v="2753"/>
    <d v="2026-02-16T00:00:00"/>
    <n v="2026"/>
    <s v="Q1"/>
    <n v="2"/>
    <x v="1"/>
    <x v="3"/>
    <x v="4"/>
    <x v="3"/>
    <s v="Returning"/>
    <x v="1"/>
    <s v="Trail Boots"/>
    <n v="1"/>
    <n v="140.47"/>
    <n v="0"/>
    <n v="79.66"/>
    <n v="140.47"/>
    <n v="79.66"/>
    <n v="60.81"/>
    <n v="0.43290382288033036"/>
    <n v="2026"/>
    <x v="0"/>
    <n v="2"/>
    <s v="Feb"/>
  </r>
  <r>
    <n v="3901"/>
    <d v="2026-02-16T00:00:00"/>
    <n v="2026"/>
    <s v="Q1"/>
    <n v="2"/>
    <x v="1"/>
    <x v="3"/>
    <x v="7"/>
    <x v="2"/>
    <s v="New"/>
    <x v="1"/>
    <s v="Trekking Poles"/>
    <n v="4"/>
    <n v="70.67"/>
    <n v="0.05"/>
    <n v="32.96"/>
    <n v="268.54599999999999"/>
    <n v="131.84"/>
    <n v="136.70599999999999"/>
    <n v="0.50905990035226734"/>
    <n v="2026"/>
    <x v="0"/>
    <n v="2"/>
    <s v="Feb"/>
  </r>
  <r>
    <n v="594"/>
    <d v="2026-02-17T00:00:00"/>
    <n v="2026"/>
    <s v="Q1"/>
    <n v="2"/>
    <x v="1"/>
    <x v="0"/>
    <x v="15"/>
    <x v="2"/>
    <s v="Business"/>
    <x v="2"/>
    <s v="Carry-On Duffel"/>
    <n v="3"/>
    <n v="134.91"/>
    <n v="0"/>
    <n v="67.69"/>
    <n v="404.73"/>
    <n v="203.07"/>
    <n v="201.66000000000003"/>
    <n v="0.49825809799125348"/>
    <n v="2026"/>
    <x v="0"/>
    <n v="2"/>
    <s v="Feb"/>
  </r>
  <r>
    <n v="624"/>
    <d v="2026-02-17T00:00:00"/>
    <n v="2026"/>
    <s v="Q1"/>
    <n v="2"/>
    <x v="1"/>
    <x v="2"/>
    <x v="2"/>
    <x v="0"/>
    <s v="Business"/>
    <x v="1"/>
    <s v="Trekking Poles"/>
    <n v="1"/>
    <n v="70.86"/>
    <n v="0.1"/>
    <n v="33.299999999999997"/>
    <n v="63.774000000000001"/>
    <n v="33.299999999999997"/>
    <n v="30.474000000000004"/>
    <n v="0.47784363533728486"/>
    <n v="2026"/>
    <x v="0"/>
    <n v="2"/>
    <s v="Feb"/>
  </r>
  <r>
    <n v="1013"/>
    <d v="2026-02-17T00:00:00"/>
    <n v="2026"/>
    <s v="Q1"/>
    <n v="2"/>
    <x v="1"/>
    <x v="1"/>
    <x v="12"/>
    <x v="2"/>
    <s v="New"/>
    <x v="0"/>
    <s v="Cycling Pack 12L"/>
    <n v="1"/>
    <n v="104.35"/>
    <n v="0"/>
    <n v="51.49"/>
    <n v="104.35"/>
    <n v="51.49"/>
    <n v="52.859999999999992"/>
    <n v="0.50656444657402966"/>
    <n v="2026"/>
    <x v="0"/>
    <n v="2"/>
    <s v="Feb"/>
  </r>
  <r>
    <n v="1100"/>
    <d v="2026-02-17T00:00:00"/>
    <n v="2026"/>
    <s v="Q1"/>
    <n v="2"/>
    <x v="1"/>
    <x v="3"/>
    <x v="8"/>
    <x v="0"/>
    <s v="Returning"/>
    <x v="4"/>
    <s v="Weighted Vest"/>
    <n v="2"/>
    <n v="120.48"/>
    <n v="0"/>
    <n v="70.680000000000007"/>
    <n v="240.96"/>
    <n v="141.36000000000001"/>
    <n v="99.6"/>
    <n v="0.4133466135458167"/>
    <n v="2026"/>
    <x v="0"/>
    <n v="2"/>
    <s v="Feb"/>
  </r>
  <r>
    <n v="2353"/>
    <d v="2026-02-17T00:00:00"/>
    <n v="2026"/>
    <s v="Q1"/>
    <n v="2"/>
    <x v="1"/>
    <x v="1"/>
    <x v="12"/>
    <x v="0"/>
    <s v="Returning"/>
    <x v="3"/>
    <s v="Alpine Tent 4P"/>
    <n v="1"/>
    <n v="339.52"/>
    <n v="0.1"/>
    <n v="191.19"/>
    <n v="305.56799999999998"/>
    <n v="191.19"/>
    <n v="114.37799999999999"/>
    <n v="0.3743127552623311"/>
    <n v="2026"/>
    <x v="0"/>
    <n v="2"/>
    <s v="Feb"/>
  </r>
  <r>
    <n v="3020"/>
    <d v="2026-02-17T00:00:00"/>
    <n v="2026"/>
    <s v="Q1"/>
    <n v="2"/>
    <x v="1"/>
    <x v="1"/>
    <x v="14"/>
    <x v="1"/>
    <s v="Business"/>
    <x v="1"/>
    <s v="Summit Backpack 45L"/>
    <n v="5"/>
    <n v="154.72999999999999"/>
    <n v="0.1"/>
    <n v="77.42"/>
    <n v="696.28499999999997"/>
    <n v="387.1"/>
    <n v="309.18499999999995"/>
    <n v="0.44404949122844806"/>
    <n v="2026"/>
    <x v="0"/>
    <n v="2"/>
    <s v="Feb"/>
  </r>
  <r>
    <n v="3227"/>
    <d v="2026-02-17T00:00:00"/>
    <n v="2026"/>
    <s v="Q1"/>
    <n v="2"/>
    <x v="1"/>
    <x v="2"/>
    <x v="5"/>
    <x v="2"/>
    <s v="Business"/>
    <x v="1"/>
    <s v="Hiking Daypack 20L"/>
    <n v="4"/>
    <n v="93.98"/>
    <n v="0.05"/>
    <n v="44.6"/>
    <n v="357.12400000000002"/>
    <n v="178.4"/>
    <n v="178.72400000000002"/>
    <n v="0.50045362395134463"/>
    <n v="2026"/>
    <x v="0"/>
    <n v="2"/>
    <s v="Feb"/>
  </r>
  <r>
    <n v="3530"/>
    <d v="2026-02-17T00:00:00"/>
    <n v="2026"/>
    <s v="Q1"/>
    <n v="2"/>
    <x v="1"/>
    <x v="0"/>
    <x v="0"/>
    <x v="0"/>
    <s v="New"/>
    <x v="3"/>
    <s v="Alpine Tent 4P"/>
    <n v="2"/>
    <n v="336.83"/>
    <n v="0"/>
    <n v="194.42"/>
    <n v="673.66"/>
    <n v="388.84"/>
    <n v="284.82"/>
    <n v="0.42279488169106078"/>
    <n v="2026"/>
    <x v="0"/>
    <n v="2"/>
    <s v="Feb"/>
  </r>
  <r>
    <n v="6"/>
    <d v="2026-02-18T00:00:00"/>
    <n v="2026"/>
    <s v="Q1"/>
    <n v="2"/>
    <x v="1"/>
    <x v="3"/>
    <x v="8"/>
    <x v="2"/>
    <s v="Returning"/>
    <x v="3"/>
    <s v="Alpine Tent 4P"/>
    <n v="1"/>
    <n v="338.93"/>
    <n v="0"/>
    <n v="197.92"/>
    <n v="338.93"/>
    <n v="197.92"/>
    <n v="141.01000000000002"/>
    <n v="0.41604461098161866"/>
    <n v="2026"/>
    <x v="0"/>
    <n v="2"/>
    <s v="Feb"/>
  </r>
  <r>
    <n v="2038"/>
    <d v="2026-02-18T00:00:00"/>
    <n v="2026"/>
    <s v="Q1"/>
    <n v="2"/>
    <x v="1"/>
    <x v="0"/>
    <x v="9"/>
    <x v="0"/>
    <s v="New"/>
    <x v="3"/>
    <s v="Compact Sleeping Bag"/>
    <n v="5"/>
    <n v="122.72"/>
    <n v="0"/>
    <n v="62.41"/>
    <n v="613.6"/>
    <n v="312.04999999999995"/>
    <n v="301.55000000000007"/>
    <n v="0.49144393741851378"/>
    <n v="2026"/>
    <x v="0"/>
    <n v="2"/>
    <s v="Feb"/>
  </r>
  <r>
    <n v="4104"/>
    <d v="2026-02-18T00:00:00"/>
    <n v="2026"/>
    <s v="Q1"/>
    <n v="2"/>
    <x v="1"/>
    <x v="3"/>
    <x v="4"/>
    <x v="0"/>
    <s v="New"/>
    <x v="2"/>
    <s v="Carry-On Duffel"/>
    <n v="4"/>
    <n v="135.63"/>
    <n v="0.05"/>
    <n v="65.900000000000006"/>
    <n v="515.39400000000001"/>
    <n v="263.60000000000002"/>
    <n v="251.79399999999998"/>
    <n v="0.4885466264644136"/>
    <n v="2026"/>
    <x v="0"/>
    <n v="2"/>
    <s v="Feb"/>
  </r>
  <r>
    <n v="1072"/>
    <d v="2026-02-19T00:00:00"/>
    <n v="2026"/>
    <s v="Q1"/>
    <n v="2"/>
    <x v="1"/>
    <x v="2"/>
    <x v="16"/>
    <x v="0"/>
    <s v="Returning"/>
    <x v="3"/>
    <s v="Portable Camp Stove"/>
    <n v="2"/>
    <n v="81.34"/>
    <n v="0.05"/>
    <n v="40.64"/>
    <n v="154.54599999999999"/>
    <n v="81.28"/>
    <n v="73.265999999999991"/>
    <n v="0.47407244445019603"/>
    <n v="2026"/>
    <x v="0"/>
    <n v="2"/>
    <s v="Feb"/>
  </r>
  <r>
    <n v="2435"/>
    <d v="2026-02-19T00:00:00"/>
    <n v="2026"/>
    <s v="Q1"/>
    <n v="2"/>
    <x v="1"/>
    <x v="2"/>
    <x v="3"/>
    <x v="0"/>
    <s v="New"/>
    <x v="0"/>
    <s v="Compact Repair Kit"/>
    <n v="1"/>
    <n v="41.01"/>
    <n v="0.05"/>
    <n v="16.489999999999998"/>
    <n v="38.959499999999998"/>
    <n v="16.489999999999998"/>
    <n v="22.4695"/>
    <n v="0.57673994789460847"/>
    <n v="2026"/>
    <x v="0"/>
    <n v="2"/>
    <s v="Feb"/>
  </r>
  <r>
    <n v="4476"/>
    <d v="2026-02-19T00:00:00"/>
    <n v="2026"/>
    <s v="Q1"/>
    <n v="2"/>
    <x v="1"/>
    <x v="1"/>
    <x v="11"/>
    <x v="3"/>
    <s v="Business"/>
    <x v="1"/>
    <s v="Summit Backpack 45L"/>
    <n v="2"/>
    <n v="153.03"/>
    <n v="0"/>
    <n v="81.02"/>
    <n v="306.06"/>
    <n v="162.04"/>
    <n v="144.02000000000001"/>
    <n v="0.47056132784421356"/>
    <n v="2026"/>
    <x v="0"/>
    <n v="2"/>
    <s v="Feb"/>
  </r>
  <r>
    <n v="174"/>
    <d v="2026-02-20T00:00:00"/>
    <n v="2026"/>
    <s v="Q1"/>
    <n v="2"/>
    <x v="1"/>
    <x v="1"/>
    <x v="11"/>
    <x v="0"/>
    <s v="New"/>
    <x v="4"/>
    <s v="Weighted Vest"/>
    <n v="2"/>
    <n v="124.92"/>
    <n v="0"/>
    <n v="69.98"/>
    <n v="249.84"/>
    <n v="139.96"/>
    <n v="109.88"/>
    <n v="0.43980147294268329"/>
    <n v="2026"/>
    <x v="0"/>
    <n v="2"/>
    <s v="Feb"/>
  </r>
  <r>
    <n v="304"/>
    <d v="2026-02-20T00:00:00"/>
    <n v="2026"/>
    <s v="Q1"/>
    <n v="2"/>
    <x v="1"/>
    <x v="1"/>
    <x v="12"/>
    <x v="0"/>
    <s v="Business"/>
    <x v="2"/>
    <s v="Carry-On Duffel"/>
    <n v="2"/>
    <n v="136.55000000000001"/>
    <n v="0"/>
    <n v="68.84"/>
    <n v="273.10000000000002"/>
    <n v="137.68"/>
    <n v="135.42000000000002"/>
    <n v="0.49586232149395826"/>
    <n v="2026"/>
    <x v="0"/>
    <n v="2"/>
    <s v="Feb"/>
  </r>
  <r>
    <n v="404"/>
    <d v="2026-02-20T00:00:00"/>
    <n v="2026"/>
    <s v="Q1"/>
    <n v="2"/>
    <x v="1"/>
    <x v="2"/>
    <x v="5"/>
    <x v="1"/>
    <s v="Business"/>
    <x v="3"/>
    <s v="Compact Sleeping Bag"/>
    <n v="15"/>
    <n v="121.98"/>
    <n v="0.1"/>
    <n v="59.86"/>
    <n v="1646.73"/>
    <n v="897.9"/>
    <n v="748.83"/>
    <n v="0.45473757082217486"/>
    <n v="2026"/>
    <x v="0"/>
    <n v="2"/>
    <s v="Feb"/>
  </r>
  <r>
    <n v="675"/>
    <d v="2026-02-20T00:00:00"/>
    <n v="2026"/>
    <s v="Q1"/>
    <n v="2"/>
    <x v="1"/>
    <x v="1"/>
    <x v="12"/>
    <x v="0"/>
    <s v="New"/>
    <x v="2"/>
    <s v="Packing Cube Set"/>
    <n v="1"/>
    <n v="45.54"/>
    <n v="0"/>
    <n v="18.29"/>
    <n v="45.54"/>
    <n v="18.29"/>
    <n v="27.25"/>
    <n v="0.59837505489679399"/>
    <n v="2026"/>
    <x v="0"/>
    <n v="2"/>
    <s v="Feb"/>
  </r>
  <r>
    <n v="940"/>
    <d v="2026-02-20T00:00:00"/>
    <n v="2026"/>
    <s v="Q1"/>
    <n v="2"/>
    <x v="1"/>
    <x v="2"/>
    <x v="3"/>
    <x v="3"/>
    <s v="Returning"/>
    <x v="4"/>
    <s v="Training Mat"/>
    <n v="1"/>
    <n v="51.73"/>
    <n v="0"/>
    <n v="21.83"/>
    <n v="51.73"/>
    <n v="21.83"/>
    <n v="29.9"/>
    <n v="0.57800115986854828"/>
    <n v="2026"/>
    <x v="0"/>
    <n v="2"/>
    <s v="Feb"/>
  </r>
  <r>
    <n v="2375"/>
    <d v="2026-02-20T00:00:00"/>
    <n v="2026"/>
    <s v="Q1"/>
    <n v="2"/>
    <x v="1"/>
    <x v="1"/>
    <x v="12"/>
    <x v="3"/>
    <s v="Returning"/>
    <x v="3"/>
    <s v="Portable Camp Stove"/>
    <n v="2"/>
    <n v="80.510000000000005"/>
    <n v="0.05"/>
    <n v="38.630000000000003"/>
    <n v="152.96899999999999"/>
    <n v="77.260000000000005"/>
    <n v="75.708999999999989"/>
    <n v="0.4949303453640933"/>
    <n v="2026"/>
    <x v="0"/>
    <n v="2"/>
    <s v="Feb"/>
  </r>
  <r>
    <n v="4184"/>
    <d v="2026-02-20T00:00:00"/>
    <n v="2026"/>
    <s v="Q1"/>
    <n v="2"/>
    <x v="1"/>
    <x v="3"/>
    <x v="7"/>
    <x v="0"/>
    <s v="New"/>
    <x v="4"/>
    <s v="Recovery Roller"/>
    <n v="1"/>
    <n v="36.31"/>
    <n v="0"/>
    <n v="14"/>
    <n v="36.31"/>
    <n v="14"/>
    <n v="22.310000000000002"/>
    <n v="0.61443128614706699"/>
    <n v="2026"/>
    <x v="0"/>
    <n v="2"/>
    <s v="Feb"/>
  </r>
  <r>
    <n v="4390"/>
    <d v="2026-02-20T00:00:00"/>
    <n v="2026"/>
    <s v="Q1"/>
    <n v="2"/>
    <x v="1"/>
    <x v="2"/>
    <x v="16"/>
    <x v="0"/>
    <s v="Returning"/>
    <x v="0"/>
    <s v="Commuter Helmet"/>
    <n v="1"/>
    <n v="82.86"/>
    <n v="0.05"/>
    <n v="42.3"/>
    <n v="78.716999999999999"/>
    <n v="42.3"/>
    <n v="36.417000000000002"/>
    <n v="0.46263196005945351"/>
    <n v="2026"/>
    <x v="0"/>
    <n v="2"/>
    <s v="Feb"/>
  </r>
  <r>
    <n v="1475"/>
    <d v="2026-02-21T00:00:00"/>
    <n v="2026"/>
    <s v="Q1"/>
    <n v="2"/>
    <x v="1"/>
    <x v="0"/>
    <x v="0"/>
    <x v="2"/>
    <s v="New"/>
    <x v="0"/>
    <s v="Cycling Pack 12L"/>
    <n v="2"/>
    <n v="103.03"/>
    <n v="0.05"/>
    <n v="50.73"/>
    <n v="195.75700000000001"/>
    <n v="101.46"/>
    <n v="94.297000000000011"/>
    <n v="0.48170435795399402"/>
    <n v="2026"/>
    <x v="0"/>
    <n v="2"/>
    <s v="Feb"/>
  </r>
  <r>
    <n v="3504"/>
    <d v="2026-02-21T00:00:00"/>
    <n v="2026"/>
    <s v="Q1"/>
    <n v="2"/>
    <x v="1"/>
    <x v="1"/>
    <x v="14"/>
    <x v="0"/>
    <s v="Business"/>
    <x v="2"/>
    <s v="Insulated Bottle"/>
    <n v="1"/>
    <n v="36.39"/>
    <n v="0"/>
    <n v="13.49"/>
    <n v="36.39"/>
    <n v="13.49"/>
    <n v="22.9"/>
    <n v="0.62929376202253362"/>
    <n v="2026"/>
    <x v="0"/>
    <n v="2"/>
    <s v="Feb"/>
  </r>
  <r>
    <n v="1649"/>
    <d v="2026-02-22T00:00:00"/>
    <n v="2026"/>
    <s v="Q1"/>
    <n v="2"/>
    <x v="1"/>
    <x v="2"/>
    <x v="5"/>
    <x v="0"/>
    <s v="Returning"/>
    <x v="3"/>
    <s v="Compact Sleeping Bag"/>
    <n v="1"/>
    <n v="124.93"/>
    <n v="0.1"/>
    <n v="59.74"/>
    <n v="112.43700000000001"/>
    <n v="59.74"/>
    <n v="52.69700000000001"/>
    <n v="0.46868023871145625"/>
    <n v="2026"/>
    <x v="0"/>
    <n v="2"/>
    <s v="Feb"/>
  </r>
  <r>
    <n v="2170"/>
    <d v="2026-02-22T00:00:00"/>
    <n v="2026"/>
    <s v="Q1"/>
    <n v="2"/>
    <x v="1"/>
    <x v="1"/>
    <x v="11"/>
    <x v="3"/>
    <s v="Returning"/>
    <x v="0"/>
    <s v="Cycling Pack 12L"/>
    <n v="1"/>
    <n v="101.19"/>
    <n v="0.05"/>
    <n v="49.14"/>
    <n v="96.130499999999998"/>
    <n v="49.14"/>
    <n v="46.990499999999997"/>
    <n v="0.48881988546819166"/>
    <n v="2026"/>
    <x v="0"/>
    <n v="2"/>
    <s v="Feb"/>
  </r>
  <r>
    <n v="3402"/>
    <d v="2026-02-22T00:00:00"/>
    <n v="2026"/>
    <s v="Q1"/>
    <n v="2"/>
    <x v="1"/>
    <x v="3"/>
    <x v="8"/>
    <x v="0"/>
    <s v="Returning"/>
    <x v="4"/>
    <s v="Training Mat"/>
    <n v="2"/>
    <n v="51.2"/>
    <n v="0"/>
    <n v="21.38"/>
    <n v="102.4"/>
    <n v="42.76"/>
    <n v="59.640000000000008"/>
    <n v="0.58242187500000009"/>
    <n v="2026"/>
    <x v="0"/>
    <n v="2"/>
    <s v="Feb"/>
  </r>
  <r>
    <n v="3773"/>
    <d v="2026-02-22T00:00:00"/>
    <n v="2026"/>
    <s v="Q1"/>
    <n v="2"/>
    <x v="1"/>
    <x v="3"/>
    <x v="4"/>
    <x v="0"/>
    <s v="Returning"/>
    <x v="3"/>
    <s v="Portable Camp Stove"/>
    <n v="1"/>
    <n v="81.81"/>
    <n v="0"/>
    <n v="40.32"/>
    <n v="81.81"/>
    <n v="40.32"/>
    <n v="41.49"/>
    <n v="0.50715071507150711"/>
    <n v="2026"/>
    <x v="0"/>
    <n v="2"/>
    <s v="Feb"/>
  </r>
  <r>
    <n v="4670"/>
    <d v="2026-02-22T00:00:00"/>
    <n v="2026"/>
    <s v="Q1"/>
    <n v="2"/>
    <x v="1"/>
    <x v="0"/>
    <x v="15"/>
    <x v="2"/>
    <s v="Business"/>
    <x v="1"/>
    <s v="Summit Backpack 45L"/>
    <n v="1"/>
    <n v="152.96"/>
    <n v="0"/>
    <n v="79.510000000000005"/>
    <n v="152.96"/>
    <n v="79.510000000000005"/>
    <n v="73.45"/>
    <n v="0.48019089958158995"/>
    <n v="2026"/>
    <x v="0"/>
    <n v="2"/>
    <s v="Feb"/>
  </r>
  <r>
    <n v="587"/>
    <d v="2026-02-23T00:00:00"/>
    <n v="2026"/>
    <s v="Q1"/>
    <n v="2"/>
    <x v="1"/>
    <x v="3"/>
    <x v="7"/>
    <x v="3"/>
    <s v="Business"/>
    <x v="2"/>
    <s v="Travel Backpack 35L"/>
    <n v="1"/>
    <n v="166.13"/>
    <n v="0.05"/>
    <n v="85.7"/>
    <n v="157.8235"/>
    <n v="85.7"/>
    <n v="72.123499999999993"/>
    <n v="0.45698834457479398"/>
    <n v="2026"/>
    <x v="0"/>
    <n v="2"/>
    <s v="Feb"/>
  </r>
  <r>
    <n v="1085"/>
    <d v="2026-02-23T00:00:00"/>
    <n v="2026"/>
    <s v="Q1"/>
    <n v="2"/>
    <x v="1"/>
    <x v="0"/>
    <x v="15"/>
    <x v="0"/>
    <s v="New"/>
    <x v="3"/>
    <s v="Trail Tent 2P"/>
    <n v="3"/>
    <n v="193.18"/>
    <n v="0.05"/>
    <n v="106.19"/>
    <n v="550.56299999999999"/>
    <n v="318.57"/>
    <n v="231.99299999999999"/>
    <n v="0.42137412067283853"/>
    <n v="2026"/>
    <x v="0"/>
    <n v="2"/>
    <s v="Feb"/>
  </r>
  <r>
    <n v="1635"/>
    <d v="2026-02-23T00:00:00"/>
    <n v="2026"/>
    <s v="Q1"/>
    <n v="2"/>
    <x v="1"/>
    <x v="2"/>
    <x v="10"/>
    <x v="0"/>
    <s v="Returning"/>
    <x v="0"/>
    <s v="Commuter Helmet"/>
    <n v="1"/>
    <n v="80.42"/>
    <n v="0"/>
    <n v="41.72"/>
    <n v="80.42"/>
    <n v="41.72"/>
    <n v="38.700000000000003"/>
    <n v="0.4812235762248197"/>
    <n v="2026"/>
    <x v="0"/>
    <n v="2"/>
    <s v="Feb"/>
  </r>
  <r>
    <n v="4067"/>
    <d v="2026-02-23T00:00:00"/>
    <n v="2026"/>
    <s v="Q1"/>
    <n v="2"/>
    <x v="1"/>
    <x v="3"/>
    <x v="13"/>
    <x v="0"/>
    <s v="Returning"/>
    <x v="3"/>
    <s v="Compact Sleeping Bag"/>
    <n v="2"/>
    <n v="122.17"/>
    <n v="0"/>
    <n v="60.62"/>
    <n v="244.34"/>
    <n v="121.24"/>
    <n v="123.10000000000001"/>
    <n v="0.50380617172792019"/>
    <n v="2026"/>
    <x v="0"/>
    <n v="2"/>
    <s v="Feb"/>
  </r>
  <r>
    <n v="287"/>
    <d v="2026-02-24T00:00:00"/>
    <n v="2026"/>
    <s v="Q1"/>
    <n v="2"/>
    <x v="1"/>
    <x v="1"/>
    <x v="6"/>
    <x v="3"/>
    <s v="New"/>
    <x v="2"/>
    <s v="Travel Backpack 35L"/>
    <n v="1"/>
    <n v="164.6"/>
    <n v="0"/>
    <n v="85.07"/>
    <n v="164.6"/>
    <n v="85.07"/>
    <n v="79.53"/>
    <n v="0.48317132442284327"/>
    <n v="2026"/>
    <x v="0"/>
    <n v="2"/>
    <s v="Feb"/>
  </r>
  <r>
    <n v="794"/>
    <d v="2026-02-24T00:00:00"/>
    <n v="2026"/>
    <s v="Q1"/>
    <n v="2"/>
    <x v="1"/>
    <x v="1"/>
    <x v="14"/>
    <x v="0"/>
    <s v="New"/>
    <x v="2"/>
    <s v="Carry-On Duffel"/>
    <n v="1"/>
    <n v="132.19999999999999"/>
    <n v="0"/>
    <n v="67.180000000000007"/>
    <n v="132.19999999999999"/>
    <n v="67.180000000000007"/>
    <n v="65.019999999999982"/>
    <n v="0.49183055975794243"/>
    <n v="2026"/>
    <x v="0"/>
    <n v="2"/>
    <s v="Feb"/>
  </r>
  <r>
    <n v="1609"/>
    <d v="2026-02-24T00:00:00"/>
    <n v="2026"/>
    <s v="Q1"/>
    <n v="2"/>
    <x v="1"/>
    <x v="3"/>
    <x v="4"/>
    <x v="0"/>
    <s v="Returning"/>
    <x v="0"/>
    <s v="Compact Repair Kit"/>
    <n v="2"/>
    <n v="40.700000000000003"/>
    <n v="0"/>
    <n v="16.63"/>
    <n v="81.400000000000006"/>
    <n v="33.26"/>
    <n v="48.140000000000008"/>
    <n v="0.59140049140049145"/>
    <n v="2026"/>
    <x v="0"/>
    <n v="2"/>
    <s v="Feb"/>
  </r>
  <r>
    <n v="4921"/>
    <d v="2026-02-24T00:00:00"/>
    <n v="2026"/>
    <s v="Q1"/>
    <n v="2"/>
    <x v="1"/>
    <x v="1"/>
    <x v="12"/>
    <x v="0"/>
    <s v="Returning"/>
    <x v="2"/>
    <s v="Insulated Bottle"/>
    <n v="1"/>
    <n v="35.39"/>
    <n v="0"/>
    <n v="13.93"/>
    <n v="35.39"/>
    <n v="13.93"/>
    <n v="21.46"/>
    <n v="0.60638598474145244"/>
    <n v="2026"/>
    <x v="0"/>
    <n v="2"/>
    <s v="Feb"/>
  </r>
  <r>
    <n v="2209"/>
    <d v="2026-02-25T00:00:00"/>
    <n v="2026"/>
    <s v="Q1"/>
    <n v="2"/>
    <x v="1"/>
    <x v="0"/>
    <x v="0"/>
    <x v="0"/>
    <s v="Business"/>
    <x v="0"/>
    <s v="Trail Bike Light"/>
    <n v="5"/>
    <n v="50.58"/>
    <n v="0.1"/>
    <n v="22.42"/>
    <n v="227.60999999999999"/>
    <n v="112.10000000000001"/>
    <n v="115.50999999999998"/>
    <n v="0.50749088352884308"/>
    <n v="2026"/>
    <x v="0"/>
    <n v="2"/>
    <s v="Feb"/>
  </r>
  <r>
    <n v="4757"/>
    <d v="2026-02-25T00:00:00"/>
    <n v="2026"/>
    <s v="Q1"/>
    <n v="2"/>
    <x v="1"/>
    <x v="1"/>
    <x v="11"/>
    <x v="3"/>
    <s v="Business"/>
    <x v="4"/>
    <s v="Training Mat"/>
    <n v="2"/>
    <n v="49.48"/>
    <n v="0"/>
    <n v="21.37"/>
    <n v="98.96"/>
    <n v="42.74"/>
    <n v="56.219999999999992"/>
    <n v="0.5681083265966046"/>
    <n v="2026"/>
    <x v="0"/>
    <n v="2"/>
    <s v="Feb"/>
  </r>
  <r>
    <n v="5155"/>
    <d v="2026-02-25T00:00:00"/>
    <n v="2026"/>
    <s v="Q1"/>
    <n v="2"/>
    <x v="1"/>
    <x v="3"/>
    <x v="13"/>
    <x v="2"/>
    <s v="New"/>
    <x v="4"/>
    <s v="Training Mat"/>
    <n v="1"/>
    <n v="50.51"/>
    <n v="0"/>
    <n v="21.4"/>
    <n v="50.51"/>
    <n v="21.4"/>
    <n v="29.11"/>
    <n v="0.57632152049099195"/>
    <n v="2026"/>
    <x v="0"/>
    <n v="2"/>
    <s v="Feb"/>
  </r>
  <r>
    <n v="1737"/>
    <d v="2026-02-26T00:00:00"/>
    <n v="2026"/>
    <s v="Q1"/>
    <n v="2"/>
    <x v="1"/>
    <x v="0"/>
    <x v="15"/>
    <x v="0"/>
    <s v="New"/>
    <x v="3"/>
    <s v="Compact Sleeping Bag"/>
    <n v="2"/>
    <n v="122.16"/>
    <n v="0"/>
    <n v="61.31"/>
    <n v="244.32"/>
    <n v="122.62"/>
    <n v="121.69999999999999"/>
    <n v="0.49811722331368691"/>
    <n v="2026"/>
    <x v="0"/>
    <n v="2"/>
    <s v="Feb"/>
  </r>
  <r>
    <n v="1905"/>
    <d v="2026-02-26T00:00:00"/>
    <n v="2026"/>
    <s v="Q1"/>
    <n v="2"/>
    <x v="1"/>
    <x v="3"/>
    <x v="7"/>
    <x v="2"/>
    <s v="Returning"/>
    <x v="0"/>
    <s v="Trail Bike Light"/>
    <n v="3"/>
    <n v="51.32"/>
    <n v="0.1"/>
    <n v="22.62"/>
    <n v="138.56400000000002"/>
    <n v="67.86"/>
    <n v="70.704000000000022"/>
    <n v="0.51026240581969351"/>
    <n v="2026"/>
    <x v="0"/>
    <n v="2"/>
    <s v="Feb"/>
  </r>
  <r>
    <n v="2359"/>
    <d v="2026-02-26T00:00:00"/>
    <n v="2026"/>
    <s v="Q1"/>
    <n v="2"/>
    <x v="1"/>
    <x v="2"/>
    <x v="10"/>
    <x v="0"/>
    <s v="Returning"/>
    <x v="3"/>
    <s v="Trail Tent 2P"/>
    <n v="2"/>
    <n v="195.92"/>
    <n v="0.05"/>
    <n v="104.13"/>
    <n v="372.24799999999993"/>
    <n v="208.26"/>
    <n v="163.98799999999994"/>
    <n v="0.4405342674775955"/>
    <n v="2026"/>
    <x v="0"/>
    <n v="2"/>
    <s v="Feb"/>
  </r>
  <r>
    <n v="3666"/>
    <d v="2026-02-26T00:00:00"/>
    <n v="2026"/>
    <s v="Q1"/>
    <n v="2"/>
    <x v="1"/>
    <x v="0"/>
    <x v="15"/>
    <x v="0"/>
    <s v="Returning"/>
    <x v="2"/>
    <s v="Insulated Bottle"/>
    <n v="1"/>
    <n v="36.19"/>
    <n v="0.1"/>
    <n v="13.62"/>
    <n v="32.570999999999998"/>
    <n v="13.62"/>
    <n v="18.951000000000001"/>
    <n v="0.58183660311319896"/>
    <n v="2026"/>
    <x v="0"/>
    <n v="2"/>
    <s v="Feb"/>
  </r>
  <r>
    <n v="518"/>
    <d v="2026-02-27T00:00:00"/>
    <n v="2026"/>
    <s v="Q1"/>
    <n v="2"/>
    <x v="1"/>
    <x v="2"/>
    <x v="2"/>
    <x v="0"/>
    <s v="New"/>
    <x v="1"/>
    <s v="Trekking Poles"/>
    <n v="1"/>
    <n v="72.97"/>
    <n v="0"/>
    <n v="32.43"/>
    <n v="72.97"/>
    <n v="32.43"/>
    <n v="40.54"/>
    <n v="0.55557078251336167"/>
    <n v="2026"/>
    <x v="0"/>
    <n v="2"/>
    <s v="Feb"/>
  </r>
  <r>
    <n v="892"/>
    <d v="2026-02-27T00:00:00"/>
    <n v="2026"/>
    <s v="Q1"/>
    <n v="2"/>
    <x v="1"/>
    <x v="3"/>
    <x v="7"/>
    <x v="1"/>
    <s v="Business"/>
    <x v="2"/>
    <s v="Packing Cube Set"/>
    <n v="12"/>
    <n v="47.15"/>
    <n v="0.1"/>
    <n v="17.829999999999998"/>
    <n v="509.21999999999997"/>
    <n v="213.95999999999998"/>
    <n v="295.26"/>
    <n v="0.57982797219276538"/>
    <n v="2026"/>
    <x v="0"/>
    <n v="2"/>
    <s v="Feb"/>
  </r>
  <r>
    <n v="1115"/>
    <d v="2026-02-27T00:00:00"/>
    <n v="2026"/>
    <s v="Q1"/>
    <n v="2"/>
    <x v="1"/>
    <x v="0"/>
    <x v="0"/>
    <x v="2"/>
    <s v="Business"/>
    <x v="2"/>
    <s v="Travel Backpack 35L"/>
    <n v="3"/>
    <n v="161.19999999999999"/>
    <n v="0.1"/>
    <n v="87.37"/>
    <n v="435.23999999999995"/>
    <n v="262.11"/>
    <n v="173.12999999999994"/>
    <n v="0.39778053487730897"/>
    <n v="2026"/>
    <x v="0"/>
    <n v="2"/>
    <s v="Feb"/>
  </r>
  <r>
    <n v="1186"/>
    <d v="2026-02-27T00:00:00"/>
    <n v="2026"/>
    <s v="Q1"/>
    <n v="2"/>
    <x v="1"/>
    <x v="0"/>
    <x v="9"/>
    <x v="2"/>
    <s v="Business"/>
    <x v="0"/>
    <s v="Trail Bike Light"/>
    <n v="1"/>
    <n v="49.73"/>
    <n v="0"/>
    <n v="22"/>
    <n v="49.73"/>
    <n v="22"/>
    <n v="27.729999999999997"/>
    <n v="0.55761109993967417"/>
    <n v="2026"/>
    <x v="0"/>
    <n v="2"/>
    <s v="Feb"/>
  </r>
  <r>
    <n v="2093"/>
    <d v="2026-02-27T00:00:00"/>
    <n v="2026"/>
    <s v="Q1"/>
    <n v="2"/>
    <x v="1"/>
    <x v="2"/>
    <x v="16"/>
    <x v="0"/>
    <s v="Returning"/>
    <x v="3"/>
    <s v="Compact Sleeping Bag"/>
    <n v="2"/>
    <n v="126.19"/>
    <n v="0"/>
    <n v="58.99"/>
    <n v="252.38"/>
    <n v="117.98"/>
    <n v="134.39999999999998"/>
    <n v="0.5325303114351374"/>
    <n v="2026"/>
    <x v="0"/>
    <n v="2"/>
    <s v="Feb"/>
  </r>
  <r>
    <n v="2136"/>
    <d v="2026-02-27T00:00:00"/>
    <n v="2026"/>
    <s v="Q1"/>
    <n v="2"/>
    <x v="1"/>
    <x v="1"/>
    <x v="12"/>
    <x v="0"/>
    <s v="Returning"/>
    <x v="2"/>
    <s v="Carry-On Duffel"/>
    <n v="2"/>
    <n v="135.38999999999999"/>
    <n v="0.05"/>
    <n v="65.69"/>
    <n v="257.24099999999999"/>
    <n v="131.38"/>
    <n v="125.86099999999999"/>
    <n v="0.48927270536189799"/>
    <n v="2026"/>
    <x v="0"/>
    <n v="2"/>
    <s v="Feb"/>
  </r>
  <r>
    <n v="3538"/>
    <d v="2026-02-27T00:00:00"/>
    <n v="2026"/>
    <s v="Q1"/>
    <n v="2"/>
    <x v="1"/>
    <x v="1"/>
    <x v="14"/>
    <x v="1"/>
    <s v="Business"/>
    <x v="4"/>
    <s v="Resistance Band Set"/>
    <n v="12"/>
    <n v="41.27"/>
    <n v="0.1"/>
    <n v="14.71"/>
    <n v="445.71600000000001"/>
    <n v="176.52"/>
    <n v="269.19600000000003"/>
    <n v="0.60396306168053204"/>
    <n v="2026"/>
    <x v="0"/>
    <n v="2"/>
    <s v="Feb"/>
  </r>
  <r>
    <n v="3891"/>
    <d v="2026-02-27T00:00:00"/>
    <n v="2026"/>
    <s v="Q1"/>
    <n v="2"/>
    <x v="1"/>
    <x v="0"/>
    <x v="0"/>
    <x v="2"/>
    <s v="Returning"/>
    <x v="0"/>
    <s v="Commuter Helmet"/>
    <n v="1"/>
    <n v="82.04"/>
    <n v="0.1"/>
    <n v="41.46"/>
    <n v="73.836000000000013"/>
    <n v="41.46"/>
    <n v="32.376000000000012"/>
    <n v="0.43848529172761264"/>
    <n v="2026"/>
    <x v="0"/>
    <n v="2"/>
    <s v="Feb"/>
  </r>
  <r>
    <n v="3917"/>
    <d v="2026-02-27T00:00:00"/>
    <n v="2026"/>
    <s v="Q1"/>
    <n v="2"/>
    <x v="1"/>
    <x v="3"/>
    <x v="4"/>
    <x v="0"/>
    <s v="Returning"/>
    <x v="2"/>
    <s v="Insulated Bottle"/>
    <n v="3"/>
    <n v="36.630000000000003"/>
    <n v="0"/>
    <n v="13.26"/>
    <n v="109.89000000000001"/>
    <n v="39.78"/>
    <n v="70.110000000000014"/>
    <n v="0.63800163800163801"/>
    <n v="2026"/>
    <x v="0"/>
    <n v="2"/>
    <s v="Feb"/>
  </r>
  <r>
    <n v="4594"/>
    <d v="2026-02-27T00:00:00"/>
    <n v="2026"/>
    <s v="Q1"/>
    <n v="2"/>
    <x v="1"/>
    <x v="3"/>
    <x v="7"/>
    <x v="2"/>
    <s v="Returning"/>
    <x v="1"/>
    <s v="Hiking Daypack 20L"/>
    <n v="5"/>
    <n v="92.94"/>
    <n v="0.05"/>
    <n v="46.47"/>
    <n v="441.46499999999997"/>
    <n v="232.35"/>
    <n v="209.11499999999998"/>
    <n v="0.47368421052631576"/>
    <n v="2026"/>
    <x v="0"/>
    <n v="2"/>
    <s v="Feb"/>
  </r>
  <r>
    <n v="4750"/>
    <d v="2026-02-27T00:00:00"/>
    <n v="2026"/>
    <s v="Q1"/>
    <n v="2"/>
    <x v="1"/>
    <x v="1"/>
    <x v="12"/>
    <x v="2"/>
    <s v="Returning"/>
    <x v="4"/>
    <s v="Weighted Vest"/>
    <n v="2"/>
    <n v="120.44"/>
    <n v="0.05"/>
    <n v="68.98"/>
    <n v="228.83599999999998"/>
    <n v="137.96"/>
    <n v="90.875999999999976"/>
    <n v="0.3971228303239"/>
    <n v="2026"/>
    <x v="0"/>
    <n v="2"/>
    <s v="Feb"/>
  </r>
  <r>
    <n v="4960"/>
    <d v="2026-02-27T00:00:00"/>
    <n v="2026"/>
    <s v="Q1"/>
    <n v="2"/>
    <x v="1"/>
    <x v="1"/>
    <x v="6"/>
    <x v="3"/>
    <s v="New"/>
    <x v="2"/>
    <s v="Insulated Bottle"/>
    <n v="2"/>
    <n v="36.130000000000003"/>
    <n v="0"/>
    <n v="13.72"/>
    <n v="72.260000000000005"/>
    <n v="27.44"/>
    <n v="44.820000000000007"/>
    <n v="0.62026017160254643"/>
    <n v="2026"/>
    <x v="0"/>
    <n v="2"/>
    <s v="Feb"/>
  </r>
  <r>
    <n v="4245"/>
    <d v="2026-02-28T00:00:00"/>
    <n v="2026"/>
    <s v="Q1"/>
    <n v="2"/>
    <x v="1"/>
    <x v="1"/>
    <x v="1"/>
    <x v="2"/>
    <s v="Returning"/>
    <x v="4"/>
    <s v="Weighted Vest"/>
    <n v="1"/>
    <n v="124.97"/>
    <n v="0.1"/>
    <n v="69.790000000000006"/>
    <n v="112.473"/>
    <n v="69.790000000000006"/>
    <n v="42.682999999999993"/>
    <n v="0.37949552337005321"/>
    <n v="2026"/>
    <x v="0"/>
    <n v="2"/>
    <s v="Feb"/>
  </r>
  <r>
    <n v="4664"/>
    <d v="2026-02-28T00:00:00"/>
    <n v="2026"/>
    <s v="Q1"/>
    <n v="2"/>
    <x v="1"/>
    <x v="3"/>
    <x v="13"/>
    <x v="0"/>
    <s v="Returning"/>
    <x v="2"/>
    <s v="Travel Backpack 35L"/>
    <n v="1"/>
    <n v="163.31"/>
    <n v="0.05"/>
    <n v="87.22"/>
    <n v="155.14449999999999"/>
    <n v="87.22"/>
    <n v="67.924499999999995"/>
    <n v="0.43781442461705056"/>
    <n v="2026"/>
    <x v="0"/>
    <n v="2"/>
    <s v="Feb"/>
  </r>
  <r>
    <n v="383"/>
    <d v="2026-03-01T00:00:00"/>
    <n v="2026"/>
    <s v="Q1"/>
    <n v="3"/>
    <x v="2"/>
    <x v="2"/>
    <x v="2"/>
    <x v="2"/>
    <s v="Returning"/>
    <x v="1"/>
    <s v="Hiking Daypack 20L"/>
    <n v="3"/>
    <n v="92.76"/>
    <n v="0"/>
    <n v="45.84"/>
    <n v="278.28000000000003"/>
    <n v="137.52000000000001"/>
    <n v="140.76000000000002"/>
    <n v="0.50582147477360928"/>
    <n v="2026"/>
    <x v="0"/>
    <n v="3"/>
    <s v="Mar"/>
  </r>
  <r>
    <n v="730"/>
    <d v="2026-03-01T00:00:00"/>
    <n v="2026"/>
    <s v="Q1"/>
    <n v="3"/>
    <x v="2"/>
    <x v="0"/>
    <x v="15"/>
    <x v="1"/>
    <s v="Business"/>
    <x v="4"/>
    <s v="Resistance Band Set"/>
    <n v="5"/>
    <n v="41.31"/>
    <n v="0.1"/>
    <n v="15.14"/>
    <n v="185.89500000000001"/>
    <n v="75.7"/>
    <n v="110.19500000000001"/>
    <n v="0.59278087092175691"/>
    <n v="2026"/>
    <x v="0"/>
    <n v="3"/>
    <s v="Mar"/>
  </r>
  <r>
    <n v="985"/>
    <d v="2026-03-01T00:00:00"/>
    <n v="2026"/>
    <s v="Q1"/>
    <n v="3"/>
    <x v="2"/>
    <x v="1"/>
    <x v="14"/>
    <x v="3"/>
    <s v="New"/>
    <x v="4"/>
    <s v="Resistance Band Set"/>
    <n v="2"/>
    <n v="41.23"/>
    <n v="0"/>
    <n v="14.28"/>
    <n v="82.46"/>
    <n v="28.56"/>
    <n v="53.899999999999991"/>
    <n v="0.65365025466893034"/>
    <n v="2026"/>
    <x v="0"/>
    <n v="3"/>
    <s v="Mar"/>
  </r>
  <r>
    <n v="1457"/>
    <d v="2026-03-01T00:00:00"/>
    <n v="2026"/>
    <s v="Q1"/>
    <n v="3"/>
    <x v="2"/>
    <x v="1"/>
    <x v="1"/>
    <x v="0"/>
    <s v="New"/>
    <x v="2"/>
    <s v="Insulated Bottle"/>
    <n v="1"/>
    <n v="36.47"/>
    <n v="0.05"/>
    <n v="13.21"/>
    <n v="34.646499999999996"/>
    <n v="13.21"/>
    <n v="21.436499999999995"/>
    <n v="0.61872050567878423"/>
    <n v="2026"/>
    <x v="0"/>
    <n v="3"/>
    <s v="Mar"/>
  </r>
  <r>
    <n v="2558"/>
    <d v="2026-03-01T00:00:00"/>
    <n v="2026"/>
    <s v="Q1"/>
    <n v="3"/>
    <x v="2"/>
    <x v="0"/>
    <x v="15"/>
    <x v="3"/>
    <s v="New"/>
    <x v="4"/>
    <s v="Recovery Roller"/>
    <n v="1"/>
    <n v="36.67"/>
    <n v="0"/>
    <n v="13.97"/>
    <n v="36.67"/>
    <n v="13.97"/>
    <n v="22.700000000000003"/>
    <n v="0.61903463321516228"/>
    <n v="2026"/>
    <x v="0"/>
    <n v="3"/>
    <s v="Mar"/>
  </r>
  <r>
    <n v="3024"/>
    <d v="2026-03-01T00:00:00"/>
    <n v="2026"/>
    <s v="Q1"/>
    <n v="3"/>
    <x v="2"/>
    <x v="1"/>
    <x v="11"/>
    <x v="0"/>
    <s v="Business"/>
    <x v="0"/>
    <s v="Trail Bike Light"/>
    <n v="2"/>
    <n v="51.87"/>
    <n v="0.1"/>
    <n v="22.95"/>
    <n v="93.366"/>
    <n v="45.9"/>
    <n v="47.466000000000001"/>
    <n v="0.50838635049161363"/>
    <n v="2026"/>
    <x v="0"/>
    <n v="3"/>
    <s v="Mar"/>
  </r>
  <r>
    <n v="3225"/>
    <d v="2026-03-01T00:00:00"/>
    <n v="2026"/>
    <s v="Q1"/>
    <n v="3"/>
    <x v="2"/>
    <x v="2"/>
    <x v="2"/>
    <x v="2"/>
    <s v="Business"/>
    <x v="3"/>
    <s v="Trail Tent 2P"/>
    <n v="1"/>
    <n v="195.06"/>
    <n v="0.1"/>
    <n v="106.68"/>
    <n v="175.554"/>
    <n v="106.68"/>
    <n v="68.873999999999995"/>
    <n v="0.39232372945076727"/>
    <n v="2026"/>
    <x v="0"/>
    <n v="3"/>
    <s v="Mar"/>
  </r>
  <r>
    <n v="3551"/>
    <d v="2026-03-01T00:00:00"/>
    <n v="2026"/>
    <s v="Q1"/>
    <n v="3"/>
    <x v="2"/>
    <x v="1"/>
    <x v="11"/>
    <x v="3"/>
    <s v="Returning"/>
    <x v="0"/>
    <s v="Cycling Pack 12L"/>
    <n v="2"/>
    <n v="100.79"/>
    <n v="0.05"/>
    <n v="49"/>
    <n v="191.501"/>
    <n v="98"/>
    <n v="93.501000000000005"/>
    <n v="0.48825332504791097"/>
    <n v="2026"/>
    <x v="0"/>
    <n v="3"/>
    <s v="Mar"/>
  </r>
  <r>
    <n v="4157"/>
    <d v="2026-03-01T00:00:00"/>
    <n v="2026"/>
    <s v="Q1"/>
    <n v="3"/>
    <x v="2"/>
    <x v="3"/>
    <x v="8"/>
    <x v="0"/>
    <s v="New"/>
    <x v="0"/>
    <s v="Trail Bike Light"/>
    <n v="5"/>
    <n v="51.92"/>
    <n v="0.15"/>
    <n v="22.24"/>
    <n v="220.66000000000003"/>
    <n v="111.19999999999999"/>
    <n v="109.46000000000004"/>
    <n v="0.49605728269736254"/>
    <n v="2026"/>
    <x v="0"/>
    <n v="3"/>
    <s v="Mar"/>
  </r>
  <r>
    <n v="4398"/>
    <d v="2026-03-01T00:00:00"/>
    <n v="2026"/>
    <s v="Q1"/>
    <n v="3"/>
    <x v="2"/>
    <x v="3"/>
    <x v="7"/>
    <x v="0"/>
    <s v="New"/>
    <x v="3"/>
    <s v="Compact Sleeping Bag"/>
    <n v="1"/>
    <n v="123.99"/>
    <n v="0.05"/>
    <n v="61.67"/>
    <n v="117.79049999999999"/>
    <n v="61.67"/>
    <n v="56.120499999999993"/>
    <n v="0.47644334644984099"/>
    <n v="2026"/>
    <x v="0"/>
    <n v="3"/>
    <s v="Mar"/>
  </r>
  <r>
    <n v="4951"/>
    <d v="2026-03-01T00:00:00"/>
    <n v="2026"/>
    <s v="Q1"/>
    <n v="3"/>
    <x v="2"/>
    <x v="1"/>
    <x v="14"/>
    <x v="0"/>
    <s v="New"/>
    <x v="3"/>
    <s v="Alpine Tent 4P"/>
    <n v="1"/>
    <n v="344.8"/>
    <n v="0.05"/>
    <n v="196.14"/>
    <n v="327.56"/>
    <n v="196.14"/>
    <n v="131.42000000000002"/>
    <n v="0.40120893882036884"/>
    <n v="2026"/>
    <x v="0"/>
    <n v="3"/>
    <s v="Mar"/>
  </r>
  <r>
    <n v="1354"/>
    <d v="2026-03-02T00:00:00"/>
    <n v="2026"/>
    <s v="Q1"/>
    <n v="3"/>
    <x v="2"/>
    <x v="3"/>
    <x v="8"/>
    <x v="3"/>
    <s v="Returning"/>
    <x v="2"/>
    <s v="Carry-On Duffel"/>
    <n v="3"/>
    <n v="131.91999999999999"/>
    <n v="0.05"/>
    <n v="67.47"/>
    <n v="375.97199999999998"/>
    <n v="202.41"/>
    <n v="173.56199999999998"/>
    <n v="0.46163544093709102"/>
    <n v="2026"/>
    <x v="0"/>
    <n v="3"/>
    <s v="Mar"/>
  </r>
  <r>
    <n v="2042"/>
    <d v="2026-03-02T00:00:00"/>
    <n v="2026"/>
    <s v="Q1"/>
    <n v="3"/>
    <x v="2"/>
    <x v="2"/>
    <x v="16"/>
    <x v="0"/>
    <s v="Business"/>
    <x v="1"/>
    <s v="Trail Boots"/>
    <n v="3"/>
    <n v="146.99"/>
    <n v="0"/>
    <n v="80.069999999999993"/>
    <n v="440.97"/>
    <n v="240.20999999999998"/>
    <n v="200.76000000000005"/>
    <n v="0.45526906592285199"/>
    <n v="2026"/>
    <x v="0"/>
    <n v="3"/>
    <s v="Mar"/>
  </r>
  <r>
    <n v="3895"/>
    <d v="2026-03-02T00:00:00"/>
    <n v="2026"/>
    <s v="Q1"/>
    <n v="3"/>
    <x v="2"/>
    <x v="3"/>
    <x v="7"/>
    <x v="0"/>
    <s v="Business"/>
    <x v="2"/>
    <s v="Travel Backpack 35L"/>
    <n v="2"/>
    <n v="164.74"/>
    <n v="0.05"/>
    <n v="89.9"/>
    <n v="313.00600000000003"/>
    <n v="179.8"/>
    <n v="133.20600000000002"/>
    <n v="0.42557011686676932"/>
    <n v="2026"/>
    <x v="0"/>
    <n v="3"/>
    <s v="Mar"/>
  </r>
  <r>
    <n v="5074"/>
    <d v="2026-03-02T00:00:00"/>
    <n v="2026"/>
    <s v="Q1"/>
    <n v="3"/>
    <x v="2"/>
    <x v="3"/>
    <x v="7"/>
    <x v="0"/>
    <s v="Returning"/>
    <x v="1"/>
    <s v="Hiking Daypack 20L"/>
    <n v="2"/>
    <n v="89.81"/>
    <n v="0"/>
    <n v="46.44"/>
    <n v="179.62"/>
    <n v="92.88"/>
    <n v="86.740000000000009"/>
    <n v="0.482908362097762"/>
    <n v="2026"/>
    <x v="0"/>
    <n v="3"/>
    <s v="Mar"/>
  </r>
  <r>
    <n v="179"/>
    <d v="2026-03-03T00:00:00"/>
    <n v="2026"/>
    <s v="Q1"/>
    <n v="3"/>
    <x v="2"/>
    <x v="2"/>
    <x v="16"/>
    <x v="2"/>
    <s v="Returning"/>
    <x v="4"/>
    <s v="Recovery Roller"/>
    <n v="1"/>
    <n v="35.369999999999997"/>
    <n v="0"/>
    <n v="13.88"/>
    <n v="35.369999999999997"/>
    <n v="13.88"/>
    <n v="21.489999999999995"/>
    <n v="0.60757704269154644"/>
    <n v="2026"/>
    <x v="0"/>
    <n v="3"/>
    <s v="Mar"/>
  </r>
  <r>
    <n v="459"/>
    <d v="2026-03-03T00:00:00"/>
    <n v="2026"/>
    <s v="Q1"/>
    <n v="3"/>
    <x v="2"/>
    <x v="1"/>
    <x v="12"/>
    <x v="3"/>
    <s v="New"/>
    <x v="0"/>
    <s v="Trail Bike Light"/>
    <n v="4"/>
    <n v="50.64"/>
    <n v="0"/>
    <n v="23.09"/>
    <n v="202.56"/>
    <n v="92.36"/>
    <n v="110.2"/>
    <n v="0.54403633491311221"/>
    <n v="2026"/>
    <x v="0"/>
    <n v="3"/>
    <s v="Mar"/>
  </r>
  <r>
    <n v="525"/>
    <d v="2026-03-03T00:00:00"/>
    <n v="2026"/>
    <s v="Q1"/>
    <n v="3"/>
    <x v="2"/>
    <x v="3"/>
    <x v="7"/>
    <x v="2"/>
    <s v="Returning"/>
    <x v="1"/>
    <s v="Trail Boots"/>
    <n v="1"/>
    <n v="146.37"/>
    <n v="0"/>
    <n v="78.3"/>
    <n v="146.37"/>
    <n v="78.3"/>
    <n v="68.070000000000007"/>
    <n v="0.46505431440869033"/>
    <n v="2026"/>
    <x v="0"/>
    <n v="3"/>
    <s v="Mar"/>
  </r>
  <r>
    <n v="3374"/>
    <d v="2026-03-03T00:00:00"/>
    <n v="2026"/>
    <s v="Q1"/>
    <n v="3"/>
    <x v="2"/>
    <x v="2"/>
    <x v="2"/>
    <x v="0"/>
    <s v="Returning"/>
    <x v="1"/>
    <s v="Trail Boots"/>
    <n v="3"/>
    <n v="143.74"/>
    <n v="0"/>
    <n v="81.58"/>
    <n v="431.22"/>
    <n v="244.74"/>
    <n v="186.48000000000002"/>
    <n v="0.43244747460692917"/>
    <n v="2026"/>
    <x v="0"/>
    <n v="3"/>
    <s v="Mar"/>
  </r>
  <r>
    <n v="3850"/>
    <d v="2026-03-03T00:00:00"/>
    <n v="2026"/>
    <s v="Q1"/>
    <n v="3"/>
    <x v="2"/>
    <x v="3"/>
    <x v="7"/>
    <x v="3"/>
    <s v="New"/>
    <x v="3"/>
    <s v="Portable Camp Stove"/>
    <n v="2"/>
    <n v="81.94"/>
    <n v="0.1"/>
    <n v="39.9"/>
    <n v="147.49199999999999"/>
    <n v="79.8"/>
    <n v="67.691999999999993"/>
    <n v="0.45895370596371327"/>
    <n v="2026"/>
    <x v="0"/>
    <n v="3"/>
    <s v="Mar"/>
  </r>
  <r>
    <n v="4004"/>
    <d v="2026-03-03T00:00:00"/>
    <n v="2026"/>
    <s v="Q1"/>
    <n v="3"/>
    <x v="2"/>
    <x v="2"/>
    <x v="5"/>
    <x v="0"/>
    <s v="New"/>
    <x v="2"/>
    <s v="Packing Cube Set"/>
    <n v="1"/>
    <n v="46.46"/>
    <n v="0.1"/>
    <n v="17.989999999999998"/>
    <n v="41.814"/>
    <n v="17.989999999999998"/>
    <n v="23.824000000000002"/>
    <n v="0.56976132395848289"/>
    <n v="2026"/>
    <x v="0"/>
    <n v="3"/>
    <s v="Mar"/>
  </r>
  <r>
    <n v="788"/>
    <d v="2026-03-04T00:00:00"/>
    <n v="2026"/>
    <s v="Q1"/>
    <n v="3"/>
    <x v="2"/>
    <x v="1"/>
    <x v="11"/>
    <x v="0"/>
    <s v="New"/>
    <x v="0"/>
    <s v="Compact Repair Kit"/>
    <n v="3"/>
    <n v="39.49"/>
    <n v="0"/>
    <n v="16.420000000000002"/>
    <n v="118.47"/>
    <n v="49.260000000000005"/>
    <n v="69.209999999999994"/>
    <n v="0.58419853127374011"/>
    <n v="2026"/>
    <x v="0"/>
    <n v="3"/>
    <s v="Mar"/>
  </r>
  <r>
    <n v="1717"/>
    <d v="2026-03-04T00:00:00"/>
    <n v="2026"/>
    <s v="Q1"/>
    <n v="3"/>
    <x v="2"/>
    <x v="3"/>
    <x v="13"/>
    <x v="0"/>
    <s v="Returning"/>
    <x v="4"/>
    <s v="Resistance Band Set"/>
    <n v="1"/>
    <n v="40.909999999999997"/>
    <n v="0"/>
    <n v="14.89"/>
    <n v="40.909999999999997"/>
    <n v="14.89"/>
    <n v="26.019999999999996"/>
    <n v="0.63603031043754577"/>
    <n v="2026"/>
    <x v="0"/>
    <n v="3"/>
    <s v="Mar"/>
  </r>
  <r>
    <n v="1819"/>
    <d v="2026-03-04T00:00:00"/>
    <n v="2026"/>
    <s v="Q1"/>
    <n v="3"/>
    <x v="2"/>
    <x v="3"/>
    <x v="8"/>
    <x v="3"/>
    <s v="New"/>
    <x v="0"/>
    <s v="Trail Bike Light"/>
    <n v="1"/>
    <n v="49.94"/>
    <n v="0.1"/>
    <n v="21.84"/>
    <n v="44.945999999999998"/>
    <n v="21.84"/>
    <n v="23.105999999999998"/>
    <n v="0.51408356694700308"/>
    <n v="2026"/>
    <x v="0"/>
    <n v="3"/>
    <s v="Mar"/>
  </r>
  <r>
    <n v="1992"/>
    <d v="2026-03-04T00:00:00"/>
    <n v="2026"/>
    <s v="Q1"/>
    <n v="3"/>
    <x v="2"/>
    <x v="2"/>
    <x v="5"/>
    <x v="0"/>
    <s v="Business"/>
    <x v="2"/>
    <s v="Insulated Bottle"/>
    <n v="1"/>
    <n v="35.520000000000003"/>
    <n v="0"/>
    <n v="13.21"/>
    <n v="35.520000000000003"/>
    <n v="13.21"/>
    <n v="22.310000000000002"/>
    <n v="0.62809684684684686"/>
    <n v="2026"/>
    <x v="0"/>
    <n v="3"/>
    <s v="Mar"/>
  </r>
  <r>
    <n v="2499"/>
    <d v="2026-03-04T00:00:00"/>
    <n v="2026"/>
    <s v="Q1"/>
    <n v="3"/>
    <x v="2"/>
    <x v="3"/>
    <x v="7"/>
    <x v="2"/>
    <s v="New"/>
    <x v="3"/>
    <s v="Alpine Tent 4P"/>
    <n v="2"/>
    <n v="341.1"/>
    <n v="0"/>
    <n v="200.19"/>
    <n v="682.2"/>
    <n v="400.38"/>
    <n v="281.82000000000005"/>
    <n v="0.41310466138962187"/>
    <n v="2026"/>
    <x v="0"/>
    <n v="3"/>
    <s v="Mar"/>
  </r>
  <r>
    <n v="2698"/>
    <d v="2026-03-04T00:00:00"/>
    <n v="2026"/>
    <s v="Q1"/>
    <n v="3"/>
    <x v="2"/>
    <x v="2"/>
    <x v="16"/>
    <x v="3"/>
    <s v="New"/>
    <x v="4"/>
    <s v="Recovery Roller"/>
    <n v="4"/>
    <n v="36.08"/>
    <n v="0"/>
    <n v="13.89"/>
    <n v="144.32"/>
    <n v="55.56"/>
    <n v="88.759999999999991"/>
    <n v="0.61502217294900219"/>
    <n v="2026"/>
    <x v="0"/>
    <n v="3"/>
    <s v="Mar"/>
  </r>
  <r>
    <n v="4416"/>
    <d v="2026-03-04T00:00:00"/>
    <n v="2026"/>
    <s v="Q1"/>
    <n v="3"/>
    <x v="2"/>
    <x v="3"/>
    <x v="4"/>
    <x v="0"/>
    <s v="Business"/>
    <x v="1"/>
    <s v="Summit Backpack 45L"/>
    <n v="2"/>
    <n v="151.69999999999999"/>
    <n v="0"/>
    <n v="80.44"/>
    <n v="303.39999999999998"/>
    <n v="160.88"/>
    <n v="142.51999999999998"/>
    <n v="0.46974291364535264"/>
    <n v="2026"/>
    <x v="0"/>
    <n v="3"/>
    <s v="Mar"/>
  </r>
  <r>
    <n v="4434"/>
    <d v="2026-03-04T00:00:00"/>
    <n v="2026"/>
    <s v="Q1"/>
    <n v="3"/>
    <x v="2"/>
    <x v="1"/>
    <x v="6"/>
    <x v="3"/>
    <s v="New"/>
    <x v="1"/>
    <s v="Summit Backpack 45L"/>
    <n v="2"/>
    <n v="151.55000000000001"/>
    <n v="0.1"/>
    <n v="80.680000000000007"/>
    <n v="272.79000000000002"/>
    <n v="161.36000000000001"/>
    <n v="111.43"/>
    <n v="0.40848271564206901"/>
    <n v="2026"/>
    <x v="0"/>
    <n v="3"/>
    <s v="Mar"/>
  </r>
  <r>
    <n v="4992"/>
    <d v="2026-03-04T00:00:00"/>
    <n v="2026"/>
    <s v="Q1"/>
    <n v="3"/>
    <x v="2"/>
    <x v="2"/>
    <x v="2"/>
    <x v="1"/>
    <s v="Business"/>
    <x v="0"/>
    <s v="Commuter Helmet"/>
    <n v="5"/>
    <n v="82.44"/>
    <n v="0.1"/>
    <n v="41.57"/>
    <n v="370.98"/>
    <n v="207.85"/>
    <n v="163.13000000000002"/>
    <n v="0.43972720901396306"/>
    <n v="2026"/>
    <x v="0"/>
    <n v="3"/>
    <s v="Mar"/>
  </r>
  <r>
    <n v="388"/>
    <d v="2026-03-05T00:00:00"/>
    <n v="2026"/>
    <s v="Q1"/>
    <n v="3"/>
    <x v="2"/>
    <x v="3"/>
    <x v="8"/>
    <x v="0"/>
    <s v="Returning"/>
    <x v="4"/>
    <s v="Recovery Roller"/>
    <n v="1"/>
    <n v="35.61"/>
    <n v="0.05"/>
    <n v="13.8"/>
    <n v="33.829499999999996"/>
    <n v="13.8"/>
    <n v="20.029499999999995"/>
    <n v="0.59207200815855976"/>
    <n v="2026"/>
    <x v="0"/>
    <n v="3"/>
    <s v="Mar"/>
  </r>
  <r>
    <n v="977"/>
    <d v="2026-03-05T00:00:00"/>
    <n v="2026"/>
    <s v="Q1"/>
    <n v="3"/>
    <x v="2"/>
    <x v="0"/>
    <x v="0"/>
    <x v="3"/>
    <s v="New"/>
    <x v="1"/>
    <s v="Summit Backpack 45L"/>
    <n v="5"/>
    <n v="156.13"/>
    <n v="0"/>
    <n v="77.03"/>
    <n v="780.65"/>
    <n v="385.15"/>
    <n v="395.5"/>
    <n v="0.50662909114199706"/>
    <n v="2026"/>
    <x v="0"/>
    <n v="3"/>
    <s v="Mar"/>
  </r>
  <r>
    <n v="996"/>
    <d v="2026-03-05T00:00:00"/>
    <n v="2026"/>
    <s v="Q1"/>
    <n v="3"/>
    <x v="2"/>
    <x v="0"/>
    <x v="15"/>
    <x v="0"/>
    <s v="Returning"/>
    <x v="3"/>
    <s v="Compact Sleeping Bag"/>
    <n v="1"/>
    <n v="124.31"/>
    <n v="0"/>
    <n v="61.16"/>
    <n v="124.31"/>
    <n v="61.16"/>
    <n v="63.150000000000006"/>
    <n v="0.50800418309066053"/>
    <n v="2026"/>
    <x v="0"/>
    <n v="3"/>
    <s v="Mar"/>
  </r>
  <r>
    <n v="1923"/>
    <d v="2026-03-05T00:00:00"/>
    <n v="2026"/>
    <s v="Q1"/>
    <n v="3"/>
    <x v="2"/>
    <x v="1"/>
    <x v="14"/>
    <x v="2"/>
    <s v="Business"/>
    <x v="3"/>
    <s v="Portable Camp Stove"/>
    <n v="3"/>
    <n v="82.9"/>
    <n v="0.1"/>
    <n v="38.31"/>
    <n v="223.83"/>
    <n v="114.93"/>
    <n v="108.9"/>
    <n v="0.48652995577000402"/>
    <n v="2026"/>
    <x v="0"/>
    <n v="3"/>
    <s v="Mar"/>
  </r>
  <r>
    <n v="4904"/>
    <d v="2026-03-05T00:00:00"/>
    <n v="2026"/>
    <s v="Q1"/>
    <n v="3"/>
    <x v="2"/>
    <x v="1"/>
    <x v="11"/>
    <x v="2"/>
    <s v="Business"/>
    <x v="0"/>
    <s v="Compact Repair Kit"/>
    <n v="1"/>
    <n v="41.1"/>
    <n v="0"/>
    <n v="16.34"/>
    <n v="41.1"/>
    <n v="16.34"/>
    <n v="24.76"/>
    <n v="0.60243309002433088"/>
    <n v="2026"/>
    <x v="0"/>
    <n v="3"/>
    <s v="Mar"/>
  </r>
  <r>
    <n v="1036"/>
    <d v="2026-03-06T00:00:00"/>
    <n v="2026"/>
    <s v="Q1"/>
    <n v="3"/>
    <x v="2"/>
    <x v="0"/>
    <x v="0"/>
    <x v="0"/>
    <s v="Business"/>
    <x v="0"/>
    <s v="Compact Repair Kit"/>
    <n v="1"/>
    <n v="40.380000000000003"/>
    <n v="0"/>
    <n v="16.41"/>
    <n v="40.380000000000003"/>
    <n v="16.41"/>
    <n v="23.970000000000002"/>
    <n v="0.59361069836552749"/>
    <n v="2026"/>
    <x v="0"/>
    <n v="3"/>
    <s v="Mar"/>
  </r>
  <r>
    <n v="1470"/>
    <d v="2026-03-06T00:00:00"/>
    <n v="2026"/>
    <s v="Q1"/>
    <n v="3"/>
    <x v="2"/>
    <x v="2"/>
    <x v="2"/>
    <x v="0"/>
    <s v="Returning"/>
    <x v="0"/>
    <s v="Commuter Helmet"/>
    <n v="1"/>
    <n v="80.349999999999994"/>
    <n v="0.1"/>
    <n v="42.43"/>
    <n v="72.314999999999998"/>
    <n v="42.43"/>
    <n v="29.884999999999998"/>
    <n v="0.41326142570697638"/>
    <n v="2026"/>
    <x v="0"/>
    <n v="3"/>
    <s v="Mar"/>
  </r>
  <r>
    <n v="2907"/>
    <d v="2026-03-06T00:00:00"/>
    <n v="2026"/>
    <s v="Q1"/>
    <n v="3"/>
    <x v="2"/>
    <x v="3"/>
    <x v="13"/>
    <x v="0"/>
    <s v="Returning"/>
    <x v="0"/>
    <s v="Compact Repair Kit"/>
    <n v="1"/>
    <n v="40.44"/>
    <n v="0.05"/>
    <n v="16.829999999999998"/>
    <n v="38.417999999999999"/>
    <n v="16.829999999999998"/>
    <n v="21.588000000000001"/>
    <n v="0.56192409807902555"/>
    <n v="2026"/>
    <x v="0"/>
    <n v="3"/>
    <s v="Mar"/>
  </r>
  <r>
    <n v="2997"/>
    <d v="2026-03-06T00:00:00"/>
    <n v="2026"/>
    <s v="Q1"/>
    <n v="3"/>
    <x v="2"/>
    <x v="2"/>
    <x v="16"/>
    <x v="0"/>
    <s v="Returning"/>
    <x v="2"/>
    <s v="Insulated Bottle"/>
    <n v="3"/>
    <n v="35.89"/>
    <n v="0"/>
    <n v="13.25"/>
    <n v="107.67"/>
    <n v="39.75"/>
    <n v="67.92"/>
    <n v="0.63081638339370294"/>
    <n v="2026"/>
    <x v="0"/>
    <n v="3"/>
    <s v="Mar"/>
  </r>
  <r>
    <n v="3056"/>
    <d v="2026-03-06T00:00:00"/>
    <n v="2026"/>
    <s v="Q1"/>
    <n v="3"/>
    <x v="2"/>
    <x v="1"/>
    <x v="12"/>
    <x v="3"/>
    <s v="Returning"/>
    <x v="2"/>
    <s v="Travel Backpack 35L"/>
    <n v="3"/>
    <n v="163.44999999999999"/>
    <n v="0"/>
    <n v="86.88"/>
    <n v="490.34999999999997"/>
    <n v="260.64"/>
    <n v="229.70999999999998"/>
    <n v="0.46846130315081064"/>
    <n v="2026"/>
    <x v="0"/>
    <n v="3"/>
    <s v="Mar"/>
  </r>
  <r>
    <n v="471"/>
    <d v="2026-03-07T00:00:00"/>
    <n v="2026"/>
    <s v="Q1"/>
    <n v="3"/>
    <x v="2"/>
    <x v="1"/>
    <x v="1"/>
    <x v="2"/>
    <s v="Returning"/>
    <x v="4"/>
    <s v="Resistance Band Set"/>
    <n v="2"/>
    <n v="40.020000000000003"/>
    <n v="0"/>
    <n v="14.38"/>
    <n v="80.040000000000006"/>
    <n v="28.76"/>
    <n v="51.28"/>
    <n v="0.64067966016991496"/>
    <n v="2026"/>
    <x v="0"/>
    <n v="3"/>
    <s v="Mar"/>
  </r>
  <r>
    <n v="842"/>
    <d v="2026-03-07T00:00:00"/>
    <n v="2026"/>
    <s v="Q1"/>
    <n v="3"/>
    <x v="2"/>
    <x v="0"/>
    <x v="15"/>
    <x v="0"/>
    <s v="New"/>
    <x v="4"/>
    <s v="Resistance Band Set"/>
    <n v="1"/>
    <n v="40.01"/>
    <n v="0.05"/>
    <n v="14.35"/>
    <n v="38.009499999999996"/>
    <n v="14.35"/>
    <n v="23.659499999999994"/>
    <n v="0.62246280535129372"/>
    <n v="2026"/>
    <x v="0"/>
    <n v="3"/>
    <s v="Mar"/>
  </r>
  <r>
    <n v="3386"/>
    <d v="2026-03-07T00:00:00"/>
    <n v="2026"/>
    <s v="Q1"/>
    <n v="3"/>
    <x v="2"/>
    <x v="1"/>
    <x v="12"/>
    <x v="0"/>
    <s v="Returning"/>
    <x v="1"/>
    <s v="Summit Backpack 45L"/>
    <n v="3"/>
    <n v="155.16"/>
    <n v="0"/>
    <n v="76.849999999999994"/>
    <n v="465.48"/>
    <n v="230.54999999999998"/>
    <n v="234.93000000000004"/>
    <n v="0.50470482083011092"/>
    <n v="2026"/>
    <x v="0"/>
    <n v="3"/>
    <s v="Mar"/>
  </r>
  <r>
    <n v="4505"/>
    <d v="2026-03-07T00:00:00"/>
    <n v="2026"/>
    <s v="Q1"/>
    <n v="3"/>
    <x v="2"/>
    <x v="1"/>
    <x v="14"/>
    <x v="3"/>
    <s v="New"/>
    <x v="4"/>
    <s v="Resistance Band Set"/>
    <n v="1"/>
    <n v="39.96"/>
    <n v="0"/>
    <n v="14.5"/>
    <n v="39.96"/>
    <n v="14.5"/>
    <n v="25.46"/>
    <n v="0.63713713713713716"/>
    <n v="2026"/>
    <x v="0"/>
    <n v="3"/>
    <s v="Mar"/>
  </r>
  <r>
    <n v="1286"/>
    <d v="2026-03-08T00:00:00"/>
    <n v="2026"/>
    <s v="Q1"/>
    <n v="3"/>
    <x v="2"/>
    <x v="1"/>
    <x v="1"/>
    <x v="0"/>
    <s v="New"/>
    <x v="1"/>
    <s v="Trail Boots"/>
    <n v="1"/>
    <n v="146.6"/>
    <n v="0"/>
    <n v="78.92"/>
    <n v="146.6"/>
    <n v="78.92"/>
    <n v="67.679999999999993"/>
    <n v="0.46166439290586625"/>
    <n v="2026"/>
    <x v="0"/>
    <n v="3"/>
    <s v="Mar"/>
  </r>
  <r>
    <n v="2653"/>
    <d v="2026-03-08T00:00:00"/>
    <n v="2026"/>
    <s v="Q1"/>
    <n v="3"/>
    <x v="2"/>
    <x v="1"/>
    <x v="14"/>
    <x v="2"/>
    <s v="Returning"/>
    <x v="1"/>
    <s v="Hiking Daypack 20L"/>
    <n v="1"/>
    <n v="94.38"/>
    <n v="0"/>
    <n v="44.78"/>
    <n v="94.38"/>
    <n v="44.78"/>
    <n v="49.599999999999994"/>
    <n v="0.52553507098961638"/>
    <n v="2026"/>
    <x v="0"/>
    <n v="3"/>
    <s v="Mar"/>
  </r>
  <r>
    <n v="4465"/>
    <d v="2026-03-08T00:00:00"/>
    <n v="2026"/>
    <s v="Q1"/>
    <n v="3"/>
    <x v="2"/>
    <x v="1"/>
    <x v="12"/>
    <x v="2"/>
    <s v="Returning"/>
    <x v="4"/>
    <s v="Weighted Vest"/>
    <n v="1"/>
    <n v="121.77"/>
    <n v="0"/>
    <n v="67.52"/>
    <n v="121.77"/>
    <n v="67.52"/>
    <n v="54.25"/>
    <n v="0.44551203087788455"/>
    <n v="2026"/>
    <x v="0"/>
    <n v="3"/>
    <s v="Mar"/>
  </r>
  <r>
    <n v="4576"/>
    <d v="2026-03-08T00:00:00"/>
    <n v="2026"/>
    <s v="Q1"/>
    <n v="3"/>
    <x v="2"/>
    <x v="3"/>
    <x v="8"/>
    <x v="3"/>
    <s v="Returning"/>
    <x v="3"/>
    <s v="Compact Sleeping Bag"/>
    <n v="5"/>
    <n v="123.29"/>
    <n v="0"/>
    <n v="61.34"/>
    <n v="616.45000000000005"/>
    <n v="306.70000000000005"/>
    <n v="309.75"/>
    <n v="0.50247384216075919"/>
    <n v="2026"/>
    <x v="0"/>
    <n v="3"/>
    <s v="Mar"/>
  </r>
  <r>
    <n v="718"/>
    <d v="2026-03-09T00:00:00"/>
    <n v="2026"/>
    <s v="Q1"/>
    <n v="3"/>
    <x v="2"/>
    <x v="1"/>
    <x v="12"/>
    <x v="0"/>
    <s v="New"/>
    <x v="4"/>
    <s v="Resistance Band Set"/>
    <n v="1"/>
    <n v="41.15"/>
    <n v="0.05"/>
    <n v="14.4"/>
    <n v="39.092499999999994"/>
    <n v="14.4"/>
    <n v="24.692499999999995"/>
    <n v="0.63164289825414077"/>
    <n v="2026"/>
    <x v="0"/>
    <n v="3"/>
    <s v="Mar"/>
  </r>
  <r>
    <n v="1527"/>
    <d v="2026-03-09T00:00:00"/>
    <n v="2026"/>
    <s v="Q1"/>
    <n v="3"/>
    <x v="2"/>
    <x v="3"/>
    <x v="4"/>
    <x v="3"/>
    <s v="New"/>
    <x v="2"/>
    <s v="Insulated Bottle"/>
    <n v="4"/>
    <n v="35.42"/>
    <n v="0"/>
    <n v="13.31"/>
    <n v="141.68"/>
    <n v="53.24"/>
    <n v="88.44"/>
    <n v="0.62422360248447195"/>
    <n v="2026"/>
    <x v="0"/>
    <n v="3"/>
    <s v="Mar"/>
  </r>
  <r>
    <n v="1797"/>
    <d v="2026-03-09T00:00:00"/>
    <n v="2026"/>
    <s v="Q1"/>
    <n v="3"/>
    <x v="2"/>
    <x v="1"/>
    <x v="12"/>
    <x v="0"/>
    <s v="Business"/>
    <x v="0"/>
    <s v="Cycling Pack 12L"/>
    <n v="1"/>
    <n v="103.74"/>
    <n v="0.1"/>
    <n v="51.32"/>
    <n v="93.366"/>
    <n v="51.32"/>
    <n v="42.045999999999999"/>
    <n v="0.45033523980892404"/>
    <n v="2026"/>
    <x v="0"/>
    <n v="3"/>
    <s v="Mar"/>
  </r>
  <r>
    <n v="2917"/>
    <d v="2026-03-09T00:00:00"/>
    <n v="2026"/>
    <s v="Q1"/>
    <n v="3"/>
    <x v="2"/>
    <x v="2"/>
    <x v="16"/>
    <x v="3"/>
    <s v="Business"/>
    <x v="2"/>
    <s v="Travel Backpack 35L"/>
    <n v="2"/>
    <n v="165.49"/>
    <n v="0.05"/>
    <n v="89.82"/>
    <n v="314.43099999999998"/>
    <n v="179.64"/>
    <n v="134.791"/>
    <n v="0.4286822864157796"/>
    <n v="2026"/>
    <x v="0"/>
    <n v="3"/>
    <s v="Mar"/>
  </r>
  <r>
    <n v="4095"/>
    <d v="2026-03-09T00:00:00"/>
    <n v="2026"/>
    <s v="Q1"/>
    <n v="3"/>
    <x v="2"/>
    <x v="1"/>
    <x v="6"/>
    <x v="3"/>
    <s v="New"/>
    <x v="1"/>
    <s v="Trekking Poles"/>
    <n v="1"/>
    <n v="72.87"/>
    <n v="0.05"/>
    <n v="32"/>
    <n v="69.226500000000001"/>
    <n v="32"/>
    <n v="37.226500000000001"/>
    <n v="0.53774927231623726"/>
    <n v="2026"/>
    <x v="0"/>
    <n v="3"/>
    <s v="Mar"/>
  </r>
  <r>
    <n v="5050"/>
    <d v="2026-03-09T00:00:00"/>
    <n v="2026"/>
    <s v="Q1"/>
    <n v="3"/>
    <x v="2"/>
    <x v="3"/>
    <x v="13"/>
    <x v="2"/>
    <s v="Returning"/>
    <x v="2"/>
    <s v="Travel Backpack 35L"/>
    <n v="1"/>
    <n v="161.04"/>
    <n v="0"/>
    <n v="85.83"/>
    <n v="161.04"/>
    <n v="85.83"/>
    <n v="75.209999999999994"/>
    <n v="0.46702682563338299"/>
    <n v="2026"/>
    <x v="0"/>
    <n v="3"/>
    <s v="Mar"/>
  </r>
  <r>
    <n v="709"/>
    <d v="2026-03-10T00:00:00"/>
    <n v="2026"/>
    <s v="Q1"/>
    <n v="3"/>
    <x v="2"/>
    <x v="0"/>
    <x v="0"/>
    <x v="0"/>
    <s v="New"/>
    <x v="2"/>
    <s v="Carry-On Duffel"/>
    <n v="3"/>
    <n v="130.6"/>
    <n v="0.05"/>
    <n v="65.62"/>
    <n v="372.20999999999992"/>
    <n v="196.86"/>
    <n v="175.34999999999991"/>
    <n v="0.47110502135891014"/>
    <n v="2026"/>
    <x v="0"/>
    <n v="3"/>
    <s v="Mar"/>
  </r>
  <r>
    <n v="1073"/>
    <d v="2026-03-10T00:00:00"/>
    <n v="2026"/>
    <s v="Q1"/>
    <n v="3"/>
    <x v="2"/>
    <x v="2"/>
    <x v="10"/>
    <x v="3"/>
    <s v="Returning"/>
    <x v="0"/>
    <s v="Commuter Helmet"/>
    <n v="2"/>
    <n v="81.290000000000006"/>
    <n v="0"/>
    <n v="43.9"/>
    <n v="162.58000000000001"/>
    <n v="87.8"/>
    <n v="74.780000000000015"/>
    <n v="0.45995817443720022"/>
    <n v="2026"/>
    <x v="0"/>
    <n v="3"/>
    <s v="Mar"/>
  </r>
  <r>
    <n v="2623"/>
    <d v="2026-03-10T00:00:00"/>
    <n v="2026"/>
    <s v="Q1"/>
    <n v="3"/>
    <x v="2"/>
    <x v="1"/>
    <x v="12"/>
    <x v="3"/>
    <s v="New"/>
    <x v="0"/>
    <s v="Cycling Pack 12L"/>
    <n v="2"/>
    <n v="103.33"/>
    <n v="0.05"/>
    <n v="51.58"/>
    <n v="196.327"/>
    <n v="103.16"/>
    <n v="93.167000000000002"/>
    <n v="0.47455011282197557"/>
    <n v="2026"/>
    <x v="0"/>
    <n v="3"/>
    <s v="Mar"/>
  </r>
  <r>
    <n v="2625"/>
    <d v="2026-03-10T00:00:00"/>
    <n v="2026"/>
    <s v="Q1"/>
    <n v="3"/>
    <x v="2"/>
    <x v="3"/>
    <x v="7"/>
    <x v="2"/>
    <s v="Business"/>
    <x v="4"/>
    <s v="Training Mat"/>
    <n v="2"/>
    <n v="51.14"/>
    <n v="0"/>
    <n v="21.58"/>
    <n v="102.28"/>
    <n v="43.16"/>
    <n v="59.120000000000005"/>
    <n v="0.57802111849824012"/>
    <n v="2026"/>
    <x v="0"/>
    <n v="3"/>
    <s v="Mar"/>
  </r>
  <r>
    <n v="3304"/>
    <d v="2026-03-10T00:00:00"/>
    <n v="2026"/>
    <s v="Q1"/>
    <n v="3"/>
    <x v="2"/>
    <x v="1"/>
    <x v="12"/>
    <x v="3"/>
    <s v="Returning"/>
    <x v="0"/>
    <s v="Trail Bike Light"/>
    <n v="2"/>
    <n v="49.7"/>
    <n v="0"/>
    <n v="23.14"/>
    <n v="99.4"/>
    <n v="46.28"/>
    <n v="53.120000000000005"/>
    <n v="0.53440643863179071"/>
    <n v="2026"/>
    <x v="0"/>
    <n v="3"/>
    <s v="Mar"/>
  </r>
  <r>
    <n v="4876"/>
    <d v="2026-03-10T00:00:00"/>
    <n v="2026"/>
    <s v="Q1"/>
    <n v="3"/>
    <x v="2"/>
    <x v="3"/>
    <x v="4"/>
    <x v="0"/>
    <s v="Returning"/>
    <x v="0"/>
    <s v="Compact Repair Kit"/>
    <n v="1"/>
    <n v="39.659999999999997"/>
    <n v="0.05"/>
    <n v="16.93"/>
    <n v="37.676999999999992"/>
    <n v="16.93"/>
    <n v="20.746999999999993"/>
    <n v="0.5506542452955383"/>
    <n v="2026"/>
    <x v="0"/>
    <n v="3"/>
    <s v="Mar"/>
  </r>
  <r>
    <n v="83"/>
    <d v="2026-03-11T00:00:00"/>
    <n v="2026"/>
    <s v="Q1"/>
    <n v="3"/>
    <x v="2"/>
    <x v="1"/>
    <x v="12"/>
    <x v="1"/>
    <s v="Business"/>
    <x v="4"/>
    <s v="Training Mat"/>
    <n v="4"/>
    <n v="50.65"/>
    <n v="0.15"/>
    <n v="22"/>
    <n v="172.20999999999998"/>
    <n v="88"/>
    <n v="84.20999999999998"/>
    <n v="0.48899599326403803"/>
    <n v="2026"/>
    <x v="0"/>
    <n v="3"/>
    <s v="Mar"/>
  </r>
  <r>
    <n v="863"/>
    <d v="2026-03-11T00:00:00"/>
    <n v="2026"/>
    <s v="Q1"/>
    <n v="3"/>
    <x v="2"/>
    <x v="2"/>
    <x v="2"/>
    <x v="3"/>
    <s v="Returning"/>
    <x v="4"/>
    <s v="Training Mat"/>
    <n v="2"/>
    <n v="50.72"/>
    <n v="0"/>
    <n v="21.88"/>
    <n v="101.44"/>
    <n v="43.76"/>
    <n v="57.68"/>
    <n v="0.56861198738170349"/>
    <n v="2026"/>
    <x v="0"/>
    <n v="3"/>
    <s v="Mar"/>
  </r>
  <r>
    <n v="2323"/>
    <d v="2026-03-11T00:00:00"/>
    <n v="2026"/>
    <s v="Q1"/>
    <n v="3"/>
    <x v="2"/>
    <x v="1"/>
    <x v="12"/>
    <x v="2"/>
    <s v="New"/>
    <x v="2"/>
    <s v="Insulated Bottle"/>
    <n v="2"/>
    <n v="36.08"/>
    <n v="0.05"/>
    <n v="13.19"/>
    <n v="68.551999999999992"/>
    <n v="26.38"/>
    <n v="42.171999999999997"/>
    <n v="0.61518263507993931"/>
    <n v="2026"/>
    <x v="0"/>
    <n v="3"/>
    <s v="Mar"/>
  </r>
  <r>
    <n v="3064"/>
    <d v="2026-03-11T00:00:00"/>
    <n v="2026"/>
    <s v="Q1"/>
    <n v="3"/>
    <x v="2"/>
    <x v="3"/>
    <x v="8"/>
    <x v="0"/>
    <s v="Returning"/>
    <x v="3"/>
    <s v="Compact Sleeping Bag"/>
    <n v="6"/>
    <n v="124.04"/>
    <n v="0.05"/>
    <n v="61.17"/>
    <n v="707.02800000000002"/>
    <n v="367.02"/>
    <n v="340.00800000000004"/>
    <n v="0.48089750335205966"/>
    <n v="2026"/>
    <x v="0"/>
    <n v="3"/>
    <s v="Mar"/>
  </r>
  <r>
    <n v="4995"/>
    <d v="2026-03-11T00:00:00"/>
    <n v="2026"/>
    <s v="Q1"/>
    <n v="3"/>
    <x v="2"/>
    <x v="1"/>
    <x v="12"/>
    <x v="3"/>
    <s v="New"/>
    <x v="1"/>
    <s v="Hiking Daypack 20L"/>
    <n v="3"/>
    <n v="90.31"/>
    <n v="0"/>
    <n v="44.58"/>
    <n v="270.93"/>
    <n v="133.74"/>
    <n v="137.19"/>
    <n v="0.50636695825489975"/>
    <n v="2026"/>
    <x v="0"/>
    <n v="3"/>
    <s v="Mar"/>
  </r>
  <r>
    <n v="46"/>
    <d v="2026-03-12T00:00:00"/>
    <n v="2026"/>
    <s v="Q1"/>
    <n v="3"/>
    <x v="2"/>
    <x v="3"/>
    <x v="7"/>
    <x v="0"/>
    <s v="Returning"/>
    <x v="1"/>
    <s v="Trekking Poles"/>
    <n v="4"/>
    <n v="72.63"/>
    <n v="0.1"/>
    <n v="31.45"/>
    <n v="261.46800000000002"/>
    <n v="125.8"/>
    <n v="135.66800000000001"/>
    <n v="0.51887037801948999"/>
    <n v="2026"/>
    <x v="0"/>
    <n v="3"/>
    <s v="Mar"/>
  </r>
  <r>
    <n v="443"/>
    <d v="2026-03-12T00:00:00"/>
    <n v="2026"/>
    <s v="Q1"/>
    <n v="3"/>
    <x v="2"/>
    <x v="1"/>
    <x v="14"/>
    <x v="0"/>
    <s v="Returning"/>
    <x v="4"/>
    <s v="Resistance Band Set"/>
    <n v="3"/>
    <n v="39.9"/>
    <n v="0"/>
    <n v="14.49"/>
    <n v="119.69999999999999"/>
    <n v="43.47"/>
    <n v="76.22999999999999"/>
    <n v="0.63684210526315788"/>
    <n v="2026"/>
    <x v="0"/>
    <n v="3"/>
    <s v="Mar"/>
  </r>
  <r>
    <n v="759"/>
    <d v="2026-03-12T00:00:00"/>
    <n v="2026"/>
    <s v="Q1"/>
    <n v="3"/>
    <x v="2"/>
    <x v="1"/>
    <x v="12"/>
    <x v="0"/>
    <s v="New"/>
    <x v="4"/>
    <s v="Training Mat"/>
    <n v="1"/>
    <n v="49.79"/>
    <n v="0.1"/>
    <n v="22.29"/>
    <n v="44.811"/>
    <n v="22.29"/>
    <n v="22.521000000000001"/>
    <n v="0.5025774921336279"/>
    <n v="2026"/>
    <x v="0"/>
    <n v="3"/>
    <s v="Mar"/>
  </r>
  <r>
    <n v="1097"/>
    <d v="2026-03-12T00:00:00"/>
    <n v="2026"/>
    <s v="Q1"/>
    <n v="3"/>
    <x v="2"/>
    <x v="2"/>
    <x v="2"/>
    <x v="3"/>
    <s v="New"/>
    <x v="0"/>
    <s v="Compact Repair Kit"/>
    <n v="1"/>
    <n v="41.24"/>
    <n v="0.05"/>
    <n v="16.64"/>
    <n v="39.177999999999997"/>
    <n v="16.64"/>
    <n v="22.537999999999997"/>
    <n v="0.57527183623462141"/>
    <n v="2026"/>
    <x v="0"/>
    <n v="3"/>
    <s v="Mar"/>
  </r>
  <r>
    <n v="2152"/>
    <d v="2026-03-12T00:00:00"/>
    <n v="2026"/>
    <s v="Q1"/>
    <n v="3"/>
    <x v="2"/>
    <x v="0"/>
    <x v="9"/>
    <x v="0"/>
    <s v="New"/>
    <x v="1"/>
    <s v="Trail Boots"/>
    <n v="1"/>
    <n v="142.88999999999999"/>
    <n v="0"/>
    <n v="81.099999999999994"/>
    <n v="142.88999999999999"/>
    <n v="81.099999999999994"/>
    <n v="61.789999999999992"/>
    <n v="0.43243054097557559"/>
    <n v="2026"/>
    <x v="0"/>
    <n v="3"/>
    <s v="Mar"/>
  </r>
  <r>
    <n v="2512"/>
    <d v="2026-03-12T00:00:00"/>
    <n v="2026"/>
    <s v="Q1"/>
    <n v="3"/>
    <x v="2"/>
    <x v="1"/>
    <x v="1"/>
    <x v="0"/>
    <s v="New"/>
    <x v="3"/>
    <s v="Trail Tent 2P"/>
    <n v="2"/>
    <n v="192.76"/>
    <n v="0"/>
    <n v="103.08"/>
    <n v="385.52"/>
    <n v="206.16"/>
    <n v="179.35999999999999"/>
    <n v="0.46524175140070551"/>
    <n v="2026"/>
    <x v="0"/>
    <n v="3"/>
    <s v="Mar"/>
  </r>
  <r>
    <n v="2578"/>
    <d v="2026-03-12T00:00:00"/>
    <n v="2026"/>
    <s v="Q1"/>
    <n v="3"/>
    <x v="2"/>
    <x v="2"/>
    <x v="5"/>
    <x v="0"/>
    <s v="New"/>
    <x v="2"/>
    <s v="Travel Backpack 35L"/>
    <n v="1"/>
    <n v="165.72"/>
    <n v="0"/>
    <n v="89.31"/>
    <n v="165.72"/>
    <n v="89.31"/>
    <n v="76.41"/>
    <n v="0.46107892831281677"/>
    <n v="2026"/>
    <x v="0"/>
    <n v="3"/>
    <s v="Mar"/>
  </r>
  <r>
    <n v="3302"/>
    <d v="2026-03-12T00:00:00"/>
    <n v="2026"/>
    <s v="Q1"/>
    <n v="3"/>
    <x v="2"/>
    <x v="3"/>
    <x v="7"/>
    <x v="2"/>
    <s v="Business"/>
    <x v="2"/>
    <s v="Travel Backpack 35L"/>
    <n v="2"/>
    <n v="164.33"/>
    <n v="0"/>
    <n v="86.07"/>
    <n v="328.66"/>
    <n v="172.14"/>
    <n v="156.52000000000004"/>
    <n v="0.47623684050386428"/>
    <n v="2026"/>
    <x v="0"/>
    <n v="3"/>
    <s v="Mar"/>
  </r>
  <r>
    <n v="3752"/>
    <d v="2026-03-12T00:00:00"/>
    <n v="2026"/>
    <s v="Q1"/>
    <n v="3"/>
    <x v="2"/>
    <x v="3"/>
    <x v="8"/>
    <x v="1"/>
    <s v="Business"/>
    <x v="2"/>
    <s v="Packing Cube Set"/>
    <n v="3"/>
    <n v="45.8"/>
    <n v="0.15"/>
    <n v="18.47"/>
    <n v="116.78999999999998"/>
    <n v="55.41"/>
    <n v="61.379999999999981"/>
    <n v="0.52555869509375797"/>
    <n v="2026"/>
    <x v="0"/>
    <n v="3"/>
    <s v="Mar"/>
  </r>
  <r>
    <n v="4839"/>
    <d v="2026-03-12T00:00:00"/>
    <n v="2026"/>
    <s v="Q1"/>
    <n v="3"/>
    <x v="2"/>
    <x v="1"/>
    <x v="1"/>
    <x v="0"/>
    <s v="New"/>
    <x v="0"/>
    <s v="Cycling Pack 12L"/>
    <n v="2"/>
    <n v="103.08"/>
    <n v="0.05"/>
    <n v="49.27"/>
    <n v="195.85199999999998"/>
    <n v="98.54"/>
    <n v="97.311999999999969"/>
    <n v="0.49686497967853266"/>
    <n v="2026"/>
    <x v="0"/>
    <n v="3"/>
    <s v="Mar"/>
  </r>
  <r>
    <n v="264"/>
    <d v="2026-03-13T00:00:00"/>
    <n v="2026"/>
    <s v="Q1"/>
    <n v="3"/>
    <x v="2"/>
    <x v="0"/>
    <x v="0"/>
    <x v="0"/>
    <s v="Business"/>
    <x v="2"/>
    <s v="Packing Cube Set"/>
    <n v="4"/>
    <n v="47.33"/>
    <n v="0"/>
    <n v="18.739999999999998"/>
    <n v="189.32"/>
    <n v="74.959999999999994"/>
    <n v="114.36"/>
    <n v="0.60405662370589475"/>
    <n v="2026"/>
    <x v="0"/>
    <n v="3"/>
    <s v="Mar"/>
  </r>
  <r>
    <n v="2498"/>
    <d v="2026-03-13T00:00:00"/>
    <n v="2026"/>
    <s v="Q1"/>
    <n v="3"/>
    <x v="2"/>
    <x v="2"/>
    <x v="3"/>
    <x v="2"/>
    <s v="New"/>
    <x v="0"/>
    <s v="Trail Bike Light"/>
    <n v="1"/>
    <n v="50.04"/>
    <n v="0"/>
    <n v="22.64"/>
    <n v="50.04"/>
    <n v="22.64"/>
    <n v="27.4"/>
    <n v="0.54756195043964828"/>
    <n v="2026"/>
    <x v="0"/>
    <n v="3"/>
    <s v="Mar"/>
  </r>
  <r>
    <n v="3929"/>
    <d v="2026-03-13T00:00:00"/>
    <n v="2026"/>
    <s v="Q1"/>
    <n v="3"/>
    <x v="2"/>
    <x v="3"/>
    <x v="13"/>
    <x v="0"/>
    <s v="New"/>
    <x v="4"/>
    <s v="Weighted Vest"/>
    <n v="1"/>
    <n v="125.69"/>
    <n v="0"/>
    <n v="67.150000000000006"/>
    <n v="125.69"/>
    <n v="67.150000000000006"/>
    <n v="58.539999999999992"/>
    <n v="0.465749065160315"/>
    <n v="2026"/>
    <x v="0"/>
    <n v="3"/>
    <s v="Mar"/>
  </r>
  <r>
    <n v="4195"/>
    <d v="2026-03-13T00:00:00"/>
    <n v="2026"/>
    <s v="Q1"/>
    <n v="3"/>
    <x v="2"/>
    <x v="3"/>
    <x v="13"/>
    <x v="3"/>
    <s v="New"/>
    <x v="1"/>
    <s v="Trail Boots"/>
    <n v="2"/>
    <n v="142.72999999999999"/>
    <n v="0.1"/>
    <n v="77.28"/>
    <n v="256.91399999999999"/>
    <n v="154.56"/>
    <n v="102.35399999999998"/>
    <n v="0.39839790747098247"/>
    <n v="2026"/>
    <x v="0"/>
    <n v="3"/>
    <s v="Mar"/>
  </r>
  <r>
    <n v="4684"/>
    <d v="2026-03-13T00:00:00"/>
    <n v="2026"/>
    <s v="Q1"/>
    <n v="3"/>
    <x v="2"/>
    <x v="1"/>
    <x v="12"/>
    <x v="0"/>
    <s v="Returning"/>
    <x v="4"/>
    <s v="Weighted Vest"/>
    <n v="4"/>
    <n v="124.36"/>
    <n v="0"/>
    <n v="68.790000000000006"/>
    <n v="497.44"/>
    <n v="275.16000000000003"/>
    <n v="222.27999999999997"/>
    <n v="0.44684786104856861"/>
    <n v="2026"/>
    <x v="0"/>
    <n v="3"/>
    <s v="Mar"/>
  </r>
  <r>
    <n v="313"/>
    <d v="2026-03-14T00:00:00"/>
    <n v="2026"/>
    <s v="Q1"/>
    <n v="3"/>
    <x v="2"/>
    <x v="3"/>
    <x v="8"/>
    <x v="0"/>
    <s v="New"/>
    <x v="0"/>
    <s v="Compact Repair Kit"/>
    <n v="4"/>
    <n v="40.42"/>
    <n v="0.1"/>
    <n v="16.25"/>
    <n v="145.512"/>
    <n v="65"/>
    <n v="80.512"/>
    <n v="0.5533014459288581"/>
    <n v="2026"/>
    <x v="0"/>
    <n v="3"/>
    <s v="Mar"/>
  </r>
  <r>
    <n v="1056"/>
    <d v="2026-03-14T00:00:00"/>
    <n v="2026"/>
    <s v="Q1"/>
    <n v="3"/>
    <x v="2"/>
    <x v="0"/>
    <x v="15"/>
    <x v="0"/>
    <s v="Returning"/>
    <x v="3"/>
    <s v="Trail Tent 2P"/>
    <n v="1"/>
    <n v="192.86"/>
    <n v="0"/>
    <n v="101.13"/>
    <n v="192.86"/>
    <n v="101.13"/>
    <n v="91.730000000000018"/>
    <n v="0.475629990666805"/>
    <n v="2026"/>
    <x v="0"/>
    <n v="3"/>
    <s v="Mar"/>
  </r>
  <r>
    <n v="2189"/>
    <d v="2026-03-14T00:00:00"/>
    <n v="2026"/>
    <s v="Q1"/>
    <n v="3"/>
    <x v="2"/>
    <x v="3"/>
    <x v="4"/>
    <x v="3"/>
    <s v="New"/>
    <x v="1"/>
    <s v="Trekking Poles"/>
    <n v="2"/>
    <n v="72.34"/>
    <n v="0"/>
    <n v="33.29"/>
    <n v="144.68"/>
    <n v="66.58"/>
    <n v="78.100000000000009"/>
    <n v="0.53981199889411113"/>
    <n v="2026"/>
    <x v="0"/>
    <n v="3"/>
    <s v="Mar"/>
  </r>
  <r>
    <n v="2617"/>
    <d v="2026-03-14T00:00:00"/>
    <n v="2026"/>
    <s v="Q1"/>
    <n v="3"/>
    <x v="2"/>
    <x v="3"/>
    <x v="13"/>
    <x v="0"/>
    <s v="New"/>
    <x v="2"/>
    <s v="Insulated Bottle"/>
    <n v="2"/>
    <n v="35.409999999999997"/>
    <n v="0"/>
    <n v="13.89"/>
    <n v="70.819999999999993"/>
    <n v="27.78"/>
    <n v="43.039999999999992"/>
    <n v="0.60773792713922614"/>
    <n v="2026"/>
    <x v="0"/>
    <n v="3"/>
    <s v="Mar"/>
  </r>
  <r>
    <n v="2901"/>
    <d v="2026-03-14T00:00:00"/>
    <n v="2026"/>
    <s v="Q1"/>
    <n v="3"/>
    <x v="2"/>
    <x v="3"/>
    <x v="8"/>
    <x v="1"/>
    <s v="Business"/>
    <x v="0"/>
    <s v="Cycling Pack 12L"/>
    <n v="12"/>
    <n v="102.25"/>
    <n v="0.1"/>
    <n v="51.07"/>
    <n v="1104.3"/>
    <n v="612.84"/>
    <n v="491.45999999999992"/>
    <n v="0.44504210812279266"/>
    <n v="2026"/>
    <x v="0"/>
    <n v="3"/>
    <s v="Mar"/>
  </r>
  <r>
    <n v="2952"/>
    <d v="2026-03-14T00:00:00"/>
    <n v="2026"/>
    <s v="Q1"/>
    <n v="3"/>
    <x v="2"/>
    <x v="1"/>
    <x v="1"/>
    <x v="0"/>
    <s v="New"/>
    <x v="0"/>
    <s v="Trail Bike Light"/>
    <n v="1"/>
    <n v="51.86"/>
    <n v="0.1"/>
    <n v="22.34"/>
    <n v="46.673999999999999"/>
    <n v="22.34"/>
    <n v="24.334"/>
    <n v="0.52136092899687192"/>
    <n v="2026"/>
    <x v="0"/>
    <n v="3"/>
    <s v="Mar"/>
  </r>
  <r>
    <n v="3421"/>
    <d v="2026-03-14T00:00:00"/>
    <n v="2026"/>
    <s v="Q1"/>
    <n v="3"/>
    <x v="2"/>
    <x v="3"/>
    <x v="8"/>
    <x v="0"/>
    <s v="Returning"/>
    <x v="2"/>
    <s v="Insulated Bottle"/>
    <n v="1"/>
    <n v="36.520000000000003"/>
    <n v="0.05"/>
    <n v="13.23"/>
    <n v="34.694000000000003"/>
    <n v="13.23"/>
    <n v="21.464000000000002"/>
    <n v="0.61866605176687617"/>
    <n v="2026"/>
    <x v="0"/>
    <n v="3"/>
    <s v="Mar"/>
  </r>
  <r>
    <n v="3536"/>
    <d v="2026-03-14T00:00:00"/>
    <n v="2026"/>
    <s v="Q1"/>
    <n v="3"/>
    <x v="2"/>
    <x v="2"/>
    <x v="10"/>
    <x v="0"/>
    <s v="New"/>
    <x v="1"/>
    <s v="Summit Backpack 45L"/>
    <n v="2"/>
    <n v="153.66"/>
    <n v="0.1"/>
    <n v="78.430000000000007"/>
    <n v="276.58800000000002"/>
    <n v="156.86000000000001"/>
    <n v="119.72800000000001"/>
    <n v="0.43287488972768162"/>
    <n v="2026"/>
    <x v="0"/>
    <n v="3"/>
    <s v="Mar"/>
  </r>
  <r>
    <n v="3878"/>
    <d v="2026-03-14T00:00:00"/>
    <n v="2026"/>
    <s v="Q1"/>
    <n v="3"/>
    <x v="2"/>
    <x v="1"/>
    <x v="14"/>
    <x v="3"/>
    <s v="Returning"/>
    <x v="4"/>
    <s v="Resistance Band Set"/>
    <n v="1"/>
    <n v="41.05"/>
    <n v="0.1"/>
    <n v="14.94"/>
    <n v="36.945"/>
    <n v="14.94"/>
    <n v="22.005000000000003"/>
    <n v="0.59561510353227776"/>
    <n v="2026"/>
    <x v="0"/>
    <n v="3"/>
    <s v="Mar"/>
  </r>
  <r>
    <n v="2027"/>
    <d v="2026-03-15T00:00:00"/>
    <n v="2026"/>
    <s v="Q1"/>
    <n v="3"/>
    <x v="2"/>
    <x v="2"/>
    <x v="2"/>
    <x v="0"/>
    <s v="Returning"/>
    <x v="2"/>
    <s v="Carry-On Duffel"/>
    <n v="4"/>
    <n v="136.21"/>
    <n v="0.05"/>
    <n v="68.55"/>
    <n v="517.59799999999996"/>
    <n v="274.2"/>
    <n v="243.39799999999997"/>
    <n v="0.4702452482428448"/>
    <n v="2026"/>
    <x v="0"/>
    <n v="3"/>
    <s v="Mar"/>
  </r>
  <r>
    <n v="3280"/>
    <d v="2026-03-15T00:00:00"/>
    <n v="2026"/>
    <s v="Q1"/>
    <n v="3"/>
    <x v="2"/>
    <x v="3"/>
    <x v="4"/>
    <x v="0"/>
    <s v="Returning"/>
    <x v="2"/>
    <s v="Packing Cube Set"/>
    <n v="3"/>
    <n v="46.68"/>
    <n v="0"/>
    <n v="18.760000000000002"/>
    <n v="140.04"/>
    <n v="56.28"/>
    <n v="83.759999999999991"/>
    <n v="0.59811482433590402"/>
    <n v="2026"/>
    <x v="0"/>
    <n v="3"/>
    <s v="Mar"/>
  </r>
  <r>
    <n v="5149"/>
    <d v="2026-03-15T00:00:00"/>
    <n v="2026"/>
    <s v="Q1"/>
    <n v="3"/>
    <x v="2"/>
    <x v="1"/>
    <x v="12"/>
    <x v="2"/>
    <s v="New"/>
    <x v="2"/>
    <s v="Insulated Bottle"/>
    <n v="1"/>
    <n v="35.340000000000003"/>
    <n v="0.05"/>
    <n v="13.37"/>
    <n v="33.573"/>
    <n v="13.37"/>
    <n v="20.203000000000003"/>
    <n v="0.60176332171685587"/>
    <n v="2026"/>
    <x v="0"/>
    <n v="3"/>
    <s v="Mar"/>
  </r>
  <r>
    <n v="412"/>
    <d v="2026-03-16T00:00:00"/>
    <n v="2026"/>
    <s v="Q1"/>
    <n v="3"/>
    <x v="2"/>
    <x v="3"/>
    <x v="7"/>
    <x v="2"/>
    <s v="Returning"/>
    <x v="4"/>
    <s v="Resistance Band Set"/>
    <n v="2"/>
    <n v="40.19"/>
    <n v="0"/>
    <n v="14.92"/>
    <n v="80.38"/>
    <n v="29.84"/>
    <n v="50.539999999999992"/>
    <n v="0.62876337397362525"/>
    <n v="2026"/>
    <x v="0"/>
    <n v="3"/>
    <s v="Mar"/>
  </r>
  <r>
    <n v="1161"/>
    <d v="2026-03-16T00:00:00"/>
    <n v="2026"/>
    <s v="Q1"/>
    <n v="3"/>
    <x v="2"/>
    <x v="1"/>
    <x v="12"/>
    <x v="0"/>
    <s v="New"/>
    <x v="0"/>
    <s v="Cycling Pack 12L"/>
    <n v="2"/>
    <n v="101.73"/>
    <n v="0.05"/>
    <n v="51.56"/>
    <n v="193.28700000000001"/>
    <n v="103.12"/>
    <n v="90.167000000000002"/>
    <n v="0.46649283190281809"/>
    <n v="2026"/>
    <x v="0"/>
    <n v="3"/>
    <s v="Mar"/>
  </r>
  <r>
    <n v="1320"/>
    <d v="2026-03-16T00:00:00"/>
    <n v="2026"/>
    <s v="Q1"/>
    <n v="3"/>
    <x v="2"/>
    <x v="2"/>
    <x v="3"/>
    <x v="2"/>
    <s v="Business"/>
    <x v="3"/>
    <s v="Trail Tent 2P"/>
    <n v="1"/>
    <n v="200.05"/>
    <n v="0"/>
    <n v="102.69"/>
    <n v="200.05"/>
    <n v="102.69"/>
    <n v="97.360000000000014"/>
    <n v="0.48667833041739567"/>
    <n v="2026"/>
    <x v="0"/>
    <n v="3"/>
    <s v="Mar"/>
  </r>
  <r>
    <n v="2528"/>
    <d v="2026-03-16T00:00:00"/>
    <n v="2026"/>
    <s v="Q1"/>
    <n v="3"/>
    <x v="2"/>
    <x v="3"/>
    <x v="7"/>
    <x v="0"/>
    <s v="New"/>
    <x v="1"/>
    <s v="Hiking Daypack 20L"/>
    <n v="1"/>
    <n v="90.06"/>
    <n v="0"/>
    <n v="44.49"/>
    <n v="90.06"/>
    <n v="44.49"/>
    <n v="45.57"/>
    <n v="0.50599600266489009"/>
    <n v="2026"/>
    <x v="0"/>
    <n v="3"/>
    <s v="Mar"/>
  </r>
  <r>
    <n v="2956"/>
    <d v="2026-03-16T00:00:00"/>
    <n v="2026"/>
    <s v="Q1"/>
    <n v="3"/>
    <x v="2"/>
    <x v="1"/>
    <x v="11"/>
    <x v="0"/>
    <s v="New"/>
    <x v="2"/>
    <s v="Insulated Bottle"/>
    <n v="1"/>
    <n v="37.119999999999997"/>
    <n v="0.1"/>
    <n v="13.39"/>
    <n v="33.408000000000001"/>
    <n v="13.39"/>
    <n v="20.018000000000001"/>
    <n v="0.59919779693486586"/>
    <n v="2026"/>
    <x v="0"/>
    <n v="3"/>
    <s v="Mar"/>
  </r>
  <r>
    <n v="2973"/>
    <d v="2026-03-16T00:00:00"/>
    <n v="2026"/>
    <s v="Q1"/>
    <n v="3"/>
    <x v="2"/>
    <x v="0"/>
    <x v="0"/>
    <x v="2"/>
    <s v="Returning"/>
    <x v="1"/>
    <s v="Summit Backpack 45L"/>
    <n v="2"/>
    <n v="156.09"/>
    <n v="0.1"/>
    <n v="79.72"/>
    <n v="280.96199999999999"/>
    <n v="159.44"/>
    <n v="121.52199999999999"/>
    <n v="0.43252112385304775"/>
    <n v="2026"/>
    <x v="0"/>
    <n v="3"/>
    <s v="Mar"/>
  </r>
  <r>
    <n v="3358"/>
    <d v="2026-03-16T00:00:00"/>
    <n v="2026"/>
    <s v="Q1"/>
    <n v="3"/>
    <x v="2"/>
    <x v="0"/>
    <x v="0"/>
    <x v="1"/>
    <s v="Business"/>
    <x v="4"/>
    <s v="Recovery Roller"/>
    <n v="12"/>
    <n v="36.44"/>
    <n v="0.05"/>
    <n v="13.65"/>
    <n v="415.41599999999994"/>
    <n v="163.80000000000001"/>
    <n v="251.61599999999993"/>
    <n v="0.60569645848980291"/>
    <n v="2026"/>
    <x v="0"/>
    <n v="3"/>
    <s v="Mar"/>
  </r>
  <r>
    <n v="164"/>
    <d v="2026-03-17T00:00:00"/>
    <n v="2026"/>
    <s v="Q1"/>
    <n v="3"/>
    <x v="2"/>
    <x v="0"/>
    <x v="15"/>
    <x v="3"/>
    <s v="Business"/>
    <x v="3"/>
    <s v="Compact Sleeping Bag"/>
    <n v="5"/>
    <n v="123.95"/>
    <n v="0.05"/>
    <n v="59.23"/>
    <n v="588.76249999999993"/>
    <n v="296.14999999999998"/>
    <n v="292.61249999999995"/>
    <n v="0.49699581749856692"/>
    <n v="2026"/>
    <x v="0"/>
    <n v="3"/>
    <s v="Mar"/>
  </r>
  <r>
    <n v="995"/>
    <d v="2026-03-17T00:00:00"/>
    <n v="2026"/>
    <s v="Q1"/>
    <n v="3"/>
    <x v="2"/>
    <x v="2"/>
    <x v="16"/>
    <x v="3"/>
    <s v="Business"/>
    <x v="3"/>
    <s v="Trail Tent 2P"/>
    <n v="1"/>
    <n v="192.84"/>
    <n v="0.15"/>
    <n v="101.42"/>
    <n v="163.91399999999999"/>
    <n v="101.42"/>
    <n v="62.493999999999986"/>
    <n v="0.38126090510877647"/>
    <n v="2026"/>
    <x v="0"/>
    <n v="3"/>
    <s v="Mar"/>
  </r>
  <r>
    <n v="4912"/>
    <d v="2026-03-17T00:00:00"/>
    <n v="2026"/>
    <s v="Q1"/>
    <n v="3"/>
    <x v="2"/>
    <x v="1"/>
    <x v="11"/>
    <x v="0"/>
    <s v="New"/>
    <x v="1"/>
    <s v="Summit Backpack 45L"/>
    <n v="1"/>
    <n v="152.57"/>
    <n v="0.1"/>
    <n v="80.319999999999993"/>
    <n v="137.31299999999999"/>
    <n v="80.319999999999993"/>
    <n v="56.992999999999995"/>
    <n v="0.41505902572953762"/>
    <n v="2026"/>
    <x v="0"/>
    <n v="3"/>
    <s v="Mar"/>
  </r>
  <r>
    <n v="29"/>
    <d v="2026-03-18T00:00:00"/>
    <n v="2026"/>
    <s v="Q1"/>
    <n v="3"/>
    <x v="2"/>
    <x v="3"/>
    <x v="4"/>
    <x v="0"/>
    <s v="Business"/>
    <x v="2"/>
    <s v="Carry-On Duffel"/>
    <n v="2"/>
    <n v="130.4"/>
    <n v="0"/>
    <n v="67.599999999999994"/>
    <n v="260.8"/>
    <n v="135.19999999999999"/>
    <n v="125.60000000000002"/>
    <n v="0.48159509202453993"/>
    <n v="2026"/>
    <x v="0"/>
    <n v="3"/>
    <s v="Mar"/>
  </r>
  <r>
    <n v="891"/>
    <d v="2026-03-18T00:00:00"/>
    <n v="2026"/>
    <s v="Q1"/>
    <n v="3"/>
    <x v="2"/>
    <x v="2"/>
    <x v="3"/>
    <x v="0"/>
    <s v="New"/>
    <x v="1"/>
    <s v="Hiking Daypack 20L"/>
    <n v="2"/>
    <n v="94.25"/>
    <n v="0.1"/>
    <n v="44.99"/>
    <n v="169.65"/>
    <n v="89.98"/>
    <n v="79.67"/>
    <n v="0.46961391099322131"/>
    <n v="2026"/>
    <x v="0"/>
    <n v="3"/>
    <s v="Mar"/>
  </r>
  <r>
    <n v="1143"/>
    <d v="2026-03-18T00:00:00"/>
    <n v="2026"/>
    <s v="Q1"/>
    <n v="3"/>
    <x v="2"/>
    <x v="1"/>
    <x v="12"/>
    <x v="0"/>
    <s v="Business"/>
    <x v="3"/>
    <s v="Compact Sleeping Bag"/>
    <n v="5"/>
    <n v="125.91"/>
    <n v="0"/>
    <n v="59.36"/>
    <n v="629.54999999999995"/>
    <n v="296.8"/>
    <n v="332.74999999999994"/>
    <n v="0.52855214041775866"/>
    <n v="2026"/>
    <x v="0"/>
    <n v="3"/>
    <s v="Mar"/>
  </r>
  <r>
    <n v="2478"/>
    <d v="2026-03-18T00:00:00"/>
    <n v="2026"/>
    <s v="Q1"/>
    <n v="3"/>
    <x v="2"/>
    <x v="3"/>
    <x v="7"/>
    <x v="2"/>
    <s v="Returning"/>
    <x v="4"/>
    <s v="Resistance Band Set"/>
    <n v="2"/>
    <n v="39.619999999999997"/>
    <n v="0"/>
    <n v="14.78"/>
    <n v="79.239999999999995"/>
    <n v="29.56"/>
    <n v="49.679999999999993"/>
    <n v="0.62695608278647141"/>
    <n v="2026"/>
    <x v="0"/>
    <n v="3"/>
    <s v="Mar"/>
  </r>
  <r>
    <n v="3961"/>
    <d v="2026-03-18T00:00:00"/>
    <n v="2026"/>
    <s v="Q1"/>
    <n v="3"/>
    <x v="2"/>
    <x v="0"/>
    <x v="9"/>
    <x v="0"/>
    <s v="Business"/>
    <x v="4"/>
    <s v="Recovery Roller"/>
    <n v="3"/>
    <n v="36.32"/>
    <n v="0"/>
    <n v="14.18"/>
    <n v="108.96000000000001"/>
    <n v="42.54"/>
    <n v="66.420000000000016"/>
    <n v="0.60958149779735693"/>
    <n v="2026"/>
    <x v="0"/>
    <n v="3"/>
    <s v="Mar"/>
  </r>
  <r>
    <n v="4724"/>
    <d v="2026-03-18T00:00:00"/>
    <n v="2026"/>
    <s v="Q1"/>
    <n v="3"/>
    <x v="2"/>
    <x v="0"/>
    <x v="15"/>
    <x v="2"/>
    <s v="New"/>
    <x v="4"/>
    <s v="Training Mat"/>
    <n v="1"/>
    <n v="51.16"/>
    <n v="0"/>
    <n v="22.39"/>
    <n v="51.16"/>
    <n v="22.39"/>
    <n v="28.769999999999996"/>
    <n v="0.56235340109460508"/>
    <n v="2026"/>
    <x v="0"/>
    <n v="3"/>
    <s v="Mar"/>
  </r>
  <r>
    <n v="2171"/>
    <d v="2026-03-19T00:00:00"/>
    <n v="2026"/>
    <s v="Q1"/>
    <n v="3"/>
    <x v="2"/>
    <x v="3"/>
    <x v="13"/>
    <x v="1"/>
    <s v="Business"/>
    <x v="4"/>
    <s v="Recovery Roller"/>
    <n v="5"/>
    <n v="35.65"/>
    <n v="0.1"/>
    <n v="13.64"/>
    <n v="160.42500000000001"/>
    <n v="68.2"/>
    <n v="92.225000000000009"/>
    <n v="0.5748792270531401"/>
    <n v="2026"/>
    <x v="0"/>
    <n v="3"/>
    <s v="Mar"/>
  </r>
  <r>
    <n v="2311"/>
    <d v="2026-03-19T00:00:00"/>
    <n v="2026"/>
    <s v="Q1"/>
    <n v="3"/>
    <x v="2"/>
    <x v="3"/>
    <x v="8"/>
    <x v="0"/>
    <s v="New"/>
    <x v="1"/>
    <s v="Trail Boots"/>
    <n v="1"/>
    <n v="145.19"/>
    <n v="0"/>
    <n v="80.67"/>
    <n v="145.19"/>
    <n v="80.67"/>
    <n v="64.52"/>
    <n v="0.44438322198498514"/>
    <n v="2026"/>
    <x v="0"/>
    <n v="3"/>
    <s v="Mar"/>
  </r>
  <r>
    <n v="3563"/>
    <d v="2026-03-19T00:00:00"/>
    <n v="2026"/>
    <s v="Q1"/>
    <n v="3"/>
    <x v="2"/>
    <x v="3"/>
    <x v="8"/>
    <x v="0"/>
    <s v="Returning"/>
    <x v="0"/>
    <s v="Compact Repair Kit"/>
    <n v="2"/>
    <n v="40.090000000000003"/>
    <n v="0"/>
    <n v="17.2"/>
    <n v="80.180000000000007"/>
    <n v="34.4"/>
    <n v="45.780000000000008"/>
    <n v="0.57096532801197308"/>
    <n v="2026"/>
    <x v="0"/>
    <n v="3"/>
    <s v="Mar"/>
  </r>
  <r>
    <n v="3587"/>
    <d v="2026-03-19T00:00:00"/>
    <n v="2026"/>
    <s v="Q1"/>
    <n v="3"/>
    <x v="2"/>
    <x v="3"/>
    <x v="7"/>
    <x v="0"/>
    <s v="Returning"/>
    <x v="4"/>
    <s v="Resistance Band Set"/>
    <n v="1"/>
    <n v="39.47"/>
    <n v="0"/>
    <n v="15.02"/>
    <n v="39.47"/>
    <n v="15.02"/>
    <n v="24.45"/>
    <n v="0.61945781606283257"/>
    <n v="2026"/>
    <x v="0"/>
    <n v="3"/>
    <s v="Mar"/>
  </r>
  <r>
    <n v="3706"/>
    <d v="2026-03-19T00:00:00"/>
    <n v="2026"/>
    <s v="Q1"/>
    <n v="3"/>
    <x v="2"/>
    <x v="0"/>
    <x v="0"/>
    <x v="0"/>
    <s v="Returning"/>
    <x v="0"/>
    <s v="Cycling Pack 12L"/>
    <n v="2"/>
    <n v="103.42"/>
    <n v="0"/>
    <n v="49.51"/>
    <n v="206.84"/>
    <n v="99.02"/>
    <n v="107.82000000000001"/>
    <n v="0.52127248114484626"/>
    <n v="2026"/>
    <x v="0"/>
    <n v="3"/>
    <s v="Mar"/>
  </r>
  <r>
    <n v="4121"/>
    <d v="2026-03-19T00:00:00"/>
    <n v="2026"/>
    <s v="Q1"/>
    <n v="3"/>
    <x v="2"/>
    <x v="0"/>
    <x v="0"/>
    <x v="0"/>
    <s v="Returning"/>
    <x v="2"/>
    <s v="Travel Backpack 35L"/>
    <n v="4"/>
    <n v="161.93"/>
    <n v="0.15"/>
    <n v="88"/>
    <n v="550.56200000000001"/>
    <n v="352"/>
    <n v="198.56200000000001"/>
    <n v="0.36065329608654428"/>
    <n v="2026"/>
    <x v="0"/>
    <n v="3"/>
    <s v="Mar"/>
  </r>
  <r>
    <n v="1047"/>
    <d v="2026-03-20T00:00:00"/>
    <n v="2026"/>
    <s v="Q1"/>
    <n v="3"/>
    <x v="2"/>
    <x v="0"/>
    <x v="0"/>
    <x v="0"/>
    <s v="Returning"/>
    <x v="2"/>
    <s v="Packing Cube Set"/>
    <n v="2"/>
    <n v="46.21"/>
    <n v="0.05"/>
    <n v="18.37"/>
    <n v="87.798999999999992"/>
    <n v="36.74"/>
    <n v="51.05899999999999"/>
    <n v="0.58154420893176451"/>
    <n v="2026"/>
    <x v="0"/>
    <n v="3"/>
    <s v="Mar"/>
  </r>
  <r>
    <n v="1142"/>
    <d v="2026-03-20T00:00:00"/>
    <n v="2026"/>
    <s v="Q1"/>
    <n v="3"/>
    <x v="2"/>
    <x v="1"/>
    <x v="11"/>
    <x v="0"/>
    <s v="New"/>
    <x v="3"/>
    <s v="Compact Sleeping Bag"/>
    <n v="3"/>
    <n v="125.85"/>
    <n v="0"/>
    <n v="59.19"/>
    <n v="377.54999999999995"/>
    <n v="177.57"/>
    <n v="199.97999999999996"/>
    <n v="0.52967818831942781"/>
    <n v="2026"/>
    <x v="0"/>
    <n v="3"/>
    <s v="Mar"/>
  </r>
  <r>
    <n v="2232"/>
    <d v="2026-03-20T00:00:00"/>
    <n v="2026"/>
    <s v="Q1"/>
    <n v="3"/>
    <x v="2"/>
    <x v="3"/>
    <x v="13"/>
    <x v="2"/>
    <s v="New"/>
    <x v="2"/>
    <s v="Insulated Bottle"/>
    <n v="2"/>
    <n v="36.340000000000003"/>
    <n v="0"/>
    <n v="13.8"/>
    <n v="72.680000000000007"/>
    <n v="27.6"/>
    <n v="45.080000000000005"/>
    <n v="0.620253164556962"/>
    <n v="2026"/>
    <x v="0"/>
    <n v="3"/>
    <s v="Mar"/>
  </r>
  <r>
    <n v="2339"/>
    <d v="2026-03-20T00:00:00"/>
    <n v="2026"/>
    <s v="Q1"/>
    <n v="3"/>
    <x v="2"/>
    <x v="1"/>
    <x v="12"/>
    <x v="3"/>
    <s v="New"/>
    <x v="0"/>
    <s v="Trail Bike Light"/>
    <n v="2"/>
    <n v="51.29"/>
    <n v="0"/>
    <n v="23.15"/>
    <n v="102.58"/>
    <n v="46.3"/>
    <n v="56.28"/>
    <n v="0.54864496003119523"/>
    <n v="2026"/>
    <x v="0"/>
    <n v="3"/>
    <s v="Mar"/>
  </r>
  <r>
    <n v="3611"/>
    <d v="2026-03-20T00:00:00"/>
    <n v="2026"/>
    <s v="Q1"/>
    <n v="3"/>
    <x v="2"/>
    <x v="1"/>
    <x v="1"/>
    <x v="1"/>
    <s v="Business"/>
    <x v="0"/>
    <s v="Compact Repair Kit"/>
    <n v="6"/>
    <n v="40.89"/>
    <n v="0.1"/>
    <n v="16.84"/>
    <n v="220.80600000000001"/>
    <n v="101.03999999999999"/>
    <n v="119.76600000000002"/>
    <n v="0.54240373902883077"/>
    <n v="2026"/>
    <x v="0"/>
    <n v="3"/>
    <s v="Mar"/>
  </r>
  <r>
    <n v="3953"/>
    <d v="2026-03-20T00:00:00"/>
    <n v="2026"/>
    <s v="Q1"/>
    <n v="3"/>
    <x v="2"/>
    <x v="1"/>
    <x v="14"/>
    <x v="0"/>
    <s v="New"/>
    <x v="4"/>
    <s v="Weighted Vest"/>
    <n v="1"/>
    <n v="120.63"/>
    <n v="0"/>
    <n v="70.28"/>
    <n v="120.63"/>
    <n v="70.28"/>
    <n v="50.349999999999994"/>
    <n v="0.41739202520102792"/>
    <n v="2026"/>
    <x v="0"/>
    <n v="3"/>
    <s v="Mar"/>
  </r>
  <r>
    <n v="4253"/>
    <d v="2026-03-20T00:00:00"/>
    <n v="2026"/>
    <s v="Q1"/>
    <n v="3"/>
    <x v="2"/>
    <x v="3"/>
    <x v="13"/>
    <x v="1"/>
    <s v="New"/>
    <x v="0"/>
    <s v="Commuter Helmet"/>
    <n v="5"/>
    <n v="82.64"/>
    <n v="0.1"/>
    <n v="43.52"/>
    <n v="371.88"/>
    <n v="217.60000000000002"/>
    <n v="154.27999999999997"/>
    <n v="0.41486501021834993"/>
    <n v="2026"/>
    <x v="0"/>
    <n v="3"/>
    <s v="Mar"/>
  </r>
  <r>
    <n v="4952"/>
    <d v="2026-03-20T00:00:00"/>
    <n v="2026"/>
    <s v="Q1"/>
    <n v="3"/>
    <x v="2"/>
    <x v="1"/>
    <x v="6"/>
    <x v="0"/>
    <s v="Business"/>
    <x v="1"/>
    <s v="Trekking Poles"/>
    <n v="2"/>
    <n v="72.459999999999994"/>
    <n v="0"/>
    <n v="33.31"/>
    <n v="144.91999999999999"/>
    <n v="66.62"/>
    <n v="78.299999999999983"/>
    <n v="0.54029809550096597"/>
    <n v="2026"/>
    <x v="0"/>
    <n v="3"/>
    <s v="Mar"/>
  </r>
  <r>
    <n v="5016"/>
    <d v="2026-03-20T00:00:00"/>
    <n v="2026"/>
    <s v="Q1"/>
    <n v="3"/>
    <x v="2"/>
    <x v="1"/>
    <x v="12"/>
    <x v="3"/>
    <s v="New"/>
    <x v="4"/>
    <s v="Resistance Band Set"/>
    <n v="2"/>
    <n v="40.659999999999997"/>
    <n v="0.1"/>
    <n v="14.63"/>
    <n v="73.188000000000002"/>
    <n v="29.26"/>
    <n v="43.927999999999997"/>
    <n v="0.60020768431983385"/>
    <n v="2026"/>
    <x v="0"/>
    <n v="3"/>
    <s v="Mar"/>
  </r>
  <r>
    <n v="839"/>
    <d v="2026-03-21T00:00:00"/>
    <n v="2026"/>
    <s v="Q1"/>
    <n v="3"/>
    <x v="2"/>
    <x v="1"/>
    <x v="12"/>
    <x v="3"/>
    <s v="New"/>
    <x v="0"/>
    <s v="Compact Repair Kit"/>
    <n v="1"/>
    <n v="40.5"/>
    <n v="0.05"/>
    <n v="17.16"/>
    <n v="38.475000000000001"/>
    <n v="17.16"/>
    <n v="21.315000000000001"/>
    <n v="0.55399610136452238"/>
    <n v="2026"/>
    <x v="0"/>
    <n v="3"/>
    <s v="Mar"/>
  </r>
  <r>
    <n v="1382"/>
    <d v="2026-03-21T00:00:00"/>
    <n v="2026"/>
    <s v="Q1"/>
    <n v="3"/>
    <x v="2"/>
    <x v="2"/>
    <x v="2"/>
    <x v="0"/>
    <s v="Business"/>
    <x v="1"/>
    <s v="Trekking Poles"/>
    <n v="1"/>
    <n v="72.16"/>
    <n v="0"/>
    <n v="33.11"/>
    <n v="72.16"/>
    <n v="33.11"/>
    <n v="39.049999999999997"/>
    <n v="0.54115853658536583"/>
    <n v="2026"/>
    <x v="0"/>
    <n v="3"/>
    <s v="Mar"/>
  </r>
  <r>
    <n v="1452"/>
    <d v="2026-03-21T00:00:00"/>
    <n v="2026"/>
    <s v="Q1"/>
    <n v="3"/>
    <x v="2"/>
    <x v="2"/>
    <x v="5"/>
    <x v="3"/>
    <s v="Business"/>
    <x v="2"/>
    <s v="Travel Backpack 35L"/>
    <n v="1"/>
    <n v="161.93"/>
    <n v="0.15"/>
    <n v="87.5"/>
    <n v="137.6405"/>
    <n v="87.5"/>
    <n v="50.140500000000003"/>
    <n v="0.36428594781332529"/>
    <n v="2026"/>
    <x v="0"/>
    <n v="3"/>
    <s v="Mar"/>
  </r>
  <r>
    <n v="1845"/>
    <d v="2026-03-21T00:00:00"/>
    <n v="2026"/>
    <s v="Q1"/>
    <n v="3"/>
    <x v="2"/>
    <x v="0"/>
    <x v="9"/>
    <x v="0"/>
    <s v="Returning"/>
    <x v="3"/>
    <s v="Alpine Tent 4P"/>
    <n v="3"/>
    <n v="348.54"/>
    <n v="0.1"/>
    <n v="200.3"/>
    <n v="941.05800000000011"/>
    <n v="600.90000000000009"/>
    <n v="340.15800000000002"/>
    <n v="0.36146337420222768"/>
    <n v="2026"/>
    <x v="0"/>
    <n v="3"/>
    <s v="Mar"/>
  </r>
  <r>
    <n v="3560"/>
    <d v="2026-03-21T00:00:00"/>
    <n v="2026"/>
    <s v="Q1"/>
    <n v="3"/>
    <x v="2"/>
    <x v="2"/>
    <x v="16"/>
    <x v="0"/>
    <s v="Returning"/>
    <x v="4"/>
    <s v="Training Mat"/>
    <n v="3"/>
    <n v="50.46"/>
    <n v="0.1"/>
    <n v="21.9"/>
    <n v="136.24199999999999"/>
    <n v="65.699999999999989"/>
    <n v="70.542000000000002"/>
    <n v="0.51776985070683057"/>
    <n v="2026"/>
    <x v="0"/>
    <n v="3"/>
    <s v="Mar"/>
  </r>
  <r>
    <n v="4059"/>
    <d v="2026-03-21T00:00:00"/>
    <n v="2026"/>
    <s v="Q1"/>
    <n v="3"/>
    <x v="2"/>
    <x v="3"/>
    <x v="13"/>
    <x v="3"/>
    <s v="New"/>
    <x v="3"/>
    <s v="Portable Camp Stove"/>
    <n v="1"/>
    <n v="83.62"/>
    <n v="0"/>
    <n v="39.15"/>
    <n v="83.62"/>
    <n v="39.15"/>
    <n v="44.470000000000006"/>
    <n v="0.53181057163358048"/>
    <n v="2026"/>
    <x v="0"/>
    <n v="3"/>
    <s v="Mar"/>
  </r>
  <r>
    <n v="4731"/>
    <d v="2026-03-21T00:00:00"/>
    <n v="2026"/>
    <s v="Q1"/>
    <n v="3"/>
    <x v="2"/>
    <x v="1"/>
    <x v="12"/>
    <x v="1"/>
    <s v="Business"/>
    <x v="0"/>
    <s v="Trail Bike Light"/>
    <n v="6"/>
    <n v="51.07"/>
    <n v="0.1"/>
    <n v="22.68"/>
    <n v="275.77800000000002"/>
    <n v="136.07999999999998"/>
    <n v="139.69800000000004"/>
    <n v="0.50655962404542798"/>
    <n v="2026"/>
    <x v="0"/>
    <n v="3"/>
    <s v="Mar"/>
  </r>
  <r>
    <n v="693"/>
    <d v="2026-03-22T00:00:00"/>
    <n v="2026"/>
    <s v="Q1"/>
    <n v="3"/>
    <x v="2"/>
    <x v="1"/>
    <x v="11"/>
    <x v="0"/>
    <s v="New"/>
    <x v="2"/>
    <s v="Packing Cube Set"/>
    <n v="3"/>
    <n v="47.02"/>
    <n v="0.1"/>
    <n v="17.989999999999998"/>
    <n v="126.95400000000001"/>
    <n v="53.97"/>
    <n v="72.984000000000009"/>
    <n v="0.57488539155914742"/>
    <n v="2026"/>
    <x v="0"/>
    <n v="3"/>
    <s v="Mar"/>
  </r>
  <r>
    <n v="1672"/>
    <d v="2026-03-22T00:00:00"/>
    <n v="2026"/>
    <s v="Q1"/>
    <n v="3"/>
    <x v="2"/>
    <x v="2"/>
    <x v="5"/>
    <x v="3"/>
    <s v="Returning"/>
    <x v="2"/>
    <s v="Packing Cube Set"/>
    <n v="1"/>
    <n v="47.1"/>
    <n v="0.05"/>
    <n v="18.48"/>
    <n v="44.744999999999997"/>
    <n v="18.48"/>
    <n v="26.264999999999997"/>
    <n v="0.58699296010727453"/>
    <n v="2026"/>
    <x v="0"/>
    <n v="3"/>
    <s v="Mar"/>
  </r>
  <r>
    <n v="2347"/>
    <d v="2026-03-22T00:00:00"/>
    <n v="2026"/>
    <s v="Q1"/>
    <n v="3"/>
    <x v="2"/>
    <x v="3"/>
    <x v="13"/>
    <x v="0"/>
    <s v="Returning"/>
    <x v="2"/>
    <s v="Carry-On Duffel"/>
    <n v="2"/>
    <n v="131.38999999999999"/>
    <n v="0"/>
    <n v="66.91"/>
    <n v="262.77999999999997"/>
    <n v="133.82"/>
    <n v="128.95999999999998"/>
    <n v="0.49075272090722277"/>
    <n v="2026"/>
    <x v="0"/>
    <n v="3"/>
    <s v="Mar"/>
  </r>
  <r>
    <n v="2582"/>
    <d v="2026-03-22T00:00:00"/>
    <n v="2026"/>
    <s v="Q1"/>
    <n v="3"/>
    <x v="2"/>
    <x v="1"/>
    <x v="1"/>
    <x v="3"/>
    <s v="New"/>
    <x v="4"/>
    <s v="Weighted Vest"/>
    <n v="1"/>
    <n v="120.16"/>
    <n v="0.15"/>
    <n v="68.33"/>
    <n v="102.136"/>
    <n v="68.33"/>
    <n v="33.805999999999997"/>
    <n v="0.33099005247904756"/>
    <n v="2026"/>
    <x v="0"/>
    <n v="3"/>
    <s v="Mar"/>
  </r>
  <r>
    <n v="2762"/>
    <d v="2026-03-22T00:00:00"/>
    <n v="2026"/>
    <s v="Q1"/>
    <n v="3"/>
    <x v="2"/>
    <x v="3"/>
    <x v="8"/>
    <x v="2"/>
    <s v="Returning"/>
    <x v="3"/>
    <s v="Trail Tent 2P"/>
    <n v="1"/>
    <n v="196.48"/>
    <n v="0"/>
    <n v="101.29"/>
    <n v="196.48"/>
    <n v="101.29"/>
    <n v="95.189999999999984"/>
    <n v="0.48447679153094458"/>
    <n v="2026"/>
    <x v="0"/>
    <n v="3"/>
    <s v="Mar"/>
  </r>
  <r>
    <n v="4090"/>
    <d v="2026-03-22T00:00:00"/>
    <n v="2026"/>
    <s v="Q1"/>
    <n v="3"/>
    <x v="2"/>
    <x v="1"/>
    <x v="11"/>
    <x v="3"/>
    <s v="Business"/>
    <x v="2"/>
    <s v="Insulated Bottle"/>
    <n v="1"/>
    <n v="36.520000000000003"/>
    <n v="0"/>
    <n v="13.96"/>
    <n v="36.520000000000003"/>
    <n v="13.96"/>
    <n v="22.560000000000002"/>
    <n v="0.61774370208105145"/>
    <n v="2026"/>
    <x v="0"/>
    <n v="3"/>
    <s v="Mar"/>
  </r>
  <r>
    <n v="4491"/>
    <d v="2026-03-22T00:00:00"/>
    <n v="2026"/>
    <s v="Q1"/>
    <n v="3"/>
    <x v="2"/>
    <x v="1"/>
    <x v="12"/>
    <x v="2"/>
    <s v="Business"/>
    <x v="4"/>
    <s v="Training Mat"/>
    <n v="4"/>
    <n v="49.71"/>
    <n v="0.1"/>
    <n v="22.46"/>
    <n v="178.95600000000002"/>
    <n v="89.84"/>
    <n v="89.116000000000014"/>
    <n v="0.49797715639598561"/>
    <n v="2026"/>
    <x v="0"/>
    <n v="3"/>
    <s v="Mar"/>
  </r>
  <r>
    <n v="4678"/>
    <d v="2026-03-22T00:00:00"/>
    <n v="2026"/>
    <s v="Q1"/>
    <n v="3"/>
    <x v="2"/>
    <x v="0"/>
    <x v="0"/>
    <x v="0"/>
    <s v="Returning"/>
    <x v="3"/>
    <s v="Portable Camp Stove"/>
    <n v="1"/>
    <n v="81.209999999999994"/>
    <n v="0.05"/>
    <n v="40.44"/>
    <n v="77.149499999999989"/>
    <n v="40.44"/>
    <n v="36.709499999999991"/>
    <n v="0.47582291524896464"/>
    <n v="2026"/>
    <x v="0"/>
    <n v="3"/>
    <s v="Mar"/>
  </r>
  <r>
    <n v="1189"/>
    <d v="2026-03-23T00:00:00"/>
    <n v="2026"/>
    <s v="Q1"/>
    <n v="3"/>
    <x v="2"/>
    <x v="3"/>
    <x v="13"/>
    <x v="0"/>
    <s v="New"/>
    <x v="0"/>
    <s v="Cycling Pack 12L"/>
    <n v="2"/>
    <n v="103.22"/>
    <n v="0"/>
    <n v="51.33"/>
    <n v="206.44"/>
    <n v="102.66"/>
    <n v="103.78"/>
    <n v="0.50271265258670805"/>
    <n v="2026"/>
    <x v="0"/>
    <n v="3"/>
    <s v="Mar"/>
  </r>
  <r>
    <n v="1590"/>
    <d v="2026-03-23T00:00:00"/>
    <n v="2026"/>
    <s v="Q1"/>
    <n v="3"/>
    <x v="2"/>
    <x v="0"/>
    <x v="15"/>
    <x v="3"/>
    <s v="New"/>
    <x v="1"/>
    <s v="Summit Backpack 45L"/>
    <n v="1"/>
    <n v="153.47"/>
    <n v="0"/>
    <n v="78.19"/>
    <n v="153.47"/>
    <n v="78.19"/>
    <n v="75.28"/>
    <n v="0.49051931973675639"/>
    <n v="2026"/>
    <x v="0"/>
    <n v="3"/>
    <s v="Mar"/>
  </r>
  <r>
    <n v="2309"/>
    <d v="2026-03-23T00:00:00"/>
    <n v="2026"/>
    <s v="Q1"/>
    <n v="3"/>
    <x v="2"/>
    <x v="3"/>
    <x v="7"/>
    <x v="0"/>
    <s v="Returning"/>
    <x v="3"/>
    <s v="Trail Tent 2P"/>
    <n v="6"/>
    <n v="199.75"/>
    <n v="0"/>
    <n v="105.84"/>
    <n v="1198.5"/>
    <n v="635.04"/>
    <n v="563.46"/>
    <n v="0.47013767209011265"/>
    <n v="2026"/>
    <x v="0"/>
    <n v="3"/>
    <s v="Mar"/>
  </r>
  <r>
    <n v="3628"/>
    <d v="2026-03-23T00:00:00"/>
    <n v="2026"/>
    <s v="Q1"/>
    <n v="3"/>
    <x v="2"/>
    <x v="1"/>
    <x v="12"/>
    <x v="3"/>
    <s v="New"/>
    <x v="2"/>
    <s v="Packing Cube Set"/>
    <n v="1"/>
    <n v="45.84"/>
    <n v="0"/>
    <n v="18.079999999999998"/>
    <n v="45.84"/>
    <n v="18.079999999999998"/>
    <n v="27.760000000000005"/>
    <n v="0.605584642233857"/>
    <n v="2026"/>
    <x v="0"/>
    <n v="3"/>
    <s v="Mar"/>
  </r>
  <r>
    <n v="3718"/>
    <d v="2026-03-23T00:00:00"/>
    <n v="2026"/>
    <s v="Q1"/>
    <n v="3"/>
    <x v="2"/>
    <x v="1"/>
    <x v="12"/>
    <x v="3"/>
    <s v="New"/>
    <x v="3"/>
    <s v="Compact Sleeping Bag"/>
    <n v="2"/>
    <n v="122.07"/>
    <n v="0.05"/>
    <n v="59.16"/>
    <n v="231.93299999999996"/>
    <n v="118.32"/>
    <n v="113.61299999999997"/>
    <n v="0.48985267297021118"/>
    <n v="2026"/>
    <x v="0"/>
    <n v="3"/>
    <s v="Mar"/>
  </r>
  <r>
    <n v="4198"/>
    <d v="2026-03-23T00:00:00"/>
    <n v="2026"/>
    <s v="Q1"/>
    <n v="3"/>
    <x v="2"/>
    <x v="1"/>
    <x v="14"/>
    <x v="3"/>
    <s v="New"/>
    <x v="4"/>
    <s v="Weighted Vest"/>
    <n v="3"/>
    <n v="122.4"/>
    <n v="0.15"/>
    <n v="71.150000000000006"/>
    <n v="312.12"/>
    <n v="213.45000000000002"/>
    <n v="98.669999999999987"/>
    <n v="0.31612841214917337"/>
    <n v="2026"/>
    <x v="0"/>
    <n v="3"/>
    <s v="Mar"/>
  </r>
  <r>
    <n v="4784"/>
    <d v="2026-03-23T00:00:00"/>
    <n v="2026"/>
    <s v="Q1"/>
    <n v="3"/>
    <x v="2"/>
    <x v="0"/>
    <x v="15"/>
    <x v="0"/>
    <s v="New"/>
    <x v="0"/>
    <s v="Cycling Pack 12L"/>
    <n v="1"/>
    <n v="101.43"/>
    <n v="0"/>
    <n v="51.78"/>
    <n v="101.43"/>
    <n v="51.78"/>
    <n v="49.650000000000006"/>
    <n v="0.4895001478852411"/>
    <n v="2026"/>
    <x v="0"/>
    <n v="3"/>
    <s v="Mar"/>
  </r>
  <r>
    <n v="86"/>
    <d v="2026-03-24T00:00:00"/>
    <n v="2026"/>
    <s v="Q1"/>
    <n v="3"/>
    <x v="2"/>
    <x v="1"/>
    <x v="12"/>
    <x v="1"/>
    <s v="Business"/>
    <x v="0"/>
    <s v="Cycling Pack 12L"/>
    <n v="8"/>
    <n v="104.7"/>
    <n v="0.05"/>
    <n v="49.91"/>
    <n v="795.72"/>
    <n v="399.28"/>
    <n v="396.44000000000005"/>
    <n v="0.49821545267179412"/>
    <n v="2026"/>
    <x v="0"/>
    <n v="3"/>
    <s v="Mar"/>
  </r>
  <r>
    <n v="1813"/>
    <d v="2026-03-24T00:00:00"/>
    <n v="2026"/>
    <s v="Q1"/>
    <n v="3"/>
    <x v="2"/>
    <x v="0"/>
    <x v="0"/>
    <x v="2"/>
    <s v="Returning"/>
    <x v="1"/>
    <s v="Trail Boots"/>
    <n v="4"/>
    <n v="146.34"/>
    <n v="0"/>
    <n v="79.37"/>
    <n v="585.36"/>
    <n v="317.48"/>
    <n v="267.88"/>
    <n v="0.45763290966242992"/>
    <n v="2026"/>
    <x v="0"/>
    <n v="3"/>
    <s v="Mar"/>
  </r>
  <r>
    <n v="2212"/>
    <d v="2026-03-24T00:00:00"/>
    <n v="2026"/>
    <s v="Q1"/>
    <n v="3"/>
    <x v="2"/>
    <x v="1"/>
    <x v="6"/>
    <x v="0"/>
    <s v="Returning"/>
    <x v="4"/>
    <s v="Weighted Vest"/>
    <n v="2"/>
    <n v="122.92"/>
    <n v="0.05"/>
    <n v="70.31"/>
    <n v="233.548"/>
    <n v="140.62"/>
    <n v="92.927999999999997"/>
    <n v="0.39789679209413054"/>
    <n v="2026"/>
    <x v="0"/>
    <n v="3"/>
    <s v="Mar"/>
  </r>
  <r>
    <n v="4466"/>
    <d v="2026-03-24T00:00:00"/>
    <n v="2026"/>
    <s v="Q1"/>
    <n v="3"/>
    <x v="2"/>
    <x v="2"/>
    <x v="2"/>
    <x v="0"/>
    <s v="New"/>
    <x v="1"/>
    <s v="Hiking Daypack 20L"/>
    <n v="1"/>
    <n v="91.35"/>
    <n v="0.05"/>
    <n v="45.24"/>
    <n v="86.782499999999985"/>
    <n v="45.24"/>
    <n v="41.542499999999983"/>
    <n v="0.47869674185463645"/>
    <n v="2026"/>
    <x v="0"/>
    <n v="3"/>
    <s v="Mar"/>
  </r>
  <r>
    <n v="4483"/>
    <d v="2026-03-24T00:00:00"/>
    <n v="2026"/>
    <s v="Q1"/>
    <n v="3"/>
    <x v="2"/>
    <x v="1"/>
    <x v="12"/>
    <x v="0"/>
    <s v="New"/>
    <x v="0"/>
    <s v="Trail Bike Light"/>
    <n v="3"/>
    <n v="51.01"/>
    <n v="0.15"/>
    <n v="22.84"/>
    <n v="130.07550000000001"/>
    <n v="68.52"/>
    <n v="61.555500000000009"/>
    <n v="0.47322900930613382"/>
    <n v="2026"/>
    <x v="0"/>
    <n v="3"/>
    <s v="Mar"/>
  </r>
  <r>
    <n v="273"/>
    <d v="2026-03-25T00:00:00"/>
    <n v="2026"/>
    <s v="Q1"/>
    <n v="3"/>
    <x v="2"/>
    <x v="3"/>
    <x v="8"/>
    <x v="0"/>
    <s v="New"/>
    <x v="4"/>
    <s v="Weighted Vest"/>
    <n v="2"/>
    <n v="125.04"/>
    <n v="0.05"/>
    <n v="67.680000000000007"/>
    <n v="237.57599999999999"/>
    <n v="135.36000000000001"/>
    <n v="102.21599999999998"/>
    <n v="0.43024547934134755"/>
    <n v="2026"/>
    <x v="0"/>
    <n v="3"/>
    <s v="Mar"/>
  </r>
  <r>
    <n v="578"/>
    <d v="2026-03-25T00:00:00"/>
    <n v="2026"/>
    <s v="Q1"/>
    <n v="3"/>
    <x v="2"/>
    <x v="2"/>
    <x v="5"/>
    <x v="3"/>
    <s v="Returning"/>
    <x v="0"/>
    <s v="Trail Bike Light"/>
    <n v="2"/>
    <n v="50.22"/>
    <n v="0.05"/>
    <n v="23.16"/>
    <n v="95.417999999999992"/>
    <n v="46.32"/>
    <n v="49.097999999999992"/>
    <n v="0.51455700182355524"/>
    <n v="2026"/>
    <x v="0"/>
    <n v="3"/>
    <s v="Mar"/>
  </r>
  <r>
    <n v="1290"/>
    <d v="2026-03-25T00:00:00"/>
    <n v="2026"/>
    <s v="Q1"/>
    <n v="3"/>
    <x v="2"/>
    <x v="1"/>
    <x v="1"/>
    <x v="0"/>
    <s v="Business"/>
    <x v="4"/>
    <s v="Recovery Roller"/>
    <n v="5"/>
    <n v="36.369999999999997"/>
    <n v="0.05"/>
    <n v="13.81"/>
    <n v="172.75749999999999"/>
    <n v="69.05"/>
    <n v="103.7075"/>
    <n v="0.60030678841729013"/>
    <n v="2026"/>
    <x v="0"/>
    <n v="3"/>
    <s v="Mar"/>
  </r>
  <r>
    <n v="1501"/>
    <d v="2026-03-25T00:00:00"/>
    <n v="2026"/>
    <s v="Q1"/>
    <n v="3"/>
    <x v="2"/>
    <x v="3"/>
    <x v="7"/>
    <x v="1"/>
    <s v="New"/>
    <x v="2"/>
    <s v="Insulated Bottle"/>
    <n v="3"/>
    <n v="36.43"/>
    <n v="0.1"/>
    <n v="13.23"/>
    <n v="98.36099999999999"/>
    <n v="39.69"/>
    <n v="58.670999999999992"/>
    <n v="0.59648641229755694"/>
    <n v="2026"/>
    <x v="0"/>
    <n v="3"/>
    <s v="Mar"/>
  </r>
  <r>
    <n v="1540"/>
    <d v="2026-03-25T00:00:00"/>
    <n v="2026"/>
    <s v="Q1"/>
    <n v="3"/>
    <x v="2"/>
    <x v="1"/>
    <x v="12"/>
    <x v="1"/>
    <s v="Business"/>
    <x v="0"/>
    <s v="Trail Bike Light"/>
    <n v="10"/>
    <n v="49.7"/>
    <n v="0.1"/>
    <n v="21.96"/>
    <n v="447.3"/>
    <n v="219.60000000000002"/>
    <n v="227.7"/>
    <n v="0.50905432595573441"/>
    <n v="2026"/>
    <x v="0"/>
    <n v="3"/>
    <s v="Mar"/>
  </r>
  <r>
    <n v="2541"/>
    <d v="2026-03-25T00:00:00"/>
    <n v="2026"/>
    <s v="Q1"/>
    <n v="3"/>
    <x v="2"/>
    <x v="1"/>
    <x v="12"/>
    <x v="0"/>
    <s v="Returning"/>
    <x v="2"/>
    <s v="Packing Cube Set"/>
    <n v="2"/>
    <n v="46.61"/>
    <n v="0"/>
    <n v="17.97"/>
    <n v="93.22"/>
    <n v="35.94"/>
    <n v="57.28"/>
    <n v="0.61446041621969538"/>
    <n v="2026"/>
    <x v="0"/>
    <n v="3"/>
    <s v="Mar"/>
  </r>
  <r>
    <n v="4264"/>
    <d v="2026-03-25T00:00:00"/>
    <n v="2026"/>
    <s v="Q1"/>
    <n v="3"/>
    <x v="2"/>
    <x v="2"/>
    <x v="5"/>
    <x v="0"/>
    <s v="New"/>
    <x v="2"/>
    <s v="Packing Cube Set"/>
    <n v="1"/>
    <n v="47.61"/>
    <n v="0"/>
    <n v="18.89"/>
    <n v="47.61"/>
    <n v="18.89"/>
    <n v="28.72"/>
    <n v="0.60323461457676952"/>
    <n v="2026"/>
    <x v="0"/>
    <n v="3"/>
    <s v="Mar"/>
  </r>
  <r>
    <n v="4311"/>
    <d v="2026-03-25T00:00:00"/>
    <n v="2026"/>
    <s v="Q1"/>
    <n v="3"/>
    <x v="2"/>
    <x v="2"/>
    <x v="2"/>
    <x v="0"/>
    <s v="New"/>
    <x v="0"/>
    <s v="Compact Repair Kit"/>
    <n v="2"/>
    <n v="40.880000000000003"/>
    <n v="0.05"/>
    <n v="16.39"/>
    <n v="77.671999999999997"/>
    <n v="32.78"/>
    <n v="44.891999999999996"/>
    <n v="0.57796889483983926"/>
    <n v="2026"/>
    <x v="0"/>
    <n v="3"/>
    <s v="Mar"/>
  </r>
  <r>
    <n v="4796"/>
    <d v="2026-03-25T00:00:00"/>
    <n v="2026"/>
    <s v="Q1"/>
    <n v="3"/>
    <x v="2"/>
    <x v="1"/>
    <x v="12"/>
    <x v="0"/>
    <s v="New"/>
    <x v="4"/>
    <s v="Resistance Band Set"/>
    <n v="2"/>
    <n v="39.409999999999997"/>
    <n v="0.15"/>
    <n v="14.91"/>
    <n v="66.996999999999986"/>
    <n v="29.82"/>
    <n v="37.176999999999985"/>
    <n v="0.55490544352732207"/>
    <n v="2026"/>
    <x v="0"/>
    <n v="3"/>
    <s v="Mar"/>
  </r>
  <r>
    <n v="89"/>
    <d v="2026-03-26T00:00:00"/>
    <n v="2026"/>
    <s v="Q1"/>
    <n v="3"/>
    <x v="2"/>
    <x v="2"/>
    <x v="10"/>
    <x v="0"/>
    <s v="Returning"/>
    <x v="0"/>
    <s v="Compact Repair Kit"/>
    <n v="1"/>
    <n v="40.82"/>
    <n v="0.05"/>
    <n v="16.940000000000001"/>
    <n v="38.778999999999996"/>
    <n v="16.940000000000001"/>
    <n v="21.838999999999995"/>
    <n v="0.56316563088269411"/>
    <n v="2026"/>
    <x v="0"/>
    <n v="3"/>
    <s v="Mar"/>
  </r>
  <r>
    <n v="487"/>
    <d v="2026-03-26T00:00:00"/>
    <n v="2026"/>
    <s v="Q1"/>
    <n v="3"/>
    <x v="2"/>
    <x v="3"/>
    <x v="8"/>
    <x v="2"/>
    <s v="Business"/>
    <x v="2"/>
    <s v="Insulated Bottle"/>
    <n v="3"/>
    <n v="36.979999999999997"/>
    <n v="0.1"/>
    <n v="13.65"/>
    <n v="99.846000000000004"/>
    <n v="40.950000000000003"/>
    <n v="58.896000000000001"/>
    <n v="0.58986839733189111"/>
    <n v="2026"/>
    <x v="0"/>
    <n v="3"/>
    <s v="Mar"/>
  </r>
  <r>
    <n v="1476"/>
    <d v="2026-03-26T00:00:00"/>
    <n v="2026"/>
    <s v="Q1"/>
    <n v="3"/>
    <x v="2"/>
    <x v="1"/>
    <x v="12"/>
    <x v="3"/>
    <s v="New"/>
    <x v="2"/>
    <s v="Insulated Bottle"/>
    <n v="1"/>
    <n v="35.700000000000003"/>
    <n v="0.05"/>
    <n v="13.91"/>
    <n v="33.914999999999999"/>
    <n v="13.91"/>
    <n v="20.004999999999999"/>
    <n v="0.58985699542975079"/>
    <n v="2026"/>
    <x v="0"/>
    <n v="3"/>
    <s v="Mar"/>
  </r>
  <r>
    <n v="2145"/>
    <d v="2026-03-26T00:00:00"/>
    <n v="2026"/>
    <s v="Q1"/>
    <n v="3"/>
    <x v="2"/>
    <x v="3"/>
    <x v="8"/>
    <x v="2"/>
    <s v="Returning"/>
    <x v="0"/>
    <s v="Compact Repair Kit"/>
    <n v="1"/>
    <n v="39.53"/>
    <n v="0.05"/>
    <n v="17.170000000000002"/>
    <n v="37.5535"/>
    <n v="17.170000000000002"/>
    <n v="20.383499999999998"/>
    <n v="0.54278562584046752"/>
    <n v="2026"/>
    <x v="0"/>
    <n v="3"/>
    <s v="Mar"/>
  </r>
  <r>
    <n v="2999"/>
    <d v="2026-03-26T00:00:00"/>
    <n v="2026"/>
    <s v="Q1"/>
    <n v="3"/>
    <x v="2"/>
    <x v="2"/>
    <x v="3"/>
    <x v="2"/>
    <s v="Returning"/>
    <x v="2"/>
    <s v="Insulated Bottle"/>
    <n v="2"/>
    <n v="35.75"/>
    <n v="0"/>
    <n v="13.28"/>
    <n v="71.5"/>
    <n v="26.56"/>
    <n v="44.94"/>
    <n v="0.62853146853146846"/>
    <n v="2026"/>
    <x v="0"/>
    <n v="3"/>
    <s v="Mar"/>
  </r>
  <r>
    <n v="4464"/>
    <d v="2026-03-26T00:00:00"/>
    <n v="2026"/>
    <s v="Q1"/>
    <n v="3"/>
    <x v="2"/>
    <x v="2"/>
    <x v="2"/>
    <x v="0"/>
    <s v="Business"/>
    <x v="4"/>
    <s v="Training Mat"/>
    <n v="2"/>
    <n v="50.17"/>
    <n v="0"/>
    <n v="22.37"/>
    <n v="100.34"/>
    <n v="44.74"/>
    <n v="55.6"/>
    <n v="0.55411600558102447"/>
    <n v="2026"/>
    <x v="0"/>
    <n v="3"/>
    <s v="Mar"/>
  </r>
  <r>
    <n v="4978"/>
    <d v="2026-03-26T00:00:00"/>
    <n v="2026"/>
    <s v="Q1"/>
    <n v="3"/>
    <x v="2"/>
    <x v="0"/>
    <x v="9"/>
    <x v="0"/>
    <s v="New"/>
    <x v="4"/>
    <s v="Resistance Band Set"/>
    <n v="5"/>
    <n v="41.32"/>
    <n v="0"/>
    <n v="15.09"/>
    <n v="206.6"/>
    <n v="75.45"/>
    <n v="131.14999999999998"/>
    <n v="0.63480154888673757"/>
    <n v="2026"/>
    <x v="0"/>
    <n v="3"/>
    <s v="Mar"/>
  </r>
  <r>
    <n v="130"/>
    <d v="2026-03-27T00:00:00"/>
    <n v="2026"/>
    <s v="Q1"/>
    <n v="3"/>
    <x v="2"/>
    <x v="3"/>
    <x v="7"/>
    <x v="3"/>
    <s v="New"/>
    <x v="1"/>
    <s v="Summit Backpack 45L"/>
    <n v="3"/>
    <n v="152.4"/>
    <n v="0.05"/>
    <n v="79.97"/>
    <n v="434.34000000000003"/>
    <n v="239.91"/>
    <n v="194.43000000000004"/>
    <n v="0.44764470230694853"/>
    <n v="2026"/>
    <x v="0"/>
    <n v="3"/>
    <s v="Mar"/>
  </r>
  <r>
    <n v="848"/>
    <d v="2026-03-27T00:00:00"/>
    <n v="2026"/>
    <s v="Q1"/>
    <n v="3"/>
    <x v="2"/>
    <x v="0"/>
    <x v="0"/>
    <x v="0"/>
    <s v="New"/>
    <x v="4"/>
    <s v="Recovery Roller"/>
    <n v="1"/>
    <n v="36.299999999999997"/>
    <n v="0"/>
    <n v="14.1"/>
    <n v="36.299999999999997"/>
    <n v="14.1"/>
    <n v="22.199999999999996"/>
    <n v="0.61157024793388426"/>
    <n v="2026"/>
    <x v="0"/>
    <n v="3"/>
    <s v="Mar"/>
  </r>
  <r>
    <n v="1359"/>
    <d v="2026-03-27T00:00:00"/>
    <n v="2026"/>
    <s v="Q1"/>
    <n v="3"/>
    <x v="2"/>
    <x v="2"/>
    <x v="5"/>
    <x v="0"/>
    <s v="Returning"/>
    <x v="2"/>
    <s v="Packing Cube Set"/>
    <n v="3"/>
    <n v="46.24"/>
    <n v="0.1"/>
    <n v="18.2"/>
    <n v="124.848"/>
    <n v="54.599999999999994"/>
    <n v="70.248000000000005"/>
    <n v="0.56266820453671673"/>
    <n v="2026"/>
    <x v="0"/>
    <n v="3"/>
    <s v="Mar"/>
  </r>
  <r>
    <n v="2379"/>
    <d v="2026-03-27T00:00:00"/>
    <n v="2026"/>
    <s v="Q1"/>
    <n v="3"/>
    <x v="2"/>
    <x v="0"/>
    <x v="0"/>
    <x v="2"/>
    <s v="Returning"/>
    <x v="2"/>
    <s v="Travel Backpack 35L"/>
    <n v="2"/>
    <n v="165.58"/>
    <n v="0"/>
    <n v="86.16"/>
    <n v="331.16"/>
    <n v="172.32"/>
    <n v="158.84000000000003"/>
    <n v="0.47964730039859893"/>
    <n v="2026"/>
    <x v="0"/>
    <n v="3"/>
    <s v="Mar"/>
  </r>
  <r>
    <n v="2987"/>
    <d v="2026-03-27T00:00:00"/>
    <n v="2026"/>
    <s v="Q1"/>
    <n v="3"/>
    <x v="2"/>
    <x v="0"/>
    <x v="9"/>
    <x v="0"/>
    <s v="Returning"/>
    <x v="3"/>
    <s v="Compact Sleeping Bag"/>
    <n v="4"/>
    <n v="121.49"/>
    <n v="0"/>
    <n v="62.01"/>
    <n v="485.96"/>
    <n v="248.04"/>
    <n v="237.92"/>
    <n v="0.4895876203802782"/>
    <n v="2026"/>
    <x v="0"/>
    <n v="3"/>
    <s v="Mar"/>
  </r>
  <r>
    <n v="3121"/>
    <d v="2026-03-27T00:00:00"/>
    <n v="2026"/>
    <s v="Q1"/>
    <n v="3"/>
    <x v="2"/>
    <x v="1"/>
    <x v="12"/>
    <x v="2"/>
    <s v="New"/>
    <x v="0"/>
    <s v="Commuter Helmet"/>
    <n v="5"/>
    <n v="81.84"/>
    <n v="0.1"/>
    <n v="42.7"/>
    <n v="368.28000000000003"/>
    <n v="213.5"/>
    <n v="154.78000000000003"/>
    <n v="0.42027804931030743"/>
    <n v="2026"/>
    <x v="0"/>
    <n v="3"/>
    <s v="Mar"/>
  </r>
  <r>
    <n v="4445"/>
    <d v="2026-03-27T00:00:00"/>
    <n v="2026"/>
    <s v="Q1"/>
    <n v="3"/>
    <x v="2"/>
    <x v="1"/>
    <x v="11"/>
    <x v="0"/>
    <s v="New"/>
    <x v="1"/>
    <s v="Summit Backpack 45L"/>
    <n v="1"/>
    <n v="151.47999999999999"/>
    <n v="0"/>
    <n v="79.41"/>
    <n v="151.47999999999999"/>
    <n v="79.41"/>
    <n v="72.069999999999993"/>
    <n v="0.47577237919197252"/>
    <n v="2026"/>
    <x v="0"/>
    <n v="3"/>
    <s v="Mar"/>
  </r>
  <r>
    <n v="441"/>
    <d v="2026-03-28T00:00:00"/>
    <n v="2026"/>
    <s v="Q1"/>
    <n v="3"/>
    <x v="2"/>
    <x v="0"/>
    <x v="15"/>
    <x v="2"/>
    <s v="New"/>
    <x v="4"/>
    <s v="Training Mat"/>
    <n v="1"/>
    <n v="51.02"/>
    <n v="0.05"/>
    <n v="21.94"/>
    <n v="48.469000000000001"/>
    <n v="21.94"/>
    <n v="26.529"/>
    <n v="0.54733953661102974"/>
    <n v="2026"/>
    <x v="0"/>
    <n v="3"/>
    <s v="Mar"/>
  </r>
  <r>
    <n v="4608"/>
    <d v="2026-03-28T00:00:00"/>
    <n v="2026"/>
    <s v="Q1"/>
    <n v="3"/>
    <x v="2"/>
    <x v="2"/>
    <x v="2"/>
    <x v="1"/>
    <s v="Business"/>
    <x v="0"/>
    <s v="Compact Repair Kit"/>
    <n v="8"/>
    <n v="40.86"/>
    <n v="0.1"/>
    <n v="16.34"/>
    <n v="294.19200000000001"/>
    <n v="130.72"/>
    <n v="163.47200000000001"/>
    <n v="0.55566432805786703"/>
    <n v="2026"/>
    <x v="0"/>
    <n v="3"/>
    <s v="Mar"/>
  </r>
  <r>
    <n v="4914"/>
    <d v="2026-03-28T00:00:00"/>
    <n v="2026"/>
    <s v="Q1"/>
    <n v="3"/>
    <x v="2"/>
    <x v="0"/>
    <x v="9"/>
    <x v="0"/>
    <s v="New"/>
    <x v="2"/>
    <s v="Travel Backpack 35L"/>
    <n v="5"/>
    <n v="163.33000000000001"/>
    <n v="0"/>
    <n v="87.05"/>
    <n v="816.65000000000009"/>
    <n v="435.25"/>
    <n v="381.40000000000009"/>
    <n v="0.46702993938651816"/>
    <n v="2026"/>
    <x v="0"/>
    <n v="3"/>
    <s v="Mar"/>
  </r>
  <r>
    <n v="860"/>
    <d v="2026-03-29T00:00:00"/>
    <n v="2026"/>
    <s v="Q1"/>
    <n v="3"/>
    <x v="2"/>
    <x v="1"/>
    <x v="14"/>
    <x v="3"/>
    <s v="New"/>
    <x v="1"/>
    <s v="Hiking Daypack 20L"/>
    <n v="1"/>
    <n v="90.27"/>
    <n v="0"/>
    <n v="46.38"/>
    <n v="90.27"/>
    <n v="46.38"/>
    <n v="43.889999999999993"/>
    <n v="0.48620804253904948"/>
    <n v="2026"/>
    <x v="0"/>
    <n v="3"/>
    <s v="Mar"/>
  </r>
  <r>
    <n v="920"/>
    <d v="2026-03-29T00:00:00"/>
    <n v="2026"/>
    <s v="Q1"/>
    <n v="3"/>
    <x v="2"/>
    <x v="0"/>
    <x v="9"/>
    <x v="1"/>
    <s v="Business"/>
    <x v="2"/>
    <s v="Carry-On Duffel"/>
    <n v="12"/>
    <n v="131.31"/>
    <n v="0.05"/>
    <n v="68.459999999999994"/>
    <n v="1496.934"/>
    <n v="821.52"/>
    <n v="675.41399999999999"/>
    <n v="0.45119824922140855"/>
    <n v="2026"/>
    <x v="0"/>
    <n v="3"/>
    <s v="Mar"/>
  </r>
  <r>
    <n v="1700"/>
    <d v="2026-03-29T00:00:00"/>
    <n v="2026"/>
    <s v="Q1"/>
    <n v="3"/>
    <x v="2"/>
    <x v="1"/>
    <x v="12"/>
    <x v="3"/>
    <s v="New"/>
    <x v="2"/>
    <s v="Travel Backpack 35L"/>
    <n v="1"/>
    <n v="167.27"/>
    <n v="0.05"/>
    <n v="88.19"/>
    <n v="158.90649999999999"/>
    <n v="88.19"/>
    <n v="70.716499999999996"/>
    <n v="0.44501955552478972"/>
    <n v="2026"/>
    <x v="0"/>
    <n v="3"/>
    <s v="Mar"/>
  </r>
  <r>
    <n v="1768"/>
    <d v="2026-03-29T00:00:00"/>
    <n v="2026"/>
    <s v="Q1"/>
    <n v="3"/>
    <x v="2"/>
    <x v="1"/>
    <x v="12"/>
    <x v="3"/>
    <s v="Returning"/>
    <x v="1"/>
    <s v="Trekking Poles"/>
    <n v="4"/>
    <n v="70.510000000000005"/>
    <n v="0"/>
    <n v="31.93"/>
    <n v="282.04000000000002"/>
    <n v="127.72"/>
    <n v="154.32000000000002"/>
    <n v="0.54715643171181394"/>
    <n v="2026"/>
    <x v="0"/>
    <n v="3"/>
    <s v="Mar"/>
  </r>
  <r>
    <n v="1876"/>
    <d v="2026-03-29T00:00:00"/>
    <n v="2026"/>
    <s v="Q1"/>
    <n v="3"/>
    <x v="2"/>
    <x v="1"/>
    <x v="6"/>
    <x v="1"/>
    <s v="New"/>
    <x v="0"/>
    <s v="Cycling Pack 12L"/>
    <n v="12"/>
    <n v="101.06"/>
    <n v="0.1"/>
    <n v="50.59"/>
    <n v="1091.4480000000001"/>
    <n v="607.08000000000004"/>
    <n v="484.36800000000005"/>
    <n v="0.4437847703234602"/>
    <n v="2026"/>
    <x v="0"/>
    <n v="3"/>
    <s v="Mar"/>
  </r>
  <r>
    <n v="2453"/>
    <d v="2026-03-29T00:00:00"/>
    <n v="2026"/>
    <s v="Q1"/>
    <n v="3"/>
    <x v="2"/>
    <x v="3"/>
    <x v="8"/>
    <x v="0"/>
    <s v="Business"/>
    <x v="0"/>
    <s v="Commuter Helmet"/>
    <n v="2"/>
    <n v="79.849999999999994"/>
    <n v="0.05"/>
    <n v="43.78"/>
    <n v="151.71499999999997"/>
    <n v="87.56"/>
    <n v="64.154999999999973"/>
    <n v="0.42286524074745402"/>
    <n v="2026"/>
    <x v="0"/>
    <n v="3"/>
    <s v="Mar"/>
  </r>
  <r>
    <n v="2676"/>
    <d v="2026-03-29T00:00:00"/>
    <n v="2026"/>
    <s v="Q1"/>
    <n v="3"/>
    <x v="2"/>
    <x v="2"/>
    <x v="5"/>
    <x v="2"/>
    <s v="New"/>
    <x v="3"/>
    <s v="Trail Tent 2P"/>
    <n v="4"/>
    <n v="191.99"/>
    <n v="0"/>
    <n v="104.44"/>
    <n v="767.96"/>
    <n v="417.76"/>
    <n v="350.20000000000005"/>
    <n v="0.45601333402781397"/>
    <n v="2026"/>
    <x v="0"/>
    <n v="3"/>
    <s v="Mar"/>
  </r>
  <r>
    <n v="2800"/>
    <d v="2026-03-29T00:00:00"/>
    <n v="2026"/>
    <s v="Q1"/>
    <n v="3"/>
    <x v="2"/>
    <x v="1"/>
    <x v="11"/>
    <x v="0"/>
    <s v="New"/>
    <x v="0"/>
    <s v="Trail Bike Light"/>
    <n v="1"/>
    <n v="49.81"/>
    <n v="0.05"/>
    <n v="23.12"/>
    <n v="47.319499999999998"/>
    <n v="23.12"/>
    <n v="24.199499999999997"/>
    <n v="0.51140650260463438"/>
    <n v="2026"/>
    <x v="0"/>
    <n v="3"/>
    <s v="Mar"/>
  </r>
  <r>
    <n v="2857"/>
    <d v="2026-03-29T00:00:00"/>
    <n v="2026"/>
    <s v="Q1"/>
    <n v="3"/>
    <x v="2"/>
    <x v="0"/>
    <x v="15"/>
    <x v="2"/>
    <s v="New"/>
    <x v="4"/>
    <s v="Resistance Band Set"/>
    <n v="1"/>
    <n v="40.39"/>
    <n v="0.1"/>
    <n v="14.97"/>
    <n v="36.350999999999999"/>
    <n v="14.97"/>
    <n v="21.381"/>
    <n v="0.58818189320788972"/>
    <n v="2026"/>
    <x v="0"/>
    <n v="3"/>
    <s v="Mar"/>
  </r>
  <r>
    <n v="3584"/>
    <d v="2026-03-29T00:00:00"/>
    <n v="2026"/>
    <s v="Q1"/>
    <n v="3"/>
    <x v="2"/>
    <x v="0"/>
    <x v="0"/>
    <x v="0"/>
    <s v="Returning"/>
    <x v="2"/>
    <s v="Insulated Bottle"/>
    <n v="1"/>
    <n v="35.700000000000003"/>
    <n v="0.05"/>
    <n v="13.85"/>
    <n v="33.914999999999999"/>
    <n v="13.85"/>
    <n v="20.064999999999998"/>
    <n v="0.59162612413386406"/>
    <n v="2026"/>
    <x v="0"/>
    <n v="3"/>
    <s v="Mar"/>
  </r>
  <r>
    <n v="3669"/>
    <d v="2026-03-29T00:00:00"/>
    <n v="2026"/>
    <s v="Q1"/>
    <n v="3"/>
    <x v="2"/>
    <x v="2"/>
    <x v="10"/>
    <x v="3"/>
    <s v="Returning"/>
    <x v="3"/>
    <s v="Portable Camp Stove"/>
    <n v="1"/>
    <n v="80.09"/>
    <n v="0"/>
    <n v="40.61"/>
    <n v="80.09"/>
    <n v="40.61"/>
    <n v="39.480000000000004"/>
    <n v="0.49294543638406796"/>
    <n v="2026"/>
    <x v="0"/>
    <n v="3"/>
    <s v="Mar"/>
  </r>
  <r>
    <n v="4787"/>
    <d v="2026-03-29T00:00:00"/>
    <n v="2026"/>
    <s v="Q1"/>
    <n v="3"/>
    <x v="2"/>
    <x v="3"/>
    <x v="13"/>
    <x v="3"/>
    <s v="New"/>
    <x v="1"/>
    <s v="Trail Boots"/>
    <n v="1"/>
    <n v="142.87"/>
    <n v="0.1"/>
    <n v="77.33"/>
    <n v="128.583"/>
    <n v="77.33"/>
    <n v="51.253"/>
    <n v="0.39859857057309289"/>
    <n v="2026"/>
    <x v="0"/>
    <n v="3"/>
    <s v="Mar"/>
  </r>
  <r>
    <n v="769"/>
    <d v="2026-03-30T00:00:00"/>
    <n v="2026"/>
    <s v="Q1"/>
    <n v="3"/>
    <x v="2"/>
    <x v="3"/>
    <x v="8"/>
    <x v="0"/>
    <s v="Returning"/>
    <x v="4"/>
    <s v="Resistance Band Set"/>
    <n v="1"/>
    <n v="40.53"/>
    <n v="0"/>
    <n v="14.32"/>
    <n v="40.53"/>
    <n v="14.32"/>
    <n v="26.21"/>
    <n v="0.64668147051566738"/>
    <n v="2026"/>
    <x v="0"/>
    <n v="3"/>
    <s v="Mar"/>
  </r>
  <r>
    <n v="1184"/>
    <d v="2026-03-30T00:00:00"/>
    <n v="2026"/>
    <s v="Q1"/>
    <n v="3"/>
    <x v="2"/>
    <x v="3"/>
    <x v="8"/>
    <x v="0"/>
    <s v="Returning"/>
    <x v="0"/>
    <s v="Trail Bike Light"/>
    <n v="1"/>
    <n v="49.46"/>
    <n v="0"/>
    <n v="23.04"/>
    <n v="49.46"/>
    <n v="23.04"/>
    <n v="26.42"/>
    <n v="0.53416902547513145"/>
    <n v="2026"/>
    <x v="0"/>
    <n v="3"/>
    <s v="Mar"/>
  </r>
  <r>
    <n v="1498"/>
    <d v="2026-03-30T00:00:00"/>
    <n v="2026"/>
    <s v="Q1"/>
    <n v="3"/>
    <x v="2"/>
    <x v="1"/>
    <x v="14"/>
    <x v="3"/>
    <s v="Business"/>
    <x v="1"/>
    <s v="Trail Boots"/>
    <n v="3"/>
    <n v="142.46"/>
    <n v="0"/>
    <n v="79.650000000000006"/>
    <n v="427.38"/>
    <n v="238.95000000000002"/>
    <n v="188.42999999999998"/>
    <n v="0.44089569001825069"/>
    <n v="2026"/>
    <x v="0"/>
    <n v="3"/>
    <s v="Mar"/>
  </r>
  <r>
    <n v="2054"/>
    <d v="2026-03-30T00:00:00"/>
    <n v="2026"/>
    <s v="Q1"/>
    <n v="3"/>
    <x v="2"/>
    <x v="3"/>
    <x v="13"/>
    <x v="1"/>
    <s v="Business"/>
    <x v="1"/>
    <s v="Trail Boots"/>
    <n v="6"/>
    <n v="142.18"/>
    <n v="0.05"/>
    <n v="80.94"/>
    <n v="810.42600000000004"/>
    <n v="485.64"/>
    <n v="324.78600000000006"/>
    <n v="0.40075960050640036"/>
    <n v="2026"/>
    <x v="0"/>
    <n v="3"/>
    <s v="Mar"/>
  </r>
  <r>
    <n v="2294"/>
    <d v="2026-03-30T00:00:00"/>
    <n v="2026"/>
    <s v="Q1"/>
    <n v="3"/>
    <x v="2"/>
    <x v="1"/>
    <x v="14"/>
    <x v="0"/>
    <s v="New"/>
    <x v="4"/>
    <s v="Resistance Band Set"/>
    <n v="2"/>
    <n v="41.04"/>
    <n v="0"/>
    <n v="15.03"/>
    <n v="82.08"/>
    <n v="30.06"/>
    <n v="52.019999999999996"/>
    <n v="0.63377192982456132"/>
    <n v="2026"/>
    <x v="0"/>
    <n v="3"/>
    <s v="Mar"/>
  </r>
  <r>
    <n v="2892"/>
    <d v="2026-03-30T00:00:00"/>
    <n v="2026"/>
    <s v="Q1"/>
    <n v="3"/>
    <x v="2"/>
    <x v="1"/>
    <x v="12"/>
    <x v="0"/>
    <s v="Returning"/>
    <x v="1"/>
    <s v="Trail Boots"/>
    <n v="2"/>
    <n v="145.06"/>
    <n v="0.15"/>
    <n v="77.08"/>
    <n v="246.602"/>
    <n v="154.16"/>
    <n v="92.442000000000007"/>
    <n v="0.37486313979610875"/>
    <n v="2026"/>
    <x v="0"/>
    <n v="3"/>
    <s v="Mar"/>
  </r>
  <r>
    <n v="3145"/>
    <d v="2026-03-30T00:00:00"/>
    <n v="2026"/>
    <s v="Q1"/>
    <n v="3"/>
    <x v="2"/>
    <x v="1"/>
    <x v="11"/>
    <x v="0"/>
    <s v="Returning"/>
    <x v="2"/>
    <s v="Carry-On Duffel"/>
    <n v="1"/>
    <n v="130.72999999999999"/>
    <n v="0"/>
    <n v="66.17"/>
    <n v="130.72999999999999"/>
    <n v="66.17"/>
    <n v="64.559999999999988"/>
    <n v="0.4938422703281572"/>
    <n v="2026"/>
    <x v="0"/>
    <n v="3"/>
    <s v="Mar"/>
  </r>
  <r>
    <n v="3925"/>
    <d v="2026-03-30T00:00:00"/>
    <n v="2026"/>
    <s v="Q1"/>
    <n v="3"/>
    <x v="2"/>
    <x v="3"/>
    <x v="13"/>
    <x v="0"/>
    <s v="Business"/>
    <x v="4"/>
    <s v="Recovery Roller"/>
    <n v="2"/>
    <n v="36.630000000000003"/>
    <n v="0"/>
    <n v="14.31"/>
    <n v="73.260000000000005"/>
    <n v="28.62"/>
    <n v="44.64"/>
    <n v="0.60933660933660927"/>
    <n v="2026"/>
    <x v="0"/>
    <n v="3"/>
    <s v="Mar"/>
  </r>
  <r>
    <n v="2722"/>
    <d v="2026-03-31T00:00:00"/>
    <n v="2026"/>
    <s v="Q1"/>
    <n v="3"/>
    <x v="2"/>
    <x v="3"/>
    <x v="13"/>
    <x v="3"/>
    <s v="New"/>
    <x v="0"/>
    <s v="Trail Bike Light"/>
    <n v="1"/>
    <n v="50.99"/>
    <n v="0.1"/>
    <n v="21.86"/>
    <n v="45.891000000000005"/>
    <n v="21.86"/>
    <n v="24.031000000000006"/>
    <n v="0.52365387548756848"/>
    <n v="2026"/>
    <x v="0"/>
    <n v="3"/>
    <s v="Mar"/>
  </r>
  <r>
    <n v="2767"/>
    <d v="2026-03-31T00:00:00"/>
    <n v="2026"/>
    <s v="Q1"/>
    <n v="3"/>
    <x v="2"/>
    <x v="1"/>
    <x v="6"/>
    <x v="0"/>
    <s v="Returning"/>
    <x v="2"/>
    <s v="Carry-On Duffel"/>
    <n v="4"/>
    <n v="134.18"/>
    <n v="0"/>
    <n v="66.430000000000007"/>
    <n v="536.72"/>
    <n v="265.72000000000003"/>
    <n v="271"/>
    <n v="0.5049187658369354"/>
    <n v="2026"/>
    <x v="0"/>
    <n v="3"/>
    <s v="Mar"/>
  </r>
  <r>
    <n v="3794"/>
    <d v="2026-03-31T00:00:00"/>
    <n v="2026"/>
    <s v="Q1"/>
    <n v="3"/>
    <x v="2"/>
    <x v="1"/>
    <x v="12"/>
    <x v="2"/>
    <s v="Business"/>
    <x v="4"/>
    <s v="Training Mat"/>
    <n v="2"/>
    <n v="50.86"/>
    <n v="0.1"/>
    <n v="21.76"/>
    <n v="91.548000000000002"/>
    <n v="43.52"/>
    <n v="48.027999999999999"/>
    <n v="0.52462096386595003"/>
    <n v="2026"/>
    <x v="0"/>
    <n v="3"/>
    <s v="Mar"/>
  </r>
  <r>
    <n v="3880"/>
    <d v="2026-03-31T00:00:00"/>
    <n v="2026"/>
    <s v="Q1"/>
    <n v="3"/>
    <x v="2"/>
    <x v="1"/>
    <x v="12"/>
    <x v="1"/>
    <s v="Business"/>
    <x v="3"/>
    <s v="Compact Sleeping Bag"/>
    <n v="12"/>
    <n v="124.86"/>
    <n v="0.1"/>
    <n v="60.82"/>
    <n v="1348.4880000000001"/>
    <n v="729.84"/>
    <n v="618.64800000000002"/>
    <n v="0.45877160197198641"/>
    <n v="2026"/>
    <x v="0"/>
    <n v="3"/>
    <s v="Mar"/>
  </r>
  <r>
    <n v="422"/>
    <d v="2026-04-01T00:00:00"/>
    <n v="2026"/>
    <s v="Q2"/>
    <n v="4"/>
    <x v="3"/>
    <x v="3"/>
    <x v="4"/>
    <x v="0"/>
    <s v="Business"/>
    <x v="0"/>
    <s v="Commuter Helmet"/>
    <n v="1"/>
    <n v="81.760000000000005"/>
    <n v="0.1"/>
    <n v="42.78"/>
    <n v="73.584000000000003"/>
    <n v="42.78"/>
    <n v="30.804000000000002"/>
    <n v="0.4186236138290933"/>
    <n v="2026"/>
    <x v="1"/>
    <n v="4"/>
    <s v="Apr"/>
  </r>
  <r>
    <n v="495"/>
    <d v="2026-04-01T00:00:00"/>
    <n v="2026"/>
    <s v="Q2"/>
    <n v="4"/>
    <x v="3"/>
    <x v="1"/>
    <x v="14"/>
    <x v="2"/>
    <s v="Business"/>
    <x v="2"/>
    <s v="Carry-On Duffel"/>
    <n v="1"/>
    <n v="134.65"/>
    <n v="0"/>
    <n v="68.19"/>
    <n v="134.65"/>
    <n v="68.19"/>
    <n v="66.460000000000008"/>
    <n v="0.49357593761604163"/>
    <n v="2026"/>
    <x v="1"/>
    <n v="4"/>
    <s v="Apr"/>
  </r>
  <r>
    <n v="1517"/>
    <d v="2026-04-01T00:00:00"/>
    <n v="2026"/>
    <s v="Q2"/>
    <n v="4"/>
    <x v="3"/>
    <x v="2"/>
    <x v="16"/>
    <x v="0"/>
    <s v="Business"/>
    <x v="0"/>
    <s v="Compact Repair Kit"/>
    <n v="1"/>
    <n v="41.21"/>
    <n v="0"/>
    <n v="16.34"/>
    <n v="41.21"/>
    <n v="16.34"/>
    <n v="24.87"/>
    <n v="0.60349429750060668"/>
    <n v="2026"/>
    <x v="1"/>
    <n v="4"/>
    <s v="Apr"/>
  </r>
  <r>
    <n v="2391"/>
    <d v="2026-04-01T00:00:00"/>
    <n v="2026"/>
    <s v="Q2"/>
    <n v="4"/>
    <x v="3"/>
    <x v="1"/>
    <x v="12"/>
    <x v="0"/>
    <s v="Returning"/>
    <x v="4"/>
    <s v="Resistance Band Set"/>
    <n v="2"/>
    <n v="40.590000000000003"/>
    <n v="0"/>
    <n v="15.01"/>
    <n v="81.180000000000007"/>
    <n v="30.02"/>
    <n v="51.160000000000011"/>
    <n v="0.63020448386302053"/>
    <n v="2026"/>
    <x v="1"/>
    <n v="4"/>
    <s v="Apr"/>
  </r>
  <r>
    <n v="3809"/>
    <d v="2026-04-01T00:00:00"/>
    <n v="2026"/>
    <s v="Q2"/>
    <n v="4"/>
    <x v="3"/>
    <x v="0"/>
    <x v="15"/>
    <x v="0"/>
    <s v="New"/>
    <x v="3"/>
    <s v="Compact Sleeping Bag"/>
    <n v="3"/>
    <n v="124.08"/>
    <n v="0.05"/>
    <n v="62.41"/>
    <n v="353.62799999999999"/>
    <n v="187.23"/>
    <n v="166.398"/>
    <n v="0.47054531880959655"/>
    <n v="2026"/>
    <x v="1"/>
    <n v="4"/>
    <s v="Apr"/>
  </r>
  <r>
    <n v="3958"/>
    <d v="2026-04-01T00:00:00"/>
    <n v="2026"/>
    <s v="Q2"/>
    <n v="4"/>
    <x v="3"/>
    <x v="1"/>
    <x v="1"/>
    <x v="0"/>
    <s v="Returning"/>
    <x v="3"/>
    <s v="Compact Sleeping Bag"/>
    <n v="2"/>
    <n v="125.35"/>
    <n v="0.15"/>
    <n v="60.73"/>
    <n v="213.095"/>
    <n v="121.46"/>
    <n v="91.635000000000005"/>
    <n v="0.43001947488209485"/>
    <n v="2026"/>
    <x v="1"/>
    <n v="4"/>
    <s v="Apr"/>
  </r>
  <r>
    <n v="4418"/>
    <d v="2026-04-01T00:00:00"/>
    <n v="2026"/>
    <s v="Q2"/>
    <n v="4"/>
    <x v="3"/>
    <x v="1"/>
    <x v="14"/>
    <x v="3"/>
    <s v="New"/>
    <x v="4"/>
    <s v="Recovery Roller"/>
    <n v="3"/>
    <n v="36.090000000000003"/>
    <n v="0"/>
    <n v="14.03"/>
    <n v="108.27000000000001"/>
    <n v="42.089999999999996"/>
    <n v="66.180000000000007"/>
    <n v="0.61124965364366857"/>
    <n v="2026"/>
    <x v="1"/>
    <n v="4"/>
    <s v="Apr"/>
  </r>
  <r>
    <n v="4693"/>
    <d v="2026-04-01T00:00:00"/>
    <n v="2026"/>
    <s v="Q2"/>
    <n v="4"/>
    <x v="3"/>
    <x v="1"/>
    <x v="12"/>
    <x v="1"/>
    <s v="Business"/>
    <x v="1"/>
    <s v="Hiking Daypack 20L"/>
    <n v="15"/>
    <n v="94.33"/>
    <n v="0.1"/>
    <n v="44.38"/>
    <n v="1273.4550000000002"/>
    <n v="665.7"/>
    <n v="607.75500000000011"/>
    <n v="0.47724890161018652"/>
    <n v="2026"/>
    <x v="1"/>
    <n v="4"/>
    <s v="Apr"/>
  </r>
  <r>
    <n v="193"/>
    <d v="2026-04-02T00:00:00"/>
    <n v="2026"/>
    <s v="Q2"/>
    <n v="4"/>
    <x v="3"/>
    <x v="3"/>
    <x v="4"/>
    <x v="2"/>
    <s v="Returning"/>
    <x v="2"/>
    <s v="Insulated Bottle"/>
    <n v="1"/>
    <n v="35.6"/>
    <n v="0.1"/>
    <n v="13.39"/>
    <n v="32.04"/>
    <n v="13.39"/>
    <n v="18.649999999999999"/>
    <n v="0.58208489388264661"/>
    <n v="2026"/>
    <x v="1"/>
    <n v="4"/>
    <s v="Apr"/>
  </r>
  <r>
    <n v="2246"/>
    <d v="2026-04-02T00:00:00"/>
    <n v="2026"/>
    <s v="Q2"/>
    <n v="4"/>
    <x v="3"/>
    <x v="1"/>
    <x v="12"/>
    <x v="3"/>
    <s v="Returning"/>
    <x v="0"/>
    <s v="Trail Bike Light"/>
    <n v="1"/>
    <n v="50.17"/>
    <n v="0"/>
    <n v="21.95"/>
    <n v="50.17"/>
    <n v="21.95"/>
    <n v="28.220000000000002"/>
    <n v="0.56248754235598963"/>
    <n v="2026"/>
    <x v="1"/>
    <n v="4"/>
    <s v="Apr"/>
  </r>
  <r>
    <n v="2556"/>
    <d v="2026-04-02T00:00:00"/>
    <n v="2026"/>
    <s v="Q2"/>
    <n v="4"/>
    <x v="3"/>
    <x v="3"/>
    <x v="8"/>
    <x v="0"/>
    <s v="Returning"/>
    <x v="1"/>
    <s v="Trekking Poles"/>
    <n v="2"/>
    <n v="72.900000000000006"/>
    <n v="0"/>
    <n v="31.52"/>
    <n v="145.80000000000001"/>
    <n v="63.04"/>
    <n v="82.760000000000019"/>
    <n v="0.5676268861454048"/>
    <n v="2026"/>
    <x v="1"/>
    <n v="4"/>
    <s v="Apr"/>
  </r>
  <r>
    <n v="169"/>
    <d v="2026-04-03T00:00:00"/>
    <n v="2026"/>
    <s v="Q2"/>
    <n v="4"/>
    <x v="3"/>
    <x v="2"/>
    <x v="16"/>
    <x v="0"/>
    <s v="New"/>
    <x v="1"/>
    <s v="Hiking Daypack 20L"/>
    <n v="2"/>
    <n v="93.48"/>
    <n v="0"/>
    <n v="45.15"/>
    <n v="186.96"/>
    <n v="90.3"/>
    <n v="96.660000000000011"/>
    <n v="0.51700898587933253"/>
    <n v="2026"/>
    <x v="1"/>
    <n v="4"/>
    <s v="Apr"/>
  </r>
  <r>
    <n v="877"/>
    <d v="2026-04-03T00:00:00"/>
    <n v="2026"/>
    <s v="Q2"/>
    <n v="4"/>
    <x v="3"/>
    <x v="1"/>
    <x v="12"/>
    <x v="0"/>
    <s v="New"/>
    <x v="3"/>
    <s v="Compact Sleeping Bag"/>
    <n v="1"/>
    <n v="123.63"/>
    <n v="0"/>
    <n v="58.88"/>
    <n v="123.63"/>
    <n v="58.88"/>
    <n v="64.75"/>
    <n v="0.52374019250990866"/>
    <n v="2026"/>
    <x v="1"/>
    <n v="4"/>
    <s v="Apr"/>
  </r>
  <r>
    <n v="2023"/>
    <d v="2026-04-03T00:00:00"/>
    <n v="2026"/>
    <s v="Q2"/>
    <n v="4"/>
    <x v="3"/>
    <x v="1"/>
    <x v="12"/>
    <x v="0"/>
    <s v="New"/>
    <x v="2"/>
    <s v="Travel Backpack 35L"/>
    <n v="3"/>
    <n v="168.37"/>
    <n v="0"/>
    <n v="87.15"/>
    <n v="505.11"/>
    <n v="261.45000000000005"/>
    <n v="243.65999999999997"/>
    <n v="0.4823899744610084"/>
    <n v="2026"/>
    <x v="1"/>
    <n v="4"/>
    <s v="Apr"/>
  </r>
  <r>
    <n v="2548"/>
    <d v="2026-04-03T00:00:00"/>
    <n v="2026"/>
    <s v="Q2"/>
    <n v="4"/>
    <x v="3"/>
    <x v="0"/>
    <x v="9"/>
    <x v="3"/>
    <s v="New"/>
    <x v="0"/>
    <s v="Trail Bike Light"/>
    <n v="4"/>
    <n v="51.68"/>
    <n v="0.05"/>
    <n v="23.09"/>
    <n v="196.38399999999999"/>
    <n v="92.36"/>
    <n v="104.02399999999999"/>
    <n v="0.52969692031937421"/>
    <n v="2026"/>
    <x v="1"/>
    <n v="4"/>
    <s v="Apr"/>
  </r>
  <r>
    <n v="2602"/>
    <d v="2026-04-03T00:00:00"/>
    <n v="2026"/>
    <s v="Q2"/>
    <n v="4"/>
    <x v="3"/>
    <x v="1"/>
    <x v="12"/>
    <x v="3"/>
    <s v="New"/>
    <x v="0"/>
    <s v="Compact Repair Kit"/>
    <n v="1"/>
    <n v="40.159999999999997"/>
    <n v="0"/>
    <n v="16.77"/>
    <n v="40.159999999999997"/>
    <n v="16.77"/>
    <n v="23.389999999999997"/>
    <n v="0.58242031872509958"/>
    <n v="2026"/>
    <x v="1"/>
    <n v="4"/>
    <s v="Apr"/>
  </r>
  <r>
    <n v="3229"/>
    <d v="2026-04-03T00:00:00"/>
    <n v="2026"/>
    <s v="Q2"/>
    <n v="4"/>
    <x v="3"/>
    <x v="3"/>
    <x v="13"/>
    <x v="2"/>
    <s v="Returning"/>
    <x v="2"/>
    <s v="Insulated Bottle"/>
    <n v="3"/>
    <n v="36.17"/>
    <n v="0.1"/>
    <n v="13.65"/>
    <n v="97.659000000000006"/>
    <n v="40.950000000000003"/>
    <n v="56.709000000000003"/>
    <n v="0.58068380794396834"/>
    <n v="2026"/>
    <x v="1"/>
    <n v="4"/>
    <s v="Apr"/>
  </r>
  <r>
    <n v="3261"/>
    <d v="2026-04-03T00:00:00"/>
    <n v="2026"/>
    <s v="Q2"/>
    <n v="4"/>
    <x v="3"/>
    <x v="2"/>
    <x v="10"/>
    <x v="0"/>
    <s v="New"/>
    <x v="2"/>
    <s v="Carry-On Duffel"/>
    <n v="4"/>
    <n v="130.55000000000001"/>
    <n v="0"/>
    <n v="67.66"/>
    <n v="522.20000000000005"/>
    <n v="270.64"/>
    <n v="251.56000000000006"/>
    <n v="0.48173113749521262"/>
    <n v="2026"/>
    <x v="1"/>
    <n v="4"/>
    <s v="Apr"/>
  </r>
  <r>
    <n v="3621"/>
    <d v="2026-04-03T00:00:00"/>
    <n v="2026"/>
    <s v="Q2"/>
    <n v="4"/>
    <x v="3"/>
    <x v="3"/>
    <x v="8"/>
    <x v="0"/>
    <s v="New"/>
    <x v="0"/>
    <s v="Cycling Pack 12L"/>
    <n v="2"/>
    <n v="102.63"/>
    <n v="0"/>
    <n v="50.19"/>
    <n v="205.26"/>
    <n v="100.38"/>
    <n v="104.88"/>
    <n v="0.51096170710318622"/>
    <n v="2026"/>
    <x v="1"/>
    <n v="4"/>
    <s v="Apr"/>
  </r>
  <r>
    <n v="4681"/>
    <d v="2026-04-03T00:00:00"/>
    <n v="2026"/>
    <s v="Q2"/>
    <n v="4"/>
    <x v="3"/>
    <x v="3"/>
    <x v="13"/>
    <x v="3"/>
    <s v="Returning"/>
    <x v="0"/>
    <s v="Commuter Helmet"/>
    <n v="6"/>
    <n v="81.239999999999995"/>
    <n v="0"/>
    <n v="43.28"/>
    <n v="487.43999999999994"/>
    <n v="259.68"/>
    <n v="227.75999999999993"/>
    <n v="0.46725750861644505"/>
    <n v="2026"/>
    <x v="1"/>
    <n v="4"/>
    <s v="Apr"/>
  </r>
  <r>
    <n v="4954"/>
    <d v="2026-04-03T00:00:00"/>
    <n v="2026"/>
    <s v="Q2"/>
    <n v="4"/>
    <x v="3"/>
    <x v="3"/>
    <x v="8"/>
    <x v="0"/>
    <s v="New"/>
    <x v="1"/>
    <s v="Trekking Poles"/>
    <n v="3"/>
    <n v="72.11"/>
    <n v="0.05"/>
    <n v="31.63"/>
    <n v="205.51349999999996"/>
    <n v="94.89"/>
    <n v="110.62349999999996"/>
    <n v="0.5382785072513484"/>
    <n v="2026"/>
    <x v="1"/>
    <n v="4"/>
    <s v="Apr"/>
  </r>
  <r>
    <n v="1153"/>
    <d v="2026-04-04T00:00:00"/>
    <n v="2026"/>
    <s v="Q2"/>
    <n v="4"/>
    <x v="3"/>
    <x v="2"/>
    <x v="16"/>
    <x v="2"/>
    <s v="New"/>
    <x v="1"/>
    <s v="Hiking Daypack 20L"/>
    <n v="4"/>
    <n v="90.15"/>
    <n v="0"/>
    <n v="44.9"/>
    <n v="360.6"/>
    <n v="179.6"/>
    <n v="181.00000000000003"/>
    <n v="0.50194120909595119"/>
    <n v="2026"/>
    <x v="1"/>
    <n v="4"/>
    <s v="Apr"/>
  </r>
  <r>
    <n v="1383"/>
    <d v="2026-04-04T00:00:00"/>
    <n v="2026"/>
    <s v="Q2"/>
    <n v="4"/>
    <x v="3"/>
    <x v="3"/>
    <x v="4"/>
    <x v="2"/>
    <s v="Returning"/>
    <x v="0"/>
    <s v="Trail Bike Light"/>
    <n v="1"/>
    <n v="50.7"/>
    <n v="0.05"/>
    <n v="21.85"/>
    <n v="48.164999999999999"/>
    <n v="21.85"/>
    <n v="26.314999999999998"/>
    <n v="0.54635108481262329"/>
    <n v="2026"/>
    <x v="1"/>
    <n v="4"/>
    <s v="Apr"/>
  </r>
  <r>
    <n v="2583"/>
    <d v="2026-04-04T00:00:00"/>
    <n v="2026"/>
    <s v="Q2"/>
    <n v="4"/>
    <x v="3"/>
    <x v="0"/>
    <x v="0"/>
    <x v="0"/>
    <s v="Returning"/>
    <x v="4"/>
    <s v="Resistance Band Set"/>
    <n v="1"/>
    <n v="41.13"/>
    <n v="0"/>
    <n v="15.04"/>
    <n v="41.13"/>
    <n v="15.04"/>
    <n v="26.090000000000003"/>
    <n v="0.63433017262338931"/>
    <n v="2026"/>
    <x v="1"/>
    <n v="4"/>
    <s v="Apr"/>
  </r>
  <r>
    <n v="4074"/>
    <d v="2026-04-04T00:00:00"/>
    <n v="2026"/>
    <s v="Q2"/>
    <n v="4"/>
    <x v="3"/>
    <x v="1"/>
    <x v="1"/>
    <x v="2"/>
    <s v="Returning"/>
    <x v="3"/>
    <s v="Compact Sleeping Bag"/>
    <n v="1"/>
    <n v="121.66"/>
    <n v="0"/>
    <n v="61.37"/>
    <n v="121.66"/>
    <n v="61.37"/>
    <n v="60.29"/>
    <n v="0.49556140062469178"/>
    <n v="2026"/>
    <x v="1"/>
    <n v="4"/>
    <s v="Apr"/>
  </r>
  <r>
    <n v="4301"/>
    <d v="2026-04-04T00:00:00"/>
    <n v="2026"/>
    <s v="Q2"/>
    <n v="4"/>
    <x v="3"/>
    <x v="2"/>
    <x v="16"/>
    <x v="2"/>
    <s v="New"/>
    <x v="4"/>
    <s v="Weighted Vest"/>
    <n v="1"/>
    <n v="122.77"/>
    <n v="0.1"/>
    <n v="70.59"/>
    <n v="110.49299999999999"/>
    <n v="70.59"/>
    <n v="39.902999999999992"/>
    <n v="0.36113599956558329"/>
    <n v="2026"/>
    <x v="1"/>
    <n v="4"/>
    <s v="Apr"/>
  </r>
  <r>
    <n v="4692"/>
    <d v="2026-04-04T00:00:00"/>
    <n v="2026"/>
    <s v="Q2"/>
    <n v="4"/>
    <x v="3"/>
    <x v="3"/>
    <x v="13"/>
    <x v="0"/>
    <s v="Returning"/>
    <x v="0"/>
    <s v="Trail Bike Light"/>
    <n v="1"/>
    <n v="49.96"/>
    <n v="0"/>
    <n v="22.13"/>
    <n v="49.96"/>
    <n v="22.13"/>
    <n v="27.830000000000002"/>
    <n v="0.55704563650920735"/>
    <n v="2026"/>
    <x v="1"/>
    <n v="4"/>
    <s v="Apr"/>
  </r>
  <r>
    <n v="1951"/>
    <d v="2026-04-05T00:00:00"/>
    <n v="2026"/>
    <s v="Q2"/>
    <n v="4"/>
    <x v="3"/>
    <x v="3"/>
    <x v="8"/>
    <x v="3"/>
    <s v="Returning"/>
    <x v="1"/>
    <s v="Summit Backpack 45L"/>
    <n v="2"/>
    <n v="155.13"/>
    <n v="0.15"/>
    <n v="80.959999999999994"/>
    <n v="263.721"/>
    <n v="161.91999999999999"/>
    <n v="101.80100000000002"/>
    <n v="0.38601779911345707"/>
    <n v="2026"/>
    <x v="1"/>
    <n v="4"/>
    <s v="Apr"/>
  </r>
  <r>
    <n v="2111"/>
    <d v="2026-04-05T00:00:00"/>
    <n v="2026"/>
    <s v="Q2"/>
    <n v="4"/>
    <x v="3"/>
    <x v="3"/>
    <x v="13"/>
    <x v="0"/>
    <s v="New"/>
    <x v="1"/>
    <s v="Trekking Poles"/>
    <n v="3"/>
    <n v="69.83"/>
    <n v="0.05"/>
    <n v="31.53"/>
    <n v="199.0155"/>
    <n v="94.59"/>
    <n v="104.4255"/>
    <n v="0.52471038687941396"/>
    <n v="2026"/>
    <x v="1"/>
    <n v="4"/>
    <s v="Apr"/>
  </r>
  <r>
    <n v="2933"/>
    <d v="2026-04-05T00:00:00"/>
    <n v="2026"/>
    <s v="Q2"/>
    <n v="4"/>
    <x v="3"/>
    <x v="1"/>
    <x v="6"/>
    <x v="2"/>
    <s v="Returning"/>
    <x v="2"/>
    <s v="Insulated Bottle"/>
    <n v="1"/>
    <n v="35.4"/>
    <n v="0"/>
    <n v="13.37"/>
    <n v="35.4"/>
    <n v="13.37"/>
    <n v="22.03"/>
    <n v="0.62231638418079105"/>
    <n v="2026"/>
    <x v="1"/>
    <n v="4"/>
    <s v="Apr"/>
  </r>
  <r>
    <n v="3263"/>
    <d v="2026-04-05T00:00:00"/>
    <n v="2026"/>
    <s v="Q2"/>
    <n v="4"/>
    <x v="3"/>
    <x v="3"/>
    <x v="7"/>
    <x v="0"/>
    <s v="New"/>
    <x v="4"/>
    <s v="Training Mat"/>
    <n v="1"/>
    <n v="51.75"/>
    <n v="0.1"/>
    <n v="22.1"/>
    <n v="46.575000000000003"/>
    <n v="22.1"/>
    <n v="24.475000000000001"/>
    <n v="0.52549651100375738"/>
    <n v="2026"/>
    <x v="1"/>
    <n v="4"/>
    <s v="Apr"/>
  </r>
  <r>
    <n v="4764"/>
    <d v="2026-04-05T00:00:00"/>
    <n v="2026"/>
    <s v="Q2"/>
    <n v="4"/>
    <x v="3"/>
    <x v="3"/>
    <x v="13"/>
    <x v="3"/>
    <s v="New"/>
    <x v="0"/>
    <s v="Compact Repair Kit"/>
    <n v="6"/>
    <n v="39.6"/>
    <n v="0.15"/>
    <n v="17.010000000000002"/>
    <n v="201.96"/>
    <n v="102.06"/>
    <n v="99.9"/>
    <n v="0.49465240641711233"/>
    <n v="2026"/>
    <x v="1"/>
    <n v="4"/>
    <s v="Apr"/>
  </r>
  <r>
    <n v="28"/>
    <d v="2026-04-06T00:00:00"/>
    <n v="2026"/>
    <s v="Q2"/>
    <n v="4"/>
    <x v="3"/>
    <x v="1"/>
    <x v="6"/>
    <x v="2"/>
    <s v="New"/>
    <x v="4"/>
    <s v="Weighted Vest"/>
    <n v="2"/>
    <n v="125.94"/>
    <n v="0.05"/>
    <n v="70.94"/>
    <n v="239.28599999999997"/>
    <n v="141.88"/>
    <n v="97.405999999999977"/>
    <n v="0.40706936469329585"/>
    <n v="2026"/>
    <x v="1"/>
    <n v="4"/>
    <s v="Apr"/>
  </r>
  <r>
    <n v="581"/>
    <d v="2026-04-06T00:00:00"/>
    <n v="2026"/>
    <s v="Q2"/>
    <n v="4"/>
    <x v="3"/>
    <x v="1"/>
    <x v="1"/>
    <x v="0"/>
    <s v="Returning"/>
    <x v="3"/>
    <s v="Compact Sleeping Bag"/>
    <n v="3"/>
    <n v="124.67"/>
    <n v="0"/>
    <n v="61.46"/>
    <n v="374.01"/>
    <n v="184.38"/>
    <n v="189.63"/>
    <n v="0.50701852891633914"/>
    <n v="2026"/>
    <x v="1"/>
    <n v="4"/>
    <s v="Apr"/>
  </r>
  <r>
    <n v="643"/>
    <d v="2026-04-06T00:00:00"/>
    <n v="2026"/>
    <s v="Q2"/>
    <n v="4"/>
    <x v="3"/>
    <x v="3"/>
    <x v="8"/>
    <x v="0"/>
    <s v="Returning"/>
    <x v="1"/>
    <s v="Trekking Poles"/>
    <n v="2"/>
    <n v="72.260000000000005"/>
    <n v="0"/>
    <n v="33.21"/>
    <n v="144.52000000000001"/>
    <n v="66.42"/>
    <n v="78.100000000000009"/>
    <n v="0.54040963188486024"/>
    <n v="2026"/>
    <x v="1"/>
    <n v="4"/>
    <s v="Apr"/>
  </r>
  <r>
    <n v="1907"/>
    <d v="2026-04-06T00:00:00"/>
    <n v="2026"/>
    <s v="Q2"/>
    <n v="4"/>
    <x v="3"/>
    <x v="1"/>
    <x v="12"/>
    <x v="1"/>
    <s v="Business"/>
    <x v="0"/>
    <s v="Trail Bike Light"/>
    <n v="10"/>
    <n v="50.64"/>
    <n v="0.2"/>
    <n v="22.99"/>
    <n v="405.12"/>
    <n v="229.89999999999998"/>
    <n v="175.22000000000003"/>
    <n v="0.43251382306477099"/>
    <n v="2026"/>
    <x v="1"/>
    <n v="4"/>
    <s v="Apr"/>
  </r>
  <r>
    <n v="1950"/>
    <d v="2026-04-06T00:00:00"/>
    <n v="2026"/>
    <s v="Q2"/>
    <n v="4"/>
    <x v="3"/>
    <x v="0"/>
    <x v="9"/>
    <x v="0"/>
    <s v="New"/>
    <x v="1"/>
    <s v="Trekking Poles"/>
    <n v="1"/>
    <n v="73"/>
    <n v="0"/>
    <n v="32.4"/>
    <n v="73"/>
    <n v="32.4"/>
    <n v="40.6"/>
    <n v="0.55616438356164388"/>
    <n v="2026"/>
    <x v="1"/>
    <n v="4"/>
    <s v="Apr"/>
  </r>
  <r>
    <n v="2443"/>
    <d v="2026-04-06T00:00:00"/>
    <n v="2026"/>
    <s v="Q2"/>
    <n v="4"/>
    <x v="3"/>
    <x v="0"/>
    <x v="15"/>
    <x v="0"/>
    <s v="Returning"/>
    <x v="2"/>
    <s v="Insulated Bottle"/>
    <n v="1"/>
    <n v="35.700000000000003"/>
    <n v="0"/>
    <n v="13.8"/>
    <n v="35.700000000000003"/>
    <n v="13.8"/>
    <n v="21.900000000000002"/>
    <n v="0.61344537815126055"/>
    <n v="2026"/>
    <x v="1"/>
    <n v="4"/>
    <s v="Apr"/>
  </r>
  <r>
    <n v="2480"/>
    <d v="2026-04-06T00:00:00"/>
    <n v="2026"/>
    <s v="Q2"/>
    <n v="4"/>
    <x v="3"/>
    <x v="2"/>
    <x v="16"/>
    <x v="1"/>
    <s v="New"/>
    <x v="1"/>
    <s v="Summit Backpack 45L"/>
    <n v="8"/>
    <n v="152.41999999999999"/>
    <n v="0.05"/>
    <n v="80.11"/>
    <n v="1158.3919999999998"/>
    <n v="640.88"/>
    <n v="517.51199999999983"/>
    <n v="0.44675032286134564"/>
    <n v="2026"/>
    <x v="1"/>
    <n v="4"/>
    <s v="Apr"/>
  </r>
  <r>
    <n v="2515"/>
    <d v="2026-04-06T00:00:00"/>
    <n v="2026"/>
    <s v="Q2"/>
    <n v="4"/>
    <x v="3"/>
    <x v="3"/>
    <x v="8"/>
    <x v="0"/>
    <s v="Returning"/>
    <x v="0"/>
    <s v="Commuter Helmet"/>
    <n v="1"/>
    <n v="81.78"/>
    <n v="0"/>
    <n v="42.82"/>
    <n v="81.78"/>
    <n v="42.82"/>
    <n v="38.96"/>
    <n v="0.47640009782342874"/>
    <n v="2026"/>
    <x v="1"/>
    <n v="4"/>
    <s v="Apr"/>
  </r>
  <r>
    <n v="2829"/>
    <d v="2026-04-06T00:00:00"/>
    <n v="2026"/>
    <s v="Q2"/>
    <n v="4"/>
    <x v="3"/>
    <x v="1"/>
    <x v="6"/>
    <x v="0"/>
    <s v="Business"/>
    <x v="0"/>
    <s v="Cycling Pack 12L"/>
    <n v="6"/>
    <n v="102.59"/>
    <n v="0.1"/>
    <n v="49.6"/>
    <n v="553.98599999999999"/>
    <n v="297.60000000000002"/>
    <n v="256.38599999999997"/>
    <n v="0.46280230908362302"/>
    <n v="2026"/>
    <x v="1"/>
    <n v="4"/>
    <s v="Apr"/>
  </r>
  <r>
    <n v="4086"/>
    <d v="2026-04-06T00:00:00"/>
    <n v="2026"/>
    <s v="Q2"/>
    <n v="4"/>
    <x v="3"/>
    <x v="3"/>
    <x v="8"/>
    <x v="2"/>
    <s v="Returning"/>
    <x v="1"/>
    <s v="Summit Backpack 45L"/>
    <n v="2"/>
    <n v="152.44"/>
    <n v="0.15"/>
    <n v="76.680000000000007"/>
    <n v="259.14799999999997"/>
    <n v="153.36000000000001"/>
    <n v="105.78799999999995"/>
    <n v="0.4082146109559015"/>
    <n v="2026"/>
    <x v="1"/>
    <n v="4"/>
    <s v="Apr"/>
  </r>
  <r>
    <n v="4512"/>
    <d v="2026-04-06T00:00:00"/>
    <n v="2026"/>
    <s v="Q2"/>
    <n v="4"/>
    <x v="3"/>
    <x v="1"/>
    <x v="1"/>
    <x v="0"/>
    <s v="New"/>
    <x v="2"/>
    <s v="Carry-On Duffel"/>
    <n v="6"/>
    <n v="136.29"/>
    <n v="0"/>
    <n v="68.209999999999994"/>
    <n v="817.74"/>
    <n v="409.26"/>
    <n v="408.48"/>
    <n v="0.49952307579426225"/>
    <n v="2026"/>
    <x v="1"/>
    <n v="4"/>
    <s v="Apr"/>
  </r>
  <r>
    <n v="4837"/>
    <d v="2026-04-06T00:00:00"/>
    <n v="2026"/>
    <s v="Q2"/>
    <n v="4"/>
    <x v="3"/>
    <x v="0"/>
    <x v="9"/>
    <x v="1"/>
    <s v="Business"/>
    <x v="1"/>
    <s v="Summit Backpack 45L"/>
    <n v="4"/>
    <n v="157.51"/>
    <n v="0.2"/>
    <n v="79.209999999999994"/>
    <n v="504.03199999999998"/>
    <n v="316.83999999999997"/>
    <n v="187.19200000000001"/>
    <n v="0.37138911815122855"/>
    <n v="2026"/>
    <x v="1"/>
    <n v="4"/>
    <s v="Apr"/>
  </r>
  <r>
    <n v="1580"/>
    <d v="2026-04-07T00:00:00"/>
    <n v="2026"/>
    <s v="Q2"/>
    <n v="4"/>
    <x v="3"/>
    <x v="2"/>
    <x v="3"/>
    <x v="0"/>
    <s v="New"/>
    <x v="3"/>
    <s v="Compact Sleeping Bag"/>
    <n v="2"/>
    <n v="120.5"/>
    <n v="0"/>
    <n v="61.42"/>
    <n v="241"/>
    <n v="122.84"/>
    <n v="118.16"/>
    <n v="0.49029045643153524"/>
    <n v="2026"/>
    <x v="1"/>
    <n v="4"/>
    <s v="Apr"/>
  </r>
  <r>
    <n v="1962"/>
    <d v="2026-04-07T00:00:00"/>
    <n v="2026"/>
    <s v="Q2"/>
    <n v="4"/>
    <x v="3"/>
    <x v="0"/>
    <x v="0"/>
    <x v="0"/>
    <s v="Returning"/>
    <x v="1"/>
    <s v="Summit Backpack 45L"/>
    <n v="3"/>
    <n v="152.62"/>
    <n v="0.05"/>
    <n v="77.75"/>
    <n v="434.96699999999998"/>
    <n v="233.25"/>
    <n v="201.71699999999998"/>
    <n v="0.46375242259757637"/>
    <n v="2026"/>
    <x v="1"/>
    <n v="4"/>
    <s v="Apr"/>
  </r>
  <r>
    <n v="2381"/>
    <d v="2026-04-07T00:00:00"/>
    <n v="2026"/>
    <s v="Q2"/>
    <n v="4"/>
    <x v="3"/>
    <x v="1"/>
    <x v="11"/>
    <x v="0"/>
    <s v="Returning"/>
    <x v="2"/>
    <s v="Carry-On Duffel"/>
    <n v="2"/>
    <n v="134.16"/>
    <n v="0.05"/>
    <n v="67.08"/>
    <n v="254.90399999999997"/>
    <n v="134.16"/>
    <n v="120.74399999999997"/>
    <n v="0.47368421052631576"/>
    <n v="2026"/>
    <x v="1"/>
    <n v="4"/>
    <s v="Apr"/>
  </r>
  <r>
    <n v="2655"/>
    <d v="2026-04-07T00:00:00"/>
    <n v="2026"/>
    <s v="Q2"/>
    <n v="4"/>
    <x v="3"/>
    <x v="3"/>
    <x v="13"/>
    <x v="2"/>
    <s v="Business"/>
    <x v="0"/>
    <s v="Cycling Pack 12L"/>
    <n v="1"/>
    <n v="101.13"/>
    <n v="0"/>
    <n v="50.8"/>
    <n v="101.13"/>
    <n v="50.8"/>
    <n v="50.33"/>
    <n v="0.49767625828141998"/>
    <n v="2026"/>
    <x v="1"/>
    <n v="4"/>
    <s v="Apr"/>
  </r>
  <r>
    <n v="2944"/>
    <d v="2026-04-07T00:00:00"/>
    <n v="2026"/>
    <s v="Q2"/>
    <n v="4"/>
    <x v="3"/>
    <x v="1"/>
    <x v="14"/>
    <x v="2"/>
    <s v="New"/>
    <x v="4"/>
    <s v="Training Mat"/>
    <n v="1"/>
    <n v="51.36"/>
    <n v="0"/>
    <n v="22.21"/>
    <n v="51.36"/>
    <n v="22.21"/>
    <n v="29.15"/>
    <n v="0.56756230529595009"/>
    <n v="2026"/>
    <x v="1"/>
    <n v="4"/>
    <s v="Apr"/>
  </r>
  <r>
    <n v="4756"/>
    <d v="2026-04-07T00:00:00"/>
    <n v="2026"/>
    <s v="Q2"/>
    <n v="4"/>
    <x v="3"/>
    <x v="2"/>
    <x v="16"/>
    <x v="0"/>
    <s v="Business"/>
    <x v="1"/>
    <s v="Summit Backpack 45L"/>
    <n v="5"/>
    <n v="151.88"/>
    <n v="0"/>
    <n v="80.56"/>
    <n v="759.4"/>
    <n v="402.8"/>
    <n v="356.59999999999997"/>
    <n v="0.46958124835396364"/>
    <n v="2026"/>
    <x v="1"/>
    <n v="4"/>
    <s v="Apr"/>
  </r>
  <r>
    <n v="52"/>
    <d v="2026-04-08T00:00:00"/>
    <n v="2026"/>
    <s v="Q2"/>
    <n v="4"/>
    <x v="3"/>
    <x v="1"/>
    <x v="12"/>
    <x v="0"/>
    <s v="New"/>
    <x v="2"/>
    <s v="Carry-On Duffel"/>
    <n v="2"/>
    <n v="133.59"/>
    <n v="0"/>
    <n v="66.83"/>
    <n v="267.18"/>
    <n v="133.66"/>
    <n v="133.52000000000001"/>
    <n v="0.49973800434164234"/>
    <n v="2026"/>
    <x v="1"/>
    <n v="4"/>
    <s v="Apr"/>
  </r>
  <r>
    <n v="556"/>
    <d v="2026-04-08T00:00:00"/>
    <n v="2026"/>
    <s v="Q2"/>
    <n v="4"/>
    <x v="3"/>
    <x v="3"/>
    <x v="8"/>
    <x v="0"/>
    <s v="New"/>
    <x v="3"/>
    <s v="Compact Sleeping Bag"/>
    <n v="2"/>
    <n v="124.39"/>
    <n v="0"/>
    <n v="61.27"/>
    <n v="248.78"/>
    <n v="122.54"/>
    <n v="126.24"/>
    <n v="0.50743628909076288"/>
    <n v="2026"/>
    <x v="1"/>
    <n v="4"/>
    <s v="Apr"/>
  </r>
  <r>
    <n v="1233"/>
    <d v="2026-04-08T00:00:00"/>
    <n v="2026"/>
    <s v="Q2"/>
    <n v="4"/>
    <x v="3"/>
    <x v="0"/>
    <x v="15"/>
    <x v="0"/>
    <s v="New"/>
    <x v="0"/>
    <s v="Trail Bike Light"/>
    <n v="5"/>
    <n v="50.22"/>
    <n v="0.1"/>
    <n v="22.31"/>
    <n v="225.99"/>
    <n v="111.55"/>
    <n v="114.44000000000001"/>
    <n v="0.50639408823399268"/>
    <n v="2026"/>
    <x v="1"/>
    <n v="4"/>
    <s v="Apr"/>
  </r>
  <r>
    <n v="1492"/>
    <d v="2026-04-08T00:00:00"/>
    <n v="2026"/>
    <s v="Q2"/>
    <n v="4"/>
    <x v="3"/>
    <x v="1"/>
    <x v="14"/>
    <x v="0"/>
    <s v="Returning"/>
    <x v="0"/>
    <s v="Compact Repair Kit"/>
    <n v="2"/>
    <n v="41.08"/>
    <n v="0"/>
    <n v="16.79"/>
    <n v="82.16"/>
    <n v="33.58"/>
    <n v="48.58"/>
    <n v="0.59128529698149956"/>
    <n v="2026"/>
    <x v="1"/>
    <n v="4"/>
    <s v="Apr"/>
  </r>
  <r>
    <n v="1619"/>
    <d v="2026-04-08T00:00:00"/>
    <n v="2026"/>
    <s v="Q2"/>
    <n v="4"/>
    <x v="3"/>
    <x v="3"/>
    <x v="8"/>
    <x v="2"/>
    <s v="New"/>
    <x v="2"/>
    <s v="Packing Cube Set"/>
    <n v="5"/>
    <n v="46.11"/>
    <n v="0"/>
    <n v="18.88"/>
    <n v="230.55"/>
    <n v="94.399999999999991"/>
    <n v="136.15000000000003"/>
    <n v="0.5905443504662764"/>
    <n v="2026"/>
    <x v="1"/>
    <n v="4"/>
    <s v="Apr"/>
  </r>
  <r>
    <n v="1631"/>
    <d v="2026-04-08T00:00:00"/>
    <n v="2026"/>
    <s v="Q2"/>
    <n v="4"/>
    <x v="3"/>
    <x v="3"/>
    <x v="8"/>
    <x v="0"/>
    <s v="Returning"/>
    <x v="2"/>
    <s v="Packing Cube Set"/>
    <n v="1"/>
    <n v="45.54"/>
    <n v="0"/>
    <n v="18.36"/>
    <n v="45.54"/>
    <n v="18.36"/>
    <n v="27.18"/>
    <n v="0.59683794466403162"/>
    <n v="2026"/>
    <x v="1"/>
    <n v="4"/>
    <s v="Apr"/>
  </r>
  <r>
    <n v="1844"/>
    <d v="2026-04-08T00:00:00"/>
    <n v="2026"/>
    <s v="Q2"/>
    <n v="4"/>
    <x v="3"/>
    <x v="1"/>
    <x v="14"/>
    <x v="2"/>
    <s v="New"/>
    <x v="4"/>
    <s v="Recovery Roller"/>
    <n v="2"/>
    <n v="37.1"/>
    <n v="0.1"/>
    <n v="14.17"/>
    <n v="66.78"/>
    <n v="28.34"/>
    <n v="38.44"/>
    <n v="0.57562144354597178"/>
    <n v="2026"/>
    <x v="1"/>
    <n v="4"/>
    <s v="Apr"/>
  </r>
  <r>
    <n v="4246"/>
    <d v="2026-04-08T00:00:00"/>
    <n v="2026"/>
    <s v="Q2"/>
    <n v="4"/>
    <x v="3"/>
    <x v="3"/>
    <x v="8"/>
    <x v="1"/>
    <s v="Business"/>
    <x v="1"/>
    <s v="Summit Backpack 45L"/>
    <n v="5"/>
    <n v="156.57"/>
    <n v="0.15"/>
    <n v="80.849999999999994"/>
    <n v="665.4224999999999"/>
    <n v="404.25"/>
    <n v="261.1724999999999"/>
    <n v="0.39249123677062309"/>
    <n v="2026"/>
    <x v="1"/>
    <n v="4"/>
    <s v="Apr"/>
  </r>
  <r>
    <n v="5139"/>
    <d v="2026-04-08T00:00:00"/>
    <n v="2026"/>
    <s v="Q2"/>
    <n v="4"/>
    <x v="3"/>
    <x v="0"/>
    <x v="15"/>
    <x v="0"/>
    <s v="Returning"/>
    <x v="4"/>
    <s v="Training Mat"/>
    <n v="2"/>
    <n v="51.4"/>
    <n v="0"/>
    <n v="21.99"/>
    <n v="102.8"/>
    <n v="43.98"/>
    <n v="58.82"/>
    <n v="0.57217898832684821"/>
    <n v="2026"/>
    <x v="1"/>
    <n v="4"/>
    <s v="Apr"/>
  </r>
  <r>
    <n v="186"/>
    <d v="2026-04-09T00:00:00"/>
    <n v="2026"/>
    <s v="Q2"/>
    <n v="4"/>
    <x v="3"/>
    <x v="0"/>
    <x v="0"/>
    <x v="0"/>
    <s v="New"/>
    <x v="2"/>
    <s v="Packing Cube Set"/>
    <n v="2"/>
    <n v="46.42"/>
    <n v="0.1"/>
    <n v="18.73"/>
    <n v="83.556000000000012"/>
    <n v="37.46"/>
    <n v="46.096000000000011"/>
    <n v="0.55167791660682663"/>
    <n v="2026"/>
    <x v="1"/>
    <n v="4"/>
    <s v="Apr"/>
  </r>
  <r>
    <n v="1742"/>
    <d v="2026-04-09T00:00:00"/>
    <n v="2026"/>
    <s v="Q2"/>
    <n v="4"/>
    <x v="3"/>
    <x v="3"/>
    <x v="4"/>
    <x v="3"/>
    <s v="Returning"/>
    <x v="3"/>
    <s v="Compact Sleeping Bag"/>
    <n v="2"/>
    <n v="120.75"/>
    <n v="0.05"/>
    <n v="60.31"/>
    <n v="229.42499999999998"/>
    <n v="120.62"/>
    <n v="108.80499999999998"/>
    <n v="0.47425084450256066"/>
    <n v="2026"/>
    <x v="1"/>
    <n v="4"/>
    <s v="Apr"/>
  </r>
  <r>
    <n v="3189"/>
    <d v="2026-04-09T00:00:00"/>
    <n v="2026"/>
    <s v="Q2"/>
    <n v="4"/>
    <x v="3"/>
    <x v="1"/>
    <x v="11"/>
    <x v="1"/>
    <s v="Business"/>
    <x v="1"/>
    <s v="Summit Backpack 45L"/>
    <n v="6"/>
    <n v="157.38999999999999"/>
    <n v="0.05"/>
    <n v="79.239999999999995"/>
    <n v="897.12299999999993"/>
    <n v="475.43999999999994"/>
    <n v="421.68299999999999"/>
    <n v="0.47003922539049831"/>
    <n v="2026"/>
    <x v="1"/>
    <n v="4"/>
    <s v="Apr"/>
  </r>
  <r>
    <n v="3747"/>
    <d v="2026-04-09T00:00:00"/>
    <n v="2026"/>
    <s v="Q2"/>
    <n v="4"/>
    <x v="3"/>
    <x v="3"/>
    <x v="7"/>
    <x v="2"/>
    <s v="Returning"/>
    <x v="3"/>
    <s v="Compact Sleeping Bag"/>
    <n v="2"/>
    <n v="122.36"/>
    <n v="0.05"/>
    <n v="59.06"/>
    <n v="232.48399999999998"/>
    <n v="118.12"/>
    <n v="114.36399999999998"/>
    <n v="0.49192202474148755"/>
    <n v="2026"/>
    <x v="1"/>
    <n v="4"/>
    <s v="Apr"/>
  </r>
  <r>
    <n v="3782"/>
    <d v="2026-04-09T00:00:00"/>
    <n v="2026"/>
    <s v="Q2"/>
    <n v="4"/>
    <x v="3"/>
    <x v="0"/>
    <x v="0"/>
    <x v="2"/>
    <s v="Returning"/>
    <x v="4"/>
    <s v="Resistance Band Set"/>
    <n v="2"/>
    <n v="39.68"/>
    <n v="0.05"/>
    <n v="14.98"/>
    <n v="75.391999999999996"/>
    <n v="29.96"/>
    <n v="45.431999999999995"/>
    <n v="0.60261035653650252"/>
    <n v="2026"/>
    <x v="1"/>
    <n v="4"/>
    <s v="Apr"/>
  </r>
  <r>
    <n v="4344"/>
    <d v="2026-04-09T00:00:00"/>
    <n v="2026"/>
    <s v="Q2"/>
    <n v="4"/>
    <x v="3"/>
    <x v="2"/>
    <x v="5"/>
    <x v="2"/>
    <s v="Business"/>
    <x v="3"/>
    <s v="Compact Sleeping Bag"/>
    <n v="3"/>
    <n v="121.56"/>
    <n v="0.15"/>
    <n v="61.31"/>
    <n v="309.97800000000001"/>
    <n v="183.93"/>
    <n v="126.048"/>
    <n v="0.40663530960261696"/>
    <n v="2026"/>
    <x v="1"/>
    <n v="4"/>
    <s v="Apr"/>
  </r>
  <r>
    <n v="4901"/>
    <d v="2026-04-09T00:00:00"/>
    <n v="2026"/>
    <s v="Q2"/>
    <n v="4"/>
    <x v="3"/>
    <x v="0"/>
    <x v="0"/>
    <x v="3"/>
    <s v="New"/>
    <x v="0"/>
    <s v="Commuter Helmet"/>
    <n v="1"/>
    <n v="80.19"/>
    <n v="0.1"/>
    <n v="42.15"/>
    <n v="72.171000000000006"/>
    <n v="42.15"/>
    <n v="30.021000000000008"/>
    <n v="0.4159704036247247"/>
    <n v="2026"/>
    <x v="1"/>
    <n v="4"/>
    <s v="Apr"/>
  </r>
  <r>
    <n v="4969"/>
    <d v="2026-04-09T00:00:00"/>
    <n v="2026"/>
    <s v="Q2"/>
    <n v="4"/>
    <x v="3"/>
    <x v="3"/>
    <x v="7"/>
    <x v="3"/>
    <s v="Business"/>
    <x v="0"/>
    <s v="Commuter Helmet"/>
    <n v="2"/>
    <n v="81.14"/>
    <n v="0"/>
    <n v="43.43"/>
    <n v="162.28"/>
    <n v="86.86"/>
    <n v="75.42"/>
    <n v="0.46475228000985952"/>
    <n v="2026"/>
    <x v="1"/>
    <n v="4"/>
    <s v="Apr"/>
  </r>
  <r>
    <n v="673"/>
    <d v="2026-04-10T00:00:00"/>
    <n v="2026"/>
    <s v="Q2"/>
    <n v="4"/>
    <x v="3"/>
    <x v="3"/>
    <x v="8"/>
    <x v="2"/>
    <s v="New"/>
    <x v="3"/>
    <s v="Trail Tent 2P"/>
    <n v="2"/>
    <n v="191.11"/>
    <n v="0"/>
    <n v="103.58"/>
    <n v="382.22"/>
    <n v="207.16"/>
    <n v="175.06000000000003"/>
    <n v="0.45800847679346979"/>
    <n v="2026"/>
    <x v="1"/>
    <n v="4"/>
    <s v="Apr"/>
  </r>
  <r>
    <n v="888"/>
    <d v="2026-04-10T00:00:00"/>
    <n v="2026"/>
    <s v="Q2"/>
    <n v="4"/>
    <x v="3"/>
    <x v="3"/>
    <x v="7"/>
    <x v="2"/>
    <s v="New"/>
    <x v="0"/>
    <s v="Compact Repair Kit"/>
    <n v="2"/>
    <n v="40.58"/>
    <n v="0.05"/>
    <n v="17.149999999999999"/>
    <n v="77.10199999999999"/>
    <n v="34.299999999999997"/>
    <n v="42.801999999999992"/>
    <n v="0.55513475655625011"/>
    <n v="2026"/>
    <x v="1"/>
    <n v="4"/>
    <s v="Apr"/>
  </r>
  <r>
    <n v="1541"/>
    <d v="2026-04-10T00:00:00"/>
    <n v="2026"/>
    <s v="Q2"/>
    <n v="4"/>
    <x v="3"/>
    <x v="0"/>
    <x v="15"/>
    <x v="3"/>
    <s v="Returning"/>
    <x v="3"/>
    <s v="Portable Camp Stove"/>
    <n v="1"/>
    <n v="83.44"/>
    <n v="0"/>
    <n v="40.299999999999997"/>
    <n v="83.44"/>
    <n v="40.299999999999997"/>
    <n v="43.14"/>
    <n v="0.51701821668264625"/>
    <n v="2026"/>
    <x v="1"/>
    <n v="4"/>
    <s v="Apr"/>
  </r>
  <r>
    <n v="1881"/>
    <d v="2026-04-10T00:00:00"/>
    <n v="2026"/>
    <s v="Q2"/>
    <n v="4"/>
    <x v="3"/>
    <x v="3"/>
    <x v="7"/>
    <x v="3"/>
    <s v="New"/>
    <x v="4"/>
    <s v="Training Mat"/>
    <n v="1"/>
    <n v="49.61"/>
    <n v="0"/>
    <n v="21.92"/>
    <n v="49.61"/>
    <n v="21.92"/>
    <n v="27.689999999999998"/>
    <n v="0.55815359806490628"/>
    <n v="2026"/>
    <x v="1"/>
    <n v="4"/>
    <s v="Apr"/>
  </r>
  <r>
    <n v="2007"/>
    <d v="2026-04-10T00:00:00"/>
    <n v="2026"/>
    <s v="Q2"/>
    <n v="4"/>
    <x v="3"/>
    <x v="3"/>
    <x v="8"/>
    <x v="0"/>
    <s v="Returning"/>
    <x v="4"/>
    <s v="Weighted Vest"/>
    <n v="2"/>
    <n v="123.31"/>
    <n v="0"/>
    <n v="69.239999999999995"/>
    <n v="246.62"/>
    <n v="138.47999999999999"/>
    <n v="108.14000000000001"/>
    <n v="0.43848836266320662"/>
    <n v="2026"/>
    <x v="1"/>
    <n v="4"/>
    <s v="Apr"/>
  </r>
  <r>
    <n v="2312"/>
    <d v="2026-04-10T00:00:00"/>
    <n v="2026"/>
    <s v="Q2"/>
    <n v="4"/>
    <x v="3"/>
    <x v="0"/>
    <x v="15"/>
    <x v="2"/>
    <s v="New"/>
    <x v="1"/>
    <s v="Hiking Daypack 20L"/>
    <n v="1"/>
    <n v="93.35"/>
    <n v="0.1"/>
    <n v="45.54"/>
    <n v="84.015000000000001"/>
    <n v="45.54"/>
    <n v="38.475000000000001"/>
    <n v="0.45795393679700053"/>
    <n v="2026"/>
    <x v="1"/>
    <n v="4"/>
    <s v="Apr"/>
  </r>
  <r>
    <n v="4493"/>
    <d v="2026-04-10T00:00:00"/>
    <n v="2026"/>
    <s v="Q2"/>
    <n v="4"/>
    <x v="3"/>
    <x v="0"/>
    <x v="0"/>
    <x v="1"/>
    <s v="Business"/>
    <x v="1"/>
    <s v="Hiking Daypack 20L"/>
    <n v="5"/>
    <n v="92.63"/>
    <n v="0.15"/>
    <n v="46.33"/>
    <n v="393.67749999999995"/>
    <n v="231.64999999999998"/>
    <n v="162.02749999999997"/>
    <n v="0.41157419461361139"/>
    <n v="2026"/>
    <x v="1"/>
    <n v="4"/>
    <s v="Apr"/>
  </r>
  <r>
    <n v="2072"/>
    <d v="2026-04-11T00:00:00"/>
    <n v="2026"/>
    <s v="Q2"/>
    <n v="4"/>
    <x v="3"/>
    <x v="0"/>
    <x v="9"/>
    <x v="0"/>
    <s v="New"/>
    <x v="3"/>
    <s v="Compact Sleeping Bag"/>
    <n v="4"/>
    <n v="124.87"/>
    <n v="0.1"/>
    <n v="62.03"/>
    <n v="449.53200000000004"/>
    <n v="248.12"/>
    <n v="201.41200000000003"/>
    <n v="0.44804819234225823"/>
    <n v="2026"/>
    <x v="1"/>
    <n v="4"/>
    <s v="Apr"/>
  </r>
  <r>
    <n v="2142"/>
    <d v="2026-04-11T00:00:00"/>
    <n v="2026"/>
    <s v="Q2"/>
    <n v="4"/>
    <x v="3"/>
    <x v="3"/>
    <x v="4"/>
    <x v="3"/>
    <s v="New"/>
    <x v="3"/>
    <s v="Alpine Tent 4P"/>
    <n v="1"/>
    <n v="339.64"/>
    <n v="0.1"/>
    <n v="195.81"/>
    <n v="305.67599999999999"/>
    <n v="195.81"/>
    <n v="109.86599999999999"/>
    <n v="0.35941977780394924"/>
    <n v="2026"/>
    <x v="1"/>
    <n v="4"/>
    <s v="Apr"/>
  </r>
  <r>
    <n v="2911"/>
    <d v="2026-04-11T00:00:00"/>
    <n v="2026"/>
    <s v="Q2"/>
    <n v="4"/>
    <x v="3"/>
    <x v="2"/>
    <x v="2"/>
    <x v="2"/>
    <s v="New"/>
    <x v="0"/>
    <s v="Trail Bike Light"/>
    <n v="1"/>
    <n v="50.86"/>
    <n v="0.05"/>
    <n v="22.1"/>
    <n v="48.317"/>
    <n v="22.1"/>
    <n v="26.216999999999999"/>
    <n v="0.54260405240391574"/>
    <n v="2026"/>
    <x v="1"/>
    <n v="4"/>
    <s v="Apr"/>
  </r>
  <r>
    <n v="4276"/>
    <d v="2026-04-11T00:00:00"/>
    <n v="2026"/>
    <s v="Q2"/>
    <n v="4"/>
    <x v="3"/>
    <x v="3"/>
    <x v="8"/>
    <x v="0"/>
    <s v="New"/>
    <x v="2"/>
    <s v="Travel Backpack 35L"/>
    <n v="2"/>
    <n v="167.01"/>
    <n v="0"/>
    <n v="89.8"/>
    <n v="334.02"/>
    <n v="179.6"/>
    <n v="154.41999999999999"/>
    <n v="0.46230764624872761"/>
    <n v="2026"/>
    <x v="1"/>
    <n v="4"/>
    <s v="Apr"/>
  </r>
  <r>
    <n v="5077"/>
    <d v="2026-04-11T00:00:00"/>
    <n v="2026"/>
    <s v="Q2"/>
    <n v="4"/>
    <x v="3"/>
    <x v="3"/>
    <x v="8"/>
    <x v="3"/>
    <s v="Returning"/>
    <x v="1"/>
    <s v="Hiking Daypack 20L"/>
    <n v="2"/>
    <n v="92.63"/>
    <n v="0.15"/>
    <n v="44.96"/>
    <n v="157.47099999999998"/>
    <n v="89.92"/>
    <n v="67.550999999999974"/>
    <n v="0.42897422382533917"/>
    <n v="2026"/>
    <x v="1"/>
    <n v="4"/>
    <s v="Apr"/>
  </r>
  <r>
    <n v="1259"/>
    <d v="2026-04-12T00:00:00"/>
    <n v="2026"/>
    <s v="Q2"/>
    <n v="4"/>
    <x v="3"/>
    <x v="1"/>
    <x v="12"/>
    <x v="3"/>
    <s v="New"/>
    <x v="1"/>
    <s v="Summit Backpack 45L"/>
    <n v="2"/>
    <n v="151.01"/>
    <n v="0"/>
    <n v="80.209999999999994"/>
    <n v="302.02"/>
    <n v="160.41999999999999"/>
    <n v="141.6"/>
    <n v="0.4688431229719886"/>
    <n v="2026"/>
    <x v="1"/>
    <n v="4"/>
    <s v="Apr"/>
  </r>
  <r>
    <n v="1720"/>
    <d v="2026-04-12T00:00:00"/>
    <n v="2026"/>
    <s v="Q2"/>
    <n v="4"/>
    <x v="3"/>
    <x v="0"/>
    <x v="15"/>
    <x v="0"/>
    <s v="New"/>
    <x v="1"/>
    <s v="Hiking Daypack 20L"/>
    <n v="2"/>
    <n v="92.07"/>
    <n v="0"/>
    <n v="44.1"/>
    <n v="184.14"/>
    <n v="88.2"/>
    <n v="95.939999999999984"/>
    <n v="0.52101661779081132"/>
    <n v="2026"/>
    <x v="1"/>
    <n v="4"/>
    <s v="Apr"/>
  </r>
  <r>
    <n v="1975"/>
    <d v="2026-04-12T00:00:00"/>
    <n v="2026"/>
    <s v="Q2"/>
    <n v="4"/>
    <x v="3"/>
    <x v="0"/>
    <x v="15"/>
    <x v="0"/>
    <s v="Returning"/>
    <x v="4"/>
    <s v="Recovery Roller"/>
    <n v="1"/>
    <n v="36.840000000000003"/>
    <n v="0.1"/>
    <n v="13.86"/>
    <n v="33.156000000000006"/>
    <n v="13.86"/>
    <n v="19.296000000000006"/>
    <n v="0.58197611292073836"/>
    <n v="2026"/>
    <x v="1"/>
    <n v="4"/>
    <s v="Apr"/>
  </r>
  <r>
    <n v="2848"/>
    <d v="2026-04-12T00:00:00"/>
    <n v="2026"/>
    <s v="Q2"/>
    <n v="4"/>
    <x v="3"/>
    <x v="1"/>
    <x v="6"/>
    <x v="0"/>
    <s v="New"/>
    <x v="1"/>
    <s v="Trekking Poles"/>
    <n v="1"/>
    <n v="71.64"/>
    <n v="0.05"/>
    <n v="32.729999999999997"/>
    <n v="68.057999999999993"/>
    <n v="32.729999999999997"/>
    <n v="35.327999999999996"/>
    <n v="0.51908666137706072"/>
    <n v="2026"/>
    <x v="1"/>
    <n v="4"/>
    <s v="Apr"/>
  </r>
  <r>
    <n v="2979"/>
    <d v="2026-04-12T00:00:00"/>
    <n v="2026"/>
    <s v="Q2"/>
    <n v="4"/>
    <x v="3"/>
    <x v="1"/>
    <x v="14"/>
    <x v="0"/>
    <s v="New"/>
    <x v="4"/>
    <s v="Weighted Vest"/>
    <n v="1"/>
    <n v="124.18"/>
    <n v="0"/>
    <n v="67.42"/>
    <n v="124.18"/>
    <n v="67.42"/>
    <n v="56.760000000000005"/>
    <n v="0.45707843453052022"/>
    <n v="2026"/>
    <x v="1"/>
    <n v="4"/>
    <s v="Apr"/>
  </r>
  <r>
    <n v="2996"/>
    <d v="2026-04-12T00:00:00"/>
    <n v="2026"/>
    <s v="Q2"/>
    <n v="4"/>
    <x v="3"/>
    <x v="1"/>
    <x v="12"/>
    <x v="2"/>
    <s v="New"/>
    <x v="2"/>
    <s v="Carry-On Duffel"/>
    <n v="1"/>
    <n v="134.94999999999999"/>
    <n v="0"/>
    <n v="67.849999999999994"/>
    <n v="134.94999999999999"/>
    <n v="67.849999999999994"/>
    <n v="67.099999999999994"/>
    <n v="0.49722119303445722"/>
    <n v="2026"/>
    <x v="1"/>
    <n v="4"/>
    <s v="Apr"/>
  </r>
  <r>
    <n v="749"/>
    <d v="2026-04-13T00:00:00"/>
    <n v="2026"/>
    <s v="Q2"/>
    <n v="4"/>
    <x v="3"/>
    <x v="0"/>
    <x v="15"/>
    <x v="0"/>
    <s v="New"/>
    <x v="3"/>
    <s v="Compact Sleeping Bag"/>
    <n v="2"/>
    <n v="124"/>
    <n v="0"/>
    <n v="60.14"/>
    <n v="248"/>
    <n v="120.28"/>
    <n v="127.72"/>
    <n v="0.51500000000000001"/>
    <n v="2026"/>
    <x v="1"/>
    <n v="4"/>
    <s v="Apr"/>
  </r>
  <r>
    <n v="1928"/>
    <d v="2026-04-13T00:00:00"/>
    <n v="2026"/>
    <s v="Q2"/>
    <n v="4"/>
    <x v="3"/>
    <x v="3"/>
    <x v="13"/>
    <x v="3"/>
    <s v="Returning"/>
    <x v="4"/>
    <s v="Training Mat"/>
    <n v="2"/>
    <n v="50.2"/>
    <n v="0.1"/>
    <n v="21.48"/>
    <n v="90.360000000000014"/>
    <n v="42.96"/>
    <n v="47.400000000000013"/>
    <n v="0.5245683930942896"/>
    <n v="2026"/>
    <x v="1"/>
    <n v="4"/>
    <s v="Apr"/>
  </r>
  <r>
    <n v="2486"/>
    <d v="2026-04-13T00:00:00"/>
    <n v="2026"/>
    <s v="Q2"/>
    <n v="4"/>
    <x v="3"/>
    <x v="1"/>
    <x v="11"/>
    <x v="0"/>
    <s v="Business"/>
    <x v="1"/>
    <s v="Hiking Daypack 20L"/>
    <n v="1"/>
    <n v="93.65"/>
    <n v="0"/>
    <n v="44.15"/>
    <n v="93.65"/>
    <n v="44.15"/>
    <n v="49.500000000000007"/>
    <n v="0.5285638013881474"/>
    <n v="2026"/>
    <x v="1"/>
    <n v="4"/>
    <s v="Apr"/>
  </r>
  <r>
    <n v="2688"/>
    <d v="2026-04-13T00:00:00"/>
    <n v="2026"/>
    <s v="Q2"/>
    <n v="4"/>
    <x v="3"/>
    <x v="2"/>
    <x v="16"/>
    <x v="3"/>
    <s v="New"/>
    <x v="2"/>
    <s v="Packing Cube Set"/>
    <n v="5"/>
    <n v="47.25"/>
    <n v="0.1"/>
    <n v="17.93"/>
    <n v="212.625"/>
    <n v="89.65"/>
    <n v="122.97499999999999"/>
    <n v="0.57836566725455607"/>
    <n v="2026"/>
    <x v="1"/>
    <n v="4"/>
    <s v="Apr"/>
  </r>
  <r>
    <n v="2712"/>
    <d v="2026-04-13T00:00:00"/>
    <n v="2026"/>
    <s v="Q2"/>
    <n v="4"/>
    <x v="3"/>
    <x v="2"/>
    <x v="5"/>
    <x v="0"/>
    <s v="Returning"/>
    <x v="4"/>
    <s v="Recovery Roller"/>
    <n v="1"/>
    <n v="35.69"/>
    <n v="0.05"/>
    <n v="13.53"/>
    <n v="33.905499999999996"/>
    <n v="13.53"/>
    <n v="20.375499999999995"/>
    <n v="0.60094969842650892"/>
    <n v="2026"/>
    <x v="1"/>
    <n v="4"/>
    <s v="Apr"/>
  </r>
  <r>
    <n v="3853"/>
    <d v="2026-04-13T00:00:00"/>
    <n v="2026"/>
    <s v="Q2"/>
    <n v="4"/>
    <x v="3"/>
    <x v="3"/>
    <x v="13"/>
    <x v="0"/>
    <s v="Returning"/>
    <x v="2"/>
    <s v="Carry-On Duffel"/>
    <n v="3"/>
    <n v="136.12"/>
    <n v="0"/>
    <n v="66.58"/>
    <n v="408.36"/>
    <n v="199.74"/>
    <n v="208.62"/>
    <n v="0.51087275933000298"/>
    <n v="2026"/>
    <x v="1"/>
    <n v="4"/>
    <s v="Apr"/>
  </r>
  <r>
    <n v="4043"/>
    <d v="2026-04-13T00:00:00"/>
    <n v="2026"/>
    <s v="Q2"/>
    <n v="4"/>
    <x v="3"/>
    <x v="3"/>
    <x v="7"/>
    <x v="3"/>
    <s v="New"/>
    <x v="1"/>
    <s v="Summit Backpack 45L"/>
    <n v="1"/>
    <n v="155.88999999999999"/>
    <n v="0"/>
    <n v="77.260000000000005"/>
    <n v="155.88999999999999"/>
    <n v="77.260000000000005"/>
    <n v="78.629999999999981"/>
    <n v="0.50439412406183837"/>
    <n v="2026"/>
    <x v="1"/>
    <n v="4"/>
    <s v="Apr"/>
  </r>
  <r>
    <n v="290"/>
    <d v="2026-04-14T00:00:00"/>
    <n v="2026"/>
    <s v="Q2"/>
    <n v="4"/>
    <x v="3"/>
    <x v="0"/>
    <x v="15"/>
    <x v="0"/>
    <s v="Business"/>
    <x v="2"/>
    <s v="Carry-On Duffel"/>
    <n v="1"/>
    <n v="130.81"/>
    <n v="0"/>
    <n v="67.86"/>
    <n v="130.81"/>
    <n v="67.86"/>
    <n v="62.95"/>
    <n v="0.48123232168794439"/>
    <n v="2026"/>
    <x v="1"/>
    <n v="4"/>
    <s v="Apr"/>
  </r>
  <r>
    <n v="2953"/>
    <d v="2026-04-14T00:00:00"/>
    <n v="2026"/>
    <s v="Q2"/>
    <n v="4"/>
    <x v="3"/>
    <x v="0"/>
    <x v="0"/>
    <x v="0"/>
    <s v="Returning"/>
    <x v="2"/>
    <s v="Packing Cube Set"/>
    <n v="2"/>
    <n v="47.56"/>
    <n v="0.05"/>
    <n v="18.649999999999999"/>
    <n v="90.364000000000004"/>
    <n v="37.299999999999997"/>
    <n v="53.064000000000007"/>
    <n v="0.58722500110663545"/>
    <n v="2026"/>
    <x v="1"/>
    <n v="4"/>
    <s v="Apr"/>
  </r>
  <r>
    <n v="3179"/>
    <d v="2026-04-14T00:00:00"/>
    <n v="2026"/>
    <s v="Q2"/>
    <n v="4"/>
    <x v="3"/>
    <x v="1"/>
    <x v="14"/>
    <x v="0"/>
    <s v="New"/>
    <x v="1"/>
    <s v="Trail Boots"/>
    <n v="2"/>
    <n v="140.65"/>
    <n v="0.05"/>
    <n v="78.900000000000006"/>
    <n v="267.23500000000001"/>
    <n v="157.80000000000001"/>
    <n v="109.435"/>
    <n v="0.40950848504125581"/>
    <n v="2026"/>
    <x v="1"/>
    <n v="4"/>
    <s v="Apr"/>
  </r>
  <r>
    <n v="3301"/>
    <d v="2026-04-14T00:00:00"/>
    <n v="2026"/>
    <s v="Q2"/>
    <n v="4"/>
    <x v="3"/>
    <x v="3"/>
    <x v="4"/>
    <x v="2"/>
    <s v="New"/>
    <x v="0"/>
    <s v="Commuter Helmet"/>
    <n v="1"/>
    <n v="82.75"/>
    <n v="0"/>
    <n v="43.18"/>
    <n v="82.75"/>
    <n v="43.18"/>
    <n v="39.57"/>
    <n v="0.47818731117824775"/>
    <n v="2026"/>
    <x v="1"/>
    <n v="4"/>
    <s v="Apr"/>
  </r>
  <r>
    <n v="3349"/>
    <d v="2026-04-14T00:00:00"/>
    <n v="2026"/>
    <s v="Q2"/>
    <n v="4"/>
    <x v="3"/>
    <x v="3"/>
    <x v="8"/>
    <x v="0"/>
    <s v="Returning"/>
    <x v="4"/>
    <s v="Resistance Band Set"/>
    <n v="2"/>
    <n v="40.909999999999997"/>
    <n v="0.1"/>
    <n v="14.95"/>
    <n v="73.637999999999991"/>
    <n v="29.9"/>
    <n v="43.737999999999992"/>
    <n v="0.59395964040305271"/>
    <n v="2026"/>
    <x v="1"/>
    <n v="4"/>
    <s v="Apr"/>
  </r>
  <r>
    <n v="4874"/>
    <d v="2026-04-14T00:00:00"/>
    <n v="2026"/>
    <s v="Q2"/>
    <n v="4"/>
    <x v="3"/>
    <x v="0"/>
    <x v="0"/>
    <x v="2"/>
    <s v="Returning"/>
    <x v="2"/>
    <s v="Packing Cube Set"/>
    <n v="1"/>
    <n v="46.62"/>
    <n v="0"/>
    <n v="18.86"/>
    <n v="46.62"/>
    <n v="18.86"/>
    <n v="27.759999999999998"/>
    <n v="0.59545259545259543"/>
    <n v="2026"/>
    <x v="1"/>
    <n v="4"/>
    <s v="Apr"/>
  </r>
  <r>
    <n v="1045"/>
    <d v="2026-04-15T00:00:00"/>
    <n v="2026"/>
    <s v="Q2"/>
    <n v="4"/>
    <x v="3"/>
    <x v="0"/>
    <x v="15"/>
    <x v="0"/>
    <s v="Returning"/>
    <x v="3"/>
    <s v="Trail Tent 2P"/>
    <n v="2"/>
    <n v="196.57"/>
    <n v="0.05"/>
    <n v="106.2"/>
    <n v="373.48299999999995"/>
    <n v="212.4"/>
    <n v="161.08299999999994"/>
    <n v="0.43129941657317727"/>
    <n v="2026"/>
    <x v="1"/>
    <n v="4"/>
    <s v="Apr"/>
  </r>
  <r>
    <n v="1703"/>
    <d v="2026-04-15T00:00:00"/>
    <n v="2026"/>
    <s v="Q2"/>
    <n v="4"/>
    <x v="3"/>
    <x v="1"/>
    <x v="1"/>
    <x v="0"/>
    <s v="Returning"/>
    <x v="1"/>
    <s v="Hiking Daypack 20L"/>
    <n v="1"/>
    <n v="90.52"/>
    <n v="0"/>
    <n v="46.5"/>
    <n v="90.52"/>
    <n v="46.5"/>
    <n v="44.019999999999996"/>
    <n v="0.4863013698630137"/>
    <n v="2026"/>
    <x v="1"/>
    <n v="4"/>
    <s v="Apr"/>
  </r>
  <r>
    <n v="2107"/>
    <d v="2026-04-15T00:00:00"/>
    <n v="2026"/>
    <s v="Q2"/>
    <n v="4"/>
    <x v="3"/>
    <x v="0"/>
    <x v="15"/>
    <x v="0"/>
    <s v="Returning"/>
    <x v="2"/>
    <s v="Travel Backpack 35L"/>
    <n v="5"/>
    <n v="165.35"/>
    <n v="0.05"/>
    <n v="89.38"/>
    <n v="785.41249999999991"/>
    <n v="446.9"/>
    <n v="338.51249999999993"/>
    <n v="0.43099963395031271"/>
    <n v="2026"/>
    <x v="1"/>
    <n v="4"/>
    <s v="Apr"/>
  </r>
  <r>
    <n v="2265"/>
    <d v="2026-04-15T00:00:00"/>
    <n v="2026"/>
    <s v="Q2"/>
    <n v="4"/>
    <x v="3"/>
    <x v="1"/>
    <x v="11"/>
    <x v="2"/>
    <s v="Returning"/>
    <x v="2"/>
    <s v="Insulated Bottle"/>
    <n v="2"/>
    <n v="36.35"/>
    <n v="0"/>
    <n v="13.55"/>
    <n v="72.7"/>
    <n v="27.1"/>
    <n v="45.6"/>
    <n v="0.6272352132049519"/>
    <n v="2026"/>
    <x v="1"/>
    <n v="4"/>
    <s v="Apr"/>
  </r>
  <r>
    <n v="2839"/>
    <d v="2026-04-15T00:00:00"/>
    <n v="2026"/>
    <s v="Q2"/>
    <n v="4"/>
    <x v="3"/>
    <x v="1"/>
    <x v="14"/>
    <x v="2"/>
    <s v="New"/>
    <x v="2"/>
    <s v="Packing Cube Set"/>
    <n v="1"/>
    <n v="47"/>
    <n v="0"/>
    <n v="18.64"/>
    <n v="47"/>
    <n v="18.64"/>
    <n v="28.36"/>
    <n v="0.60340425531914887"/>
    <n v="2026"/>
    <x v="1"/>
    <n v="4"/>
    <s v="Apr"/>
  </r>
  <r>
    <n v="4742"/>
    <d v="2026-04-15T00:00:00"/>
    <n v="2026"/>
    <s v="Q2"/>
    <n v="4"/>
    <x v="3"/>
    <x v="3"/>
    <x v="13"/>
    <x v="3"/>
    <s v="Returning"/>
    <x v="2"/>
    <s v="Packing Cube Set"/>
    <n v="1"/>
    <n v="46.86"/>
    <n v="0"/>
    <n v="18.190000000000001"/>
    <n v="46.86"/>
    <n v="18.190000000000001"/>
    <n v="28.669999999999998"/>
    <n v="0.61182244985061884"/>
    <n v="2026"/>
    <x v="1"/>
    <n v="4"/>
    <s v="Apr"/>
  </r>
  <r>
    <n v="4899"/>
    <d v="2026-04-15T00:00:00"/>
    <n v="2026"/>
    <s v="Q2"/>
    <n v="4"/>
    <x v="3"/>
    <x v="0"/>
    <x v="9"/>
    <x v="0"/>
    <s v="New"/>
    <x v="3"/>
    <s v="Portable Camp Stove"/>
    <n v="2"/>
    <n v="82.13"/>
    <n v="0.05"/>
    <n v="39.909999999999997"/>
    <n v="156.047"/>
    <n v="79.819999999999993"/>
    <n v="76.227000000000004"/>
    <n v="0.48848744288579726"/>
    <n v="2026"/>
    <x v="1"/>
    <n v="4"/>
    <s v="Apr"/>
  </r>
  <r>
    <n v="5042"/>
    <d v="2026-04-15T00:00:00"/>
    <n v="2026"/>
    <s v="Q2"/>
    <n v="4"/>
    <x v="3"/>
    <x v="1"/>
    <x v="6"/>
    <x v="2"/>
    <s v="Business"/>
    <x v="2"/>
    <s v="Travel Backpack 35L"/>
    <n v="1"/>
    <n v="163.16"/>
    <n v="0"/>
    <n v="88.78"/>
    <n v="163.16"/>
    <n v="88.78"/>
    <n v="74.38"/>
    <n v="0.45587153714145623"/>
    <n v="2026"/>
    <x v="1"/>
    <n v="4"/>
    <s v="Apr"/>
  </r>
  <r>
    <n v="2248"/>
    <d v="2026-04-16T00:00:00"/>
    <n v="2026"/>
    <s v="Q2"/>
    <n v="4"/>
    <x v="3"/>
    <x v="0"/>
    <x v="15"/>
    <x v="2"/>
    <s v="New"/>
    <x v="2"/>
    <s v="Insulated Bottle"/>
    <n v="2"/>
    <n v="36.68"/>
    <n v="0.1"/>
    <n v="13.92"/>
    <n v="66.024000000000001"/>
    <n v="27.84"/>
    <n v="38.183999999999997"/>
    <n v="0.57833515085423481"/>
    <n v="2026"/>
    <x v="1"/>
    <n v="4"/>
    <s v="Apr"/>
  </r>
  <r>
    <n v="2427"/>
    <d v="2026-04-16T00:00:00"/>
    <n v="2026"/>
    <s v="Q2"/>
    <n v="4"/>
    <x v="3"/>
    <x v="3"/>
    <x v="13"/>
    <x v="0"/>
    <s v="New"/>
    <x v="2"/>
    <s v="Packing Cube Set"/>
    <n v="1"/>
    <n v="45.82"/>
    <n v="0.1"/>
    <n v="18.48"/>
    <n v="41.238"/>
    <n v="18.48"/>
    <n v="22.757999999999999"/>
    <n v="0.55186963480285167"/>
    <n v="2026"/>
    <x v="1"/>
    <n v="4"/>
    <s v="Apr"/>
  </r>
  <r>
    <n v="2445"/>
    <d v="2026-04-16T00:00:00"/>
    <n v="2026"/>
    <s v="Q2"/>
    <n v="4"/>
    <x v="3"/>
    <x v="0"/>
    <x v="15"/>
    <x v="0"/>
    <s v="Returning"/>
    <x v="1"/>
    <s v="Trekking Poles"/>
    <n v="1"/>
    <n v="70.95"/>
    <n v="0"/>
    <n v="31.43"/>
    <n v="70.95"/>
    <n v="31.43"/>
    <n v="39.520000000000003"/>
    <n v="0.55701198026779419"/>
    <n v="2026"/>
    <x v="1"/>
    <n v="4"/>
    <s v="Apr"/>
  </r>
  <r>
    <n v="3311"/>
    <d v="2026-04-16T00:00:00"/>
    <n v="2026"/>
    <s v="Q2"/>
    <n v="4"/>
    <x v="3"/>
    <x v="1"/>
    <x v="11"/>
    <x v="0"/>
    <s v="New"/>
    <x v="2"/>
    <s v="Packing Cube Set"/>
    <n v="1"/>
    <n v="46.68"/>
    <n v="0.05"/>
    <n v="18.350000000000001"/>
    <n v="44.345999999999997"/>
    <n v="18.350000000000001"/>
    <n v="25.995999999999995"/>
    <n v="0.58620845172056102"/>
    <n v="2026"/>
    <x v="1"/>
    <n v="4"/>
    <s v="Apr"/>
  </r>
  <r>
    <n v="3320"/>
    <d v="2026-04-16T00:00:00"/>
    <n v="2026"/>
    <s v="Q2"/>
    <n v="4"/>
    <x v="3"/>
    <x v="2"/>
    <x v="16"/>
    <x v="0"/>
    <s v="Business"/>
    <x v="2"/>
    <s v="Travel Backpack 35L"/>
    <n v="5"/>
    <n v="164.31"/>
    <n v="0.05"/>
    <n v="85.41"/>
    <n v="780.47249999999997"/>
    <n v="427.04999999999995"/>
    <n v="353.42250000000001"/>
    <n v="0.45283145786686912"/>
    <n v="2026"/>
    <x v="1"/>
    <n v="4"/>
    <s v="Apr"/>
  </r>
  <r>
    <n v="3321"/>
    <d v="2026-04-16T00:00:00"/>
    <n v="2026"/>
    <s v="Q2"/>
    <n v="4"/>
    <x v="3"/>
    <x v="1"/>
    <x v="6"/>
    <x v="0"/>
    <s v="Business"/>
    <x v="2"/>
    <s v="Insulated Bottle"/>
    <n v="3"/>
    <n v="35.57"/>
    <n v="0"/>
    <n v="13.67"/>
    <n v="106.71000000000001"/>
    <n v="41.01"/>
    <n v="65.700000000000017"/>
    <n v="0.61568737700309262"/>
    <n v="2026"/>
    <x v="1"/>
    <n v="4"/>
    <s v="Apr"/>
  </r>
  <r>
    <n v="5181"/>
    <d v="2026-04-16T00:00:00"/>
    <n v="2026"/>
    <s v="Q2"/>
    <n v="4"/>
    <x v="3"/>
    <x v="0"/>
    <x v="0"/>
    <x v="3"/>
    <s v="New"/>
    <x v="2"/>
    <s v="Packing Cube Set"/>
    <n v="2"/>
    <n v="45.51"/>
    <n v="0.1"/>
    <n v="18.809999999999999"/>
    <n v="81.917999999999992"/>
    <n v="37.619999999999997"/>
    <n v="44.297999999999995"/>
    <n v="0.54076027246758951"/>
    <n v="2026"/>
    <x v="1"/>
    <n v="4"/>
    <s v="Apr"/>
  </r>
  <r>
    <n v="5187"/>
    <d v="2026-04-16T00:00:00"/>
    <n v="2026"/>
    <s v="Q2"/>
    <n v="4"/>
    <x v="3"/>
    <x v="3"/>
    <x v="8"/>
    <x v="0"/>
    <s v="Returning"/>
    <x v="3"/>
    <s v="Trail Tent 2P"/>
    <n v="2"/>
    <n v="198.32"/>
    <n v="0"/>
    <n v="106.8"/>
    <n v="396.64"/>
    <n v="213.6"/>
    <n v="183.04"/>
    <n v="0.46147640177490923"/>
    <n v="2026"/>
    <x v="1"/>
    <n v="4"/>
    <s v="Apr"/>
  </r>
  <r>
    <n v="605"/>
    <d v="2026-04-17T00:00:00"/>
    <n v="2026"/>
    <s v="Q2"/>
    <n v="4"/>
    <x v="3"/>
    <x v="3"/>
    <x v="8"/>
    <x v="3"/>
    <s v="Business"/>
    <x v="2"/>
    <s v="Carry-On Duffel"/>
    <n v="2"/>
    <n v="130.94"/>
    <n v="0"/>
    <n v="67.459999999999994"/>
    <n v="261.88"/>
    <n v="134.91999999999999"/>
    <n v="126.96000000000001"/>
    <n v="0.48480219948067821"/>
    <n v="2026"/>
    <x v="1"/>
    <n v="4"/>
    <s v="Apr"/>
  </r>
  <r>
    <n v="3244"/>
    <d v="2026-04-17T00:00:00"/>
    <n v="2026"/>
    <s v="Q2"/>
    <n v="4"/>
    <x v="3"/>
    <x v="1"/>
    <x v="11"/>
    <x v="3"/>
    <s v="Returning"/>
    <x v="2"/>
    <s v="Carry-On Duffel"/>
    <n v="1"/>
    <n v="131.62"/>
    <n v="0"/>
    <n v="66.95"/>
    <n v="131.62"/>
    <n v="66.95"/>
    <n v="64.67"/>
    <n v="0.49133870232487464"/>
    <n v="2026"/>
    <x v="1"/>
    <n v="4"/>
    <s v="Apr"/>
  </r>
  <r>
    <n v="4047"/>
    <d v="2026-04-17T00:00:00"/>
    <n v="2026"/>
    <s v="Q2"/>
    <n v="4"/>
    <x v="3"/>
    <x v="0"/>
    <x v="0"/>
    <x v="1"/>
    <s v="Business"/>
    <x v="2"/>
    <s v="Travel Backpack 35L"/>
    <n v="8"/>
    <n v="168.34"/>
    <n v="0.15"/>
    <n v="88.7"/>
    <n v="1144.712"/>
    <n v="709.6"/>
    <n v="435.11199999999997"/>
    <n v="0.38010608781946897"/>
    <n v="2026"/>
    <x v="1"/>
    <n v="4"/>
    <s v="Apr"/>
  </r>
  <r>
    <n v="4101"/>
    <d v="2026-04-17T00:00:00"/>
    <n v="2026"/>
    <s v="Q2"/>
    <n v="4"/>
    <x v="3"/>
    <x v="1"/>
    <x v="6"/>
    <x v="0"/>
    <s v="Returning"/>
    <x v="3"/>
    <s v="Portable Camp Stove"/>
    <n v="1"/>
    <n v="81.040000000000006"/>
    <n v="0"/>
    <n v="39.97"/>
    <n v="81.040000000000006"/>
    <n v="39.97"/>
    <n v="41.070000000000007"/>
    <n v="0.50678677196446209"/>
    <n v="2026"/>
    <x v="1"/>
    <n v="4"/>
    <s v="Apr"/>
  </r>
  <r>
    <n v="4537"/>
    <d v="2026-04-17T00:00:00"/>
    <n v="2026"/>
    <s v="Q2"/>
    <n v="4"/>
    <x v="3"/>
    <x v="3"/>
    <x v="8"/>
    <x v="0"/>
    <s v="Business"/>
    <x v="3"/>
    <s v="Portable Camp Stove"/>
    <n v="3"/>
    <n v="81.53"/>
    <n v="0.05"/>
    <n v="38.630000000000003"/>
    <n v="232.3605"/>
    <n v="115.89000000000001"/>
    <n v="116.47049999999999"/>
    <n v="0.50124913657872139"/>
    <n v="2026"/>
    <x v="1"/>
    <n v="4"/>
    <s v="Apr"/>
  </r>
  <r>
    <n v="754"/>
    <d v="2026-04-18T00:00:00"/>
    <n v="2026"/>
    <s v="Q2"/>
    <n v="4"/>
    <x v="3"/>
    <x v="2"/>
    <x v="10"/>
    <x v="3"/>
    <s v="Returning"/>
    <x v="0"/>
    <s v="Cycling Pack 12L"/>
    <n v="3"/>
    <n v="104.8"/>
    <n v="0.1"/>
    <n v="50.59"/>
    <n v="282.95999999999998"/>
    <n v="151.77000000000001"/>
    <n v="131.18999999999997"/>
    <n v="0.46363443596268017"/>
    <n v="2026"/>
    <x v="1"/>
    <n v="4"/>
    <s v="Apr"/>
  </r>
  <r>
    <n v="1340"/>
    <d v="2026-04-18T00:00:00"/>
    <n v="2026"/>
    <s v="Q2"/>
    <n v="4"/>
    <x v="3"/>
    <x v="3"/>
    <x v="8"/>
    <x v="0"/>
    <s v="New"/>
    <x v="4"/>
    <s v="Training Mat"/>
    <n v="2"/>
    <n v="51.24"/>
    <n v="0"/>
    <n v="22.52"/>
    <n v="102.48"/>
    <n v="45.04"/>
    <n v="57.440000000000005"/>
    <n v="0.56049960967993762"/>
    <n v="2026"/>
    <x v="1"/>
    <n v="4"/>
    <s v="Apr"/>
  </r>
  <r>
    <n v="1444"/>
    <d v="2026-04-18T00:00:00"/>
    <n v="2026"/>
    <s v="Q2"/>
    <n v="4"/>
    <x v="3"/>
    <x v="2"/>
    <x v="10"/>
    <x v="2"/>
    <s v="Returning"/>
    <x v="3"/>
    <s v="Compact Sleeping Bag"/>
    <n v="1"/>
    <n v="120.52"/>
    <n v="0.1"/>
    <n v="59.01"/>
    <n v="108.468"/>
    <n v="59.01"/>
    <n v="49.458000000000006"/>
    <n v="0.45596858059519862"/>
    <n v="2026"/>
    <x v="1"/>
    <n v="4"/>
    <s v="Apr"/>
  </r>
  <r>
    <n v="2390"/>
    <d v="2026-04-18T00:00:00"/>
    <n v="2026"/>
    <s v="Q2"/>
    <n v="4"/>
    <x v="3"/>
    <x v="3"/>
    <x v="8"/>
    <x v="2"/>
    <s v="Returning"/>
    <x v="3"/>
    <s v="Portable Camp Stove"/>
    <n v="1"/>
    <n v="80.98"/>
    <n v="0"/>
    <n v="40.19"/>
    <n v="80.98"/>
    <n v="40.19"/>
    <n v="40.790000000000006"/>
    <n v="0.50370461842430236"/>
    <n v="2026"/>
    <x v="1"/>
    <n v="4"/>
    <s v="Apr"/>
  </r>
  <r>
    <n v="3076"/>
    <d v="2026-04-18T00:00:00"/>
    <n v="2026"/>
    <s v="Q2"/>
    <n v="4"/>
    <x v="3"/>
    <x v="2"/>
    <x v="2"/>
    <x v="0"/>
    <s v="Business"/>
    <x v="3"/>
    <s v="Portable Camp Stove"/>
    <n v="2"/>
    <n v="82.58"/>
    <n v="0.1"/>
    <n v="39.93"/>
    <n v="148.64400000000001"/>
    <n v="79.86"/>
    <n v="68.784000000000006"/>
    <n v="0.46274319851457174"/>
    <n v="2026"/>
    <x v="1"/>
    <n v="4"/>
    <s v="Apr"/>
  </r>
  <r>
    <n v="3157"/>
    <d v="2026-04-18T00:00:00"/>
    <n v="2026"/>
    <s v="Q2"/>
    <n v="4"/>
    <x v="3"/>
    <x v="3"/>
    <x v="8"/>
    <x v="0"/>
    <s v="New"/>
    <x v="3"/>
    <s v="Trail Tent 2P"/>
    <n v="2"/>
    <n v="200.36"/>
    <n v="0"/>
    <n v="105.12"/>
    <n v="400.72"/>
    <n v="210.24"/>
    <n v="190.48000000000002"/>
    <n v="0.47534438011579161"/>
    <n v="2026"/>
    <x v="1"/>
    <n v="4"/>
    <s v="Apr"/>
  </r>
  <r>
    <n v="4516"/>
    <d v="2026-04-18T00:00:00"/>
    <n v="2026"/>
    <s v="Q2"/>
    <n v="4"/>
    <x v="3"/>
    <x v="2"/>
    <x v="5"/>
    <x v="0"/>
    <s v="Returning"/>
    <x v="3"/>
    <s v="Trail Tent 2P"/>
    <n v="1"/>
    <n v="196.24"/>
    <n v="0"/>
    <n v="106.34"/>
    <n v="196.24"/>
    <n v="106.34"/>
    <n v="89.9"/>
    <n v="0.45811251528740321"/>
    <n v="2026"/>
    <x v="1"/>
    <n v="4"/>
    <s v="Apr"/>
  </r>
  <r>
    <n v="5119"/>
    <d v="2026-04-18T00:00:00"/>
    <n v="2026"/>
    <s v="Q2"/>
    <n v="4"/>
    <x v="3"/>
    <x v="0"/>
    <x v="15"/>
    <x v="0"/>
    <s v="Business"/>
    <x v="1"/>
    <s v="Hiking Daypack 20L"/>
    <n v="1"/>
    <n v="93.32"/>
    <n v="0"/>
    <n v="44.82"/>
    <n v="93.32"/>
    <n v="44.82"/>
    <n v="48.499999999999993"/>
    <n v="0.51971710244320612"/>
    <n v="2026"/>
    <x v="1"/>
    <n v="4"/>
    <s v="Apr"/>
  </r>
  <r>
    <n v="125"/>
    <d v="2026-04-19T00:00:00"/>
    <n v="2026"/>
    <s v="Q2"/>
    <n v="4"/>
    <x v="3"/>
    <x v="3"/>
    <x v="7"/>
    <x v="0"/>
    <s v="Returning"/>
    <x v="0"/>
    <s v="Cycling Pack 12L"/>
    <n v="2"/>
    <n v="101.61"/>
    <n v="0"/>
    <n v="49.9"/>
    <n v="203.22"/>
    <n v="99.8"/>
    <n v="103.42"/>
    <n v="0.50890660368074014"/>
    <n v="2026"/>
    <x v="1"/>
    <n v="4"/>
    <s v="Apr"/>
  </r>
  <r>
    <n v="728"/>
    <d v="2026-04-19T00:00:00"/>
    <n v="2026"/>
    <s v="Q2"/>
    <n v="4"/>
    <x v="3"/>
    <x v="1"/>
    <x v="14"/>
    <x v="0"/>
    <s v="Returning"/>
    <x v="0"/>
    <s v="Cycling Pack 12L"/>
    <n v="1"/>
    <n v="104.91"/>
    <n v="0"/>
    <n v="51.68"/>
    <n v="104.91"/>
    <n v="51.68"/>
    <n v="53.23"/>
    <n v="0.50738728433895719"/>
    <n v="2026"/>
    <x v="1"/>
    <n v="4"/>
    <s v="Apr"/>
  </r>
  <r>
    <n v="1271"/>
    <d v="2026-04-19T00:00:00"/>
    <n v="2026"/>
    <s v="Q2"/>
    <n v="4"/>
    <x v="3"/>
    <x v="2"/>
    <x v="2"/>
    <x v="1"/>
    <s v="Business"/>
    <x v="4"/>
    <s v="Resistance Band Set"/>
    <n v="8"/>
    <n v="39.99"/>
    <n v="0.15"/>
    <n v="14.92"/>
    <n v="271.93200000000002"/>
    <n v="119.36"/>
    <n v="152.572"/>
    <n v="0.56106673727255341"/>
    <n v="2026"/>
    <x v="1"/>
    <n v="4"/>
    <s v="Apr"/>
  </r>
  <r>
    <n v="1284"/>
    <d v="2026-04-19T00:00:00"/>
    <n v="2026"/>
    <s v="Q2"/>
    <n v="4"/>
    <x v="3"/>
    <x v="1"/>
    <x v="12"/>
    <x v="2"/>
    <s v="New"/>
    <x v="2"/>
    <s v="Carry-On Duffel"/>
    <n v="1"/>
    <n v="136.01"/>
    <n v="0"/>
    <n v="66.59"/>
    <n v="136.01"/>
    <n v="66.59"/>
    <n v="69.419999999999987"/>
    <n v="0.51040364679067707"/>
    <n v="2026"/>
    <x v="1"/>
    <n v="4"/>
    <s v="Apr"/>
  </r>
  <r>
    <n v="1657"/>
    <d v="2026-04-19T00:00:00"/>
    <n v="2026"/>
    <s v="Q2"/>
    <n v="4"/>
    <x v="3"/>
    <x v="0"/>
    <x v="0"/>
    <x v="1"/>
    <s v="Business"/>
    <x v="3"/>
    <s v="Compact Sleeping Bag"/>
    <n v="15"/>
    <n v="122.1"/>
    <n v="0.15"/>
    <n v="62.33"/>
    <n v="1556.7749999999999"/>
    <n v="934.94999999999993"/>
    <n v="621.82499999999993"/>
    <n v="0.39943151707857588"/>
    <n v="2026"/>
    <x v="1"/>
    <n v="4"/>
    <s v="Apr"/>
  </r>
  <r>
    <n v="2240"/>
    <d v="2026-04-19T00:00:00"/>
    <n v="2026"/>
    <s v="Q2"/>
    <n v="4"/>
    <x v="3"/>
    <x v="0"/>
    <x v="15"/>
    <x v="3"/>
    <s v="Returning"/>
    <x v="3"/>
    <s v="Alpine Tent 4P"/>
    <n v="4"/>
    <n v="341.75"/>
    <n v="0.1"/>
    <n v="191.91"/>
    <n v="1230.3"/>
    <n v="767.64"/>
    <n v="462.65999999999997"/>
    <n v="0.37605462082418922"/>
    <n v="2026"/>
    <x v="1"/>
    <n v="4"/>
    <s v="Apr"/>
  </r>
  <r>
    <n v="3050"/>
    <d v="2026-04-19T00:00:00"/>
    <n v="2026"/>
    <s v="Q2"/>
    <n v="4"/>
    <x v="3"/>
    <x v="3"/>
    <x v="13"/>
    <x v="2"/>
    <s v="Returning"/>
    <x v="1"/>
    <s v="Summit Backpack 45L"/>
    <n v="3"/>
    <n v="156.16"/>
    <n v="0.05"/>
    <n v="77.81"/>
    <n v="445.05599999999998"/>
    <n v="233.43"/>
    <n v="211.62599999999998"/>
    <n v="0.47550420621225192"/>
    <n v="2026"/>
    <x v="1"/>
    <n v="4"/>
    <s v="Apr"/>
  </r>
  <r>
    <n v="3213"/>
    <d v="2026-04-19T00:00:00"/>
    <n v="2026"/>
    <s v="Q2"/>
    <n v="4"/>
    <x v="3"/>
    <x v="0"/>
    <x v="15"/>
    <x v="0"/>
    <s v="Returning"/>
    <x v="2"/>
    <s v="Carry-On Duffel"/>
    <n v="2"/>
    <n v="132.53"/>
    <n v="0.05"/>
    <n v="66.39"/>
    <n v="251.80699999999999"/>
    <n v="132.78"/>
    <n v="119.02699999999999"/>
    <n v="0.47269138665724142"/>
    <n v="2026"/>
    <x v="1"/>
    <n v="4"/>
    <s v="Apr"/>
  </r>
  <r>
    <n v="3367"/>
    <d v="2026-04-19T00:00:00"/>
    <n v="2026"/>
    <s v="Q2"/>
    <n v="4"/>
    <x v="3"/>
    <x v="2"/>
    <x v="3"/>
    <x v="0"/>
    <s v="Returning"/>
    <x v="2"/>
    <s v="Packing Cube Set"/>
    <n v="3"/>
    <n v="45.79"/>
    <n v="0"/>
    <n v="17.98"/>
    <n v="137.37"/>
    <n v="53.94"/>
    <n v="83.43"/>
    <n v="0.60733784669141733"/>
    <n v="2026"/>
    <x v="1"/>
    <n v="4"/>
    <s v="Apr"/>
  </r>
  <r>
    <n v="3885"/>
    <d v="2026-04-19T00:00:00"/>
    <n v="2026"/>
    <s v="Q2"/>
    <n v="4"/>
    <x v="3"/>
    <x v="0"/>
    <x v="15"/>
    <x v="0"/>
    <s v="New"/>
    <x v="2"/>
    <s v="Carry-On Duffel"/>
    <n v="2"/>
    <n v="133.97"/>
    <n v="0.15"/>
    <n v="67.36"/>
    <n v="227.749"/>
    <n v="134.72"/>
    <n v="93.028999999999996"/>
    <n v="0.40847160690057915"/>
    <n v="2026"/>
    <x v="1"/>
    <n v="4"/>
    <s v="Apr"/>
  </r>
  <r>
    <n v="4372"/>
    <d v="2026-04-19T00:00:00"/>
    <n v="2026"/>
    <s v="Q2"/>
    <n v="4"/>
    <x v="3"/>
    <x v="0"/>
    <x v="15"/>
    <x v="0"/>
    <s v="New"/>
    <x v="4"/>
    <s v="Recovery Roller"/>
    <n v="1"/>
    <n v="37.11"/>
    <n v="0.1"/>
    <n v="14.27"/>
    <n v="33.399000000000001"/>
    <n v="14.27"/>
    <n v="19.129000000000001"/>
    <n v="0.5727416988532591"/>
    <n v="2026"/>
    <x v="1"/>
    <n v="4"/>
    <s v="Apr"/>
  </r>
  <r>
    <n v="4417"/>
    <d v="2026-04-19T00:00:00"/>
    <n v="2026"/>
    <s v="Q2"/>
    <n v="4"/>
    <x v="3"/>
    <x v="3"/>
    <x v="8"/>
    <x v="2"/>
    <s v="New"/>
    <x v="3"/>
    <s v="Alpine Tent 4P"/>
    <n v="3"/>
    <n v="334.01"/>
    <n v="0.15"/>
    <n v="192.17"/>
    <n v="851.72550000000001"/>
    <n v="576.51"/>
    <n v="275.21550000000002"/>
    <n v="0.32312699337990941"/>
    <n v="2026"/>
    <x v="1"/>
    <n v="4"/>
    <s v="Apr"/>
  </r>
  <r>
    <n v="1147"/>
    <d v="2026-04-20T00:00:00"/>
    <n v="2026"/>
    <s v="Q2"/>
    <n v="4"/>
    <x v="3"/>
    <x v="3"/>
    <x v="7"/>
    <x v="0"/>
    <s v="New"/>
    <x v="2"/>
    <s v="Carry-On Duffel"/>
    <n v="1"/>
    <n v="131.46"/>
    <n v="0"/>
    <n v="67.77"/>
    <n v="131.46"/>
    <n v="67.77"/>
    <n v="63.690000000000012"/>
    <n v="0.48448197170241902"/>
    <n v="2026"/>
    <x v="1"/>
    <n v="4"/>
    <s v="Apr"/>
  </r>
  <r>
    <n v="1514"/>
    <d v="2026-04-20T00:00:00"/>
    <n v="2026"/>
    <s v="Q2"/>
    <n v="4"/>
    <x v="3"/>
    <x v="2"/>
    <x v="3"/>
    <x v="2"/>
    <s v="Returning"/>
    <x v="1"/>
    <s v="Trekking Poles"/>
    <n v="3"/>
    <n v="72.48"/>
    <n v="0"/>
    <n v="32.36"/>
    <n v="217.44"/>
    <n v="97.08"/>
    <n v="120.36"/>
    <n v="0.55353200883002207"/>
    <n v="2026"/>
    <x v="1"/>
    <n v="4"/>
    <s v="Apr"/>
  </r>
  <r>
    <n v="1538"/>
    <d v="2026-04-20T00:00:00"/>
    <n v="2026"/>
    <s v="Q2"/>
    <n v="4"/>
    <x v="3"/>
    <x v="2"/>
    <x v="2"/>
    <x v="3"/>
    <s v="New"/>
    <x v="0"/>
    <s v="Commuter Helmet"/>
    <n v="1"/>
    <n v="81.98"/>
    <n v="0"/>
    <n v="43.15"/>
    <n v="81.98"/>
    <n v="43.15"/>
    <n v="38.830000000000005"/>
    <n v="0.47365211027079779"/>
    <n v="2026"/>
    <x v="1"/>
    <n v="4"/>
    <s v="Apr"/>
  </r>
  <r>
    <n v="1679"/>
    <d v="2026-04-20T00:00:00"/>
    <n v="2026"/>
    <s v="Q2"/>
    <n v="4"/>
    <x v="3"/>
    <x v="3"/>
    <x v="13"/>
    <x v="3"/>
    <s v="Returning"/>
    <x v="2"/>
    <s v="Packing Cube Set"/>
    <n v="1"/>
    <n v="46.71"/>
    <n v="0"/>
    <n v="18.18"/>
    <n v="46.71"/>
    <n v="18.18"/>
    <n v="28.53"/>
    <n v="0.61078998073217727"/>
    <n v="2026"/>
    <x v="1"/>
    <n v="4"/>
    <s v="Apr"/>
  </r>
  <r>
    <n v="1708"/>
    <d v="2026-04-20T00:00:00"/>
    <n v="2026"/>
    <s v="Q2"/>
    <n v="4"/>
    <x v="3"/>
    <x v="2"/>
    <x v="5"/>
    <x v="3"/>
    <s v="New"/>
    <x v="4"/>
    <s v="Resistance Band Set"/>
    <n v="1"/>
    <n v="41.01"/>
    <n v="0"/>
    <n v="14.5"/>
    <n v="41.01"/>
    <n v="14.5"/>
    <n v="26.509999999999998"/>
    <n v="0.64642770056083876"/>
    <n v="2026"/>
    <x v="1"/>
    <n v="4"/>
    <s v="Apr"/>
  </r>
  <r>
    <n v="2686"/>
    <d v="2026-04-20T00:00:00"/>
    <n v="2026"/>
    <s v="Q2"/>
    <n v="4"/>
    <x v="3"/>
    <x v="1"/>
    <x v="12"/>
    <x v="0"/>
    <s v="Returning"/>
    <x v="1"/>
    <s v="Trekking Poles"/>
    <n v="1"/>
    <n v="70.45"/>
    <n v="0.05"/>
    <n v="31.98"/>
    <n v="66.927499999999995"/>
    <n v="31.98"/>
    <n v="34.947499999999991"/>
    <n v="0.52216951178514059"/>
    <n v="2026"/>
    <x v="1"/>
    <n v="4"/>
    <s v="Apr"/>
  </r>
  <r>
    <n v="3307"/>
    <d v="2026-04-20T00:00:00"/>
    <n v="2026"/>
    <s v="Q2"/>
    <n v="4"/>
    <x v="3"/>
    <x v="3"/>
    <x v="13"/>
    <x v="2"/>
    <s v="Business"/>
    <x v="0"/>
    <s v="Trail Bike Light"/>
    <n v="2"/>
    <n v="51.39"/>
    <n v="0.05"/>
    <n v="22.28"/>
    <n v="97.640999999999991"/>
    <n v="44.56"/>
    <n v="53.080999999999989"/>
    <n v="0.54363433393758764"/>
    <n v="2026"/>
    <x v="1"/>
    <n v="4"/>
    <s v="Apr"/>
  </r>
  <r>
    <n v="3772"/>
    <d v="2026-04-20T00:00:00"/>
    <n v="2026"/>
    <s v="Q2"/>
    <n v="4"/>
    <x v="3"/>
    <x v="0"/>
    <x v="15"/>
    <x v="2"/>
    <s v="Returning"/>
    <x v="3"/>
    <s v="Compact Sleeping Bag"/>
    <n v="2"/>
    <n v="122.03"/>
    <n v="0"/>
    <n v="59.43"/>
    <n v="244.06"/>
    <n v="118.86"/>
    <n v="125.2"/>
    <n v="0.51298860935835455"/>
    <n v="2026"/>
    <x v="1"/>
    <n v="4"/>
    <s v="Apr"/>
  </r>
  <r>
    <n v="3877"/>
    <d v="2026-04-20T00:00:00"/>
    <n v="2026"/>
    <s v="Q2"/>
    <n v="4"/>
    <x v="3"/>
    <x v="3"/>
    <x v="4"/>
    <x v="0"/>
    <s v="New"/>
    <x v="2"/>
    <s v="Carry-On Duffel"/>
    <n v="3"/>
    <n v="132.07"/>
    <n v="0.05"/>
    <n v="66.41"/>
    <n v="376.39949999999999"/>
    <n v="199.23"/>
    <n v="177.1695"/>
    <n v="0.47069536489819991"/>
    <n v="2026"/>
    <x v="1"/>
    <n v="4"/>
    <s v="Apr"/>
  </r>
  <r>
    <n v="4117"/>
    <d v="2026-04-20T00:00:00"/>
    <n v="2026"/>
    <s v="Q2"/>
    <n v="4"/>
    <x v="3"/>
    <x v="3"/>
    <x v="7"/>
    <x v="3"/>
    <s v="Returning"/>
    <x v="0"/>
    <s v="Compact Repair Kit"/>
    <n v="1"/>
    <n v="41.04"/>
    <n v="0.1"/>
    <n v="17.02"/>
    <n v="36.936"/>
    <n v="17.02"/>
    <n v="19.916"/>
    <n v="0.53920294563569415"/>
    <n v="2026"/>
    <x v="1"/>
    <n v="4"/>
    <s v="Apr"/>
  </r>
  <r>
    <n v="4562"/>
    <d v="2026-04-20T00:00:00"/>
    <n v="2026"/>
    <s v="Q2"/>
    <n v="4"/>
    <x v="3"/>
    <x v="1"/>
    <x v="1"/>
    <x v="2"/>
    <s v="New"/>
    <x v="4"/>
    <s v="Resistance Band Set"/>
    <n v="2"/>
    <n v="40.56"/>
    <n v="0"/>
    <n v="15.09"/>
    <n v="81.12"/>
    <n v="30.18"/>
    <n v="50.940000000000005"/>
    <n v="0.62795857988165682"/>
    <n v="2026"/>
    <x v="1"/>
    <n v="4"/>
    <s v="Apr"/>
  </r>
  <r>
    <n v="4683"/>
    <d v="2026-04-20T00:00:00"/>
    <n v="2026"/>
    <s v="Q2"/>
    <n v="4"/>
    <x v="3"/>
    <x v="2"/>
    <x v="16"/>
    <x v="0"/>
    <s v="Business"/>
    <x v="4"/>
    <s v="Training Mat"/>
    <n v="3"/>
    <n v="51.36"/>
    <n v="0"/>
    <n v="22.05"/>
    <n v="154.07999999999998"/>
    <n v="66.150000000000006"/>
    <n v="87.929999999999978"/>
    <n v="0.57067757009345788"/>
    <n v="2026"/>
    <x v="1"/>
    <n v="4"/>
    <s v="Apr"/>
  </r>
  <r>
    <n v="308"/>
    <d v="2026-04-21T00:00:00"/>
    <n v="2026"/>
    <s v="Q2"/>
    <n v="4"/>
    <x v="3"/>
    <x v="3"/>
    <x v="7"/>
    <x v="0"/>
    <s v="Returning"/>
    <x v="1"/>
    <s v="Hiking Daypack 20L"/>
    <n v="6"/>
    <n v="93.58"/>
    <n v="0"/>
    <n v="46.68"/>
    <n v="561.48"/>
    <n v="280.08"/>
    <n v="281.40000000000003"/>
    <n v="0.5011754648429152"/>
    <n v="2026"/>
    <x v="1"/>
    <n v="4"/>
    <s v="Apr"/>
  </r>
  <r>
    <n v="773"/>
    <d v="2026-04-21T00:00:00"/>
    <n v="2026"/>
    <s v="Q2"/>
    <n v="4"/>
    <x v="3"/>
    <x v="3"/>
    <x v="7"/>
    <x v="0"/>
    <s v="Business"/>
    <x v="0"/>
    <s v="Commuter Helmet"/>
    <n v="5"/>
    <n v="80.16"/>
    <n v="0.1"/>
    <n v="42.5"/>
    <n v="360.71999999999997"/>
    <n v="212.5"/>
    <n v="148.21999999999997"/>
    <n v="0.41090042137946325"/>
    <n v="2026"/>
    <x v="1"/>
    <n v="4"/>
    <s v="Apr"/>
  </r>
  <r>
    <n v="1303"/>
    <d v="2026-04-21T00:00:00"/>
    <n v="2026"/>
    <s v="Q2"/>
    <n v="4"/>
    <x v="3"/>
    <x v="1"/>
    <x v="12"/>
    <x v="0"/>
    <s v="New"/>
    <x v="1"/>
    <s v="Trail Boots"/>
    <n v="1"/>
    <n v="142.22999999999999"/>
    <n v="0.05"/>
    <n v="77.66"/>
    <n v="135.11849999999998"/>
    <n v="77.66"/>
    <n v="57.458499999999987"/>
    <n v="0.42524524768999061"/>
    <n v="2026"/>
    <x v="1"/>
    <n v="4"/>
    <s v="Apr"/>
  </r>
  <r>
    <n v="1348"/>
    <d v="2026-04-21T00:00:00"/>
    <n v="2026"/>
    <s v="Q2"/>
    <n v="4"/>
    <x v="3"/>
    <x v="1"/>
    <x v="14"/>
    <x v="0"/>
    <s v="Returning"/>
    <x v="1"/>
    <s v="Trekking Poles"/>
    <n v="2"/>
    <n v="71.77"/>
    <n v="0"/>
    <n v="32.450000000000003"/>
    <n v="143.54"/>
    <n v="64.900000000000006"/>
    <n v="78.639999999999986"/>
    <n v="0.54786122335237553"/>
    <n v="2026"/>
    <x v="1"/>
    <n v="4"/>
    <s v="Apr"/>
  </r>
  <r>
    <n v="1496"/>
    <d v="2026-04-21T00:00:00"/>
    <n v="2026"/>
    <s v="Q2"/>
    <n v="4"/>
    <x v="3"/>
    <x v="0"/>
    <x v="0"/>
    <x v="3"/>
    <s v="Returning"/>
    <x v="1"/>
    <s v="Trekking Poles"/>
    <n v="1"/>
    <n v="71.23"/>
    <n v="0.05"/>
    <n v="33.28"/>
    <n v="67.668499999999995"/>
    <n v="33.28"/>
    <n v="34.388499999999993"/>
    <n v="0.50819066478494423"/>
    <n v="2026"/>
    <x v="1"/>
    <n v="4"/>
    <s v="Apr"/>
  </r>
  <r>
    <n v="1695"/>
    <d v="2026-04-21T00:00:00"/>
    <n v="2026"/>
    <s v="Q2"/>
    <n v="4"/>
    <x v="3"/>
    <x v="0"/>
    <x v="0"/>
    <x v="2"/>
    <s v="Returning"/>
    <x v="1"/>
    <s v="Trekking Poles"/>
    <n v="1"/>
    <n v="71.239999999999995"/>
    <n v="0.1"/>
    <n v="33.07"/>
    <n v="64.116"/>
    <n v="33.07"/>
    <n v="31.045999999999999"/>
    <n v="0.48421610830369954"/>
    <n v="2026"/>
    <x v="1"/>
    <n v="4"/>
    <s v="Apr"/>
  </r>
  <r>
    <n v="2812"/>
    <d v="2026-04-21T00:00:00"/>
    <n v="2026"/>
    <s v="Q2"/>
    <n v="4"/>
    <x v="3"/>
    <x v="1"/>
    <x v="6"/>
    <x v="0"/>
    <s v="New"/>
    <x v="0"/>
    <s v="Trail Bike Light"/>
    <n v="1"/>
    <n v="51.39"/>
    <n v="0"/>
    <n v="22.08"/>
    <n v="51.39"/>
    <n v="22.08"/>
    <n v="29.310000000000002"/>
    <n v="0.57034442498540572"/>
    <n v="2026"/>
    <x v="1"/>
    <n v="4"/>
    <s v="Apr"/>
  </r>
  <r>
    <n v="3017"/>
    <d v="2026-04-21T00:00:00"/>
    <n v="2026"/>
    <s v="Q2"/>
    <n v="4"/>
    <x v="3"/>
    <x v="1"/>
    <x v="12"/>
    <x v="0"/>
    <s v="Returning"/>
    <x v="0"/>
    <s v="Cycling Pack 12L"/>
    <n v="1"/>
    <n v="102.64"/>
    <n v="0"/>
    <n v="51.86"/>
    <n v="102.64"/>
    <n v="51.86"/>
    <n v="50.78"/>
    <n v="0.49473889321901793"/>
    <n v="2026"/>
    <x v="1"/>
    <n v="4"/>
    <s v="Apr"/>
  </r>
  <r>
    <n v="3719"/>
    <d v="2026-04-21T00:00:00"/>
    <n v="2026"/>
    <s v="Q2"/>
    <n v="4"/>
    <x v="3"/>
    <x v="2"/>
    <x v="2"/>
    <x v="0"/>
    <s v="New"/>
    <x v="4"/>
    <s v="Recovery Roller"/>
    <n v="2"/>
    <n v="35.56"/>
    <n v="0.1"/>
    <n v="13.85"/>
    <n v="64.00800000000001"/>
    <n v="27.7"/>
    <n v="36.308000000000007"/>
    <n v="0.56724159480064995"/>
    <n v="2026"/>
    <x v="1"/>
    <n v="4"/>
    <s v="Apr"/>
  </r>
  <r>
    <n v="3920"/>
    <d v="2026-04-21T00:00:00"/>
    <n v="2026"/>
    <s v="Q2"/>
    <n v="4"/>
    <x v="3"/>
    <x v="1"/>
    <x v="11"/>
    <x v="0"/>
    <s v="Returning"/>
    <x v="0"/>
    <s v="Cycling Pack 12L"/>
    <n v="2"/>
    <n v="100.39"/>
    <n v="0"/>
    <n v="49.05"/>
    <n v="200.78"/>
    <n v="98.1"/>
    <n v="102.68"/>
    <n v="0.51140551847793603"/>
    <n v="2026"/>
    <x v="1"/>
    <n v="4"/>
    <s v="Apr"/>
  </r>
  <r>
    <n v="4654"/>
    <d v="2026-04-21T00:00:00"/>
    <n v="2026"/>
    <s v="Q2"/>
    <n v="4"/>
    <x v="3"/>
    <x v="0"/>
    <x v="15"/>
    <x v="2"/>
    <s v="Returning"/>
    <x v="3"/>
    <s v="Trail Tent 2P"/>
    <n v="2"/>
    <n v="191.51"/>
    <n v="0.1"/>
    <n v="101.25"/>
    <n v="344.71800000000002"/>
    <n v="202.5"/>
    <n v="142.21800000000002"/>
    <n v="0.41256331262075091"/>
    <n v="2026"/>
    <x v="1"/>
    <n v="4"/>
    <s v="Apr"/>
  </r>
  <r>
    <n v="4920"/>
    <d v="2026-04-21T00:00:00"/>
    <n v="2026"/>
    <s v="Q2"/>
    <n v="4"/>
    <x v="3"/>
    <x v="1"/>
    <x v="12"/>
    <x v="2"/>
    <s v="New"/>
    <x v="1"/>
    <s v="Trail Boots"/>
    <n v="2"/>
    <n v="147.30000000000001"/>
    <n v="0"/>
    <n v="81.2"/>
    <n v="294.60000000000002"/>
    <n v="162.4"/>
    <n v="132.20000000000002"/>
    <n v="0.44874405974202308"/>
    <n v="2026"/>
    <x v="1"/>
    <n v="4"/>
    <s v="Apr"/>
  </r>
  <r>
    <n v="5191"/>
    <d v="2026-04-21T00:00:00"/>
    <n v="2026"/>
    <s v="Q2"/>
    <n v="4"/>
    <x v="3"/>
    <x v="1"/>
    <x v="11"/>
    <x v="2"/>
    <s v="Returning"/>
    <x v="0"/>
    <s v="Commuter Helmet"/>
    <n v="1"/>
    <n v="79.92"/>
    <n v="0.1"/>
    <n v="43.13"/>
    <n v="71.927999999999997"/>
    <n v="43.13"/>
    <n v="28.797999999999995"/>
    <n v="0.40037259481703918"/>
    <n v="2026"/>
    <x v="1"/>
    <n v="4"/>
    <s v="Apr"/>
  </r>
  <r>
    <n v="413"/>
    <d v="2026-04-22T00:00:00"/>
    <n v="2026"/>
    <s v="Q2"/>
    <n v="4"/>
    <x v="3"/>
    <x v="1"/>
    <x v="1"/>
    <x v="0"/>
    <s v="Returning"/>
    <x v="3"/>
    <s v="Alpine Tent 4P"/>
    <n v="2"/>
    <n v="344.29"/>
    <n v="0.1"/>
    <n v="192.66"/>
    <n v="619.72200000000009"/>
    <n v="385.32"/>
    <n v="234.4020000000001"/>
    <n v="0.37823733867766524"/>
    <n v="2026"/>
    <x v="1"/>
    <n v="4"/>
    <s v="Apr"/>
  </r>
  <r>
    <n v="1658"/>
    <d v="2026-04-22T00:00:00"/>
    <n v="2026"/>
    <s v="Q2"/>
    <n v="4"/>
    <x v="3"/>
    <x v="2"/>
    <x v="5"/>
    <x v="0"/>
    <s v="Returning"/>
    <x v="1"/>
    <s v="Summit Backpack 45L"/>
    <n v="1"/>
    <n v="151.15"/>
    <n v="0"/>
    <n v="77.680000000000007"/>
    <n v="151.15"/>
    <n v="77.680000000000007"/>
    <n v="73.47"/>
    <n v="0.48607343698312933"/>
    <n v="2026"/>
    <x v="1"/>
    <n v="4"/>
    <s v="Apr"/>
  </r>
  <r>
    <n v="2024"/>
    <d v="2026-04-22T00:00:00"/>
    <n v="2026"/>
    <s v="Q2"/>
    <n v="4"/>
    <x v="3"/>
    <x v="1"/>
    <x v="6"/>
    <x v="2"/>
    <s v="New"/>
    <x v="3"/>
    <s v="Portable Camp Stove"/>
    <n v="1"/>
    <n v="81.73"/>
    <n v="0.05"/>
    <n v="39.979999999999997"/>
    <n v="77.643500000000003"/>
    <n v="39.979999999999997"/>
    <n v="37.663500000000006"/>
    <n v="0.48508246021882068"/>
    <n v="2026"/>
    <x v="1"/>
    <n v="4"/>
    <s v="Apr"/>
  </r>
  <r>
    <n v="3980"/>
    <d v="2026-04-22T00:00:00"/>
    <n v="2026"/>
    <s v="Q2"/>
    <n v="4"/>
    <x v="3"/>
    <x v="3"/>
    <x v="4"/>
    <x v="2"/>
    <s v="New"/>
    <x v="1"/>
    <s v="Trail Boots"/>
    <n v="1"/>
    <n v="142.53"/>
    <n v="0.05"/>
    <n v="77.77"/>
    <n v="135.40350000000001"/>
    <n v="77.77"/>
    <n v="57.633500000000012"/>
    <n v="0.4256426163282338"/>
    <n v="2026"/>
    <x v="1"/>
    <n v="4"/>
    <s v="Apr"/>
  </r>
  <r>
    <n v="4239"/>
    <d v="2026-04-22T00:00:00"/>
    <n v="2026"/>
    <s v="Q2"/>
    <n v="4"/>
    <x v="3"/>
    <x v="1"/>
    <x v="1"/>
    <x v="0"/>
    <s v="New"/>
    <x v="3"/>
    <s v="Portable Camp Stove"/>
    <n v="2"/>
    <n v="83.24"/>
    <n v="0"/>
    <n v="40.03"/>
    <n v="166.48"/>
    <n v="80.06"/>
    <n v="86.419999999999987"/>
    <n v="0.51910139356078799"/>
    <n v="2026"/>
    <x v="1"/>
    <n v="4"/>
    <s v="Apr"/>
  </r>
  <r>
    <n v="4761"/>
    <d v="2026-04-22T00:00:00"/>
    <n v="2026"/>
    <s v="Q2"/>
    <n v="4"/>
    <x v="3"/>
    <x v="0"/>
    <x v="0"/>
    <x v="3"/>
    <s v="New"/>
    <x v="1"/>
    <s v="Trail Boots"/>
    <n v="1"/>
    <n v="141.99"/>
    <n v="0.05"/>
    <n v="79.7"/>
    <n v="134.8905"/>
    <n v="79.7"/>
    <n v="55.1905"/>
    <n v="0.40915038494186023"/>
    <n v="2026"/>
    <x v="1"/>
    <n v="4"/>
    <s v="Apr"/>
  </r>
  <r>
    <n v="5160"/>
    <d v="2026-04-22T00:00:00"/>
    <n v="2026"/>
    <s v="Q2"/>
    <n v="4"/>
    <x v="3"/>
    <x v="1"/>
    <x v="12"/>
    <x v="0"/>
    <s v="New"/>
    <x v="4"/>
    <s v="Recovery Roller"/>
    <n v="2"/>
    <n v="35.94"/>
    <n v="0.05"/>
    <n v="14.17"/>
    <n v="68.285999999999987"/>
    <n v="28.34"/>
    <n v="39.945999999999984"/>
    <n v="0.5849808159798493"/>
    <n v="2026"/>
    <x v="1"/>
    <n v="4"/>
    <s v="Apr"/>
  </r>
  <r>
    <n v="2224"/>
    <d v="2026-04-23T00:00:00"/>
    <n v="2026"/>
    <s v="Q2"/>
    <n v="4"/>
    <x v="3"/>
    <x v="1"/>
    <x v="1"/>
    <x v="0"/>
    <s v="New"/>
    <x v="4"/>
    <s v="Training Mat"/>
    <n v="3"/>
    <n v="49.55"/>
    <n v="0"/>
    <n v="22.55"/>
    <n v="148.64999999999998"/>
    <n v="67.650000000000006"/>
    <n v="80.999999999999972"/>
    <n v="0.54490413723511588"/>
    <n v="2026"/>
    <x v="1"/>
    <n v="4"/>
    <s v="Apr"/>
  </r>
  <r>
    <n v="2832"/>
    <d v="2026-04-23T00:00:00"/>
    <n v="2026"/>
    <s v="Q2"/>
    <n v="4"/>
    <x v="3"/>
    <x v="3"/>
    <x v="8"/>
    <x v="3"/>
    <s v="Returning"/>
    <x v="4"/>
    <s v="Resistance Band Set"/>
    <n v="1"/>
    <n v="39.89"/>
    <n v="0.05"/>
    <n v="15.06"/>
    <n v="37.895499999999998"/>
    <n v="15.06"/>
    <n v="22.835499999999996"/>
    <n v="0.60259133670224685"/>
    <n v="2026"/>
    <x v="1"/>
    <n v="4"/>
    <s v="Apr"/>
  </r>
  <r>
    <n v="3000"/>
    <d v="2026-04-23T00:00:00"/>
    <n v="2026"/>
    <s v="Q2"/>
    <n v="4"/>
    <x v="3"/>
    <x v="3"/>
    <x v="7"/>
    <x v="3"/>
    <s v="New"/>
    <x v="4"/>
    <s v="Resistance Band Set"/>
    <n v="1"/>
    <n v="40.630000000000003"/>
    <n v="0.1"/>
    <n v="14.67"/>
    <n v="36.567"/>
    <n v="14.67"/>
    <n v="21.896999999999998"/>
    <n v="0.59881860694068423"/>
    <n v="2026"/>
    <x v="1"/>
    <n v="4"/>
    <s v="Apr"/>
  </r>
  <r>
    <n v="3206"/>
    <d v="2026-04-23T00:00:00"/>
    <n v="2026"/>
    <s v="Q2"/>
    <n v="4"/>
    <x v="3"/>
    <x v="3"/>
    <x v="8"/>
    <x v="3"/>
    <s v="Returning"/>
    <x v="0"/>
    <s v="Compact Repair Kit"/>
    <n v="4"/>
    <n v="39.78"/>
    <n v="0.05"/>
    <n v="16.7"/>
    <n v="151.16399999999999"/>
    <n v="66.8"/>
    <n v="84.36399999999999"/>
    <n v="0.55809584292556425"/>
    <n v="2026"/>
    <x v="1"/>
    <n v="4"/>
    <s v="Apr"/>
  </r>
  <r>
    <n v="3777"/>
    <d v="2026-04-23T00:00:00"/>
    <n v="2026"/>
    <s v="Q2"/>
    <n v="4"/>
    <x v="3"/>
    <x v="3"/>
    <x v="4"/>
    <x v="3"/>
    <s v="Business"/>
    <x v="1"/>
    <s v="Hiking Daypack 20L"/>
    <n v="1"/>
    <n v="92.74"/>
    <n v="0"/>
    <n v="46.1"/>
    <n v="92.74"/>
    <n v="46.1"/>
    <n v="46.639999999999993"/>
    <n v="0.50291136510675005"/>
    <n v="2026"/>
    <x v="1"/>
    <n v="4"/>
    <s v="Apr"/>
  </r>
  <r>
    <n v="4980"/>
    <d v="2026-04-23T00:00:00"/>
    <n v="2026"/>
    <s v="Q2"/>
    <n v="4"/>
    <x v="3"/>
    <x v="1"/>
    <x v="6"/>
    <x v="2"/>
    <s v="Returning"/>
    <x v="3"/>
    <s v="Compact Sleeping Bag"/>
    <n v="2"/>
    <n v="120.49"/>
    <n v="0.1"/>
    <n v="62.23"/>
    <n v="216.88200000000001"/>
    <n v="124.46"/>
    <n v="92.422000000000011"/>
    <n v="0.42613955976060719"/>
    <n v="2026"/>
    <x v="1"/>
    <n v="4"/>
    <s v="Apr"/>
  </r>
  <r>
    <n v="1102"/>
    <d v="2026-04-24T00:00:00"/>
    <n v="2026"/>
    <s v="Q2"/>
    <n v="4"/>
    <x v="3"/>
    <x v="1"/>
    <x v="6"/>
    <x v="0"/>
    <s v="Business"/>
    <x v="1"/>
    <s v="Trekking Poles"/>
    <n v="2"/>
    <n v="70.53"/>
    <n v="0"/>
    <n v="32.229999999999997"/>
    <n v="141.06"/>
    <n v="64.459999999999994"/>
    <n v="76.600000000000009"/>
    <n v="0.54303133418403526"/>
    <n v="2026"/>
    <x v="1"/>
    <n v="4"/>
    <s v="Apr"/>
  </r>
  <r>
    <n v="1333"/>
    <d v="2026-04-24T00:00:00"/>
    <n v="2026"/>
    <s v="Q2"/>
    <n v="4"/>
    <x v="3"/>
    <x v="1"/>
    <x v="14"/>
    <x v="0"/>
    <s v="New"/>
    <x v="1"/>
    <s v="Hiking Daypack 20L"/>
    <n v="1"/>
    <n v="90.87"/>
    <n v="0.1"/>
    <n v="44.4"/>
    <n v="81.783000000000001"/>
    <n v="44.4"/>
    <n v="37.383000000000003"/>
    <n v="0.45709988628443565"/>
    <n v="2026"/>
    <x v="1"/>
    <n v="4"/>
    <s v="Apr"/>
  </r>
  <r>
    <n v="1369"/>
    <d v="2026-04-24T00:00:00"/>
    <n v="2026"/>
    <s v="Q2"/>
    <n v="4"/>
    <x v="3"/>
    <x v="1"/>
    <x v="14"/>
    <x v="1"/>
    <s v="Returning"/>
    <x v="4"/>
    <s v="Weighted Vest"/>
    <n v="3"/>
    <n v="124.31"/>
    <n v="0.2"/>
    <n v="67.97"/>
    <n v="298.34399999999999"/>
    <n v="203.91"/>
    <n v="94.433999999999997"/>
    <n v="0.31652723031131846"/>
    <n v="2026"/>
    <x v="1"/>
    <n v="4"/>
    <s v="Apr"/>
  </r>
  <r>
    <n v="1712"/>
    <d v="2026-04-24T00:00:00"/>
    <n v="2026"/>
    <s v="Q2"/>
    <n v="4"/>
    <x v="3"/>
    <x v="1"/>
    <x v="1"/>
    <x v="1"/>
    <s v="Returning"/>
    <x v="0"/>
    <s v="Compact Repair Kit"/>
    <n v="15"/>
    <n v="41.21"/>
    <n v="0.15"/>
    <n v="16.760000000000002"/>
    <n v="525.42750000000001"/>
    <n v="251.40000000000003"/>
    <n v="274.02749999999997"/>
    <n v="0.52153246642020068"/>
    <n v="2026"/>
    <x v="1"/>
    <n v="4"/>
    <s v="Apr"/>
  </r>
  <r>
    <n v="2229"/>
    <d v="2026-04-24T00:00:00"/>
    <n v="2026"/>
    <s v="Q2"/>
    <n v="4"/>
    <x v="3"/>
    <x v="0"/>
    <x v="0"/>
    <x v="0"/>
    <s v="New"/>
    <x v="1"/>
    <s v="Trail Boots"/>
    <n v="2"/>
    <n v="145.75"/>
    <n v="0.1"/>
    <n v="78.900000000000006"/>
    <n v="262.35000000000002"/>
    <n v="157.80000000000001"/>
    <n v="104.55000000000001"/>
    <n v="0.39851343624928531"/>
    <n v="2026"/>
    <x v="1"/>
    <n v="4"/>
    <s v="Apr"/>
  </r>
  <r>
    <n v="3458"/>
    <d v="2026-04-24T00:00:00"/>
    <n v="2026"/>
    <s v="Q2"/>
    <n v="4"/>
    <x v="3"/>
    <x v="2"/>
    <x v="3"/>
    <x v="0"/>
    <s v="New"/>
    <x v="2"/>
    <s v="Carry-On Duffel"/>
    <n v="1"/>
    <n v="134.86000000000001"/>
    <n v="0"/>
    <n v="66.040000000000006"/>
    <n v="134.86000000000001"/>
    <n v="66.040000000000006"/>
    <n v="68.820000000000007"/>
    <n v="0.51030698502150373"/>
    <n v="2026"/>
    <x v="1"/>
    <n v="4"/>
    <s v="Apr"/>
  </r>
  <r>
    <n v="4637"/>
    <d v="2026-04-24T00:00:00"/>
    <n v="2026"/>
    <s v="Q2"/>
    <n v="4"/>
    <x v="3"/>
    <x v="3"/>
    <x v="13"/>
    <x v="2"/>
    <s v="New"/>
    <x v="2"/>
    <s v="Carry-On Duffel"/>
    <n v="1"/>
    <n v="136.07"/>
    <n v="0"/>
    <n v="65.17"/>
    <n v="136.07"/>
    <n v="65.17"/>
    <n v="70.899999999999991"/>
    <n v="0.52105533916366575"/>
    <n v="2026"/>
    <x v="1"/>
    <n v="4"/>
    <s v="Apr"/>
  </r>
  <r>
    <n v="4726"/>
    <d v="2026-04-24T00:00:00"/>
    <n v="2026"/>
    <s v="Q2"/>
    <n v="4"/>
    <x v="3"/>
    <x v="0"/>
    <x v="15"/>
    <x v="2"/>
    <s v="Business"/>
    <x v="2"/>
    <s v="Packing Cube Set"/>
    <n v="1"/>
    <n v="47.25"/>
    <n v="0.1"/>
    <n v="18.25"/>
    <n v="42.524999999999999"/>
    <n v="18.25"/>
    <n v="24.274999999999999"/>
    <n v="0.57084068195179305"/>
    <n v="2026"/>
    <x v="1"/>
    <n v="4"/>
    <s v="Apr"/>
  </r>
  <r>
    <n v="4838"/>
    <d v="2026-04-24T00:00:00"/>
    <n v="2026"/>
    <s v="Q2"/>
    <n v="4"/>
    <x v="3"/>
    <x v="0"/>
    <x v="0"/>
    <x v="0"/>
    <s v="Business"/>
    <x v="0"/>
    <s v="Compact Repair Kit"/>
    <n v="2"/>
    <n v="41.32"/>
    <n v="0.1"/>
    <n v="16.66"/>
    <n v="74.376000000000005"/>
    <n v="33.32"/>
    <n v="41.056000000000004"/>
    <n v="0.5520060234484242"/>
    <n v="2026"/>
    <x v="1"/>
    <n v="4"/>
    <s v="Apr"/>
  </r>
  <r>
    <n v="5075"/>
    <d v="2026-04-24T00:00:00"/>
    <n v="2026"/>
    <s v="Q2"/>
    <n v="4"/>
    <x v="3"/>
    <x v="0"/>
    <x v="15"/>
    <x v="3"/>
    <s v="New"/>
    <x v="0"/>
    <s v="Commuter Helmet"/>
    <n v="2"/>
    <n v="81.75"/>
    <n v="0"/>
    <n v="41.92"/>
    <n v="163.5"/>
    <n v="83.84"/>
    <n v="79.66"/>
    <n v="0.48721712538226297"/>
    <n v="2026"/>
    <x v="1"/>
    <n v="4"/>
    <s v="Apr"/>
  </r>
  <r>
    <n v="149"/>
    <d v="2026-04-25T00:00:00"/>
    <n v="2026"/>
    <s v="Q2"/>
    <n v="4"/>
    <x v="3"/>
    <x v="1"/>
    <x v="12"/>
    <x v="0"/>
    <s v="Returning"/>
    <x v="2"/>
    <s v="Insulated Bottle"/>
    <n v="1"/>
    <n v="36.020000000000003"/>
    <n v="0.05"/>
    <n v="13.72"/>
    <n v="34.219000000000001"/>
    <n v="13.72"/>
    <n v="20.499000000000002"/>
    <n v="0.59905315760250155"/>
    <n v="2026"/>
    <x v="1"/>
    <n v="4"/>
    <s v="Apr"/>
  </r>
  <r>
    <n v="449"/>
    <d v="2026-04-25T00:00:00"/>
    <n v="2026"/>
    <s v="Q2"/>
    <n v="4"/>
    <x v="3"/>
    <x v="2"/>
    <x v="5"/>
    <x v="0"/>
    <s v="Business"/>
    <x v="2"/>
    <s v="Insulated Bottle"/>
    <n v="1"/>
    <n v="36.68"/>
    <n v="0"/>
    <n v="13.27"/>
    <n v="36.68"/>
    <n v="13.27"/>
    <n v="23.41"/>
    <n v="0.63822246455834242"/>
    <n v="2026"/>
    <x v="1"/>
    <n v="4"/>
    <s v="Apr"/>
  </r>
  <r>
    <n v="1422"/>
    <d v="2026-04-25T00:00:00"/>
    <n v="2026"/>
    <s v="Q2"/>
    <n v="4"/>
    <x v="3"/>
    <x v="3"/>
    <x v="8"/>
    <x v="1"/>
    <s v="Business"/>
    <x v="3"/>
    <s v="Alpine Tent 4P"/>
    <n v="6"/>
    <n v="348.16"/>
    <n v="0.1"/>
    <n v="198.24"/>
    <n v="1880.0640000000001"/>
    <n v="1189.44"/>
    <n v="690.62400000000002"/>
    <n v="0.36734068627450978"/>
    <n v="2026"/>
    <x v="1"/>
    <n v="4"/>
    <s v="Apr"/>
  </r>
  <r>
    <n v="3248"/>
    <d v="2026-04-25T00:00:00"/>
    <n v="2026"/>
    <s v="Q2"/>
    <n v="4"/>
    <x v="3"/>
    <x v="2"/>
    <x v="16"/>
    <x v="0"/>
    <s v="Returning"/>
    <x v="0"/>
    <s v="Compact Repair Kit"/>
    <n v="2"/>
    <n v="39.799999999999997"/>
    <n v="0.05"/>
    <n v="16.23"/>
    <n v="75.61999999999999"/>
    <n v="32.46"/>
    <n v="43.159999999999989"/>
    <n v="0.57074847923829664"/>
    <n v="2026"/>
    <x v="1"/>
    <n v="4"/>
    <s v="Apr"/>
  </r>
  <r>
    <n v="3445"/>
    <d v="2026-04-25T00:00:00"/>
    <n v="2026"/>
    <s v="Q2"/>
    <n v="4"/>
    <x v="3"/>
    <x v="0"/>
    <x v="15"/>
    <x v="0"/>
    <s v="Returning"/>
    <x v="0"/>
    <s v="Compact Repair Kit"/>
    <n v="5"/>
    <n v="39.369999999999997"/>
    <n v="0.05"/>
    <n v="16.760000000000002"/>
    <n v="187.00749999999999"/>
    <n v="83.800000000000011"/>
    <n v="103.20749999999998"/>
    <n v="0.55188963009504954"/>
    <n v="2026"/>
    <x v="1"/>
    <n v="4"/>
    <s v="Apr"/>
  </r>
  <r>
    <n v="3930"/>
    <d v="2026-04-25T00:00:00"/>
    <n v="2026"/>
    <s v="Q2"/>
    <n v="4"/>
    <x v="3"/>
    <x v="1"/>
    <x v="12"/>
    <x v="3"/>
    <s v="Returning"/>
    <x v="4"/>
    <s v="Resistance Band Set"/>
    <n v="2"/>
    <n v="40.85"/>
    <n v="0"/>
    <n v="14.99"/>
    <n v="81.7"/>
    <n v="29.98"/>
    <n v="51.72"/>
    <n v="0.633047735618115"/>
    <n v="2026"/>
    <x v="1"/>
    <n v="4"/>
    <s v="Apr"/>
  </r>
  <r>
    <n v="3969"/>
    <d v="2026-04-25T00:00:00"/>
    <n v="2026"/>
    <s v="Q2"/>
    <n v="4"/>
    <x v="3"/>
    <x v="3"/>
    <x v="8"/>
    <x v="3"/>
    <s v="Returning"/>
    <x v="1"/>
    <s v="Hiking Daypack 20L"/>
    <n v="1"/>
    <n v="92.91"/>
    <n v="0.05"/>
    <n v="46"/>
    <n v="88.264499999999998"/>
    <n v="46"/>
    <n v="42.264499999999998"/>
    <n v="0.4788391709010984"/>
    <n v="2026"/>
    <x v="1"/>
    <n v="4"/>
    <s v="Apr"/>
  </r>
  <r>
    <n v="4190"/>
    <d v="2026-04-25T00:00:00"/>
    <n v="2026"/>
    <s v="Q2"/>
    <n v="4"/>
    <x v="3"/>
    <x v="3"/>
    <x v="13"/>
    <x v="0"/>
    <s v="New"/>
    <x v="1"/>
    <s v="Summit Backpack 45L"/>
    <n v="1"/>
    <n v="152.01"/>
    <n v="0"/>
    <n v="80.33"/>
    <n v="152.01"/>
    <n v="80.33"/>
    <n v="71.679999999999993"/>
    <n v="0.47154792447865268"/>
    <n v="2026"/>
    <x v="1"/>
    <n v="4"/>
    <s v="Apr"/>
  </r>
  <r>
    <n v="4442"/>
    <d v="2026-04-25T00:00:00"/>
    <n v="2026"/>
    <s v="Q2"/>
    <n v="4"/>
    <x v="3"/>
    <x v="1"/>
    <x v="6"/>
    <x v="3"/>
    <s v="New"/>
    <x v="2"/>
    <s v="Insulated Bottle"/>
    <n v="1"/>
    <n v="36.65"/>
    <n v="0"/>
    <n v="13.28"/>
    <n v="36.65"/>
    <n v="13.28"/>
    <n v="23.369999999999997"/>
    <n v="0.63765347885402446"/>
    <n v="2026"/>
    <x v="1"/>
    <n v="4"/>
    <s v="Apr"/>
  </r>
  <r>
    <n v="228"/>
    <d v="2026-04-26T00:00:00"/>
    <n v="2026"/>
    <s v="Q2"/>
    <n v="4"/>
    <x v="3"/>
    <x v="3"/>
    <x v="8"/>
    <x v="0"/>
    <s v="Returning"/>
    <x v="3"/>
    <s v="Portable Camp Stove"/>
    <n v="5"/>
    <n v="80.819999999999993"/>
    <n v="0"/>
    <n v="40.47"/>
    <n v="404.09999999999997"/>
    <n v="202.35"/>
    <n v="201.74999999999997"/>
    <n v="0.49925760950259834"/>
    <n v="2026"/>
    <x v="1"/>
    <n v="4"/>
    <s v="Apr"/>
  </r>
  <r>
    <n v="2101"/>
    <d v="2026-04-26T00:00:00"/>
    <n v="2026"/>
    <s v="Q2"/>
    <n v="4"/>
    <x v="3"/>
    <x v="3"/>
    <x v="4"/>
    <x v="0"/>
    <s v="New"/>
    <x v="1"/>
    <s v="Trail Boots"/>
    <n v="4"/>
    <n v="144.69999999999999"/>
    <n v="0"/>
    <n v="79.41"/>
    <n v="578.79999999999995"/>
    <n v="317.64"/>
    <n v="261.15999999999997"/>
    <n v="0.45120939875604699"/>
    <n v="2026"/>
    <x v="1"/>
    <n v="4"/>
    <s v="Apr"/>
  </r>
  <r>
    <n v="2590"/>
    <d v="2026-04-26T00:00:00"/>
    <n v="2026"/>
    <s v="Q2"/>
    <n v="4"/>
    <x v="3"/>
    <x v="1"/>
    <x v="6"/>
    <x v="2"/>
    <s v="New"/>
    <x v="4"/>
    <s v="Recovery Roller"/>
    <n v="2"/>
    <n v="36.51"/>
    <n v="0.1"/>
    <n v="14.18"/>
    <n v="65.718000000000004"/>
    <n v="28.36"/>
    <n v="37.358000000000004"/>
    <n v="0.56845917404668433"/>
    <n v="2026"/>
    <x v="1"/>
    <n v="4"/>
    <s v="Apr"/>
  </r>
  <r>
    <n v="2957"/>
    <d v="2026-04-26T00:00:00"/>
    <n v="2026"/>
    <s v="Q2"/>
    <n v="4"/>
    <x v="3"/>
    <x v="3"/>
    <x v="7"/>
    <x v="3"/>
    <s v="New"/>
    <x v="2"/>
    <s v="Insulated Bottle"/>
    <n v="3"/>
    <n v="36.58"/>
    <n v="0.05"/>
    <n v="13.71"/>
    <n v="104.25299999999999"/>
    <n v="41.13"/>
    <n v="63.122999999999983"/>
    <n v="0.60547897902218628"/>
    <n v="2026"/>
    <x v="1"/>
    <n v="4"/>
    <s v="Apr"/>
  </r>
  <r>
    <n v="4270"/>
    <d v="2026-04-26T00:00:00"/>
    <n v="2026"/>
    <s v="Q2"/>
    <n v="4"/>
    <x v="3"/>
    <x v="3"/>
    <x v="7"/>
    <x v="2"/>
    <s v="Business"/>
    <x v="3"/>
    <s v="Trail Tent 2P"/>
    <n v="2"/>
    <n v="191.59"/>
    <n v="0"/>
    <n v="102.52"/>
    <n v="383.18"/>
    <n v="205.04"/>
    <n v="178.14000000000001"/>
    <n v="0.46489900307949272"/>
    <n v="2026"/>
    <x v="1"/>
    <n v="4"/>
    <s v="Apr"/>
  </r>
  <r>
    <n v="4324"/>
    <d v="2026-04-26T00:00:00"/>
    <n v="2026"/>
    <s v="Q2"/>
    <n v="4"/>
    <x v="3"/>
    <x v="3"/>
    <x v="8"/>
    <x v="1"/>
    <s v="Business"/>
    <x v="3"/>
    <s v="Alpine Tent 4P"/>
    <n v="6"/>
    <n v="337.24"/>
    <n v="0.05"/>
    <n v="198.63"/>
    <n v="1922.268"/>
    <n v="1191.78"/>
    <n v="730.48800000000006"/>
    <n v="0.38001360892445801"/>
    <n v="2026"/>
    <x v="1"/>
    <n v="4"/>
    <s v="Apr"/>
  </r>
  <r>
    <n v="5010"/>
    <d v="2026-04-26T00:00:00"/>
    <n v="2026"/>
    <s v="Q2"/>
    <n v="4"/>
    <x v="3"/>
    <x v="3"/>
    <x v="7"/>
    <x v="1"/>
    <s v="Business"/>
    <x v="2"/>
    <s v="Packing Cube Set"/>
    <n v="3"/>
    <n v="46.2"/>
    <n v="0.1"/>
    <n v="18.149999999999999"/>
    <n v="124.74000000000002"/>
    <n v="54.449999999999996"/>
    <n v="70.29000000000002"/>
    <n v="0.5634920634920636"/>
    <n v="2026"/>
    <x v="1"/>
    <n v="4"/>
    <s v="Apr"/>
  </r>
  <r>
    <n v="5092"/>
    <d v="2026-04-26T00:00:00"/>
    <n v="2026"/>
    <s v="Q2"/>
    <n v="4"/>
    <x v="3"/>
    <x v="1"/>
    <x v="1"/>
    <x v="3"/>
    <s v="Business"/>
    <x v="4"/>
    <s v="Training Mat"/>
    <n v="4"/>
    <n v="50.84"/>
    <n v="0.05"/>
    <n v="22.63"/>
    <n v="193.19200000000001"/>
    <n v="90.52"/>
    <n v="102.67200000000001"/>
    <n v="0.53145057766367143"/>
    <n v="2026"/>
    <x v="1"/>
    <n v="4"/>
    <s v="Apr"/>
  </r>
  <r>
    <n v="1061"/>
    <d v="2026-04-27T00:00:00"/>
    <n v="2026"/>
    <s v="Q2"/>
    <n v="4"/>
    <x v="3"/>
    <x v="3"/>
    <x v="13"/>
    <x v="0"/>
    <s v="Returning"/>
    <x v="2"/>
    <s v="Travel Backpack 35L"/>
    <n v="1"/>
    <n v="166.5"/>
    <n v="0"/>
    <n v="85.55"/>
    <n v="166.5"/>
    <n v="85.55"/>
    <n v="80.95"/>
    <n v="0.4861861861861862"/>
    <n v="2026"/>
    <x v="1"/>
    <n v="4"/>
    <s v="Apr"/>
  </r>
  <r>
    <n v="1099"/>
    <d v="2026-04-27T00:00:00"/>
    <n v="2026"/>
    <s v="Q2"/>
    <n v="4"/>
    <x v="3"/>
    <x v="3"/>
    <x v="4"/>
    <x v="3"/>
    <s v="New"/>
    <x v="1"/>
    <s v="Trekking Poles"/>
    <n v="1"/>
    <n v="70.2"/>
    <n v="0"/>
    <n v="32.06"/>
    <n v="70.2"/>
    <n v="32.06"/>
    <n v="38.14"/>
    <n v="0.5433048433048433"/>
    <n v="2026"/>
    <x v="1"/>
    <n v="4"/>
    <s v="Apr"/>
  </r>
  <r>
    <n v="3500"/>
    <d v="2026-04-27T00:00:00"/>
    <n v="2026"/>
    <s v="Q2"/>
    <n v="4"/>
    <x v="3"/>
    <x v="1"/>
    <x v="12"/>
    <x v="0"/>
    <s v="New"/>
    <x v="4"/>
    <s v="Training Mat"/>
    <n v="4"/>
    <n v="50.67"/>
    <n v="0"/>
    <n v="22.62"/>
    <n v="202.68"/>
    <n v="90.48"/>
    <n v="112.2"/>
    <n v="0.55358200118413259"/>
    <n v="2026"/>
    <x v="1"/>
    <n v="4"/>
    <s v="Apr"/>
  </r>
  <r>
    <n v="3856"/>
    <d v="2026-04-27T00:00:00"/>
    <n v="2026"/>
    <s v="Q2"/>
    <n v="4"/>
    <x v="3"/>
    <x v="1"/>
    <x v="11"/>
    <x v="2"/>
    <s v="New"/>
    <x v="2"/>
    <s v="Travel Backpack 35L"/>
    <n v="3"/>
    <n v="161.05000000000001"/>
    <n v="0.05"/>
    <n v="87.43"/>
    <n v="458.99250000000001"/>
    <n v="262.29000000000002"/>
    <n v="196.70249999999999"/>
    <n v="0.4285527541299694"/>
    <n v="2026"/>
    <x v="1"/>
    <n v="4"/>
    <s v="Apr"/>
  </r>
  <r>
    <n v="4044"/>
    <d v="2026-04-27T00:00:00"/>
    <n v="2026"/>
    <s v="Q2"/>
    <n v="4"/>
    <x v="3"/>
    <x v="1"/>
    <x v="6"/>
    <x v="1"/>
    <s v="New"/>
    <x v="4"/>
    <s v="Weighted Vest"/>
    <n v="10"/>
    <n v="124.59"/>
    <n v="0.15"/>
    <n v="67.14"/>
    <n v="1059.0150000000001"/>
    <n v="671.4"/>
    <n v="387.61500000000012"/>
    <n v="0.36601464568490538"/>
    <n v="2026"/>
    <x v="1"/>
    <n v="4"/>
    <s v="Apr"/>
  </r>
  <r>
    <n v="4235"/>
    <d v="2026-04-27T00:00:00"/>
    <n v="2026"/>
    <s v="Q2"/>
    <n v="4"/>
    <x v="3"/>
    <x v="2"/>
    <x v="16"/>
    <x v="0"/>
    <s v="Business"/>
    <x v="4"/>
    <s v="Training Mat"/>
    <n v="1"/>
    <n v="50.18"/>
    <n v="0"/>
    <n v="22.05"/>
    <n v="50.18"/>
    <n v="22.05"/>
    <n v="28.13"/>
    <n v="0.56058190514149064"/>
    <n v="2026"/>
    <x v="1"/>
    <n v="4"/>
    <s v="Apr"/>
  </r>
  <r>
    <n v="122"/>
    <d v="2026-04-28T00:00:00"/>
    <n v="2026"/>
    <s v="Q2"/>
    <n v="4"/>
    <x v="3"/>
    <x v="1"/>
    <x v="11"/>
    <x v="0"/>
    <s v="New"/>
    <x v="3"/>
    <s v="Portable Camp Stove"/>
    <n v="1"/>
    <n v="83.38"/>
    <n v="0"/>
    <n v="38.979999999999997"/>
    <n v="83.38"/>
    <n v="38.979999999999997"/>
    <n v="44.4"/>
    <n v="0.53250179899256422"/>
    <n v="2026"/>
    <x v="1"/>
    <n v="4"/>
    <s v="Apr"/>
  </r>
  <r>
    <n v="239"/>
    <d v="2026-04-28T00:00:00"/>
    <n v="2026"/>
    <s v="Q2"/>
    <n v="4"/>
    <x v="3"/>
    <x v="3"/>
    <x v="7"/>
    <x v="0"/>
    <s v="Returning"/>
    <x v="2"/>
    <s v="Insulated Bottle"/>
    <n v="1"/>
    <n v="35.549999999999997"/>
    <n v="0.05"/>
    <n v="13.25"/>
    <n v="33.772499999999994"/>
    <n v="13.25"/>
    <n v="20.522499999999994"/>
    <n v="0.60766896143311855"/>
    <n v="2026"/>
    <x v="1"/>
    <n v="4"/>
    <s v="Apr"/>
  </r>
  <r>
    <n v="356"/>
    <d v="2026-04-28T00:00:00"/>
    <n v="2026"/>
    <s v="Q2"/>
    <n v="4"/>
    <x v="3"/>
    <x v="3"/>
    <x v="8"/>
    <x v="2"/>
    <s v="New"/>
    <x v="1"/>
    <s v="Summit Backpack 45L"/>
    <n v="1"/>
    <n v="154.36000000000001"/>
    <n v="0"/>
    <n v="77.760000000000005"/>
    <n v="154.36000000000001"/>
    <n v="77.760000000000005"/>
    <n v="76.600000000000009"/>
    <n v="0.49624254988338951"/>
    <n v="2026"/>
    <x v="1"/>
    <n v="4"/>
    <s v="Apr"/>
  </r>
  <r>
    <n v="785"/>
    <d v="2026-04-28T00:00:00"/>
    <n v="2026"/>
    <s v="Q2"/>
    <n v="4"/>
    <x v="3"/>
    <x v="0"/>
    <x v="9"/>
    <x v="3"/>
    <s v="New"/>
    <x v="1"/>
    <s v="Summit Backpack 45L"/>
    <n v="1"/>
    <n v="155.68"/>
    <n v="0"/>
    <n v="77.97"/>
    <n v="155.68"/>
    <n v="77.97"/>
    <n v="77.710000000000008"/>
    <n v="0.49916495375128472"/>
    <n v="2026"/>
    <x v="1"/>
    <n v="4"/>
    <s v="Apr"/>
  </r>
  <r>
    <n v="2325"/>
    <d v="2026-04-28T00:00:00"/>
    <n v="2026"/>
    <s v="Q2"/>
    <n v="4"/>
    <x v="3"/>
    <x v="0"/>
    <x v="0"/>
    <x v="0"/>
    <s v="Returning"/>
    <x v="4"/>
    <s v="Resistance Band Set"/>
    <n v="1"/>
    <n v="40.950000000000003"/>
    <n v="0.15"/>
    <n v="14.89"/>
    <n v="34.807500000000005"/>
    <n v="14.89"/>
    <n v="19.917500000000004"/>
    <n v="0.57221863104216053"/>
    <n v="2026"/>
    <x v="1"/>
    <n v="4"/>
    <s v="Apr"/>
  </r>
  <r>
    <n v="2566"/>
    <d v="2026-04-28T00:00:00"/>
    <n v="2026"/>
    <s v="Q2"/>
    <n v="4"/>
    <x v="3"/>
    <x v="3"/>
    <x v="13"/>
    <x v="3"/>
    <s v="Returning"/>
    <x v="2"/>
    <s v="Packing Cube Set"/>
    <n v="3"/>
    <n v="47.28"/>
    <n v="0.05"/>
    <n v="18.52"/>
    <n v="134.74799999999999"/>
    <n v="55.56"/>
    <n v="79.187999999999988"/>
    <n v="0.58767477068305274"/>
    <n v="2026"/>
    <x v="1"/>
    <n v="4"/>
    <s v="Apr"/>
  </r>
  <r>
    <n v="3105"/>
    <d v="2026-04-28T00:00:00"/>
    <n v="2026"/>
    <s v="Q2"/>
    <n v="4"/>
    <x v="3"/>
    <x v="3"/>
    <x v="7"/>
    <x v="0"/>
    <s v="Returning"/>
    <x v="4"/>
    <s v="Training Mat"/>
    <n v="4"/>
    <n v="51.57"/>
    <n v="0.1"/>
    <n v="22.58"/>
    <n v="185.65200000000002"/>
    <n v="90.32"/>
    <n v="95.332000000000022"/>
    <n v="0.51349837330058401"/>
    <n v="2026"/>
    <x v="1"/>
    <n v="4"/>
    <s v="Apr"/>
  </r>
  <r>
    <n v="3167"/>
    <d v="2026-04-28T00:00:00"/>
    <n v="2026"/>
    <s v="Q2"/>
    <n v="4"/>
    <x v="3"/>
    <x v="3"/>
    <x v="8"/>
    <x v="0"/>
    <s v="Business"/>
    <x v="0"/>
    <s v="Trail Bike Light"/>
    <n v="1"/>
    <n v="51.61"/>
    <n v="0"/>
    <n v="23"/>
    <n v="51.61"/>
    <n v="23"/>
    <n v="28.61"/>
    <n v="0.55434993218368533"/>
    <n v="2026"/>
    <x v="1"/>
    <n v="4"/>
    <s v="Apr"/>
  </r>
  <r>
    <n v="4396"/>
    <d v="2026-04-28T00:00:00"/>
    <n v="2026"/>
    <s v="Q2"/>
    <n v="4"/>
    <x v="3"/>
    <x v="0"/>
    <x v="15"/>
    <x v="2"/>
    <s v="Returning"/>
    <x v="4"/>
    <s v="Training Mat"/>
    <n v="1"/>
    <n v="50.56"/>
    <n v="0.05"/>
    <n v="22.06"/>
    <n v="48.031999999999996"/>
    <n v="22.06"/>
    <n v="25.971999999999998"/>
    <n v="0.54072285143237842"/>
    <n v="2026"/>
    <x v="1"/>
    <n v="4"/>
    <s v="Apr"/>
  </r>
  <r>
    <n v="4475"/>
    <d v="2026-04-28T00:00:00"/>
    <n v="2026"/>
    <s v="Q2"/>
    <n v="4"/>
    <x v="3"/>
    <x v="2"/>
    <x v="5"/>
    <x v="3"/>
    <s v="Business"/>
    <x v="2"/>
    <s v="Travel Backpack 35L"/>
    <n v="2"/>
    <n v="165.74"/>
    <n v="0"/>
    <n v="87.73"/>
    <n v="331.48"/>
    <n v="175.46"/>
    <n v="156.02000000000001"/>
    <n v="0.47067696391939184"/>
    <n v="2026"/>
    <x v="1"/>
    <n v="4"/>
    <s v="Apr"/>
  </r>
  <r>
    <n v="4482"/>
    <d v="2026-04-28T00:00:00"/>
    <n v="2026"/>
    <s v="Q2"/>
    <n v="4"/>
    <x v="3"/>
    <x v="2"/>
    <x v="2"/>
    <x v="0"/>
    <s v="Business"/>
    <x v="4"/>
    <s v="Recovery Roller"/>
    <n v="3"/>
    <n v="36.770000000000003"/>
    <n v="0"/>
    <n v="13.63"/>
    <n v="110.31"/>
    <n v="40.89"/>
    <n v="69.42"/>
    <n v="0.62931737829752521"/>
    <n v="2026"/>
    <x v="1"/>
    <n v="4"/>
    <s v="Apr"/>
  </r>
  <r>
    <n v="5022"/>
    <d v="2026-04-28T00:00:00"/>
    <n v="2026"/>
    <s v="Q2"/>
    <n v="4"/>
    <x v="3"/>
    <x v="3"/>
    <x v="7"/>
    <x v="0"/>
    <s v="Business"/>
    <x v="3"/>
    <s v="Trail Tent 2P"/>
    <n v="2"/>
    <n v="196.37"/>
    <n v="0"/>
    <n v="101.73"/>
    <n v="392.74"/>
    <n v="203.46"/>
    <n v="189.28"/>
    <n v="0.48194734429902736"/>
    <n v="2026"/>
    <x v="1"/>
    <n v="4"/>
    <s v="Apr"/>
  </r>
  <r>
    <n v="1304"/>
    <d v="2026-04-29T00:00:00"/>
    <n v="2026"/>
    <s v="Q2"/>
    <n v="4"/>
    <x v="3"/>
    <x v="0"/>
    <x v="0"/>
    <x v="3"/>
    <s v="Returning"/>
    <x v="2"/>
    <s v="Insulated Bottle"/>
    <n v="2"/>
    <n v="35.33"/>
    <n v="0"/>
    <n v="13.69"/>
    <n v="70.66"/>
    <n v="27.38"/>
    <n v="43.28"/>
    <n v="0.61251061420888764"/>
    <n v="2026"/>
    <x v="1"/>
    <n v="4"/>
    <s v="Apr"/>
  </r>
  <r>
    <n v="3008"/>
    <d v="2026-04-29T00:00:00"/>
    <n v="2026"/>
    <s v="Q2"/>
    <n v="4"/>
    <x v="3"/>
    <x v="2"/>
    <x v="2"/>
    <x v="1"/>
    <s v="Business"/>
    <x v="2"/>
    <s v="Packing Cube Set"/>
    <n v="4"/>
    <n v="46.43"/>
    <n v="0.1"/>
    <n v="18.04"/>
    <n v="167.148"/>
    <n v="72.16"/>
    <n v="94.988"/>
    <n v="0.56828678775695796"/>
    <n v="2026"/>
    <x v="1"/>
    <n v="4"/>
    <s v="Apr"/>
  </r>
  <r>
    <n v="4140"/>
    <d v="2026-04-29T00:00:00"/>
    <n v="2026"/>
    <s v="Q2"/>
    <n v="4"/>
    <x v="3"/>
    <x v="3"/>
    <x v="7"/>
    <x v="3"/>
    <s v="New"/>
    <x v="4"/>
    <s v="Weighted Vest"/>
    <n v="1"/>
    <n v="125.25"/>
    <n v="0"/>
    <n v="70.88"/>
    <n v="125.25"/>
    <n v="70.88"/>
    <n v="54.370000000000005"/>
    <n v="0.43409181636726552"/>
    <n v="2026"/>
    <x v="1"/>
    <n v="4"/>
    <s v="Apr"/>
  </r>
  <r>
    <n v="4151"/>
    <d v="2026-04-29T00:00:00"/>
    <n v="2026"/>
    <s v="Q2"/>
    <n v="4"/>
    <x v="3"/>
    <x v="1"/>
    <x v="14"/>
    <x v="0"/>
    <s v="Returning"/>
    <x v="3"/>
    <s v="Alpine Tent 4P"/>
    <n v="1"/>
    <n v="341.98"/>
    <n v="0"/>
    <n v="192.43"/>
    <n v="341.98"/>
    <n v="192.43"/>
    <n v="149.55000000000001"/>
    <n v="0.43730627522077314"/>
    <n v="2026"/>
    <x v="1"/>
    <n v="4"/>
    <s v="Apr"/>
  </r>
  <r>
    <n v="4650"/>
    <d v="2026-04-29T00:00:00"/>
    <n v="2026"/>
    <s v="Q2"/>
    <n v="4"/>
    <x v="3"/>
    <x v="1"/>
    <x v="6"/>
    <x v="3"/>
    <s v="Business"/>
    <x v="4"/>
    <s v="Resistance Band Set"/>
    <n v="1"/>
    <n v="40.04"/>
    <n v="0"/>
    <n v="14.72"/>
    <n v="40.04"/>
    <n v="14.72"/>
    <n v="25.32"/>
    <n v="0.63236763236763238"/>
    <n v="2026"/>
    <x v="1"/>
    <n v="4"/>
    <s v="Apr"/>
  </r>
  <r>
    <n v="4897"/>
    <d v="2026-04-29T00:00:00"/>
    <n v="2026"/>
    <s v="Q2"/>
    <n v="4"/>
    <x v="3"/>
    <x v="3"/>
    <x v="13"/>
    <x v="0"/>
    <s v="Returning"/>
    <x v="0"/>
    <s v="Compact Repair Kit"/>
    <n v="3"/>
    <n v="40.47"/>
    <n v="0.05"/>
    <n v="17.14"/>
    <n v="115.33949999999999"/>
    <n v="51.42"/>
    <n v="63.919499999999985"/>
    <n v="0.5541856866034619"/>
    <n v="2026"/>
    <x v="1"/>
    <n v="4"/>
    <s v="Apr"/>
  </r>
  <r>
    <n v="792"/>
    <d v="2026-04-30T00:00:00"/>
    <n v="2026"/>
    <s v="Q2"/>
    <n v="4"/>
    <x v="3"/>
    <x v="3"/>
    <x v="8"/>
    <x v="1"/>
    <s v="Returning"/>
    <x v="3"/>
    <s v="Portable Camp Stove"/>
    <n v="6"/>
    <n v="83.7"/>
    <n v="0.2"/>
    <n v="38.58"/>
    <n v="401.76000000000005"/>
    <n v="231.48"/>
    <n v="170.28000000000006"/>
    <n v="0.42383512544802876"/>
    <n v="2026"/>
    <x v="1"/>
    <n v="4"/>
    <s v="Apr"/>
  </r>
  <r>
    <n v="1796"/>
    <d v="2026-04-30T00:00:00"/>
    <n v="2026"/>
    <s v="Q2"/>
    <n v="4"/>
    <x v="3"/>
    <x v="0"/>
    <x v="15"/>
    <x v="0"/>
    <s v="Returning"/>
    <x v="3"/>
    <s v="Portable Camp Stove"/>
    <n v="4"/>
    <n v="83.27"/>
    <n v="0"/>
    <n v="39.979999999999997"/>
    <n v="333.08"/>
    <n v="159.91999999999999"/>
    <n v="173.16"/>
    <n v="0.51987510507986068"/>
    <n v="2026"/>
    <x v="1"/>
    <n v="4"/>
    <s v="Apr"/>
  </r>
  <r>
    <n v="3222"/>
    <d v="2026-04-30T00:00:00"/>
    <n v="2026"/>
    <s v="Q2"/>
    <n v="4"/>
    <x v="3"/>
    <x v="2"/>
    <x v="16"/>
    <x v="1"/>
    <s v="Business"/>
    <x v="3"/>
    <s v="Compact Sleeping Bag"/>
    <n v="3"/>
    <n v="126.03"/>
    <n v="0.1"/>
    <n v="61.75"/>
    <n v="340.28100000000006"/>
    <n v="185.25"/>
    <n v="155.03100000000006"/>
    <n v="0.45559699189787273"/>
    <n v="2026"/>
    <x v="1"/>
    <n v="4"/>
    <s v="Apr"/>
  </r>
  <r>
    <n v="3237"/>
    <d v="2026-04-30T00:00:00"/>
    <n v="2026"/>
    <s v="Q2"/>
    <n v="4"/>
    <x v="3"/>
    <x v="1"/>
    <x v="14"/>
    <x v="0"/>
    <s v="New"/>
    <x v="3"/>
    <s v="Compact Sleeping Bag"/>
    <n v="1"/>
    <n v="122.86"/>
    <n v="0.05"/>
    <n v="59.22"/>
    <n v="116.717"/>
    <n v="59.22"/>
    <n v="57.497"/>
    <n v="0.49261889870370212"/>
    <n v="2026"/>
    <x v="1"/>
    <n v="4"/>
    <s v="Apr"/>
  </r>
  <r>
    <n v="3695"/>
    <d v="2026-04-30T00:00:00"/>
    <n v="2026"/>
    <s v="Q2"/>
    <n v="4"/>
    <x v="3"/>
    <x v="2"/>
    <x v="2"/>
    <x v="0"/>
    <s v="New"/>
    <x v="0"/>
    <s v="Compact Repair Kit"/>
    <n v="1"/>
    <n v="39.44"/>
    <n v="0.1"/>
    <n v="16.63"/>
    <n v="35.496000000000002"/>
    <n v="16.63"/>
    <n v="18.866000000000003"/>
    <n v="0.53149650664863657"/>
    <n v="2026"/>
    <x v="1"/>
    <n v="4"/>
    <s v="Apr"/>
  </r>
  <r>
    <n v="5148"/>
    <d v="2026-04-30T00:00:00"/>
    <n v="2026"/>
    <s v="Q2"/>
    <n v="4"/>
    <x v="3"/>
    <x v="2"/>
    <x v="10"/>
    <x v="0"/>
    <s v="Returning"/>
    <x v="2"/>
    <s v="Carry-On Duffel"/>
    <n v="1"/>
    <n v="130.34"/>
    <n v="0.1"/>
    <n v="66.680000000000007"/>
    <n v="117.30600000000001"/>
    <n v="66.680000000000007"/>
    <n v="50.626000000000005"/>
    <n v="0.43157212759790631"/>
    <n v="2026"/>
    <x v="1"/>
    <n v="4"/>
    <s v="Apr"/>
  </r>
  <r>
    <n v="534"/>
    <d v="2026-05-01T00:00:00"/>
    <n v="2026"/>
    <s v="Q2"/>
    <n v="5"/>
    <x v="4"/>
    <x v="1"/>
    <x v="12"/>
    <x v="0"/>
    <s v="Business"/>
    <x v="1"/>
    <s v="Summit Backpack 45L"/>
    <n v="1"/>
    <n v="154.86000000000001"/>
    <n v="0"/>
    <n v="78.37"/>
    <n v="154.86000000000001"/>
    <n v="78.37"/>
    <n v="76.490000000000009"/>
    <n v="0.49393000129148912"/>
    <n v="2026"/>
    <x v="1"/>
    <n v="5"/>
    <s v="May"/>
  </r>
  <r>
    <n v="551"/>
    <d v="2026-05-01T00:00:00"/>
    <n v="2026"/>
    <s v="Q2"/>
    <n v="5"/>
    <x v="4"/>
    <x v="3"/>
    <x v="8"/>
    <x v="2"/>
    <s v="Returning"/>
    <x v="0"/>
    <s v="Cycling Pack 12L"/>
    <n v="4"/>
    <n v="103.64"/>
    <n v="0"/>
    <n v="50.59"/>
    <n v="414.56"/>
    <n v="202.36"/>
    <n v="212.2"/>
    <n v="0.51186800463141646"/>
    <n v="2026"/>
    <x v="1"/>
    <n v="5"/>
    <s v="May"/>
  </r>
  <r>
    <n v="2110"/>
    <d v="2026-05-01T00:00:00"/>
    <n v="2026"/>
    <s v="Q2"/>
    <n v="5"/>
    <x v="4"/>
    <x v="0"/>
    <x v="15"/>
    <x v="0"/>
    <s v="Returning"/>
    <x v="2"/>
    <s v="Travel Backpack 35L"/>
    <n v="1"/>
    <n v="164.49"/>
    <n v="0.05"/>
    <n v="87.81"/>
    <n v="156.2655"/>
    <n v="87.81"/>
    <n v="68.455500000000001"/>
    <n v="0.43807174328306631"/>
    <n v="2026"/>
    <x v="1"/>
    <n v="5"/>
    <s v="May"/>
  </r>
  <r>
    <n v="2217"/>
    <d v="2026-05-01T00:00:00"/>
    <n v="2026"/>
    <s v="Q2"/>
    <n v="5"/>
    <x v="4"/>
    <x v="3"/>
    <x v="8"/>
    <x v="1"/>
    <s v="Returning"/>
    <x v="2"/>
    <s v="Travel Backpack 35L"/>
    <n v="3"/>
    <n v="163.44999999999999"/>
    <n v="0.05"/>
    <n v="87.54"/>
    <n v="465.83249999999992"/>
    <n v="262.62"/>
    <n v="203.21249999999992"/>
    <n v="0.4362351274331438"/>
    <n v="2026"/>
    <x v="1"/>
    <n v="5"/>
    <s v="May"/>
  </r>
  <r>
    <n v="2544"/>
    <d v="2026-05-01T00:00:00"/>
    <n v="2026"/>
    <s v="Q2"/>
    <n v="5"/>
    <x v="4"/>
    <x v="3"/>
    <x v="4"/>
    <x v="0"/>
    <s v="Returning"/>
    <x v="1"/>
    <s v="Trekking Poles"/>
    <n v="1"/>
    <n v="71.87"/>
    <n v="0.05"/>
    <n v="31.97"/>
    <n v="68.276499999999999"/>
    <n v="31.97"/>
    <n v="36.3065"/>
    <n v="0.53175690025118449"/>
    <n v="2026"/>
    <x v="1"/>
    <n v="5"/>
    <s v="May"/>
  </r>
  <r>
    <n v="3678"/>
    <d v="2026-05-01T00:00:00"/>
    <n v="2026"/>
    <s v="Q2"/>
    <n v="5"/>
    <x v="4"/>
    <x v="1"/>
    <x v="14"/>
    <x v="3"/>
    <s v="Returning"/>
    <x v="3"/>
    <s v="Trail Tent 2P"/>
    <n v="2"/>
    <n v="194.97"/>
    <n v="0"/>
    <n v="101.14"/>
    <n v="389.94"/>
    <n v="202.28"/>
    <n v="187.66"/>
    <n v="0.48125352618351541"/>
    <n v="2026"/>
    <x v="1"/>
    <n v="5"/>
    <s v="May"/>
  </r>
  <r>
    <n v="3726"/>
    <d v="2026-05-01T00:00:00"/>
    <n v="2026"/>
    <s v="Q2"/>
    <n v="5"/>
    <x v="4"/>
    <x v="3"/>
    <x v="8"/>
    <x v="3"/>
    <s v="Returning"/>
    <x v="0"/>
    <s v="Trail Bike Light"/>
    <n v="2"/>
    <n v="49.53"/>
    <n v="0"/>
    <n v="22.91"/>
    <n v="99.06"/>
    <n v="45.82"/>
    <n v="53.24"/>
    <n v="0.53745204926307288"/>
    <n v="2026"/>
    <x v="1"/>
    <n v="5"/>
    <s v="May"/>
  </r>
  <r>
    <n v="3897"/>
    <d v="2026-05-01T00:00:00"/>
    <n v="2026"/>
    <s v="Q2"/>
    <n v="5"/>
    <x v="4"/>
    <x v="3"/>
    <x v="8"/>
    <x v="1"/>
    <s v="Business"/>
    <x v="4"/>
    <s v="Recovery Roller"/>
    <n v="4"/>
    <n v="35.619999999999997"/>
    <n v="0.15"/>
    <n v="13.76"/>
    <n v="121.10799999999999"/>
    <n v="55.04"/>
    <n v="66.067999999999984"/>
    <n v="0.54552960993493405"/>
    <n v="2026"/>
    <x v="1"/>
    <n v="5"/>
    <s v="May"/>
  </r>
  <r>
    <n v="1262"/>
    <d v="2026-05-02T00:00:00"/>
    <n v="2026"/>
    <s v="Q2"/>
    <n v="5"/>
    <x v="4"/>
    <x v="3"/>
    <x v="7"/>
    <x v="2"/>
    <s v="Returning"/>
    <x v="2"/>
    <s v="Packing Cube Set"/>
    <n v="2"/>
    <n v="45.47"/>
    <n v="0"/>
    <n v="18.37"/>
    <n v="90.94"/>
    <n v="36.74"/>
    <n v="54.199999999999996"/>
    <n v="0.59599736089729494"/>
    <n v="2026"/>
    <x v="1"/>
    <n v="5"/>
    <s v="May"/>
  </r>
  <r>
    <n v="2657"/>
    <d v="2026-05-02T00:00:00"/>
    <n v="2026"/>
    <s v="Q2"/>
    <n v="5"/>
    <x v="4"/>
    <x v="0"/>
    <x v="0"/>
    <x v="2"/>
    <s v="New"/>
    <x v="1"/>
    <s v="Trail Boots"/>
    <n v="1"/>
    <n v="145.68"/>
    <n v="0"/>
    <n v="77.8"/>
    <n v="145.68"/>
    <n v="77.8"/>
    <n v="67.88000000000001"/>
    <n v="0.46595277320153766"/>
    <n v="2026"/>
    <x v="1"/>
    <n v="5"/>
    <s v="May"/>
  </r>
  <r>
    <n v="3238"/>
    <d v="2026-05-02T00:00:00"/>
    <n v="2026"/>
    <s v="Q2"/>
    <n v="5"/>
    <x v="4"/>
    <x v="3"/>
    <x v="8"/>
    <x v="3"/>
    <s v="Returning"/>
    <x v="3"/>
    <s v="Portable Camp Stove"/>
    <n v="2"/>
    <n v="82.65"/>
    <n v="0.05"/>
    <n v="40.46"/>
    <n v="157.035"/>
    <n v="80.92"/>
    <n v="76.114999999999995"/>
    <n v="0.48470086286496639"/>
    <n v="2026"/>
    <x v="1"/>
    <n v="5"/>
    <s v="May"/>
  </r>
  <r>
    <n v="3607"/>
    <d v="2026-05-02T00:00:00"/>
    <n v="2026"/>
    <s v="Q2"/>
    <n v="5"/>
    <x v="4"/>
    <x v="1"/>
    <x v="6"/>
    <x v="0"/>
    <s v="Business"/>
    <x v="2"/>
    <s v="Insulated Bottle"/>
    <n v="1"/>
    <n v="36.270000000000003"/>
    <n v="0"/>
    <n v="13.8"/>
    <n v="36.270000000000003"/>
    <n v="13.8"/>
    <n v="22.470000000000002"/>
    <n v="0.61952026468155497"/>
    <n v="2026"/>
    <x v="1"/>
    <n v="5"/>
    <s v="May"/>
  </r>
  <r>
    <n v="5070"/>
    <d v="2026-05-02T00:00:00"/>
    <n v="2026"/>
    <s v="Q2"/>
    <n v="5"/>
    <x v="4"/>
    <x v="2"/>
    <x v="16"/>
    <x v="2"/>
    <s v="New"/>
    <x v="3"/>
    <s v="Portable Camp Stove"/>
    <n v="1"/>
    <n v="80.819999999999993"/>
    <n v="0"/>
    <n v="39.950000000000003"/>
    <n v="80.819999999999993"/>
    <n v="39.950000000000003"/>
    <n v="40.86999999999999"/>
    <n v="0.50569166048007907"/>
    <n v="2026"/>
    <x v="1"/>
    <n v="5"/>
    <s v="May"/>
  </r>
  <r>
    <n v="5171"/>
    <d v="2026-05-02T00:00:00"/>
    <n v="2026"/>
    <s v="Q2"/>
    <n v="5"/>
    <x v="4"/>
    <x v="1"/>
    <x v="1"/>
    <x v="2"/>
    <s v="New"/>
    <x v="1"/>
    <s v="Summit Backpack 45L"/>
    <n v="2"/>
    <n v="157.84"/>
    <n v="0.1"/>
    <n v="79.28"/>
    <n v="284.11200000000002"/>
    <n v="158.56"/>
    <n v="125.55200000000002"/>
    <n v="0.44191023258433298"/>
    <n v="2026"/>
    <x v="1"/>
    <n v="5"/>
    <s v="May"/>
  </r>
  <r>
    <n v="617"/>
    <d v="2026-05-03T00:00:00"/>
    <n v="2026"/>
    <s v="Q2"/>
    <n v="5"/>
    <x v="4"/>
    <x v="1"/>
    <x v="14"/>
    <x v="3"/>
    <s v="Returning"/>
    <x v="4"/>
    <s v="Recovery Roller"/>
    <n v="4"/>
    <n v="36.909999999999997"/>
    <n v="0.1"/>
    <n v="13.85"/>
    <n v="132.876"/>
    <n v="55.4"/>
    <n v="77.475999999999999"/>
    <n v="0.58306992985941775"/>
    <n v="2026"/>
    <x v="1"/>
    <n v="5"/>
    <s v="May"/>
  </r>
  <r>
    <n v="849"/>
    <d v="2026-05-03T00:00:00"/>
    <n v="2026"/>
    <s v="Q2"/>
    <n v="5"/>
    <x v="4"/>
    <x v="1"/>
    <x v="14"/>
    <x v="1"/>
    <s v="Business"/>
    <x v="3"/>
    <s v="Trail Tent 2P"/>
    <n v="3"/>
    <n v="193.18"/>
    <n v="0.1"/>
    <n v="102.31"/>
    <n v="521.58600000000001"/>
    <n v="306.93"/>
    <n v="214.65600000000001"/>
    <n v="0.41154478839539405"/>
    <n v="2026"/>
    <x v="1"/>
    <n v="5"/>
    <s v="May"/>
  </r>
  <r>
    <n v="956"/>
    <d v="2026-05-03T00:00:00"/>
    <n v="2026"/>
    <s v="Q2"/>
    <n v="5"/>
    <x v="4"/>
    <x v="0"/>
    <x v="15"/>
    <x v="0"/>
    <s v="Business"/>
    <x v="1"/>
    <s v="Summit Backpack 45L"/>
    <n v="1"/>
    <n v="157.59"/>
    <n v="0.05"/>
    <n v="77.599999999999994"/>
    <n v="149.7105"/>
    <n v="77.599999999999994"/>
    <n v="72.110500000000002"/>
    <n v="0.48166628259206939"/>
    <n v="2026"/>
    <x v="1"/>
    <n v="5"/>
    <s v="May"/>
  </r>
  <r>
    <n v="1896"/>
    <d v="2026-05-03T00:00:00"/>
    <n v="2026"/>
    <s v="Q2"/>
    <n v="5"/>
    <x v="4"/>
    <x v="1"/>
    <x v="12"/>
    <x v="3"/>
    <s v="New"/>
    <x v="4"/>
    <s v="Training Mat"/>
    <n v="2"/>
    <n v="49.97"/>
    <n v="0"/>
    <n v="22.63"/>
    <n v="99.94"/>
    <n v="45.26"/>
    <n v="54.68"/>
    <n v="0.54712827696617972"/>
    <n v="2026"/>
    <x v="1"/>
    <n v="5"/>
    <s v="May"/>
  </r>
  <r>
    <n v="2317"/>
    <d v="2026-05-03T00:00:00"/>
    <n v="2026"/>
    <s v="Q2"/>
    <n v="5"/>
    <x v="4"/>
    <x v="0"/>
    <x v="15"/>
    <x v="1"/>
    <s v="Business"/>
    <x v="1"/>
    <s v="Summit Backpack 45L"/>
    <n v="5"/>
    <n v="155.54"/>
    <n v="0.1"/>
    <n v="78.02"/>
    <n v="699.93"/>
    <n v="390.09999999999997"/>
    <n v="309.83"/>
    <n v="0.44265855156944267"/>
    <n v="2026"/>
    <x v="1"/>
    <n v="5"/>
    <s v="May"/>
  </r>
  <r>
    <n v="2542"/>
    <d v="2026-05-03T00:00:00"/>
    <n v="2026"/>
    <s v="Q2"/>
    <n v="5"/>
    <x v="4"/>
    <x v="3"/>
    <x v="8"/>
    <x v="2"/>
    <s v="New"/>
    <x v="2"/>
    <s v="Carry-On Duffel"/>
    <n v="1"/>
    <n v="131.13"/>
    <n v="0.05"/>
    <n v="67.010000000000005"/>
    <n v="124.5735"/>
    <n v="67.010000000000005"/>
    <n v="57.563499999999991"/>
    <n v="0.46208463276700096"/>
    <n v="2026"/>
    <x v="1"/>
    <n v="5"/>
    <s v="May"/>
  </r>
  <r>
    <n v="4535"/>
    <d v="2026-05-03T00:00:00"/>
    <n v="2026"/>
    <s v="Q2"/>
    <n v="5"/>
    <x v="4"/>
    <x v="2"/>
    <x v="5"/>
    <x v="0"/>
    <s v="New"/>
    <x v="2"/>
    <s v="Insulated Bottle"/>
    <n v="1"/>
    <n v="36.82"/>
    <n v="0.1"/>
    <n v="13.4"/>
    <n v="33.137999999999998"/>
    <n v="13.4"/>
    <n v="19.738"/>
    <n v="0.5956303941094816"/>
    <n v="2026"/>
    <x v="1"/>
    <n v="5"/>
    <s v="May"/>
  </r>
  <r>
    <n v="4988"/>
    <d v="2026-05-03T00:00:00"/>
    <n v="2026"/>
    <s v="Q2"/>
    <n v="5"/>
    <x v="4"/>
    <x v="2"/>
    <x v="10"/>
    <x v="2"/>
    <s v="New"/>
    <x v="4"/>
    <s v="Weighted Vest"/>
    <n v="1"/>
    <n v="122.28"/>
    <n v="0"/>
    <n v="67.28"/>
    <n v="122.28"/>
    <n v="67.28"/>
    <n v="55"/>
    <n v="0.44978737324174028"/>
    <n v="2026"/>
    <x v="1"/>
    <n v="5"/>
    <s v="May"/>
  </r>
  <r>
    <n v="253"/>
    <d v="2026-05-04T00:00:00"/>
    <n v="2026"/>
    <s v="Q2"/>
    <n v="5"/>
    <x v="4"/>
    <x v="2"/>
    <x v="10"/>
    <x v="2"/>
    <s v="Business"/>
    <x v="1"/>
    <s v="Hiking Daypack 20L"/>
    <n v="1"/>
    <n v="90.92"/>
    <n v="0.15"/>
    <n v="44.93"/>
    <n v="77.281999999999996"/>
    <n v="44.93"/>
    <n v="32.351999999999997"/>
    <n v="0.41862270645169636"/>
    <n v="2026"/>
    <x v="1"/>
    <n v="5"/>
    <s v="May"/>
  </r>
  <r>
    <n v="1743"/>
    <d v="2026-05-04T00:00:00"/>
    <n v="2026"/>
    <s v="Q2"/>
    <n v="5"/>
    <x v="4"/>
    <x v="1"/>
    <x v="12"/>
    <x v="0"/>
    <s v="New"/>
    <x v="4"/>
    <s v="Training Mat"/>
    <n v="1"/>
    <n v="51.02"/>
    <n v="0"/>
    <n v="21.83"/>
    <n v="51.02"/>
    <n v="21.83"/>
    <n v="29.190000000000005"/>
    <n v="0.5721285770286163"/>
    <n v="2026"/>
    <x v="1"/>
    <n v="5"/>
    <s v="May"/>
  </r>
  <r>
    <n v="1801"/>
    <d v="2026-05-04T00:00:00"/>
    <n v="2026"/>
    <s v="Q2"/>
    <n v="5"/>
    <x v="4"/>
    <x v="2"/>
    <x v="2"/>
    <x v="0"/>
    <s v="Business"/>
    <x v="2"/>
    <s v="Insulated Bottle"/>
    <n v="2"/>
    <n v="36.299999999999997"/>
    <n v="0.05"/>
    <n v="13.9"/>
    <n v="68.969999999999985"/>
    <n v="27.8"/>
    <n v="41.169999999999987"/>
    <n v="0.59692619979701311"/>
    <n v="2026"/>
    <x v="1"/>
    <n v="5"/>
    <s v="May"/>
  </r>
  <r>
    <n v="2511"/>
    <d v="2026-05-04T00:00:00"/>
    <n v="2026"/>
    <s v="Q2"/>
    <n v="5"/>
    <x v="4"/>
    <x v="2"/>
    <x v="10"/>
    <x v="1"/>
    <s v="Business"/>
    <x v="3"/>
    <s v="Trail Tent 2P"/>
    <n v="8"/>
    <n v="195.03"/>
    <n v="0.15"/>
    <n v="101.13"/>
    <n v="1326.204"/>
    <n v="809.04"/>
    <n v="517.16399999999999"/>
    <n v="0.38995810599274322"/>
    <n v="2026"/>
    <x v="1"/>
    <n v="5"/>
    <s v="May"/>
  </r>
  <r>
    <n v="3186"/>
    <d v="2026-05-04T00:00:00"/>
    <n v="2026"/>
    <s v="Q2"/>
    <n v="5"/>
    <x v="4"/>
    <x v="1"/>
    <x v="6"/>
    <x v="0"/>
    <s v="New"/>
    <x v="1"/>
    <s v="Trail Boots"/>
    <n v="1"/>
    <n v="143.66"/>
    <n v="0.1"/>
    <n v="79.25"/>
    <n v="129.29400000000001"/>
    <n v="79.25"/>
    <n v="50.044000000000011"/>
    <n v="0.38705585719368268"/>
    <n v="2026"/>
    <x v="1"/>
    <n v="5"/>
    <s v="May"/>
  </r>
  <r>
    <n v="3378"/>
    <d v="2026-05-04T00:00:00"/>
    <n v="2026"/>
    <s v="Q2"/>
    <n v="5"/>
    <x v="4"/>
    <x v="0"/>
    <x v="0"/>
    <x v="1"/>
    <s v="Business"/>
    <x v="4"/>
    <s v="Weighted Vest"/>
    <n v="3"/>
    <n v="120.28"/>
    <n v="0.2"/>
    <n v="69.23"/>
    <n v="288.67200000000003"/>
    <n v="207.69"/>
    <n v="80.982000000000028"/>
    <n v="0.28053292317924849"/>
    <n v="2026"/>
    <x v="1"/>
    <n v="5"/>
    <s v="May"/>
  </r>
  <r>
    <n v="4255"/>
    <d v="2026-05-04T00:00:00"/>
    <n v="2026"/>
    <s v="Q2"/>
    <n v="5"/>
    <x v="4"/>
    <x v="3"/>
    <x v="7"/>
    <x v="3"/>
    <s v="Returning"/>
    <x v="2"/>
    <s v="Insulated Bottle"/>
    <n v="6"/>
    <n v="36.04"/>
    <n v="0"/>
    <n v="13.38"/>
    <n v="216.24"/>
    <n v="80.28"/>
    <n v="135.96"/>
    <n v="0.62874583795782468"/>
    <n v="2026"/>
    <x v="1"/>
    <n v="5"/>
    <s v="May"/>
  </r>
  <r>
    <n v="4587"/>
    <d v="2026-05-04T00:00:00"/>
    <n v="2026"/>
    <s v="Q2"/>
    <n v="5"/>
    <x v="4"/>
    <x v="2"/>
    <x v="2"/>
    <x v="3"/>
    <s v="Returning"/>
    <x v="1"/>
    <s v="Hiking Daypack 20L"/>
    <n v="2"/>
    <n v="91.72"/>
    <n v="0"/>
    <n v="45.67"/>
    <n v="183.44"/>
    <n v="91.34"/>
    <n v="92.1"/>
    <n v="0.50207152202354988"/>
    <n v="2026"/>
    <x v="1"/>
    <n v="5"/>
    <s v="May"/>
  </r>
  <r>
    <n v="830"/>
    <d v="2026-05-05T00:00:00"/>
    <n v="2026"/>
    <s v="Q2"/>
    <n v="5"/>
    <x v="4"/>
    <x v="3"/>
    <x v="8"/>
    <x v="0"/>
    <s v="Business"/>
    <x v="0"/>
    <s v="Trail Bike Light"/>
    <n v="2"/>
    <n v="50.4"/>
    <n v="0"/>
    <n v="22.21"/>
    <n v="100.8"/>
    <n v="44.42"/>
    <n v="56.379999999999995"/>
    <n v="0.55932539682539684"/>
    <n v="2026"/>
    <x v="1"/>
    <n v="5"/>
    <s v="May"/>
  </r>
  <r>
    <n v="4320"/>
    <d v="2026-05-05T00:00:00"/>
    <n v="2026"/>
    <s v="Q2"/>
    <n v="5"/>
    <x v="4"/>
    <x v="1"/>
    <x v="6"/>
    <x v="0"/>
    <s v="Returning"/>
    <x v="2"/>
    <s v="Travel Backpack 35L"/>
    <n v="2"/>
    <n v="165.17"/>
    <n v="0"/>
    <n v="87.78"/>
    <n v="330.34"/>
    <n v="175.56"/>
    <n v="154.77999999999997"/>
    <n v="0.46854755706242052"/>
    <n v="2026"/>
    <x v="1"/>
    <n v="5"/>
    <s v="May"/>
  </r>
  <r>
    <n v="4386"/>
    <d v="2026-05-05T00:00:00"/>
    <n v="2026"/>
    <s v="Q2"/>
    <n v="5"/>
    <x v="4"/>
    <x v="0"/>
    <x v="15"/>
    <x v="0"/>
    <s v="Returning"/>
    <x v="1"/>
    <s v="Trekking Poles"/>
    <n v="1"/>
    <n v="69.819999999999993"/>
    <n v="0.05"/>
    <n v="33.29"/>
    <n v="66.328999999999994"/>
    <n v="33.29"/>
    <n v="33.038999999999994"/>
    <n v="0.49810791659756665"/>
    <n v="2026"/>
    <x v="1"/>
    <n v="5"/>
    <s v="May"/>
  </r>
  <r>
    <n v="4602"/>
    <d v="2026-05-05T00:00:00"/>
    <n v="2026"/>
    <s v="Q2"/>
    <n v="5"/>
    <x v="4"/>
    <x v="1"/>
    <x v="12"/>
    <x v="3"/>
    <s v="New"/>
    <x v="2"/>
    <s v="Carry-On Duffel"/>
    <n v="2"/>
    <n v="131.36000000000001"/>
    <n v="0.1"/>
    <n v="65.3"/>
    <n v="236.44800000000004"/>
    <n v="130.6"/>
    <n v="105.84800000000004"/>
    <n v="0.4476586818243336"/>
    <n v="2026"/>
    <x v="1"/>
    <n v="5"/>
    <s v="May"/>
  </r>
  <r>
    <n v="5190"/>
    <d v="2026-05-05T00:00:00"/>
    <n v="2026"/>
    <s v="Q2"/>
    <n v="5"/>
    <x v="4"/>
    <x v="3"/>
    <x v="8"/>
    <x v="1"/>
    <s v="Returning"/>
    <x v="1"/>
    <s v="Hiking Daypack 20L"/>
    <n v="15"/>
    <n v="93.65"/>
    <n v="0.1"/>
    <n v="44.89"/>
    <n v="1264.2750000000001"/>
    <n v="673.35"/>
    <n v="590.92500000000007"/>
    <n v="0.46740226612089936"/>
    <n v="2026"/>
    <x v="1"/>
    <n v="5"/>
    <s v="May"/>
  </r>
  <r>
    <n v="393"/>
    <d v="2026-05-06T00:00:00"/>
    <n v="2026"/>
    <s v="Q2"/>
    <n v="5"/>
    <x v="4"/>
    <x v="1"/>
    <x v="12"/>
    <x v="3"/>
    <s v="New"/>
    <x v="3"/>
    <s v="Trail Tent 2P"/>
    <n v="3"/>
    <n v="199.93"/>
    <n v="0"/>
    <n v="104.86"/>
    <n v="599.79"/>
    <n v="314.58"/>
    <n v="285.20999999999998"/>
    <n v="0.47551643075076278"/>
    <n v="2026"/>
    <x v="1"/>
    <n v="5"/>
    <s v="May"/>
  </r>
  <r>
    <n v="812"/>
    <d v="2026-05-06T00:00:00"/>
    <n v="2026"/>
    <s v="Q2"/>
    <n v="5"/>
    <x v="4"/>
    <x v="0"/>
    <x v="0"/>
    <x v="0"/>
    <s v="New"/>
    <x v="1"/>
    <s v="Trekking Poles"/>
    <n v="5"/>
    <n v="70.150000000000006"/>
    <n v="0"/>
    <n v="32.700000000000003"/>
    <n v="350.75"/>
    <n v="163.5"/>
    <n v="187.25"/>
    <n v="0.53385602280826805"/>
    <n v="2026"/>
    <x v="1"/>
    <n v="5"/>
    <s v="May"/>
  </r>
  <r>
    <n v="1297"/>
    <d v="2026-05-06T00:00:00"/>
    <n v="2026"/>
    <s v="Q2"/>
    <n v="5"/>
    <x v="4"/>
    <x v="2"/>
    <x v="2"/>
    <x v="2"/>
    <s v="New"/>
    <x v="4"/>
    <s v="Recovery Roller"/>
    <n v="2"/>
    <n v="35.86"/>
    <n v="0"/>
    <n v="13.9"/>
    <n v="71.72"/>
    <n v="27.8"/>
    <n v="43.92"/>
    <n v="0.61238148354712774"/>
    <n v="2026"/>
    <x v="1"/>
    <n v="5"/>
    <s v="May"/>
  </r>
  <r>
    <n v="1574"/>
    <d v="2026-05-06T00:00:00"/>
    <n v="2026"/>
    <s v="Q2"/>
    <n v="5"/>
    <x v="4"/>
    <x v="1"/>
    <x v="6"/>
    <x v="0"/>
    <s v="Returning"/>
    <x v="1"/>
    <s v="Hiking Daypack 20L"/>
    <n v="1"/>
    <n v="92.27"/>
    <n v="0"/>
    <n v="46.5"/>
    <n v="92.27"/>
    <n v="46.5"/>
    <n v="45.769999999999996"/>
    <n v="0.49604421805570603"/>
    <n v="2026"/>
    <x v="1"/>
    <n v="5"/>
    <s v="May"/>
  </r>
  <r>
    <n v="3060"/>
    <d v="2026-05-06T00:00:00"/>
    <n v="2026"/>
    <s v="Q2"/>
    <n v="5"/>
    <x v="4"/>
    <x v="1"/>
    <x v="6"/>
    <x v="1"/>
    <s v="Business"/>
    <x v="1"/>
    <s v="Summit Backpack 45L"/>
    <n v="6"/>
    <n v="157.31"/>
    <n v="0.15"/>
    <n v="80.34"/>
    <n v="802.28099999999995"/>
    <n v="482.04"/>
    <n v="320.24099999999993"/>
    <n v="0.3991631361081715"/>
    <n v="2026"/>
    <x v="1"/>
    <n v="5"/>
    <s v="May"/>
  </r>
  <r>
    <n v="3490"/>
    <d v="2026-05-06T00:00:00"/>
    <n v="2026"/>
    <s v="Q2"/>
    <n v="5"/>
    <x v="4"/>
    <x v="1"/>
    <x v="11"/>
    <x v="0"/>
    <s v="New"/>
    <x v="2"/>
    <s v="Packing Cube Set"/>
    <n v="2"/>
    <n v="46.18"/>
    <n v="0.05"/>
    <n v="17.899999999999999"/>
    <n v="87.74199999999999"/>
    <n v="35.799999999999997"/>
    <n v="51.941999999999993"/>
    <n v="0.59198559412823959"/>
    <n v="2026"/>
    <x v="1"/>
    <n v="5"/>
    <s v="May"/>
  </r>
  <r>
    <n v="3654"/>
    <d v="2026-05-06T00:00:00"/>
    <n v="2026"/>
    <s v="Q2"/>
    <n v="5"/>
    <x v="4"/>
    <x v="2"/>
    <x v="10"/>
    <x v="0"/>
    <s v="Business"/>
    <x v="0"/>
    <s v="Trail Bike Light"/>
    <n v="1"/>
    <n v="51.44"/>
    <n v="0.1"/>
    <n v="22.88"/>
    <n v="46.295999999999999"/>
    <n v="22.88"/>
    <n v="23.416"/>
    <n v="0.50578883704855715"/>
    <n v="2026"/>
    <x v="1"/>
    <n v="5"/>
    <s v="May"/>
  </r>
  <r>
    <n v="4209"/>
    <d v="2026-05-06T00:00:00"/>
    <n v="2026"/>
    <s v="Q2"/>
    <n v="5"/>
    <x v="4"/>
    <x v="1"/>
    <x v="1"/>
    <x v="0"/>
    <s v="New"/>
    <x v="4"/>
    <s v="Training Mat"/>
    <n v="2"/>
    <n v="50.97"/>
    <n v="0.05"/>
    <n v="21.67"/>
    <n v="96.842999999999989"/>
    <n v="43.34"/>
    <n v="53.502999999999986"/>
    <n v="0.55247152607829153"/>
    <n v="2026"/>
    <x v="1"/>
    <n v="5"/>
    <s v="May"/>
  </r>
  <r>
    <n v="4227"/>
    <d v="2026-05-06T00:00:00"/>
    <n v="2026"/>
    <s v="Q2"/>
    <n v="5"/>
    <x v="4"/>
    <x v="1"/>
    <x v="1"/>
    <x v="0"/>
    <s v="New"/>
    <x v="0"/>
    <s v="Compact Repair Kit"/>
    <n v="2"/>
    <n v="40.549999999999997"/>
    <n v="0"/>
    <n v="16.52"/>
    <n v="81.099999999999994"/>
    <n v="33.04"/>
    <n v="48.059999999999995"/>
    <n v="0.59260172626387175"/>
    <n v="2026"/>
    <x v="1"/>
    <n v="5"/>
    <s v="May"/>
  </r>
  <r>
    <n v="4247"/>
    <d v="2026-05-06T00:00:00"/>
    <n v="2026"/>
    <s v="Q2"/>
    <n v="5"/>
    <x v="4"/>
    <x v="2"/>
    <x v="16"/>
    <x v="0"/>
    <s v="New"/>
    <x v="0"/>
    <s v="Trail Bike Light"/>
    <n v="2"/>
    <n v="51.3"/>
    <n v="0"/>
    <n v="23.12"/>
    <n v="102.6"/>
    <n v="46.24"/>
    <n v="56.359999999999992"/>
    <n v="0.54931773879142298"/>
    <n v="2026"/>
    <x v="1"/>
    <n v="5"/>
    <s v="May"/>
  </r>
  <r>
    <n v="5196"/>
    <d v="2026-05-06T00:00:00"/>
    <n v="2026"/>
    <s v="Q2"/>
    <n v="5"/>
    <x v="4"/>
    <x v="3"/>
    <x v="8"/>
    <x v="0"/>
    <s v="New"/>
    <x v="3"/>
    <s v="Portable Camp Stove"/>
    <n v="3"/>
    <n v="82.56"/>
    <n v="0"/>
    <n v="39.99"/>
    <n v="247.68"/>
    <n v="119.97"/>
    <n v="127.71000000000001"/>
    <n v="0.515625"/>
    <n v="2026"/>
    <x v="1"/>
    <n v="5"/>
    <s v="May"/>
  </r>
  <r>
    <n v="400"/>
    <d v="2026-05-07T00:00:00"/>
    <n v="2026"/>
    <s v="Q2"/>
    <n v="5"/>
    <x v="4"/>
    <x v="1"/>
    <x v="12"/>
    <x v="1"/>
    <s v="Business"/>
    <x v="1"/>
    <s v="Hiking Daypack 20L"/>
    <n v="6"/>
    <n v="92.66"/>
    <n v="0.15"/>
    <n v="44.71"/>
    <n v="472.56600000000003"/>
    <n v="268.26"/>
    <n v="204.30600000000004"/>
    <n v="0.43233326138571126"/>
    <n v="2026"/>
    <x v="1"/>
    <n v="5"/>
    <s v="May"/>
  </r>
  <r>
    <n v="829"/>
    <d v="2026-05-07T00:00:00"/>
    <n v="2026"/>
    <s v="Q2"/>
    <n v="5"/>
    <x v="4"/>
    <x v="2"/>
    <x v="16"/>
    <x v="3"/>
    <s v="New"/>
    <x v="4"/>
    <s v="Resistance Band Set"/>
    <n v="1"/>
    <n v="39.42"/>
    <n v="0"/>
    <n v="14.86"/>
    <n v="39.42"/>
    <n v="14.86"/>
    <n v="24.560000000000002"/>
    <n v="0.62303399289700667"/>
    <n v="2026"/>
    <x v="1"/>
    <n v="5"/>
    <s v="May"/>
  </r>
  <r>
    <n v="1236"/>
    <d v="2026-05-07T00:00:00"/>
    <n v="2026"/>
    <s v="Q2"/>
    <n v="5"/>
    <x v="4"/>
    <x v="0"/>
    <x v="9"/>
    <x v="2"/>
    <s v="Returning"/>
    <x v="4"/>
    <s v="Weighted Vest"/>
    <n v="2"/>
    <n v="124.25"/>
    <n v="0"/>
    <n v="69.510000000000005"/>
    <n v="248.5"/>
    <n v="139.02000000000001"/>
    <n v="109.47999999999999"/>
    <n v="0.44056338028169012"/>
    <n v="2026"/>
    <x v="1"/>
    <n v="5"/>
    <s v="May"/>
  </r>
  <r>
    <n v="1364"/>
    <d v="2026-05-07T00:00:00"/>
    <n v="2026"/>
    <s v="Q2"/>
    <n v="5"/>
    <x v="4"/>
    <x v="1"/>
    <x v="14"/>
    <x v="0"/>
    <s v="New"/>
    <x v="1"/>
    <s v="Summit Backpack 45L"/>
    <n v="2"/>
    <n v="156.43"/>
    <n v="0"/>
    <n v="78.569999999999993"/>
    <n v="312.86"/>
    <n v="157.13999999999999"/>
    <n v="155.72000000000003"/>
    <n v="0.49773061433228927"/>
    <n v="2026"/>
    <x v="1"/>
    <n v="5"/>
    <s v="May"/>
  </r>
  <r>
    <n v="2105"/>
    <d v="2026-05-07T00:00:00"/>
    <n v="2026"/>
    <s v="Q2"/>
    <n v="5"/>
    <x v="4"/>
    <x v="1"/>
    <x v="14"/>
    <x v="2"/>
    <s v="New"/>
    <x v="3"/>
    <s v="Portable Camp Stove"/>
    <n v="1"/>
    <n v="80.3"/>
    <n v="0"/>
    <n v="40.020000000000003"/>
    <n v="80.3"/>
    <n v="40.020000000000003"/>
    <n v="40.279999999999994"/>
    <n v="0.50161892901618921"/>
    <n v="2026"/>
    <x v="1"/>
    <n v="5"/>
    <s v="May"/>
  </r>
  <r>
    <n v="4706"/>
    <d v="2026-05-07T00:00:00"/>
    <n v="2026"/>
    <s v="Q2"/>
    <n v="5"/>
    <x v="4"/>
    <x v="3"/>
    <x v="13"/>
    <x v="2"/>
    <s v="New"/>
    <x v="3"/>
    <s v="Portable Camp Stove"/>
    <n v="1"/>
    <n v="79.89"/>
    <n v="0"/>
    <n v="39.549999999999997"/>
    <n v="79.89"/>
    <n v="39.549999999999997"/>
    <n v="40.340000000000003"/>
    <n v="0.50494429841031419"/>
    <n v="2026"/>
    <x v="1"/>
    <n v="5"/>
    <s v="May"/>
  </r>
  <r>
    <n v="68"/>
    <d v="2026-05-08T00:00:00"/>
    <n v="2026"/>
    <s v="Q2"/>
    <n v="5"/>
    <x v="4"/>
    <x v="3"/>
    <x v="7"/>
    <x v="2"/>
    <s v="New"/>
    <x v="4"/>
    <s v="Resistance Band Set"/>
    <n v="1"/>
    <n v="39.5"/>
    <n v="0"/>
    <n v="14.68"/>
    <n v="39.5"/>
    <n v="14.68"/>
    <n v="24.82"/>
    <n v="0.62835443037974681"/>
    <n v="2026"/>
    <x v="1"/>
    <n v="5"/>
    <s v="May"/>
  </r>
  <r>
    <n v="1352"/>
    <d v="2026-05-08T00:00:00"/>
    <n v="2026"/>
    <s v="Q2"/>
    <n v="5"/>
    <x v="4"/>
    <x v="3"/>
    <x v="7"/>
    <x v="0"/>
    <s v="Returning"/>
    <x v="0"/>
    <s v="Commuter Helmet"/>
    <n v="1"/>
    <n v="80.7"/>
    <n v="0"/>
    <n v="41.88"/>
    <n v="80.7"/>
    <n v="41.88"/>
    <n v="38.82"/>
    <n v="0.48104089219330853"/>
    <n v="2026"/>
    <x v="1"/>
    <n v="5"/>
    <s v="May"/>
  </r>
  <r>
    <n v="2526"/>
    <d v="2026-05-08T00:00:00"/>
    <n v="2026"/>
    <s v="Q2"/>
    <n v="5"/>
    <x v="4"/>
    <x v="1"/>
    <x v="14"/>
    <x v="0"/>
    <s v="New"/>
    <x v="3"/>
    <s v="Portable Camp Stove"/>
    <n v="1"/>
    <n v="80.86"/>
    <n v="0"/>
    <n v="38.44"/>
    <n v="80.86"/>
    <n v="38.44"/>
    <n v="42.42"/>
    <n v="0.52461043779371752"/>
    <n v="2026"/>
    <x v="1"/>
    <n v="5"/>
    <s v="May"/>
  </r>
  <r>
    <n v="3298"/>
    <d v="2026-05-08T00:00:00"/>
    <n v="2026"/>
    <s v="Q2"/>
    <n v="5"/>
    <x v="4"/>
    <x v="1"/>
    <x v="14"/>
    <x v="3"/>
    <s v="New"/>
    <x v="3"/>
    <s v="Alpine Tent 4P"/>
    <n v="2"/>
    <n v="337.7"/>
    <n v="0.1"/>
    <n v="192.16"/>
    <n v="607.86"/>
    <n v="384.32"/>
    <n v="223.54000000000002"/>
    <n v="0.36774915276543946"/>
    <n v="2026"/>
    <x v="1"/>
    <n v="5"/>
    <s v="May"/>
  </r>
  <r>
    <n v="3510"/>
    <d v="2026-05-08T00:00:00"/>
    <n v="2026"/>
    <s v="Q2"/>
    <n v="5"/>
    <x v="4"/>
    <x v="2"/>
    <x v="2"/>
    <x v="0"/>
    <s v="Returning"/>
    <x v="3"/>
    <s v="Compact Sleeping Bag"/>
    <n v="4"/>
    <n v="121.81"/>
    <n v="0"/>
    <n v="58.95"/>
    <n v="487.24"/>
    <n v="235.8"/>
    <n v="251.44"/>
    <n v="0.5160495854199163"/>
    <n v="2026"/>
    <x v="1"/>
    <n v="5"/>
    <s v="May"/>
  </r>
  <r>
    <n v="3638"/>
    <d v="2026-05-08T00:00:00"/>
    <n v="2026"/>
    <s v="Q2"/>
    <n v="5"/>
    <x v="4"/>
    <x v="3"/>
    <x v="7"/>
    <x v="1"/>
    <s v="Business"/>
    <x v="2"/>
    <s v="Travel Backpack 35L"/>
    <n v="10"/>
    <n v="168.55"/>
    <n v="0.1"/>
    <n v="88.85"/>
    <n v="1516.95"/>
    <n v="888.5"/>
    <n v="628.45000000000005"/>
    <n v="0.41428524341606515"/>
    <n v="2026"/>
    <x v="1"/>
    <n v="5"/>
    <s v="May"/>
  </r>
  <r>
    <n v="3754"/>
    <d v="2026-05-08T00:00:00"/>
    <n v="2026"/>
    <s v="Q2"/>
    <n v="5"/>
    <x v="4"/>
    <x v="1"/>
    <x v="12"/>
    <x v="0"/>
    <s v="Returning"/>
    <x v="0"/>
    <s v="Compact Repair Kit"/>
    <n v="1"/>
    <n v="39.42"/>
    <n v="0.05"/>
    <n v="16.77"/>
    <n v="37.448999999999998"/>
    <n v="16.77"/>
    <n v="20.678999999999998"/>
    <n v="0.55219097973243614"/>
    <n v="2026"/>
    <x v="1"/>
    <n v="5"/>
    <s v="May"/>
  </r>
  <r>
    <n v="4029"/>
    <d v="2026-05-08T00:00:00"/>
    <n v="2026"/>
    <s v="Q2"/>
    <n v="5"/>
    <x v="4"/>
    <x v="3"/>
    <x v="13"/>
    <x v="2"/>
    <s v="New"/>
    <x v="2"/>
    <s v="Travel Backpack 35L"/>
    <n v="1"/>
    <n v="161.36000000000001"/>
    <n v="0"/>
    <n v="87"/>
    <n v="161.36000000000001"/>
    <n v="87"/>
    <n v="74.360000000000014"/>
    <n v="0.46083292017848293"/>
    <n v="2026"/>
    <x v="1"/>
    <n v="5"/>
    <s v="May"/>
  </r>
  <r>
    <n v="4651"/>
    <d v="2026-05-08T00:00:00"/>
    <n v="2026"/>
    <s v="Q2"/>
    <n v="5"/>
    <x v="4"/>
    <x v="1"/>
    <x v="11"/>
    <x v="0"/>
    <s v="Business"/>
    <x v="3"/>
    <s v="Compact Sleeping Bag"/>
    <n v="1"/>
    <n v="123.68"/>
    <n v="0"/>
    <n v="59.26"/>
    <n v="123.68"/>
    <n v="59.26"/>
    <n v="64.420000000000016"/>
    <n v="0.52086028460543343"/>
    <n v="2026"/>
    <x v="1"/>
    <n v="5"/>
    <s v="May"/>
  </r>
  <r>
    <n v="4886"/>
    <d v="2026-05-08T00:00:00"/>
    <n v="2026"/>
    <s v="Q2"/>
    <n v="5"/>
    <x v="4"/>
    <x v="3"/>
    <x v="8"/>
    <x v="3"/>
    <s v="Returning"/>
    <x v="1"/>
    <s v="Trail Boots"/>
    <n v="1"/>
    <n v="146.29"/>
    <n v="0"/>
    <n v="81.16"/>
    <n v="146.29"/>
    <n v="81.16"/>
    <n v="65.13"/>
    <n v="0.44521156606740037"/>
    <n v="2026"/>
    <x v="1"/>
    <n v="5"/>
    <s v="May"/>
  </r>
  <r>
    <n v="162"/>
    <d v="2026-05-09T00:00:00"/>
    <n v="2026"/>
    <s v="Q2"/>
    <n v="5"/>
    <x v="4"/>
    <x v="0"/>
    <x v="0"/>
    <x v="0"/>
    <s v="New"/>
    <x v="2"/>
    <s v="Travel Backpack 35L"/>
    <n v="2"/>
    <n v="164.95"/>
    <n v="0.1"/>
    <n v="86.27"/>
    <n v="296.90999999999997"/>
    <n v="172.54"/>
    <n v="124.36999999999998"/>
    <n v="0.41888114243373409"/>
    <n v="2026"/>
    <x v="1"/>
    <n v="5"/>
    <s v="May"/>
  </r>
  <r>
    <n v="184"/>
    <d v="2026-05-09T00:00:00"/>
    <n v="2026"/>
    <s v="Q2"/>
    <n v="5"/>
    <x v="4"/>
    <x v="0"/>
    <x v="15"/>
    <x v="2"/>
    <s v="Business"/>
    <x v="1"/>
    <s v="Hiking Daypack 20L"/>
    <n v="2"/>
    <n v="91.59"/>
    <n v="0"/>
    <n v="44.97"/>
    <n v="183.18"/>
    <n v="89.94"/>
    <n v="93.240000000000009"/>
    <n v="0.50900753357353423"/>
    <n v="2026"/>
    <x v="1"/>
    <n v="5"/>
    <s v="May"/>
  </r>
  <r>
    <n v="328"/>
    <d v="2026-05-09T00:00:00"/>
    <n v="2026"/>
    <s v="Q2"/>
    <n v="5"/>
    <x v="4"/>
    <x v="3"/>
    <x v="13"/>
    <x v="0"/>
    <s v="Returning"/>
    <x v="4"/>
    <s v="Training Mat"/>
    <n v="1"/>
    <n v="51.78"/>
    <n v="0.1"/>
    <n v="21.63"/>
    <n v="46.602000000000004"/>
    <n v="21.63"/>
    <n v="24.972000000000005"/>
    <n v="0.53585683017896235"/>
    <n v="2026"/>
    <x v="1"/>
    <n v="5"/>
    <s v="May"/>
  </r>
  <r>
    <n v="908"/>
    <d v="2026-05-09T00:00:00"/>
    <n v="2026"/>
    <s v="Q2"/>
    <n v="5"/>
    <x v="4"/>
    <x v="3"/>
    <x v="8"/>
    <x v="2"/>
    <s v="Returning"/>
    <x v="2"/>
    <s v="Packing Cube Set"/>
    <n v="2"/>
    <n v="46.25"/>
    <n v="0"/>
    <n v="18.12"/>
    <n v="92.5"/>
    <n v="36.24"/>
    <n v="56.26"/>
    <n v="0.60821621621621624"/>
    <n v="2026"/>
    <x v="1"/>
    <n v="5"/>
    <s v="May"/>
  </r>
  <r>
    <n v="3159"/>
    <d v="2026-05-09T00:00:00"/>
    <n v="2026"/>
    <s v="Q2"/>
    <n v="5"/>
    <x v="4"/>
    <x v="0"/>
    <x v="0"/>
    <x v="0"/>
    <s v="Returning"/>
    <x v="3"/>
    <s v="Trail Tent 2P"/>
    <n v="3"/>
    <n v="198.5"/>
    <n v="0"/>
    <n v="102.23"/>
    <n v="595.5"/>
    <n v="306.69"/>
    <n v="288.81"/>
    <n v="0.48498740554156172"/>
    <n v="2026"/>
    <x v="1"/>
    <n v="5"/>
    <s v="May"/>
  </r>
  <r>
    <n v="4509"/>
    <d v="2026-05-09T00:00:00"/>
    <n v="2026"/>
    <s v="Q2"/>
    <n v="5"/>
    <x v="4"/>
    <x v="3"/>
    <x v="8"/>
    <x v="0"/>
    <s v="New"/>
    <x v="1"/>
    <s v="Summit Backpack 45L"/>
    <n v="1"/>
    <n v="152.80000000000001"/>
    <n v="0.1"/>
    <n v="77.67"/>
    <n v="137.52000000000001"/>
    <n v="77.67"/>
    <n v="59.850000000000009"/>
    <n v="0.43520942408376967"/>
    <n v="2026"/>
    <x v="1"/>
    <n v="5"/>
    <s v="May"/>
  </r>
  <r>
    <n v="4677"/>
    <d v="2026-05-09T00:00:00"/>
    <n v="2026"/>
    <s v="Q2"/>
    <n v="5"/>
    <x v="4"/>
    <x v="1"/>
    <x v="14"/>
    <x v="0"/>
    <s v="Business"/>
    <x v="2"/>
    <s v="Travel Backpack 35L"/>
    <n v="2"/>
    <n v="161.47999999999999"/>
    <n v="0"/>
    <n v="85.03"/>
    <n v="322.95999999999998"/>
    <n v="170.06"/>
    <n v="152.89999999999998"/>
    <n v="0.47343324250681196"/>
    <n v="2026"/>
    <x v="1"/>
    <n v="5"/>
    <s v="May"/>
  </r>
  <r>
    <n v="4867"/>
    <d v="2026-05-09T00:00:00"/>
    <n v="2026"/>
    <s v="Q2"/>
    <n v="5"/>
    <x v="4"/>
    <x v="1"/>
    <x v="6"/>
    <x v="2"/>
    <s v="Returning"/>
    <x v="0"/>
    <s v="Commuter Helmet"/>
    <n v="1"/>
    <n v="82.86"/>
    <n v="0"/>
    <n v="42.67"/>
    <n v="82.86"/>
    <n v="42.67"/>
    <n v="40.19"/>
    <n v="0.48503499879314504"/>
    <n v="2026"/>
    <x v="1"/>
    <n v="5"/>
    <s v="May"/>
  </r>
  <r>
    <n v="1615"/>
    <d v="2026-05-10T00:00:00"/>
    <n v="2026"/>
    <s v="Q2"/>
    <n v="5"/>
    <x v="4"/>
    <x v="3"/>
    <x v="4"/>
    <x v="0"/>
    <s v="New"/>
    <x v="4"/>
    <s v="Training Mat"/>
    <n v="1"/>
    <n v="51.15"/>
    <n v="0"/>
    <n v="21.39"/>
    <n v="51.15"/>
    <n v="21.39"/>
    <n v="29.759999999999998"/>
    <n v="0.58181818181818179"/>
    <n v="2026"/>
    <x v="1"/>
    <n v="5"/>
    <s v="May"/>
  </r>
  <r>
    <n v="1812"/>
    <d v="2026-05-10T00:00:00"/>
    <n v="2026"/>
    <s v="Q2"/>
    <n v="5"/>
    <x v="4"/>
    <x v="2"/>
    <x v="2"/>
    <x v="1"/>
    <s v="Business"/>
    <x v="4"/>
    <s v="Training Mat"/>
    <n v="12"/>
    <n v="50.53"/>
    <n v="0.1"/>
    <n v="22.09"/>
    <n v="545.72400000000005"/>
    <n v="265.08"/>
    <n v="280.64400000000006"/>
    <n v="0.5142599555819426"/>
    <n v="2026"/>
    <x v="1"/>
    <n v="5"/>
    <s v="May"/>
  </r>
  <r>
    <n v="3645"/>
    <d v="2026-05-10T00:00:00"/>
    <n v="2026"/>
    <s v="Q2"/>
    <n v="5"/>
    <x v="4"/>
    <x v="1"/>
    <x v="1"/>
    <x v="3"/>
    <s v="Returning"/>
    <x v="0"/>
    <s v="Trail Bike Light"/>
    <n v="2"/>
    <n v="50.93"/>
    <n v="0"/>
    <n v="22.91"/>
    <n v="101.86"/>
    <n v="45.82"/>
    <n v="56.04"/>
    <n v="0.55016689573924993"/>
    <n v="2026"/>
    <x v="1"/>
    <n v="5"/>
    <s v="May"/>
  </r>
  <r>
    <n v="3804"/>
    <d v="2026-05-10T00:00:00"/>
    <n v="2026"/>
    <s v="Q2"/>
    <n v="5"/>
    <x v="4"/>
    <x v="2"/>
    <x v="5"/>
    <x v="0"/>
    <s v="Returning"/>
    <x v="4"/>
    <s v="Training Mat"/>
    <n v="2"/>
    <n v="50.79"/>
    <n v="0.05"/>
    <n v="21.83"/>
    <n v="96.500999999999991"/>
    <n v="43.66"/>
    <n v="52.840999999999994"/>
    <n v="0.54756945523880585"/>
    <n v="2026"/>
    <x v="1"/>
    <n v="5"/>
    <s v="May"/>
  </r>
  <r>
    <n v="4367"/>
    <d v="2026-05-10T00:00:00"/>
    <n v="2026"/>
    <s v="Q2"/>
    <n v="5"/>
    <x v="4"/>
    <x v="3"/>
    <x v="8"/>
    <x v="0"/>
    <s v="Business"/>
    <x v="2"/>
    <s v="Travel Backpack 35L"/>
    <n v="5"/>
    <n v="160.94"/>
    <n v="0.1"/>
    <n v="88.89"/>
    <n v="724.23"/>
    <n v="444.45"/>
    <n v="279.78000000000003"/>
    <n v="0.38631374011018604"/>
    <n v="2026"/>
    <x v="1"/>
    <n v="5"/>
    <s v="May"/>
  </r>
  <r>
    <n v="4746"/>
    <d v="2026-05-10T00:00:00"/>
    <n v="2026"/>
    <s v="Q2"/>
    <n v="5"/>
    <x v="4"/>
    <x v="1"/>
    <x v="1"/>
    <x v="0"/>
    <s v="Returning"/>
    <x v="4"/>
    <s v="Recovery Roller"/>
    <n v="2"/>
    <n v="36.409999999999997"/>
    <n v="0"/>
    <n v="13.92"/>
    <n v="72.819999999999993"/>
    <n v="27.84"/>
    <n v="44.97999999999999"/>
    <n v="0.61768744850315838"/>
    <n v="2026"/>
    <x v="1"/>
    <n v="5"/>
    <s v="May"/>
  </r>
  <r>
    <n v="4795"/>
    <d v="2026-05-10T00:00:00"/>
    <n v="2026"/>
    <s v="Q2"/>
    <n v="5"/>
    <x v="4"/>
    <x v="3"/>
    <x v="4"/>
    <x v="3"/>
    <s v="Returning"/>
    <x v="1"/>
    <s v="Trekking Poles"/>
    <n v="2"/>
    <n v="72.25"/>
    <n v="0"/>
    <n v="32.25"/>
    <n v="144.5"/>
    <n v="64.5"/>
    <n v="80"/>
    <n v="0.55363321799307963"/>
    <n v="2026"/>
    <x v="1"/>
    <n v="5"/>
    <s v="May"/>
  </r>
  <r>
    <n v="4800"/>
    <d v="2026-05-10T00:00:00"/>
    <n v="2026"/>
    <s v="Q2"/>
    <n v="5"/>
    <x v="4"/>
    <x v="3"/>
    <x v="8"/>
    <x v="2"/>
    <s v="New"/>
    <x v="0"/>
    <s v="Cycling Pack 12L"/>
    <n v="4"/>
    <n v="103.36"/>
    <n v="0"/>
    <n v="51.59"/>
    <n v="413.44"/>
    <n v="206.36"/>
    <n v="207.07999999999998"/>
    <n v="0.50087074303405565"/>
    <n v="2026"/>
    <x v="1"/>
    <n v="5"/>
    <s v="May"/>
  </r>
  <r>
    <n v="5018"/>
    <d v="2026-05-10T00:00:00"/>
    <n v="2026"/>
    <s v="Q2"/>
    <n v="5"/>
    <x v="4"/>
    <x v="2"/>
    <x v="2"/>
    <x v="1"/>
    <s v="Business"/>
    <x v="1"/>
    <s v="Trail Boots"/>
    <n v="4"/>
    <n v="145.85"/>
    <n v="0.15"/>
    <n v="79.69"/>
    <n v="495.89"/>
    <n v="318.76"/>
    <n v="177.13"/>
    <n v="0.35719615237250196"/>
    <n v="2026"/>
    <x v="1"/>
    <n v="5"/>
    <s v="May"/>
  </r>
  <r>
    <n v="474"/>
    <d v="2026-05-11T00:00:00"/>
    <n v="2026"/>
    <s v="Q2"/>
    <n v="5"/>
    <x v="4"/>
    <x v="1"/>
    <x v="12"/>
    <x v="0"/>
    <s v="Returning"/>
    <x v="0"/>
    <s v="Cycling Pack 12L"/>
    <n v="2"/>
    <n v="100.49"/>
    <n v="0.1"/>
    <n v="50.11"/>
    <n v="180.88200000000001"/>
    <n v="100.22"/>
    <n v="80.662000000000006"/>
    <n v="0.44593713028383147"/>
    <n v="2026"/>
    <x v="1"/>
    <n v="5"/>
    <s v="May"/>
  </r>
  <r>
    <n v="1175"/>
    <d v="2026-05-11T00:00:00"/>
    <n v="2026"/>
    <s v="Q2"/>
    <n v="5"/>
    <x v="4"/>
    <x v="2"/>
    <x v="16"/>
    <x v="1"/>
    <s v="Returning"/>
    <x v="3"/>
    <s v="Alpine Tent 4P"/>
    <n v="4"/>
    <n v="332.89"/>
    <n v="0.1"/>
    <n v="198.06"/>
    <n v="1198.404"/>
    <n v="792.24"/>
    <n v="406.16399999999999"/>
    <n v="0.33892076461694054"/>
    <n v="2026"/>
    <x v="1"/>
    <n v="5"/>
    <s v="May"/>
  </r>
  <r>
    <n v="2015"/>
    <d v="2026-05-11T00:00:00"/>
    <n v="2026"/>
    <s v="Q2"/>
    <n v="5"/>
    <x v="4"/>
    <x v="1"/>
    <x v="12"/>
    <x v="0"/>
    <s v="New"/>
    <x v="1"/>
    <s v="Summit Backpack 45L"/>
    <n v="1"/>
    <n v="154.6"/>
    <n v="0"/>
    <n v="80.05"/>
    <n v="154.6"/>
    <n v="80.05"/>
    <n v="74.55"/>
    <n v="0.48221216041397152"/>
    <n v="2026"/>
    <x v="1"/>
    <n v="5"/>
    <s v="May"/>
  </r>
  <r>
    <n v="2196"/>
    <d v="2026-05-11T00:00:00"/>
    <n v="2026"/>
    <s v="Q2"/>
    <n v="5"/>
    <x v="4"/>
    <x v="3"/>
    <x v="4"/>
    <x v="3"/>
    <s v="Returning"/>
    <x v="0"/>
    <s v="Commuter Helmet"/>
    <n v="1"/>
    <n v="83.23"/>
    <n v="0.05"/>
    <n v="43.82"/>
    <n v="79.0685"/>
    <n v="43.82"/>
    <n v="35.2485"/>
    <n v="0.44579699880483376"/>
    <n v="2026"/>
    <x v="1"/>
    <n v="5"/>
    <s v="May"/>
  </r>
  <r>
    <n v="3508"/>
    <d v="2026-05-11T00:00:00"/>
    <n v="2026"/>
    <s v="Q2"/>
    <n v="5"/>
    <x v="4"/>
    <x v="1"/>
    <x v="12"/>
    <x v="3"/>
    <s v="Returning"/>
    <x v="2"/>
    <s v="Packing Cube Set"/>
    <n v="3"/>
    <n v="46.23"/>
    <n v="0"/>
    <n v="18.47"/>
    <n v="138.69"/>
    <n v="55.41"/>
    <n v="83.28"/>
    <n v="0.60047588146225395"/>
    <n v="2026"/>
    <x v="1"/>
    <n v="5"/>
    <s v="May"/>
  </r>
  <r>
    <n v="3516"/>
    <d v="2026-05-11T00:00:00"/>
    <n v="2026"/>
    <s v="Q2"/>
    <n v="5"/>
    <x v="4"/>
    <x v="3"/>
    <x v="7"/>
    <x v="3"/>
    <s v="Returning"/>
    <x v="3"/>
    <s v="Compact Sleeping Bag"/>
    <n v="1"/>
    <n v="125.3"/>
    <n v="0.05"/>
    <n v="59.62"/>
    <n v="119.035"/>
    <n v="59.62"/>
    <n v="59.414999999999999"/>
    <n v="0.49913890872432476"/>
    <n v="2026"/>
    <x v="1"/>
    <n v="5"/>
    <s v="May"/>
  </r>
  <r>
    <n v="3570"/>
    <d v="2026-05-11T00:00:00"/>
    <n v="2026"/>
    <s v="Q2"/>
    <n v="5"/>
    <x v="4"/>
    <x v="1"/>
    <x v="12"/>
    <x v="0"/>
    <s v="Business"/>
    <x v="2"/>
    <s v="Insulated Bottle"/>
    <n v="1"/>
    <n v="36.159999999999997"/>
    <n v="0.1"/>
    <n v="13.38"/>
    <n v="32.543999999999997"/>
    <n v="13.38"/>
    <n v="19.163999999999994"/>
    <n v="0.58886430678466062"/>
    <n v="2026"/>
    <x v="1"/>
    <n v="5"/>
    <s v="May"/>
  </r>
  <r>
    <n v="4799"/>
    <d v="2026-05-11T00:00:00"/>
    <n v="2026"/>
    <s v="Q2"/>
    <n v="5"/>
    <x v="4"/>
    <x v="3"/>
    <x v="13"/>
    <x v="0"/>
    <s v="Returning"/>
    <x v="3"/>
    <s v="Compact Sleeping Bag"/>
    <n v="1"/>
    <n v="121.41"/>
    <n v="0.05"/>
    <n v="60.75"/>
    <n v="115.33949999999999"/>
    <n v="60.75"/>
    <n v="54.589499999999987"/>
    <n v="0.47329405797666879"/>
    <n v="2026"/>
    <x v="1"/>
    <n v="5"/>
    <s v="May"/>
  </r>
  <r>
    <n v="5156"/>
    <d v="2026-05-11T00:00:00"/>
    <n v="2026"/>
    <s v="Q2"/>
    <n v="5"/>
    <x v="4"/>
    <x v="0"/>
    <x v="0"/>
    <x v="2"/>
    <s v="New"/>
    <x v="2"/>
    <s v="Carry-On Duffel"/>
    <n v="3"/>
    <n v="132.58000000000001"/>
    <n v="0.1"/>
    <n v="67.88"/>
    <n v="357.96600000000001"/>
    <n v="203.64"/>
    <n v="154.32600000000002"/>
    <n v="0.43111915656794225"/>
    <n v="2026"/>
    <x v="1"/>
    <n v="5"/>
    <s v="May"/>
  </r>
  <r>
    <n v="526"/>
    <d v="2026-05-12T00:00:00"/>
    <n v="2026"/>
    <s v="Q2"/>
    <n v="5"/>
    <x v="4"/>
    <x v="1"/>
    <x v="1"/>
    <x v="2"/>
    <s v="Returning"/>
    <x v="3"/>
    <s v="Portable Camp Stove"/>
    <n v="2"/>
    <n v="81.11"/>
    <n v="0.05"/>
    <n v="40.049999999999997"/>
    <n v="154.10899999999998"/>
    <n v="80.099999999999994"/>
    <n v="74.008999999999986"/>
    <n v="0.48023801335418437"/>
    <n v="2026"/>
    <x v="1"/>
    <n v="5"/>
    <s v="May"/>
  </r>
  <r>
    <n v="712"/>
    <d v="2026-05-12T00:00:00"/>
    <n v="2026"/>
    <s v="Q2"/>
    <n v="5"/>
    <x v="4"/>
    <x v="1"/>
    <x v="14"/>
    <x v="3"/>
    <s v="Business"/>
    <x v="0"/>
    <s v="Cycling Pack 12L"/>
    <n v="3"/>
    <n v="104.54"/>
    <n v="0"/>
    <n v="51.45"/>
    <n v="313.62"/>
    <n v="154.35000000000002"/>
    <n v="159.26999999999998"/>
    <n v="0.50784388750717424"/>
    <n v="2026"/>
    <x v="1"/>
    <n v="5"/>
    <s v="May"/>
  </r>
  <r>
    <n v="1533"/>
    <d v="2026-05-12T00:00:00"/>
    <n v="2026"/>
    <s v="Q2"/>
    <n v="5"/>
    <x v="4"/>
    <x v="2"/>
    <x v="16"/>
    <x v="2"/>
    <s v="New"/>
    <x v="1"/>
    <s v="Trail Boots"/>
    <n v="3"/>
    <n v="143.87"/>
    <n v="0"/>
    <n v="79.2"/>
    <n v="431.61"/>
    <n v="237.60000000000002"/>
    <n v="194.01"/>
    <n v="0.44950302356293875"/>
    <n v="2026"/>
    <x v="1"/>
    <n v="5"/>
    <s v="May"/>
  </r>
  <r>
    <n v="1933"/>
    <d v="2026-05-12T00:00:00"/>
    <n v="2026"/>
    <s v="Q2"/>
    <n v="5"/>
    <x v="4"/>
    <x v="3"/>
    <x v="13"/>
    <x v="0"/>
    <s v="Returning"/>
    <x v="2"/>
    <s v="Insulated Bottle"/>
    <n v="1"/>
    <n v="36.950000000000003"/>
    <n v="0.1"/>
    <n v="13.26"/>
    <n v="33.255000000000003"/>
    <n v="13.26"/>
    <n v="19.995000000000005"/>
    <n v="0.60126296797474077"/>
    <n v="2026"/>
    <x v="1"/>
    <n v="5"/>
    <s v="May"/>
  </r>
  <r>
    <n v="3128"/>
    <d v="2026-05-12T00:00:00"/>
    <n v="2026"/>
    <s v="Q2"/>
    <n v="5"/>
    <x v="4"/>
    <x v="2"/>
    <x v="5"/>
    <x v="0"/>
    <s v="New"/>
    <x v="3"/>
    <s v="Compact Sleeping Bag"/>
    <n v="1"/>
    <n v="121.38"/>
    <n v="0"/>
    <n v="59.68"/>
    <n v="121.38"/>
    <n v="59.68"/>
    <n v="61.699999999999996"/>
    <n v="0.50832097544900312"/>
    <n v="2026"/>
    <x v="1"/>
    <n v="5"/>
    <s v="May"/>
  </r>
  <r>
    <n v="4922"/>
    <d v="2026-05-12T00:00:00"/>
    <n v="2026"/>
    <s v="Q2"/>
    <n v="5"/>
    <x v="4"/>
    <x v="3"/>
    <x v="8"/>
    <x v="0"/>
    <s v="Returning"/>
    <x v="4"/>
    <s v="Resistance Band Set"/>
    <n v="2"/>
    <n v="39.79"/>
    <n v="0.1"/>
    <n v="14.33"/>
    <n v="71.622"/>
    <n v="28.66"/>
    <n v="42.962000000000003"/>
    <n v="0.59984362346764963"/>
    <n v="2026"/>
    <x v="1"/>
    <n v="5"/>
    <s v="May"/>
  </r>
  <r>
    <n v="5051"/>
    <d v="2026-05-12T00:00:00"/>
    <n v="2026"/>
    <s v="Q2"/>
    <n v="5"/>
    <x v="4"/>
    <x v="0"/>
    <x v="15"/>
    <x v="2"/>
    <s v="Returning"/>
    <x v="0"/>
    <s v="Trail Bike Light"/>
    <n v="4"/>
    <n v="51.31"/>
    <n v="0"/>
    <n v="22.19"/>
    <n v="205.24"/>
    <n v="88.76"/>
    <n v="116.48"/>
    <n v="0.56753069577080495"/>
    <n v="2026"/>
    <x v="1"/>
    <n v="5"/>
    <s v="May"/>
  </r>
  <r>
    <n v="5182"/>
    <d v="2026-05-12T00:00:00"/>
    <n v="2026"/>
    <s v="Q2"/>
    <n v="5"/>
    <x v="4"/>
    <x v="3"/>
    <x v="7"/>
    <x v="0"/>
    <s v="Returning"/>
    <x v="4"/>
    <s v="Training Mat"/>
    <n v="2"/>
    <n v="51.15"/>
    <n v="0"/>
    <n v="22.53"/>
    <n v="102.3"/>
    <n v="45.06"/>
    <n v="57.239999999999995"/>
    <n v="0.55953079178885623"/>
    <n v="2026"/>
    <x v="1"/>
    <n v="5"/>
    <s v="May"/>
  </r>
  <r>
    <n v="1071"/>
    <d v="2026-05-13T00:00:00"/>
    <n v="2026"/>
    <s v="Q2"/>
    <n v="5"/>
    <x v="4"/>
    <x v="1"/>
    <x v="12"/>
    <x v="2"/>
    <s v="Business"/>
    <x v="4"/>
    <s v="Training Mat"/>
    <n v="1"/>
    <n v="50.83"/>
    <n v="0.1"/>
    <n v="21.82"/>
    <n v="45.747"/>
    <n v="21.82"/>
    <n v="23.927"/>
    <n v="0.52302883249174803"/>
    <n v="2026"/>
    <x v="1"/>
    <n v="5"/>
    <s v="May"/>
  </r>
  <r>
    <n v="1210"/>
    <d v="2026-05-13T00:00:00"/>
    <n v="2026"/>
    <s v="Q2"/>
    <n v="5"/>
    <x v="4"/>
    <x v="2"/>
    <x v="2"/>
    <x v="1"/>
    <s v="Business"/>
    <x v="1"/>
    <s v="Trail Boots"/>
    <n v="6"/>
    <n v="141.9"/>
    <n v="0.1"/>
    <n v="79.64"/>
    <n v="766.2600000000001"/>
    <n v="477.84000000000003"/>
    <n v="288.42000000000007"/>
    <n v="0.37639965546942294"/>
    <n v="2026"/>
    <x v="1"/>
    <n v="5"/>
    <s v="May"/>
  </r>
  <r>
    <n v="1244"/>
    <d v="2026-05-13T00:00:00"/>
    <n v="2026"/>
    <s v="Q2"/>
    <n v="5"/>
    <x v="4"/>
    <x v="3"/>
    <x v="8"/>
    <x v="0"/>
    <s v="Returning"/>
    <x v="3"/>
    <s v="Compact Sleeping Bag"/>
    <n v="1"/>
    <n v="122.11"/>
    <n v="0"/>
    <n v="59.86"/>
    <n v="122.11"/>
    <n v="59.86"/>
    <n v="62.25"/>
    <n v="0.50978625829170421"/>
    <n v="2026"/>
    <x v="1"/>
    <n v="5"/>
    <s v="May"/>
  </r>
  <r>
    <n v="1403"/>
    <d v="2026-05-13T00:00:00"/>
    <n v="2026"/>
    <s v="Q2"/>
    <n v="5"/>
    <x v="4"/>
    <x v="1"/>
    <x v="11"/>
    <x v="0"/>
    <s v="Returning"/>
    <x v="0"/>
    <s v="Cycling Pack 12L"/>
    <n v="1"/>
    <n v="102.38"/>
    <n v="0"/>
    <n v="50.82"/>
    <n v="102.38"/>
    <n v="50.82"/>
    <n v="51.559999999999995"/>
    <n v="0.50361398710685679"/>
    <n v="2026"/>
    <x v="1"/>
    <n v="5"/>
    <s v="May"/>
  </r>
  <r>
    <n v="1592"/>
    <d v="2026-05-13T00:00:00"/>
    <n v="2026"/>
    <s v="Q2"/>
    <n v="5"/>
    <x v="4"/>
    <x v="2"/>
    <x v="16"/>
    <x v="2"/>
    <s v="Returning"/>
    <x v="4"/>
    <s v="Recovery Roller"/>
    <n v="5"/>
    <n v="37.119999999999997"/>
    <n v="0.1"/>
    <n v="13.96"/>
    <n v="167.04"/>
    <n v="69.800000000000011"/>
    <n v="97.239999999999981"/>
    <n v="0.58213601532567039"/>
    <n v="2026"/>
    <x v="1"/>
    <n v="5"/>
    <s v="May"/>
  </r>
  <r>
    <n v="2581"/>
    <d v="2026-05-13T00:00:00"/>
    <n v="2026"/>
    <s v="Q2"/>
    <n v="5"/>
    <x v="4"/>
    <x v="1"/>
    <x v="12"/>
    <x v="0"/>
    <s v="New"/>
    <x v="1"/>
    <s v="Hiking Daypack 20L"/>
    <n v="2"/>
    <n v="91.76"/>
    <n v="0.05"/>
    <n v="46.31"/>
    <n v="174.34399999999999"/>
    <n v="92.62"/>
    <n v="81.72399999999999"/>
    <n v="0.46875143394668006"/>
    <n v="2026"/>
    <x v="1"/>
    <n v="5"/>
    <s v="May"/>
  </r>
  <r>
    <n v="3428"/>
    <d v="2026-05-13T00:00:00"/>
    <n v="2026"/>
    <s v="Q2"/>
    <n v="5"/>
    <x v="4"/>
    <x v="3"/>
    <x v="4"/>
    <x v="0"/>
    <s v="Returning"/>
    <x v="1"/>
    <s v="Trail Boots"/>
    <n v="1"/>
    <n v="144.51"/>
    <n v="0"/>
    <n v="79.22"/>
    <n v="144.51"/>
    <n v="79.22"/>
    <n v="65.289999999999992"/>
    <n v="0.45180264341568055"/>
    <n v="2026"/>
    <x v="1"/>
    <n v="5"/>
    <s v="May"/>
  </r>
  <r>
    <n v="765"/>
    <d v="2026-05-14T00:00:00"/>
    <n v="2026"/>
    <s v="Q2"/>
    <n v="5"/>
    <x v="4"/>
    <x v="1"/>
    <x v="6"/>
    <x v="1"/>
    <s v="Business"/>
    <x v="4"/>
    <s v="Training Mat"/>
    <n v="3"/>
    <n v="49.7"/>
    <n v="0.1"/>
    <n v="21.84"/>
    <n v="134.19000000000003"/>
    <n v="65.52"/>
    <n v="68.67000000000003"/>
    <n v="0.5117370892018781"/>
    <n v="2026"/>
    <x v="1"/>
    <n v="5"/>
    <s v="May"/>
  </r>
  <r>
    <n v="854"/>
    <d v="2026-05-14T00:00:00"/>
    <n v="2026"/>
    <s v="Q2"/>
    <n v="5"/>
    <x v="4"/>
    <x v="0"/>
    <x v="0"/>
    <x v="0"/>
    <s v="Returning"/>
    <x v="3"/>
    <s v="Compact Sleeping Bag"/>
    <n v="1"/>
    <n v="120.9"/>
    <n v="0"/>
    <n v="59.31"/>
    <n v="120.9"/>
    <n v="59.31"/>
    <n v="61.59"/>
    <n v="0.50942928039702229"/>
    <n v="2026"/>
    <x v="1"/>
    <n v="5"/>
    <s v="May"/>
  </r>
  <r>
    <n v="1087"/>
    <d v="2026-05-14T00:00:00"/>
    <n v="2026"/>
    <s v="Q2"/>
    <n v="5"/>
    <x v="4"/>
    <x v="2"/>
    <x v="10"/>
    <x v="0"/>
    <s v="Returning"/>
    <x v="3"/>
    <s v="Trail Tent 2P"/>
    <n v="1"/>
    <n v="195.72"/>
    <n v="0.05"/>
    <n v="105.73"/>
    <n v="185.934"/>
    <n v="105.73"/>
    <n v="80.203999999999994"/>
    <n v="0.43135736336549524"/>
    <n v="2026"/>
    <x v="1"/>
    <n v="5"/>
    <s v="May"/>
  </r>
  <r>
    <n v="1150"/>
    <d v="2026-05-14T00:00:00"/>
    <n v="2026"/>
    <s v="Q2"/>
    <n v="5"/>
    <x v="4"/>
    <x v="0"/>
    <x v="0"/>
    <x v="1"/>
    <s v="Returning"/>
    <x v="0"/>
    <s v="Compact Repair Kit"/>
    <n v="8"/>
    <n v="40.15"/>
    <n v="0.15"/>
    <n v="16.91"/>
    <n v="273.02"/>
    <n v="135.28"/>
    <n v="137.73999999999998"/>
    <n v="0.50450516445681637"/>
    <n v="2026"/>
    <x v="1"/>
    <n v="5"/>
    <s v="May"/>
  </r>
  <r>
    <n v="1902"/>
    <d v="2026-05-14T00:00:00"/>
    <n v="2026"/>
    <s v="Q2"/>
    <n v="5"/>
    <x v="4"/>
    <x v="1"/>
    <x v="14"/>
    <x v="2"/>
    <s v="Business"/>
    <x v="2"/>
    <s v="Carry-On Duffel"/>
    <n v="4"/>
    <n v="130.83000000000001"/>
    <n v="0"/>
    <n v="66.959999999999994"/>
    <n v="523.32000000000005"/>
    <n v="267.83999999999997"/>
    <n v="255.48000000000008"/>
    <n v="0.48819078193074994"/>
    <n v="2026"/>
    <x v="1"/>
    <n v="5"/>
    <s v="May"/>
  </r>
  <r>
    <n v="3913"/>
    <d v="2026-05-14T00:00:00"/>
    <n v="2026"/>
    <s v="Q2"/>
    <n v="5"/>
    <x v="4"/>
    <x v="1"/>
    <x v="12"/>
    <x v="0"/>
    <s v="New"/>
    <x v="0"/>
    <s v="Trail Bike Light"/>
    <n v="1"/>
    <n v="50.34"/>
    <n v="0.05"/>
    <n v="22.23"/>
    <n v="47.823"/>
    <n v="22.23"/>
    <n v="25.593"/>
    <n v="0.53516090584028608"/>
    <n v="2026"/>
    <x v="1"/>
    <n v="5"/>
    <s v="May"/>
  </r>
  <r>
    <n v="4378"/>
    <d v="2026-05-14T00:00:00"/>
    <n v="2026"/>
    <s v="Q2"/>
    <n v="5"/>
    <x v="4"/>
    <x v="2"/>
    <x v="10"/>
    <x v="0"/>
    <s v="Returning"/>
    <x v="0"/>
    <s v="Cycling Pack 12L"/>
    <n v="2"/>
    <n v="103.37"/>
    <n v="0"/>
    <n v="50.49"/>
    <n v="206.74"/>
    <n v="100.98"/>
    <n v="105.76"/>
    <n v="0.51156041404662866"/>
    <n v="2026"/>
    <x v="1"/>
    <n v="5"/>
    <s v="May"/>
  </r>
  <r>
    <n v="4551"/>
    <d v="2026-05-14T00:00:00"/>
    <n v="2026"/>
    <s v="Q2"/>
    <n v="5"/>
    <x v="4"/>
    <x v="1"/>
    <x v="14"/>
    <x v="2"/>
    <s v="Business"/>
    <x v="4"/>
    <s v="Weighted Vest"/>
    <n v="3"/>
    <n v="122.31"/>
    <n v="0.05"/>
    <n v="71.11"/>
    <n v="348.58350000000002"/>
    <n v="213.32999999999998"/>
    <n v="135.25350000000003"/>
    <n v="0.38800889887214979"/>
    <n v="2026"/>
    <x v="1"/>
    <n v="5"/>
    <s v="May"/>
  </r>
  <r>
    <n v="787"/>
    <d v="2026-05-15T00:00:00"/>
    <n v="2026"/>
    <s v="Q2"/>
    <n v="5"/>
    <x v="4"/>
    <x v="0"/>
    <x v="9"/>
    <x v="0"/>
    <s v="Business"/>
    <x v="2"/>
    <s v="Travel Backpack 35L"/>
    <n v="1"/>
    <n v="166.48"/>
    <n v="0"/>
    <n v="89.42"/>
    <n v="166.48"/>
    <n v="89.42"/>
    <n v="77.059999999999988"/>
    <n v="0.4628784238346948"/>
    <n v="2026"/>
    <x v="1"/>
    <n v="5"/>
    <s v="May"/>
  </r>
  <r>
    <n v="1133"/>
    <d v="2026-05-15T00:00:00"/>
    <n v="2026"/>
    <s v="Q2"/>
    <n v="5"/>
    <x v="4"/>
    <x v="0"/>
    <x v="15"/>
    <x v="2"/>
    <s v="New"/>
    <x v="3"/>
    <s v="Trail Tent 2P"/>
    <n v="3"/>
    <n v="192.21"/>
    <n v="0"/>
    <n v="103.51"/>
    <n v="576.63"/>
    <n v="310.53000000000003"/>
    <n v="266.09999999999997"/>
    <n v="0.46147442900993701"/>
    <n v="2026"/>
    <x v="1"/>
    <n v="5"/>
    <s v="May"/>
  </r>
  <r>
    <n v="2075"/>
    <d v="2026-05-15T00:00:00"/>
    <n v="2026"/>
    <s v="Q2"/>
    <n v="5"/>
    <x v="4"/>
    <x v="0"/>
    <x v="9"/>
    <x v="1"/>
    <s v="Business"/>
    <x v="3"/>
    <s v="Portable Camp Stove"/>
    <n v="6"/>
    <n v="81.13"/>
    <n v="0.05"/>
    <n v="39.409999999999997"/>
    <n v="462.44099999999997"/>
    <n v="236.45999999999998"/>
    <n v="225.98099999999999"/>
    <n v="0.48866990599881932"/>
    <n v="2026"/>
    <x v="1"/>
    <n v="5"/>
    <s v="May"/>
  </r>
  <r>
    <n v="2172"/>
    <d v="2026-05-15T00:00:00"/>
    <n v="2026"/>
    <s v="Q2"/>
    <n v="5"/>
    <x v="4"/>
    <x v="2"/>
    <x v="10"/>
    <x v="1"/>
    <s v="Business"/>
    <x v="2"/>
    <s v="Insulated Bottle"/>
    <n v="6"/>
    <n v="37.1"/>
    <n v="0.1"/>
    <n v="13.63"/>
    <n v="200.34000000000003"/>
    <n v="81.78"/>
    <n v="118.56000000000003"/>
    <n v="0.59179395028451642"/>
    <n v="2026"/>
    <x v="1"/>
    <n v="5"/>
    <s v="May"/>
  </r>
  <r>
    <n v="2977"/>
    <d v="2026-05-15T00:00:00"/>
    <n v="2026"/>
    <s v="Q2"/>
    <n v="5"/>
    <x v="4"/>
    <x v="1"/>
    <x v="14"/>
    <x v="1"/>
    <s v="Business"/>
    <x v="2"/>
    <s v="Insulated Bottle"/>
    <n v="6"/>
    <n v="35.92"/>
    <n v="0.15"/>
    <n v="13.3"/>
    <n v="183.19200000000001"/>
    <n v="79.800000000000011"/>
    <n v="103.392"/>
    <n v="0.56439145814227687"/>
    <n v="2026"/>
    <x v="1"/>
    <n v="5"/>
    <s v="May"/>
  </r>
  <r>
    <n v="3531"/>
    <d v="2026-05-15T00:00:00"/>
    <n v="2026"/>
    <s v="Q2"/>
    <n v="5"/>
    <x v="4"/>
    <x v="3"/>
    <x v="13"/>
    <x v="2"/>
    <s v="Business"/>
    <x v="4"/>
    <s v="Recovery Roller"/>
    <n v="4"/>
    <n v="36.21"/>
    <n v="0"/>
    <n v="14.3"/>
    <n v="144.84"/>
    <n v="57.2"/>
    <n v="87.64"/>
    <n v="0.60508146920740125"/>
    <n v="2026"/>
    <x v="1"/>
    <n v="5"/>
    <s v="May"/>
  </r>
  <r>
    <n v="3881"/>
    <d v="2026-05-15T00:00:00"/>
    <n v="2026"/>
    <s v="Q2"/>
    <n v="5"/>
    <x v="4"/>
    <x v="2"/>
    <x v="10"/>
    <x v="0"/>
    <s v="Business"/>
    <x v="1"/>
    <s v="Trekking Poles"/>
    <n v="3"/>
    <n v="73.03"/>
    <n v="0.05"/>
    <n v="33.200000000000003"/>
    <n v="208.13550000000001"/>
    <n v="99.600000000000009"/>
    <n v="108.5355"/>
    <n v="0.52146558371829888"/>
    <n v="2026"/>
    <x v="1"/>
    <n v="5"/>
    <s v="May"/>
  </r>
  <r>
    <n v="4469"/>
    <d v="2026-05-15T00:00:00"/>
    <n v="2026"/>
    <s v="Q2"/>
    <n v="5"/>
    <x v="4"/>
    <x v="2"/>
    <x v="5"/>
    <x v="2"/>
    <s v="Returning"/>
    <x v="0"/>
    <s v="Commuter Helmet"/>
    <n v="2"/>
    <n v="80.81"/>
    <n v="0"/>
    <n v="42.53"/>
    <n v="161.62"/>
    <n v="85.06"/>
    <n v="76.56"/>
    <n v="0.47370374953594852"/>
    <n v="2026"/>
    <x v="1"/>
    <n v="5"/>
    <s v="May"/>
  </r>
  <r>
    <n v="5037"/>
    <d v="2026-05-15T00:00:00"/>
    <n v="2026"/>
    <s v="Q2"/>
    <n v="5"/>
    <x v="4"/>
    <x v="1"/>
    <x v="11"/>
    <x v="0"/>
    <s v="New"/>
    <x v="0"/>
    <s v="Trail Bike Light"/>
    <n v="1"/>
    <n v="51.53"/>
    <n v="0.1"/>
    <n v="23.06"/>
    <n v="46.377000000000002"/>
    <n v="23.06"/>
    <n v="23.317000000000004"/>
    <n v="0.50277076999374692"/>
    <n v="2026"/>
    <x v="1"/>
    <n v="5"/>
    <s v="May"/>
  </r>
  <r>
    <n v="35"/>
    <d v="2026-05-16T00:00:00"/>
    <n v="2026"/>
    <s v="Q2"/>
    <n v="5"/>
    <x v="4"/>
    <x v="3"/>
    <x v="13"/>
    <x v="1"/>
    <s v="Business"/>
    <x v="3"/>
    <s v="Portable Camp Stove"/>
    <n v="5"/>
    <n v="81.75"/>
    <n v="0.05"/>
    <n v="39.159999999999997"/>
    <n v="388.3125"/>
    <n v="195.79999999999998"/>
    <n v="192.51250000000002"/>
    <n v="0.49576694028649609"/>
    <n v="2026"/>
    <x v="1"/>
    <n v="5"/>
    <s v="May"/>
  </r>
  <r>
    <n v="226"/>
    <d v="2026-05-16T00:00:00"/>
    <n v="2026"/>
    <s v="Q2"/>
    <n v="5"/>
    <x v="4"/>
    <x v="2"/>
    <x v="10"/>
    <x v="0"/>
    <s v="New"/>
    <x v="2"/>
    <s v="Travel Backpack 35L"/>
    <n v="1"/>
    <n v="165.99"/>
    <n v="0.1"/>
    <n v="89.9"/>
    <n v="149.39100000000002"/>
    <n v="89.9"/>
    <n v="59.491000000000014"/>
    <n v="0.3982234538894579"/>
    <n v="2026"/>
    <x v="1"/>
    <n v="5"/>
    <s v="May"/>
  </r>
  <r>
    <n v="1713"/>
    <d v="2026-05-16T00:00:00"/>
    <n v="2026"/>
    <s v="Q2"/>
    <n v="5"/>
    <x v="4"/>
    <x v="0"/>
    <x v="15"/>
    <x v="2"/>
    <s v="New"/>
    <x v="3"/>
    <s v="Compact Sleeping Bag"/>
    <n v="2"/>
    <n v="121.22"/>
    <n v="0"/>
    <n v="60.38"/>
    <n v="242.44"/>
    <n v="120.76"/>
    <n v="121.67999999999999"/>
    <n v="0.50189737667051637"/>
    <n v="2026"/>
    <x v="1"/>
    <n v="5"/>
    <s v="May"/>
  </r>
  <r>
    <n v="2320"/>
    <d v="2026-05-16T00:00:00"/>
    <n v="2026"/>
    <s v="Q2"/>
    <n v="5"/>
    <x v="4"/>
    <x v="1"/>
    <x v="12"/>
    <x v="2"/>
    <s v="Business"/>
    <x v="2"/>
    <s v="Carry-On Duffel"/>
    <n v="2"/>
    <n v="131.1"/>
    <n v="0"/>
    <n v="65.55"/>
    <n v="262.2"/>
    <n v="131.1"/>
    <n v="131.1"/>
    <n v="0.5"/>
    <n v="2026"/>
    <x v="1"/>
    <n v="5"/>
    <s v="May"/>
  </r>
  <r>
    <n v="2496"/>
    <d v="2026-05-16T00:00:00"/>
    <n v="2026"/>
    <s v="Q2"/>
    <n v="5"/>
    <x v="4"/>
    <x v="1"/>
    <x v="6"/>
    <x v="0"/>
    <s v="Returning"/>
    <x v="2"/>
    <s v="Packing Cube Set"/>
    <n v="2"/>
    <n v="46.44"/>
    <n v="0"/>
    <n v="18.63"/>
    <n v="92.88"/>
    <n v="37.26"/>
    <n v="55.62"/>
    <n v="0.59883720930232553"/>
    <n v="2026"/>
    <x v="1"/>
    <n v="5"/>
    <s v="May"/>
  </r>
  <r>
    <n v="2504"/>
    <d v="2026-05-16T00:00:00"/>
    <n v="2026"/>
    <s v="Q2"/>
    <n v="5"/>
    <x v="4"/>
    <x v="3"/>
    <x v="7"/>
    <x v="0"/>
    <s v="New"/>
    <x v="2"/>
    <s v="Insulated Bottle"/>
    <n v="1"/>
    <n v="36.659999999999997"/>
    <n v="0"/>
    <n v="13.61"/>
    <n v="36.659999999999997"/>
    <n v="13.61"/>
    <n v="23.049999999999997"/>
    <n v="0.62875068194217132"/>
    <n v="2026"/>
    <x v="1"/>
    <n v="5"/>
    <s v="May"/>
  </r>
  <r>
    <n v="2598"/>
    <d v="2026-05-16T00:00:00"/>
    <n v="2026"/>
    <s v="Q2"/>
    <n v="5"/>
    <x v="4"/>
    <x v="3"/>
    <x v="8"/>
    <x v="0"/>
    <s v="New"/>
    <x v="1"/>
    <s v="Summit Backpack 45L"/>
    <n v="5"/>
    <n v="156.16999999999999"/>
    <n v="0.1"/>
    <n v="80.59"/>
    <n v="702.76499999999999"/>
    <n v="402.95000000000005"/>
    <n v="299.81499999999994"/>
    <n v="0.42662198601239382"/>
    <n v="2026"/>
    <x v="1"/>
    <n v="5"/>
    <s v="May"/>
  </r>
  <r>
    <n v="2600"/>
    <d v="2026-05-16T00:00:00"/>
    <n v="2026"/>
    <s v="Q2"/>
    <n v="5"/>
    <x v="4"/>
    <x v="1"/>
    <x v="12"/>
    <x v="2"/>
    <s v="New"/>
    <x v="2"/>
    <s v="Insulated Bottle"/>
    <n v="1"/>
    <n v="35.97"/>
    <n v="0.1"/>
    <n v="13.54"/>
    <n v="32.372999999999998"/>
    <n v="13.54"/>
    <n v="18.832999999999998"/>
    <n v="0.58175022395205878"/>
    <n v="2026"/>
    <x v="1"/>
    <n v="5"/>
    <s v="May"/>
  </r>
  <r>
    <n v="2856"/>
    <d v="2026-05-16T00:00:00"/>
    <n v="2026"/>
    <s v="Q2"/>
    <n v="5"/>
    <x v="4"/>
    <x v="1"/>
    <x v="11"/>
    <x v="1"/>
    <s v="Business"/>
    <x v="4"/>
    <s v="Weighted Vest"/>
    <n v="4"/>
    <n v="125.11"/>
    <n v="0.15"/>
    <n v="70.010000000000005"/>
    <n v="425.37399999999997"/>
    <n v="280.04000000000002"/>
    <n v="145.33399999999995"/>
    <n v="0.34166169065340135"/>
    <n v="2026"/>
    <x v="1"/>
    <n v="5"/>
    <s v="May"/>
  </r>
  <r>
    <n v="3478"/>
    <d v="2026-05-16T00:00:00"/>
    <n v="2026"/>
    <s v="Q2"/>
    <n v="5"/>
    <x v="4"/>
    <x v="3"/>
    <x v="8"/>
    <x v="0"/>
    <s v="New"/>
    <x v="4"/>
    <s v="Recovery Roller"/>
    <n v="4"/>
    <n v="36.29"/>
    <n v="0.1"/>
    <n v="13.77"/>
    <n v="130.64400000000001"/>
    <n v="55.08"/>
    <n v="75.564000000000007"/>
    <n v="0.57839625241113257"/>
    <n v="2026"/>
    <x v="1"/>
    <n v="5"/>
    <s v="May"/>
  </r>
  <r>
    <n v="3599"/>
    <d v="2026-05-16T00:00:00"/>
    <n v="2026"/>
    <s v="Q2"/>
    <n v="5"/>
    <x v="4"/>
    <x v="1"/>
    <x v="6"/>
    <x v="0"/>
    <s v="New"/>
    <x v="1"/>
    <s v="Trail Boots"/>
    <n v="4"/>
    <n v="143.34"/>
    <n v="0"/>
    <n v="80.55"/>
    <n v="573.36"/>
    <n v="322.2"/>
    <n v="251.16000000000003"/>
    <n v="0.43804939305148599"/>
    <n v="2026"/>
    <x v="1"/>
    <n v="5"/>
    <s v="May"/>
  </r>
  <r>
    <n v="282"/>
    <d v="2026-05-17T00:00:00"/>
    <n v="2026"/>
    <s v="Q2"/>
    <n v="5"/>
    <x v="4"/>
    <x v="1"/>
    <x v="12"/>
    <x v="3"/>
    <s v="New"/>
    <x v="0"/>
    <s v="Trail Bike Light"/>
    <n v="3"/>
    <n v="51.68"/>
    <n v="0"/>
    <n v="22.4"/>
    <n v="155.04"/>
    <n v="67.199999999999989"/>
    <n v="87.84"/>
    <n v="0.56656346749226016"/>
    <n v="2026"/>
    <x v="1"/>
    <n v="5"/>
    <s v="May"/>
  </r>
  <r>
    <n v="980"/>
    <d v="2026-05-17T00:00:00"/>
    <n v="2026"/>
    <s v="Q2"/>
    <n v="5"/>
    <x v="4"/>
    <x v="3"/>
    <x v="7"/>
    <x v="0"/>
    <s v="Returning"/>
    <x v="2"/>
    <s v="Packing Cube Set"/>
    <n v="1"/>
    <n v="46.84"/>
    <n v="0"/>
    <n v="17.93"/>
    <n v="46.84"/>
    <n v="17.93"/>
    <n v="28.910000000000004"/>
    <n v="0.61720751494449189"/>
    <n v="2026"/>
    <x v="1"/>
    <n v="5"/>
    <s v="May"/>
  </r>
  <r>
    <n v="1155"/>
    <d v="2026-05-17T00:00:00"/>
    <n v="2026"/>
    <s v="Q2"/>
    <n v="5"/>
    <x v="4"/>
    <x v="2"/>
    <x v="2"/>
    <x v="3"/>
    <s v="New"/>
    <x v="1"/>
    <s v="Trekking Poles"/>
    <n v="5"/>
    <n v="72.900000000000006"/>
    <n v="0.05"/>
    <n v="31.57"/>
    <n v="346.27499999999998"/>
    <n v="157.85"/>
    <n v="188.42499999999998"/>
    <n v="0.54414843693596127"/>
    <n v="2026"/>
    <x v="1"/>
    <n v="5"/>
    <s v="May"/>
  </r>
  <r>
    <n v="1816"/>
    <d v="2026-05-17T00:00:00"/>
    <n v="2026"/>
    <s v="Q2"/>
    <n v="5"/>
    <x v="4"/>
    <x v="3"/>
    <x v="7"/>
    <x v="0"/>
    <s v="New"/>
    <x v="1"/>
    <s v="Hiking Daypack 20L"/>
    <n v="1"/>
    <n v="91.07"/>
    <n v="0"/>
    <n v="45.3"/>
    <n v="91.07"/>
    <n v="45.3"/>
    <n v="45.769999999999996"/>
    <n v="0.50258043263423735"/>
    <n v="2026"/>
    <x v="1"/>
    <n v="5"/>
    <s v="May"/>
  </r>
  <r>
    <n v="2128"/>
    <d v="2026-05-17T00:00:00"/>
    <n v="2026"/>
    <s v="Q2"/>
    <n v="5"/>
    <x v="4"/>
    <x v="2"/>
    <x v="10"/>
    <x v="2"/>
    <s v="New"/>
    <x v="0"/>
    <s v="Commuter Helmet"/>
    <n v="1"/>
    <n v="81.86"/>
    <n v="0"/>
    <n v="43.14"/>
    <n v="81.86"/>
    <n v="43.14"/>
    <n v="38.72"/>
    <n v="0.47300268751526997"/>
    <n v="2026"/>
    <x v="1"/>
    <n v="5"/>
    <s v="May"/>
  </r>
  <r>
    <n v="2296"/>
    <d v="2026-05-17T00:00:00"/>
    <n v="2026"/>
    <s v="Q2"/>
    <n v="5"/>
    <x v="4"/>
    <x v="3"/>
    <x v="8"/>
    <x v="0"/>
    <s v="Returning"/>
    <x v="2"/>
    <s v="Packing Cube Set"/>
    <n v="1"/>
    <n v="45.45"/>
    <n v="0"/>
    <n v="17.93"/>
    <n v="45.45"/>
    <n v="17.93"/>
    <n v="27.520000000000003"/>
    <n v="0.60550055005500558"/>
    <n v="2026"/>
    <x v="1"/>
    <n v="5"/>
    <s v="May"/>
  </r>
  <r>
    <n v="2322"/>
    <d v="2026-05-17T00:00:00"/>
    <n v="2026"/>
    <s v="Q2"/>
    <n v="5"/>
    <x v="4"/>
    <x v="2"/>
    <x v="10"/>
    <x v="2"/>
    <s v="Business"/>
    <x v="1"/>
    <s v="Trekking Poles"/>
    <n v="1"/>
    <n v="70.62"/>
    <n v="0"/>
    <n v="32.53"/>
    <n v="70.62"/>
    <n v="32.53"/>
    <n v="38.090000000000003"/>
    <n v="0.53936561880487111"/>
    <n v="2026"/>
    <x v="1"/>
    <n v="5"/>
    <s v="May"/>
  </r>
  <r>
    <n v="3480"/>
    <d v="2026-05-17T00:00:00"/>
    <n v="2026"/>
    <s v="Q2"/>
    <n v="5"/>
    <x v="4"/>
    <x v="3"/>
    <x v="8"/>
    <x v="0"/>
    <s v="New"/>
    <x v="4"/>
    <s v="Training Mat"/>
    <n v="2"/>
    <n v="51.56"/>
    <n v="0"/>
    <n v="22.46"/>
    <n v="103.12"/>
    <n v="44.92"/>
    <n v="58.2"/>
    <n v="0.56439100077579518"/>
    <n v="2026"/>
    <x v="1"/>
    <n v="5"/>
    <s v="May"/>
  </r>
  <r>
    <n v="4426"/>
    <d v="2026-05-17T00:00:00"/>
    <n v="2026"/>
    <s v="Q2"/>
    <n v="5"/>
    <x v="4"/>
    <x v="3"/>
    <x v="8"/>
    <x v="0"/>
    <s v="New"/>
    <x v="1"/>
    <s v="Trail Boots"/>
    <n v="2"/>
    <n v="146.22"/>
    <n v="0"/>
    <n v="81.069999999999993"/>
    <n v="292.44"/>
    <n v="162.13999999999999"/>
    <n v="130.30000000000001"/>
    <n v="0.4455614826973055"/>
    <n v="2026"/>
    <x v="1"/>
    <n v="5"/>
    <s v="May"/>
  </r>
  <r>
    <n v="4938"/>
    <d v="2026-05-17T00:00:00"/>
    <n v="2026"/>
    <s v="Q2"/>
    <n v="5"/>
    <x v="4"/>
    <x v="3"/>
    <x v="13"/>
    <x v="2"/>
    <s v="Returning"/>
    <x v="4"/>
    <s v="Training Mat"/>
    <n v="2"/>
    <n v="51.34"/>
    <n v="0"/>
    <n v="22.17"/>
    <n v="102.68"/>
    <n v="44.34"/>
    <n v="58.34"/>
    <n v="0.56817296455005839"/>
    <n v="2026"/>
    <x v="1"/>
    <n v="5"/>
    <s v="May"/>
  </r>
  <r>
    <n v="915"/>
    <d v="2026-05-18T00:00:00"/>
    <n v="2026"/>
    <s v="Q2"/>
    <n v="5"/>
    <x v="4"/>
    <x v="3"/>
    <x v="8"/>
    <x v="0"/>
    <s v="New"/>
    <x v="1"/>
    <s v="Summit Backpack 45L"/>
    <n v="1"/>
    <n v="153.61000000000001"/>
    <n v="0.05"/>
    <n v="79.94"/>
    <n v="145.92950000000002"/>
    <n v="79.94"/>
    <n v="65.989500000000021"/>
    <n v="0.45220123415758989"/>
    <n v="2026"/>
    <x v="1"/>
    <n v="5"/>
    <s v="May"/>
  </r>
  <r>
    <n v="1188"/>
    <d v="2026-05-18T00:00:00"/>
    <n v="2026"/>
    <s v="Q2"/>
    <n v="5"/>
    <x v="4"/>
    <x v="1"/>
    <x v="6"/>
    <x v="0"/>
    <s v="Returning"/>
    <x v="3"/>
    <s v="Portable Camp Stove"/>
    <n v="1"/>
    <n v="82.44"/>
    <n v="0.15"/>
    <n v="39.380000000000003"/>
    <n v="70.073999999999998"/>
    <n v="39.380000000000003"/>
    <n v="30.693999999999996"/>
    <n v="0.43802266175757054"/>
    <n v="2026"/>
    <x v="1"/>
    <n v="5"/>
    <s v="May"/>
  </r>
  <r>
    <n v="1594"/>
    <d v="2026-05-18T00:00:00"/>
    <n v="2026"/>
    <s v="Q2"/>
    <n v="5"/>
    <x v="4"/>
    <x v="0"/>
    <x v="0"/>
    <x v="1"/>
    <s v="Business"/>
    <x v="1"/>
    <s v="Hiking Daypack 20L"/>
    <n v="10"/>
    <n v="92.09"/>
    <n v="0.15"/>
    <n v="45.13"/>
    <n v="782.7650000000001"/>
    <n v="451.3"/>
    <n v="331.46500000000009"/>
    <n v="0.42345403792964686"/>
    <n v="2026"/>
    <x v="1"/>
    <n v="5"/>
    <s v="May"/>
  </r>
  <r>
    <n v="3022"/>
    <d v="2026-05-18T00:00:00"/>
    <n v="2026"/>
    <s v="Q2"/>
    <n v="5"/>
    <x v="4"/>
    <x v="3"/>
    <x v="8"/>
    <x v="3"/>
    <s v="New"/>
    <x v="2"/>
    <s v="Insulated Bottle"/>
    <n v="1"/>
    <n v="36.72"/>
    <n v="0"/>
    <n v="13.67"/>
    <n v="36.72"/>
    <n v="13.67"/>
    <n v="23.049999999999997"/>
    <n v="0.62772331154684091"/>
    <n v="2026"/>
    <x v="1"/>
    <n v="5"/>
    <s v="May"/>
  </r>
  <r>
    <n v="588"/>
    <d v="2026-05-19T00:00:00"/>
    <n v="2026"/>
    <s v="Q2"/>
    <n v="5"/>
    <x v="4"/>
    <x v="1"/>
    <x v="1"/>
    <x v="1"/>
    <s v="Business"/>
    <x v="2"/>
    <s v="Carry-On Duffel"/>
    <n v="3"/>
    <n v="132.41999999999999"/>
    <n v="0.05"/>
    <n v="67.09"/>
    <n v="377.39699999999999"/>
    <n v="201.27"/>
    <n v="176.12699999999998"/>
    <n v="0.46668892439526544"/>
    <n v="2026"/>
    <x v="1"/>
    <n v="5"/>
    <s v="May"/>
  </r>
  <r>
    <n v="1016"/>
    <d v="2026-05-19T00:00:00"/>
    <n v="2026"/>
    <s v="Q2"/>
    <n v="5"/>
    <x v="4"/>
    <x v="3"/>
    <x v="13"/>
    <x v="2"/>
    <s v="Returning"/>
    <x v="3"/>
    <s v="Trail Tent 2P"/>
    <n v="2"/>
    <n v="192.1"/>
    <n v="0.05"/>
    <n v="106.07"/>
    <n v="364.98999999999995"/>
    <n v="212.14"/>
    <n v="152.84999999999997"/>
    <n v="0.41877859667388145"/>
    <n v="2026"/>
    <x v="1"/>
    <n v="5"/>
    <s v="May"/>
  </r>
  <r>
    <n v="1930"/>
    <d v="2026-05-19T00:00:00"/>
    <n v="2026"/>
    <s v="Q2"/>
    <n v="5"/>
    <x v="4"/>
    <x v="2"/>
    <x v="16"/>
    <x v="2"/>
    <s v="New"/>
    <x v="2"/>
    <s v="Insulated Bottle"/>
    <n v="4"/>
    <n v="36.94"/>
    <n v="0"/>
    <n v="13.63"/>
    <n v="147.76"/>
    <n v="54.52"/>
    <n v="93.239999999999981"/>
    <n v="0.63102328099620997"/>
    <n v="2026"/>
    <x v="1"/>
    <n v="5"/>
    <s v="May"/>
  </r>
  <r>
    <n v="2658"/>
    <d v="2026-05-19T00:00:00"/>
    <n v="2026"/>
    <s v="Q2"/>
    <n v="5"/>
    <x v="4"/>
    <x v="0"/>
    <x v="15"/>
    <x v="0"/>
    <s v="Business"/>
    <x v="1"/>
    <s v="Summit Backpack 45L"/>
    <n v="1"/>
    <n v="153.16999999999999"/>
    <n v="0"/>
    <n v="78.489999999999995"/>
    <n v="153.16999999999999"/>
    <n v="78.489999999999995"/>
    <n v="74.679999999999993"/>
    <n v="0.48756283867598094"/>
    <n v="2026"/>
    <x v="1"/>
    <n v="5"/>
    <s v="May"/>
  </r>
  <r>
    <n v="2951"/>
    <d v="2026-05-19T00:00:00"/>
    <n v="2026"/>
    <s v="Q2"/>
    <n v="5"/>
    <x v="4"/>
    <x v="0"/>
    <x v="0"/>
    <x v="0"/>
    <s v="Business"/>
    <x v="0"/>
    <s v="Commuter Helmet"/>
    <n v="2"/>
    <n v="82.85"/>
    <n v="0"/>
    <n v="42.53"/>
    <n v="165.7"/>
    <n v="85.06"/>
    <n v="80.639999999999986"/>
    <n v="0.48666264333132164"/>
    <n v="2026"/>
    <x v="1"/>
    <n v="5"/>
    <s v="May"/>
  </r>
  <r>
    <n v="4328"/>
    <d v="2026-05-19T00:00:00"/>
    <n v="2026"/>
    <s v="Q2"/>
    <n v="5"/>
    <x v="4"/>
    <x v="2"/>
    <x v="5"/>
    <x v="3"/>
    <s v="New"/>
    <x v="1"/>
    <s v="Trail Boots"/>
    <n v="1"/>
    <n v="143.52000000000001"/>
    <n v="0"/>
    <n v="81.040000000000006"/>
    <n v="143.52000000000001"/>
    <n v="81.040000000000006"/>
    <n v="62.480000000000004"/>
    <n v="0.435340022296544"/>
    <n v="2026"/>
    <x v="1"/>
    <n v="5"/>
    <s v="May"/>
  </r>
  <r>
    <n v="4591"/>
    <d v="2026-05-19T00:00:00"/>
    <n v="2026"/>
    <s v="Q2"/>
    <n v="5"/>
    <x v="4"/>
    <x v="2"/>
    <x v="16"/>
    <x v="2"/>
    <s v="New"/>
    <x v="3"/>
    <s v="Trail Tent 2P"/>
    <n v="1"/>
    <n v="192.94"/>
    <n v="0"/>
    <n v="105.15"/>
    <n v="192.94"/>
    <n v="105.15"/>
    <n v="87.789999999999992"/>
    <n v="0.45501192080439512"/>
    <n v="2026"/>
    <x v="1"/>
    <n v="5"/>
    <s v="May"/>
  </r>
  <r>
    <n v="280"/>
    <d v="2026-05-20T00:00:00"/>
    <n v="2026"/>
    <s v="Q2"/>
    <n v="5"/>
    <x v="4"/>
    <x v="3"/>
    <x v="8"/>
    <x v="2"/>
    <s v="Business"/>
    <x v="2"/>
    <s v="Travel Backpack 35L"/>
    <n v="1"/>
    <n v="168.56"/>
    <n v="0"/>
    <n v="85.46"/>
    <n v="168.56"/>
    <n v="85.46"/>
    <n v="83.100000000000009"/>
    <n v="0.49299952539155201"/>
    <n v="2026"/>
    <x v="1"/>
    <n v="5"/>
    <s v="May"/>
  </r>
  <r>
    <n v="409"/>
    <d v="2026-05-20T00:00:00"/>
    <n v="2026"/>
    <s v="Q2"/>
    <n v="5"/>
    <x v="4"/>
    <x v="0"/>
    <x v="0"/>
    <x v="0"/>
    <s v="New"/>
    <x v="3"/>
    <s v="Compact Sleeping Bag"/>
    <n v="2"/>
    <n v="123.9"/>
    <n v="0"/>
    <n v="58.95"/>
    <n v="247.8"/>
    <n v="117.9"/>
    <n v="129.9"/>
    <n v="0.52421307506053272"/>
    <n v="2026"/>
    <x v="1"/>
    <n v="5"/>
    <s v="May"/>
  </r>
  <r>
    <n v="1372"/>
    <d v="2026-05-20T00:00:00"/>
    <n v="2026"/>
    <s v="Q2"/>
    <n v="5"/>
    <x v="4"/>
    <x v="0"/>
    <x v="9"/>
    <x v="0"/>
    <s v="New"/>
    <x v="1"/>
    <s v="Trail Boots"/>
    <n v="2"/>
    <n v="140.93"/>
    <n v="0"/>
    <n v="81.040000000000006"/>
    <n v="281.86"/>
    <n v="162.08000000000001"/>
    <n v="119.78"/>
    <n v="0.42496274746327961"/>
    <n v="2026"/>
    <x v="1"/>
    <n v="5"/>
    <s v="May"/>
  </r>
  <r>
    <n v="2327"/>
    <d v="2026-05-20T00:00:00"/>
    <n v="2026"/>
    <s v="Q2"/>
    <n v="5"/>
    <x v="4"/>
    <x v="2"/>
    <x v="5"/>
    <x v="2"/>
    <s v="Returning"/>
    <x v="1"/>
    <s v="Trekking Poles"/>
    <n v="1"/>
    <n v="73.150000000000006"/>
    <n v="0"/>
    <n v="32.950000000000003"/>
    <n v="73.150000000000006"/>
    <n v="32.950000000000003"/>
    <n v="40.200000000000003"/>
    <n v="0.54955570745044424"/>
    <n v="2026"/>
    <x v="1"/>
    <n v="5"/>
    <s v="May"/>
  </r>
  <r>
    <n v="2703"/>
    <d v="2026-05-20T00:00:00"/>
    <n v="2026"/>
    <s v="Q2"/>
    <n v="5"/>
    <x v="4"/>
    <x v="3"/>
    <x v="8"/>
    <x v="2"/>
    <s v="Business"/>
    <x v="3"/>
    <s v="Trail Tent 2P"/>
    <n v="2"/>
    <n v="197.35"/>
    <n v="0.05"/>
    <n v="102.63"/>
    <n v="374.96499999999997"/>
    <n v="205.26"/>
    <n v="169.70499999999998"/>
    <n v="0.45258890829810783"/>
    <n v="2026"/>
    <x v="1"/>
    <n v="5"/>
    <s v="May"/>
  </r>
  <r>
    <n v="2776"/>
    <d v="2026-05-20T00:00:00"/>
    <n v="2026"/>
    <s v="Q2"/>
    <n v="5"/>
    <x v="4"/>
    <x v="3"/>
    <x v="4"/>
    <x v="0"/>
    <s v="Business"/>
    <x v="2"/>
    <s v="Insulated Bottle"/>
    <n v="3"/>
    <n v="36.74"/>
    <n v="0.05"/>
    <n v="13.97"/>
    <n v="104.70899999999999"/>
    <n v="41.910000000000004"/>
    <n v="62.798999999999985"/>
    <n v="0.59974787267570118"/>
    <n v="2026"/>
    <x v="1"/>
    <n v="5"/>
    <s v="May"/>
  </r>
  <r>
    <n v="3411"/>
    <d v="2026-05-20T00:00:00"/>
    <n v="2026"/>
    <s v="Q2"/>
    <n v="5"/>
    <x v="4"/>
    <x v="1"/>
    <x v="11"/>
    <x v="0"/>
    <s v="Returning"/>
    <x v="1"/>
    <s v="Summit Backpack 45L"/>
    <n v="2"/>
    <n v="151.35"/>
    <n v="0.05"/>
    <n v="77.150000000000006"/>
    <n v="287.565"/>
    <n v="154.30000000000001"/>
    <n v="133.26499999999999"/>
    <n v="0.46342566028550064"/>
    <n v="2026"/>
    <x v="1"/>
    <n v="5"/>
    <s v="May"/>
  </r>
  <r>
    <n v="3841"/>
    <d v="2026-05-20T00:00:00"/>
    <n v="2026"/>
    <s v="Q2"/>
    <n v="5"/>
    <x v="4"/>
    <x v="0"/>
    <x v="15"/>
    <x v="2"/>
    <s v="New"/>
    <x v="0"/>
    <s v="Trail Bike Light"/>
    <n v="2"/>
    <n v="50.09"/>
    <n v="0.05"/>
    <n v="23.16"/>
    <n v="95.171000000000006"/>
    <n v="46.32"/>
    <n v="48.851000000000006"/>
    <n v="0.51329711781950382"/>
    <n v="2026"/>
    <x v="1"/>
    <n v="5"/>
    <s v="May"/>
  </r>
  <r>
    <n v="5121"/>
    <d v="2026-05-20T00:00:00"/>
    <n v="2026"/>
    <s v="Q2"/>
    <n v="5"/>
    <x v="4"/>
    <x v="0"/>
    <x v="9"/>
    <x v="0"/>
    <s v="New"/>
    <x v="4"/>
    <s v="Weighted Vest"/>
    <n v="2"/>
    <n v="121.96"/>
    <n v="0.05"/>
    <n v="71.2"/>
    <n v="231.72399999999999"/>
    <n v="142.4"/>
    <n v="89.323999999999984"/>
    <n v="0.38547582468799085"/>
    <n v="2026"/>
    <x v="1"/>
    <n v="5"/>
    <s v="May"/>
  </r>
  <r>
    <n v="53"/>
    <d v="2026-05-21T00:00:00"/>
    <n v="2026"/>
    <s v="Q2"/>
    <n v="5"/>
    <x v="4"/>
    <x v="3"/>
    <x v="13"/>
    <x v="0"/>
    <s v="Business"/>
    <x v="2"/>
    <s v="Carry-On Duffel"/>
    <n v="1"/>
    <n v="134.28"/>
    <n v="0.05"/>
    <n v="65.44"/>
    <n v="127.56599999999999"/>
    <n v="65.44"/>
    <n v="62.125999999999991"/>
    <n v="0.487010645469796"/>
    <n v="2026"/>
    <x v="1"/>
    <n v="5"/>
    <s v="May"/>
  </r>
  <r>
    <n v="127"/>
    <d v="2026-05-21T00:00:00"/>
    <n v="2026"/>
    <s v="Q2"/>
    <n v="5"/>
    <x v="4"/>
    <x v="3"/>
    <x v="7"/>
    <x v="0"/>
    <s v="Business"/>
    <x v="0"/>
    <s v="Cycling Pack 12L"/>
    <n v="3"/>
    <n v="100.48"/>
    <n v="0.05"/>
    <n v="50.68"/>
    <n v="286.36799999999999"/>
    <n v="152.04"/>
    <n v="134.328"/>
    <n v="0.46907475695608447"/>
    <n v="2026"/>
    <x v="1"/>
    <n v="5"/>
    <s v="May"/>
  </r>
  <r>
    <n v="1092"/>
    <d v="2026-05-21T00:00:00"/>
    <n v="2026"/>
    <s v="Q2"/>
    <n v="5"/>
    <x v="4"/>
    <x v="3"/>
    <x v="8"/>
    <x v="0"/>
    <s v="New"/>
    <x v="4"/>
    <s v="Recovery Roller"/>
    <n v="3"/>
    <n v="36.229999999999997"/>
    <n v="0"/>
    <n v="13.55"/>
    <n v="108.69"/>
    <n v="40.650000000000006"/>
    <n v="68.039999999999992"/>
    <n v="0.62600055202870541"/>
    <n v="2026"/>
    <x v="1"/>
    <n v="5"/>
    <s v="May"/>
  </r>
  <r>
    <n v="1213"/>
    <d v="2026-05-21T00:00:00"/>
    <n v="2026"/>
    <s v="Q2"/>
    <n v="5"/>
    <x v="4"/>
    <x v="2"/>
    <x v="2"/>
    <x v="3"/>
    <s v="Returning"/>
    <x v="3"/>
    <s v="Compact Sleeping Bag"/>
    <n v="3"/>
    <n v="120.61"/>
    <n v="0"/>
    <n v="60.17"/>
    <n v="361.83"/>
    <n v="180.51"/>
    <n v="181.32"/>
    <n v="0.50111931017328581"/>
    <n v="2026"/>
    <x v="1"/>
    <n v="5"/>
    <s v="May"/>
  </r>
  <r>
    <n v="1849"/>
    <d v="2026-05-21T00:00:00"/>
    <n v="2026"/>
    <s v="Q2"/>
    <n v="5"/>
    <x v="4"/>
    <x v="2"/>
    <x v="5"/>
    <x v="3"/>
    <s v="Returning"/>
    <x v="2"/>
    <s v="Packing Cube Set"/>
    <n v="3"/>
    <n v="46.46"/>
    <n v="0"/>
    <n v="18.71"/>
    <n v="139.38"/>
    <n v="56.13"/>
    <n v="83.25"/>
    <n v="0.59728798966853214"/>
    <n v="2026"/>
    <x v="1"/>
    <n v="5"/>
    <s v="May"/>
  </r>
  <r>
    <n v="2395"/>
    <d v="2026-05-21T00:00:00"/>
    <n v="2026"/>
    <s v="Q2"/>
    <n v="5"/>
    <x v="4"/>
    <x v="1"/>
    <x v="12"/>
    <x v="0"/>
    <s v="Business"/>
    <x v="4"/>
    <s v="Recovery Roller"/>
    <n v="1"/>
    <n v="36.9"/>
    <n v="0.05"/>
    <n v="13.89"/>
    <n v="35.055"/>
    <n v="13.89"/>
    <n v="21.164999999999999"/>
    <n v="0.60376551133932388"/>
    <n v="2026"/>
    <x v="1"/>
    <n v="5"/>
    <s v="May"/>
  </r>
  <r>
    <n v="4166"/>
    <d v="2026-05-21T00:00:00"/>
    <n v="2026"/>
    <s v="Q2"/>
    <n v="5"/>
    <x v="4"/>
    <x v="2"/>
    <x v="3"/>
    <x v="0"/>
    <s v="New"/>
    <x v="4"/>
    <s v="Resistance Band Set"/>
    <n v="6"/>
    <n v="40.61"/>
    <n v="0.05"/>
    <n v="15.14"/>
    <n v="231.47699999999998"/>
    <n v="90.84"/>
    <n v="140.63699999999997"/>
    <n v="0.607563602431343"/>
    <n v="2026"/>
    <x v="1"/>
    <n v="5"/>
    <s v="May"/>
  </r>
  <r>
    <n v="1004"/>
    <d v="2026-05-22T00:00:00"/>
    <n v="2026"/>
    <s v="Q2"/>
    <n v="5"/>
    <x v="4"/>
    <x v="3"/>
    <x v="13"/>
    <x v="0"/>
    <s v="Business"/>
    <x v="2"/>
    <s v="Insulated Bottle"/>
    <n v="2"/>
    <n v="36.86"/>
    <n v="0.05"/>
    <n v="13.85"/>
    <n v="70.033999999999992"/>
    <n v="27.7"/>
    <n v="42.333999999999989"/>
    <n v="0.60447782505640113"/>
    <n v="2026"/>
    <x v="1"/>
    <n v="5"/>
    <s v="May"/>
  </r>
  <r>
    <n v="1012"/>
    <d v="2026-05-22T00:00:00"/>
    <n v="2026"/>
    <s v="Q2"/>
    <n v="5"/>
    <x v="4"/>
    <x v="1"/>
    <x v="6"/>
    <x v="0"/>
    <s v="New"/>
    <x v="1"/>
    <s v="Summit Backpack 45L"/>
    <n v="3"/>
    <n v="156.74"/>
    <n v="0"/>
    <n v="79.819999999999993"/>
    <n v="470.22"/>
    <n v="239.45999999999998"/>
    <n v="230.76000000000005"/>
    <n v="0.49074901110118674"/>
    <n v="2026"/>
    <x v="1"/>
    <n v="5"/>
    <s v="May"/>
  </r>
  <r>
    <n v="2180"/>
    <d v="2026-05-22T00:00:00"/>
    <n v="2026"/>
    <s v="Q2"/>
    <n v="5"/>
    <x v="4"/>
    <x v="0"/>
    <x v="9"/>
    <x v="1"/>
    <s v="Returning"/>
    <x v="0"/>
    <s v="Trail Bike Light"/>
    <n v="3"/>
    <n v="51.04"/>
    <n v="0.2"/>
    <n v="22.32"/>
    <n v="122.49600000000001"/>
    <n v="66.960000000000008"/>
    <n v="55.536000000000001"/>
    <n v="0.45336990595611282"/>
    <n v="2026"/>
    <x v="1"/>
    <n v="5"/>
    <s v="May"/>
  </r>
  <r>
    <n v="3659"/>
    <d v="2026-05-22T00:00:00"/>
    <n v="2026"/>
    <s v="Q2"/>
    <n v="5"/>
    <x v="4"/>
    <x v="3"/>
    <x v="13"/>
    <x v="2"/>
    <s v="New"/>
    <x v="1"/>
    <s v="Hiking Daypack 20L"/>
    <n v="2"/>
    <n v="93.55"/>
    <n v="0"/>
    <n v="44.31"/>
    <n v="187.1"/>
    <n v="88.62"/>
    <n v="98.47999999999999"/>
    <n v="0.52634954569748793"/>
    <n v="2026"/>
    <x v="1"/>
    <n v="5"/>
    <s v="May"/>
  </r>
  <r>
    <n v="3775"/>
    <d v="2026-05-22T00:00:00"/>
    <n v="2026"/>
    <s v="Q2"/>
    <n v="5"/>
    <x v="4"/>
    <x v="2"/>
    <x v="2"/>
    <x v="0"/>
    <s v="Business"/>
    <x v="2"/>
    <s v="Carry-On Duffel"/>
    <n v="1"/>
    <n v="131.74"/>
    <n v="0"/>
    <n v="66.650000000000006"/>
    <n v="131.74"/>
    <n v="66.650000000000006"/>
    <n v="65.09"/>
    <n v="0.49407924700166994"/>
    <n v="2026"/>
    <x v="1"/>
    <n v="5"/>
    <s v="May"/>
  </r>
  <r>
    <n v="4071"/>
    <d v="2026-05-22T00:00:00"/>
    <n v="2026"/>
    <s v="Q2"/>
    <n v="5"/>
    <x v="4"/>
    <x v="3"/>
    <x v="8"/>
    <x v="0"/>
    <s v="New"/>
    <x v="1"/>
    <s v="Hiking Daypack 20L"/>
    <n v="5"/>
    <n v="91.79"/>
    <n v="0.05"/>
    <n v="44.48"/>
    <n v="436.0025"/>
    <n v="222.39999999999998"/>
    <n v="213.60250000000002"/>
    <n v="0.48991118170193981"/>
    <n v="2026"/>
    <x v="1"/>
    <n v="5"/>
    <s v="May"/>
  </r>
  <r>
    <n v="5137"/>
    <d v="2026-05-22T00:00:00"/>
    <n v="2026"/>
    <s v="Q2"/>
    <n v="5"/>
    <x v="4"/>
    <x v="3"/>
    <x v="13"/>
    <x v="0"/>
    <s v="Business"/>
    <x v="1"/>
    <s v="Summit Backpack 45L"/>
    <n v="4"/>
    <n v="155.4"/>
    <n v="0.05"/>
    <n v="77.31"/>
    <n v="590.52"/>
    <n v="309.24"/>
    <n v="281.27999999999997"/>
    <n v="0.47632595001016048"/>
    <n v="2026"/>
    <x v="1"/>
    <n v="5"/>
    <s v="May"/>
  </r>
  <r>
    <n v="133"/>
    <d v="2026-05-23T00:00:00"/>
    <n v="2026"/>
    <s v="Q2"/>
    <n v="5"/>
    <x v="4"/>
    <x v="1"/>
    <x v="1"/>
    <x v="0"/>
    <s v="New"/>
    <x v="2"/>
    <s v="Insulated Bottle"/>
    <n v="1"/>
    <n v="36.57"/>
    <n v="0.05"/>
    <n v="13.33"/>
    <n v="34.741500000000002"/>
    <n v="13.33"/>
    <n v="21.411500000000004"/>
    <n v="0.61630902522919284"/>
    <n v="2026"/>
    <x v="1"/>
    <n v="5"/>
    <s v="May"/>
  </r>
  <r>
    <n v="1385"/>
    <d v="2026-05-23T00:00:00"/>
    <n v="2026"/>
    <s v="Q2"/>
    <n v="5"/>
    <x v="4"/>
    <x v="2"/>
    <x v="16"/>
    <x v="0"/>
    <s v="New"/>
    <x v="0"/>
    <s v="Compact Repair Kit"/>
    <n v="2"/>
    <n v="41.19"/>
    <n v="0"/>
    <n v="17.190000000000001"/>
    <n v="82.38"/>
    <n v="34.380000000000003"/>
    <n v="47.999999999999993"/>
    <n v="0.58266569555717407"/>
    <n v="2026"/>
    <x v="1"/>
    <n v="5"/>
    <s v="May"/>
  </r>
  <r>
    <n v="1597"/>
    <d v="2026-05-23T00:00:00"/>
    <n v="2026"/>
    <s v="Q2"/>
    <n v="5"/>
    <x v="4"/>
    <x v="3"/>
    <x v="8"/>
    <x v="0"/>
    <s v="Returning"/>
    <x v="2"/>
    <s v="Carry-On Duffel"/>
    <n v="1"/>
    <n v="136.66999999999999"/>
    <n v="0.05"/>
    <n v="67.099999999999994"/>
    <n v="129.83649999999997"/>
    <n v="67.099999999999994"/>
    <n v="62.736499999999978"/>
    <n v="0.48319617364916639"/>
    <n v="2026"/>
    <x v="1"/>
    <n v="5"/>
    <s v="May"/>
  </r>
  <r>
    <n v="2273"/>
    <d v="2026-05-23T00:00:00"/>
    <n v="2026"/>
    <s v="Q2"/>
    <n v="5"/>
    <x v="4"/>
    <x v="2"/>
    <x v="2"/>
    <x v="2"/>
    <s v="New"/>
    <x v="4"/>
    <s v="Recovery Roller"/>
    <n v="2"/>
    <n v="35.700000000000003"/>
    <n v="0"/>
    <n v="13.52"/>
    <n v="71.400000000000006"/>
    <n v="27.04"/>
    <n v="44.360000000000007"/>
    <n v="0.62128851540616248"/>
    <n v="2026"/>
    <x v="1"/>
    <n v="5"/>
    <s v="May"/>
  </r>
  <r>
    <n v="2931"/>
    <d v="2026-05-23T00:00:00"/>
    <n v="2026"/>
    <s v="Q2"/>
    <n v="5"/>
    <x v="4"/>
    <x v="0"/>
    <x v="0"/>
    <x v="0"/>
    <s v="Returning"/>
    <x v="0"/>
    <s v="Cycling Pack 12L"/>
    <n v="1"/>
    <n v="100.87"/>
    <n v="0"/>
    <n v="50.4"/>
    <n v="100.87"/>
    <n v="50.4"/>
    <n v="50.470000000000006"/>
    <n v="0.5003469812630118"/>
    <n v="2026"/>
    <x v="1"/>
    <n v="5"/>
    <s v="May"/>
  </r>
  <r>
    <n v="4143"/>
    <d v="2026-05-23T00:00:00"/>
    <n v="2026"/>
    <s v="Q2"/>
    <n v="5"/>
    <x v="4"/>
    <x v="2"/>
    <x v="16"/>
    <x v="2"/>
    <s v="Returning"/>
    <x v="2"/>
    <s v="Carry-On Duffel"/>
    <n v="1"/>
    <n v="130.80000000000001"/>
    <n v="0"/>
    <n v="68.7"/>
    <n v="130.80000000000001"/>
    <n v="68.7"/>
    <n v="62.100000000000009"/>
    <n v="0.4747706422018349"/>
    <n v="2026"/>
    <x v="1"/>
    <n v="5"/>
    <s v="May"/>
  </r>
  <r>
    <n v="4504"/>
    <d v="2026-05-23T00:00:00"/>
    <n v="2026"/>
    <s v="Q2"/>
    <n v="5"/>
    <x v="4"/>
    <x v="0"/>
    <x v="9"/>
    <x v="3"/>
    <s v="Returning"/>
    <x v="1"/>
    <s v="Summit Backpack 45L"/>
    <n v="1"/>
    <n v="153.88999999999999"/>
    <n v="0"/>
    <n v="79.64"/>
    <n v="153.88999999999999"/>
    <n v="79.64"/>
    <n v="74.249999999999986"/>
    <n v="0.4824874910650464"/>
    <n v="2026"/>
    <x v="1"/>
    <n v="5"/>
    <s v="May"/>
  </r>
  <r>
    <n v="656"/>
    <d v="2026-05-24T00:00:00"/>
    <n v="2026"/>
    <s v="Q2"/>
    <n v="5"/>
    <x v="4"/>
    <x v="3"/>
    <x v="7"/>
    <x v="0"/>
    <s v="New"/>
    <x v="3"/>
    <s v="Compact Sleeping Bag"/>
    <n v="1"/>
    <n v="122.51"/>
    <n v="0.15"/>
    <n v="62.2"/>
    <n v="104.1335"/>
    <n v="62.2"/>
    <n v="41.933499999999995"/>
    <n v="0.40268981643755369"/>
    <n v="2026"/>
    <x v="1"/>
    <n v="5"/>
    <s v="May"/>
  </r>
  <r>
    <n v="979"/>
    <d v="2026-05-24T00:00:00"/>
    <n v="2026"/>
    <s v="Q2"/>
    <n v="5"/>
    <x v="4"/>
    <x v="3"/>
    <x v="4"/>
    <x v="1"/>
    <s v="Returning"/>
    <x v="0"/>
    <s v="Commuter Helmet"/>
    <n v="8"/>
    <n v="79.94"/>
    <n v="0.15"/>
    <n v="41.65"/>
    <n v="543.59199999999998"/>
    <n v="333.2"/>
    <n v="210.392"/>
    <n v="0.38704028021015763"/>
    <n v="2026"/>
    <x v="1"/>
    <n v="5"/>
    <s v="May"/>
  </r>
  <r>
    <n v="1510"/>
    <d v="2026-05-24T00:00:00"/>
    <n v="2026"/>
    <s v="Q2"/>
    <n v="5"/>
    <x v="4"/>
    <x v="3"/>
    <x v="7"/>
    <x v="0"/>
    <s v="New"/>
    <x v="0"/>
    <s v="Trail Bike Light"/>
    <n v="2"/>
    <n v="50.78"/>
    <n v="0.05"/>
    <n v="23.03"/>
    <n v="96.481999999999999"/>
    <n v="46.06"/>
    <n v="50.421999999999997"/>
    <n v="0.52260525279326708"/>
    <n v="2026"/>
    <x v="1"/>
    <n v="5"/>
    <s v="May"/>
  </r>
  <r>
    <n v="1959"/>
    <d v="2026-05-24T00:00:00"/>
    <n v="2026"/>
    <s v="Q2"/>
    <n v="5"/>
    <x v="4"/>
    <x v="0"/>
    <x v="15"/>
    <x v="3"/>
    <s v="Business"/>
    <x v="0"/>
    <s v="Commuter Helmet"/>
    <n v="2"/>
    <n v="80.59"/>
    <n v="0.05"/>
    <n v="41.44"/>
    <n v="153.12100000000001"/>
    <n v="82.88"/>
    <n v="70.241000000000014"/>
    <n v="0.45872871781140412"/>
    <n v="2026"/>
    <x v="1"/>
    <n v="5"/>
    <s v="May"/>
  </r>
  <r>
    <n v="2089"/>
    <d v="2026-05-24T00:00:00"/>
    <n v="2026"/>
    <s v="Q2"/>
    <n v="5"/>
    <x v="4"/>
    <x v="0"/>
    <x v="15"/>
    <x v="3"/>
    <s v="New"/>
    <x v="4"/>
    <s v="Recovery Roller"/>
    <n v="3"/>
    <n v="35.75"/>
    <n v="0.15"/>
    <n v="13.54"/>
    <n v="91.162499999999994"/>
    <n v="40.619999999999997"/>
    <n v="50.542499999999997"/>
    <n v="0.55442204853969557"/>
    <n v="2026"/>
    <x v="1"/>
    <n v="5"/>
    <s v="May"/>
  </r>
  <r>
    <n v="2446"/>
    <d v="2026-05-24T00:00:00"/>
    <n v="2026"/>
    <s v="Q2"/>
    <n v="5"/>
    <x v="4"/>
    <x v="1"/>
    <x v="12"/>
    <x v="0"/>
    <s v="New"/>
    <x v="3"/>
    <s v="Trail Tent 2P"/>
    <n v="5"/>
    <n v="195.78"/>
    <n v="0.1"/>
    <n v="101.98"/>
    <n v="881.01"/>
    <n v="509.90000000000003"/>
    <n v="371.10999999999996"/>
    <n v="0.4212324491208953"/>
    <n v="2026"/>
    <x v="1"/>
    <n v="5"/>
    <s v="May"/>
  </r>
  <r>
    <n v="2847"/>
    <d v="2026-05-24T00:00:00"/>
    <n v="2026"/>
    <s v="Q2"/>
    <n v="5"/>
    <x v="4"/>
    <x v="3"/>
    <x v="13"/>
    <x v="0"/>
    <s v="Returning"/>
    <x v="3"/>
    <s v="Compact Sleeping Bag"/>
    <n v="2"/>
    <n v="125.95"/>
    <n v="0.05"/>
    <n v="61.74"/>
    <n v="239.30500000000001"/>
    <n v="123.48"/>
    <n v="115.825"/>
    <n v="0.48400576669940032"/>
    <n v="2026"/>
    <x v="1"/>
    <n v="5"/>
    <s v="May"/>
  </r>
  <r>
    <n v="3454"/>
    <d v="2026-05-24T00:00:00"/>
    <n v="2026"/>
    <s v="Q2"/>
    <n v="5"/>
    <x v="4"/>
    <x v="3"/>
    <x v="7"/>
    <x v="0"/>
    <s v="New"/>
    <x v="4"/>
    <s v="Resistance Band Set"/>
    <n v="2"/>
    <n v="41.32"/>
    <n v="0"/>
    <n v="14.91"/>
    <n v="82.64"/>
    <n v="29.82"/>
    <n v="52.82"/>
    <n v="0.63915779283639884"/>
    <n v="2026"/>
    <x v="1"/>
    <n v="5"/>
    <s v="May"/>
  </r>
  <r>
    <n v="4472"/>
    <d v="2026-05-24T00:00:00"/>
    <n v="2026"/>
    <s v="Q2"/>
    <n v="5"/>
    <x v="4"/>
    <x v="3"/>
    <x v="8"/>
    <x v="3"/>
    <s v="New"/>
    <x v="1"/>
    <s v="Trail Boots"/>
    <n v="2"/>
    <n v="144.01"/>
    <n v="0"/>
    <n v="79.37"/>
    <n v="288.02"/>
    <n v="158.74"/>
    <n v="129.27999999999997"/>
    <n v="0.44885771821401282"/>
    <n v="2026"/>
    <x v="1"/>
    <n v="5"/>
    <s v="May"/>
  </r>
  <r>
    <n v="4852"/>
    <d v="2026-05-24T00:00:00"/>
    <n v="2026"/>
    <s v="Q2"/>
    <n v="5"/>
    <x v="4"/>
    <x v="0"/>
    <x v="15"/>
    <x v="0"/>
    <s v="Business"/>
    <x v="0"/>
    <s v="Trail Bike Light"/>
    <n v="2"/>
    <n v="51.17"/>
    <n v="0.05"/>
    <n v="21.97"/>
    <n v="97.222999999999999"/>
    <n v="43.94"/>
    <n v="53.283000000000001"/>
    <n v="0.54804932989107513"/>
    <n v="2026"/>
    <x v="1"/>
    <n v="5"/>
    <s v="May"/>
  </r>
  <r>
    <n v="4959"/>
    <d v="2026-05-24T00:00:00"/>
    <n v="2026"/>
    <s v="Q2"/>
    <n v="5"/>
    <x v="4"/>
    <x v="0"/>
    <x v="0"/>
    <x v="1"/>
    <s v="Business"/>
    <x v="3"/>
    <s v="Portable Camp Stove"/>
    <n v="6"/>
    <n v="83.58"/>
    <n v="0.2"/>
    <n v="40.5"/>
    <n v="401.18400000000003"/>
    <n v="243"/>
    <n v="158.18400000000003"/>
    <n v="0.39429289303661169"/>
    <n v="2026"/>
    <x v="1"/>
    <n v="5"/>
    <s v="May"/>
  </r>
  <r>
    <n v="5056"/>
    <d v="2026-05-24T00:00:00"/>
    <n v="2026"/>
    <s v="Q2"/>
    <n v="5"/>
    <x v="4"/>
    <x v="2"/>
    <x v="16"/>
    <x v="3"/>
    <s v="Returning"/>
    <x v="3"/>
    <s v="Portable Camp Stove"/>
    <n v="2"/>
    <n v="80.010000000000005"/>
    <n v="0"/>
    <n v="38.54"/>
    <n v="160.02000000000001"/>
    <n v="77.08"/>
    <n v="82.940000000000012"/>
    <n v="0.51831021122359711"/>
    <n v="2026"/>
    <x v="1"/>
    <n v="5"/>
    <s v="May"/>
  </r>
  <r>
    <n v="1152"/>
    <d v="2026-05-25T00:00:00"/>
    <n v="2026"/>
    <s v="Q2"/>
    <n v="5"/>
    <x v="4"/>
    <x v="3"/>
    <x v="7"/>
    <x v="0"/>
    <s v="New"/>
    <x v="1"/>
    <s v="Hiking Daypack 20L"/>
    <n v="2"/>
    <n v="94.4"/>
    <n v="0"/>
    <n v="46.39"/>
    <n v="188.8"/>
    <n v="92.78"/>
    <n v="96.02000000000001"/>
    <n v="0.50858050847457625"/>
    <n v="2026"/>
    <x v="1"/>
    <n v="5"/>
    <s v="May"/>
  </r>
  <r>
    <n v="3919"/>
    <d v="2026-05-25T00:00:00"/>
    <n v="2026"/>
    <s v="Q2"/>
    <n v="5"/>
    <x v="4"/>
    <x v="2"/>
    <x v="2"/>
    <x v="2"/>
    <s v="Business"/>
    <x v="1"/>
    <s v="Summit Backpack 45L"/>
    <n v="6"/>
    <n v="157.33000000000001"/>
    <n v="0"/>
    <n v="78.849999999999994"/>
    <n v="943.98"/>
    <n v="473.09999999999997"/>
    <n v="470.88000000000005"/>
    <n v="0.4988241276298227"/>
    <n v="2026"/>
    <x v="1"/>
    <n v="5"/>
    <s v="May"/>
  </r>
  <r>
    <n v="4202"/>
    <d v="2026-05-25T00:00:00"/>
    <n v="2026"/>
    <s v="Q2"/>
    <n v="5"/>
    <x v="4"/>
    <x v="2"/>
    <x v="3"/>
    <x v="0"/>
    <s v="New"/>
    <x v="3"/>
    <s v="Compact Sleeping Bag"/>
    <n v="1"/>
    <n v="125.44"/>
    <n v="0"/>
    <n v="59.92"/>
    <n v="125.44"/>
    <n v="59.92"/>
    <n v="65.52"/>
    <n v="0.5223214285714286"/>
    <n v="2026"/>
    <x v="1"/>
    <n v="5"/>
    <s v="May"/>
  </r>
  <r>
    <n v="4274"/>
    <d v="2026-05-25T00:00:00"/>
    <n v="2026"/>
    <s v="Q2"/>
    <n v="5"/>
    <x v="4"/>
    <x v="1"/>
    <x v="12"/>
    <x v="3"/>
    <s v="Returning"/>
    <x v="4"/>
    <s v="Recovery Roller"/>
    <n v="2"/>
    <n v="36.18"/>
    <n v="0"/>
    <n v="13.71"/>
    <n v="72.36"/>
    <n v="27.42"/>
    <n v="44.94"/>
    <n v="0.62106135986733002"/>
    <n v="2026"/>
    <x v="1"/>
    <n v="5"/>
    <s v="May"/>
  </r>
  <r>
    <n v="4364"/>
    <d v="2026-05-25T00:00:00"/>
    <n v="2026"/>
    <s v="Q2"/>
    <n v="5"/>
    <x v="4"/>
    <x v="0"/>
    <x v="15"/>
    <x v="2"/>
    <s v="Returning"/>
    <x v="4"/>
    <s v="Resistance Band Set"/>
    <n v="1"/>
    <n v="41"/>
    <n v="0.05"/>
    <n v="14.51"/>
    <n v="38.949999999999996"/>
    <n v="14.51"/>
    <n v="24.439999999999998"/>
    <n v="0.62747111681643131"/>
    <n v="2026"/>
    <x v="1"/>
    <n v="5"/>
    <s v="May"/>
  </r>
  <r>
    <n v="4896"/>
    <d v="2026-05-25T00:00:00"/>
    <n v="2026"/>
    <s v="Q2"/>
    <n v="5"/>
    <x v="4"/>
    <x v="2"/>
    <x v="5"/>
    <x v="0"/>
    <s v="Returning"/>
    <x v="1"/>
    <s v="Trekking Poles"/>
    <n v="1"/>
    <n v="72.33"/>
    <n v="0.1"/>
    <n v="32.61"/>
    <n v="65.096999999999994"/>
    <n v="32.61"/>
    <n v="32.486999999999995"/>
    <n v="0.49905525600258072"/>
    <n v="2026"/>
    <x v="1"/>
    <n v="5"/>
    <s v="May"/>
  </r>
  <r>
    <n v="5109"/>
    <d v="2026-05-25T00:00:00"/>
    <n v="2026"/>
    <s v="Q2"/>
    <n v="5"/>
    <x v="4"/>
    <x v="3"/>
    <x v="4"/>
    <x v="0"/>
    <s v="Business"/>
    <x v="3"/>
    <s v="Compact Sleeping Bag"/>
    <n v="2"/>
    <n v="125.42"/>
    <n v="0"/>
    <n v="62.28"/>
    <n v="250.84"/>
    <n v="124.56"/>
    <n v="126.28"/>
    <n v="0.50342848030617127"/>
    <n v="2026"/>
    <x v="1"/>
    <n v="5"/>
    <s v="May"/>
  </r>
  <r>
    <n v="289"/>
    <d v="2026-05-26T00:00:00"/>
    <n v="2026"/>
    <s v="Q2"/>
    <n v="5"/>
    <x v="4"/>
    <x v="0"/>
    <x v="15"/>
    <x v="0"/>
    <s v="Business"/>
    <x v="0"/>
    <s v="Compact Repair Kit"/>
    <n v="2"/>
    <n v="41.29"/>
    <n v="0.15"/>
    <n v="16.43"/>
    <n v="70.192999999999998"/>
    <n v="32.86"/>
    <n v="37.332999999999998"/>
    <n v="0.531862151496588"/>
    <n v="2026"/>
    <x v="1"/>
    <n v="5"/>
    <s v="May"/>
  </r>
  <r>
    <n v="4092"/>
    <d v="2026-05-26T00:00:00"/>
    <n v="2026"/>
    <s v="Q2"/>
    <n v="5"/>
    <x v="4"/>
    <x v="3"/>
    <x v="8"/>
    <x v="1"/>
    <s v="Business"/>
    <x v="2"/>
    <s v="Carry-On Duffel"/>
    <n v="8"/>
    <n v="131.4"/>
    <n v="0.05"/>
    <n v="66.489999999999995"/>
    <n v="998.64"/>
    <n v="531.91999999999996"/>
    <n v="466.72"/>
    <n v="0.46735560362092449"/>
    <n v="2026"/>
    <x v="1"/>
    <n v="5"/>
    <s v="May"/>
  </r>
  <r>
    <n v="4727"/>
    <d v="2026-05-26T00:00:00"/>
    <n v="2026"/>
    <s v="Q2"/>
    <n v="5"/>
    <x v="4"/>
    <x v="2"/>
    <x v="16"/>
    <x v="0"/>
    <s v="New"/>
    <x v="1"/>
    <s v="Trail Boots"/>
    <n v="4"/>
    <n v="140.66999999999999"/>
    <n v="0"/>
    <n v="80.72"/>
    <n v="562.67999999999995"/>
    <n v="322.88"/>
    <n v="239.79999999999995"/>
    <n v="0.42617473519584842"/>
    <n v="2026"/>
    <x v="1"/>
    <n v="5"/>
    <s v="May"/>
  </r>
  <r>
    <n v="4753"/>
    <d v="2026-05-26T00:00:00"/>
    <n v="2026"/>
    <s v="Q2"/>
    <n v="5"/>
    <x v="4"/>
    <x v="3"/>
    <x v="8"/>
    <x v="0"/>
    <s v="Returning"/>
    <x v="4"/>
    <s v="Recovery Roller"/>
    <n v="1"/>
    <n v="36.659999999999997"/>
    <n v="0.05"/>
    <n v="13.51"/>
    <n v="34.826999999999998"/>
    <n v="13.51"/>
    <n v="21.317"/>
    <n v="0.61208257960777557"/>
    <n v="2026"/>
    <x v="1"/>
    <n v="5"/>
    <s v="May"/>
  </r>
  <r>
    <n v="942"/>
    <d v="2026-05-27T00:00:00"/>
    <n v="2026"/>
    <s v="Q2"/>
    <n v="5"/>
    <x v="4"/>
    <x v="3"/>
    <x v="4"/>
    <x v="0"/>
    <s v="Returning"/>
    <x v="2"/>
    <s v="Packing Cube Set"/>
    <n v="1"/>
    <n v="46.28"/>
    <n v="0.05"/>
    <n v="17.95"/>
    <n v="43.966000000000001"/>
    <n v="17.95"/>
    <n v="26.016000000000002"/>
    <n v="0.591729973161079"/>
    <n v="2026"/>
    <x v="1"/>
    <n v="5"/>
    <s v="May"/>
  </r>
  <r>
    <n v="1755"/>
    <d v="2026-05-27T00:00:00"/>
    <n v="2026"/>
    <s v="Q2"/>
    <n v="5"/>
    <x v="4"/>
    <x v="3"/>
    <x v="13"/>
    <x v="3"/>
    <s v="Returning"/>
    <x v="1"/>
    <s v="Hiking Daypack 20L"/>
    <n v="2"/>
    <n v="92.12"/>
    <n v="0"/>
    <n v="46.64"/>
    <n v="184.24"/>
    <n v="93.28"/>
    <n v="90.960000000000008"/>
    <n v="0.49370386452453324"/>
    <n v="2026"/>
    <x v="1"/>
    <n v="5"/>
    <s v="May"/>
  </r>
  <r>
    <n v="3073"/>
    <d v="2026-05-27T00:00:00"/>
    <n v="2026"/>
    <s v="Q2"/>
    <n v="5"/>
    <x v="4"/>
    <x v="3"/>
    <x v="13"/>
    <x v="0"/>
    <s v="Returning"/>
    <x v="4"/>
    <s v="Resistance Band Set"/>
    <n v="3"/>
    <n v="39.549999999999997"/>
    <n v="0"/>
    <n v="14.87"/>
    <n v="118.64999999999999"/>
    <n v="44.61"/>
    <n v="74.039999999999992"/>
    <n v="0.6240202275600506"/>
    <n v="2026"/>
    <x v="1"/>
    <n v="5"/>
    <s v="May"/>
  </r>
  <r>
    <n v="4230"/>
    <d v="2026-05-27T00:00:00"/>
    <n v="2026"/>
    <s v="Q2"/>
    <n v="5"/>
    <x v="4"/>
    <x v="0"/>
    <x v="0"/>
    <x v="2"/>
    <s v="New"/>
    <x v="0"/>
    <s v="Commuter Helmet"/>
    <n v="1"/>
    <n v="83.3"/>
    <n v="0"/>
    <n v="41.93"/>
    <n v="83.3"/>
    <n v="41.93"/>
    <n v="41.37"/>
    <n v="0.49663865546218489"/>
    <n v="2026"/>
    <x v="1"/>
    <n v="5"/>
    <s v="May"/>
  </r>
  <r>
    <n v="644"/>
    <d v="2026-05-28T00:00:00"/>
    <n v="2026"/>
    <s v="Q2"/>
    <n v="5"/>
    <x v="4"/>
    <x v="3"/>
    <x v="13"/>
    <x v="2"/>
    <s v="New"/>
    <x v="1"/>
    <s v="Hiking Daypack 20L"/>
    <n v="2"/>
    <n v="93.84"/>
    <n v="0"/>
    <n v="44.72"/>
    <n v="187.68"/>
    <n v="89.44"/>
    <n v="98.240000000000009"/>
    <n v="0.52344416027280483"/>
    <n v="2026"/>
    <x v="1"/>
    <n v="5"/>
    <s v="May"/>
  </r>
  <r>
    <n v="1122"/>
    <d v="2026-05-28T00:00:00"/>
    <n v="2026"/>
    <s v="Q2"/>
    <n v="5"/>
    <x v="4"/>
    <x v="2"/>
    <x v="16"/>
    <x v="0"/>
    <s v="Returning"/>
    <x v="0"/>
    <s v="Trail Bike Light"/>
    <n v="2"/>
    <n v="51.25"/>
    <n v="0"/>
    <n v="22.57"/>
    <n v="102.5"/>
    <n v="45.14"/>
    <n v="57.36"/>
    <n v="0.55960975609756092"/>
    <n v="2026"/>
    <x v="1"/>
    <n v="5"/>
    <s v="May"/>
  </r>
  <r>
    <n v="2019"/>
    <d v="2026-05-28T00:00:00"/>
    <n v="2026"/>
    <s v="Q2"/>
    <n v="5"/>
    <x v="4"/>
    <x v="3"/>
    <x v="13"/>
    <x v="1"/>
    <s v="Business"/>
    <x v="0"/>
    <s v="Commuter Helmet"/>
    <n v="8"/>
    <n v="80.13"/>
    <n v="0.1"/>
    <n v="43.8"/>
    <n v="576.93600000000004"/>
    <n v="350.4"/>
    <n v="226.53600000000006"/>
    <n v="0.39265360455925796"/>
    <n v="2026"/>
    <x v="1"/>
    <n v="5"/>
    <s v="May"/>
  </r>
  <r>
    <n v="2432"/>
    <d v="2026-05-28T00:00:00"/>
    <n v="2026"/>
    <s v="Q2"/>
    <n v="5"/>
    <x v="4"/>
    <x v="1"/>
    <x v="12"/>
    <x v="0"/>
    <s v="Returning"/>
    <x v="4"/>
    <s v="Resistance Band Set"/>
    <n v="1"/>
    <n v="41.13"/>
    <n v="0"/>
    <n v="14.8"/>
    <n v="41.13"/>
    <n v="14.8"/>
    <n v="26.330000000000002"/>
    <n v="0.64016532944322879"/>
    <n v="2026"/>
    <x v="1"/>
    <n v="5"/>
    <s v="May"/>
  </r>
  <r>
    <n v="2989"/>
    <d v="2026-05-28T00:00:00"/>
    <n v="2026"/>
    <s v="Q2"/>
    <n v="5"/>
    <x v="4"/>
    <x v="3"/>
    <x v="13"/>
    <x v="0"/>
    <s v="Returning"/>
    <x v="3"/>
    <s v="Portable Camp Stove"/>
    <n v="1"/>
    <n v="81.28"/>
    <n v="0.15"/>
    <n v="39.020000000000003"/>
    <n v="69.087999999999994"/>
    <n v="39.020000000000003"/>
    <n v="30.067999999999991"/>
    <n v="0.43521306160259371"/>
    <n v="2026"/>
    <x v="1"/>
    <n v="5"/>
    <s v="May"/>
  </r>
  <r>
    <n v="3019"/>
    <d v="2026-05-28T00:00:00"/>
    <n v="2026"/>
    <s v="Q2"/>
    <n v="5"/>
    <x v="4"/>
    <x v="2"/>
    <x v="3"/>
    <x v="0"/>
    <s v="Business"/>
    <x v="2"/>
    <s v="Packing Cube Set"/>
    <n v="1"/>
    <n v="46.19"/>
    <n v="0"/>
    <n v="18.329999999999998"/>
    <n v="46.19"/>
    <n v="18.329999999999998"/>
    <n v="27.86"/>
    <n v="0.60316085732842606"/>
    <n v="2026"/>
    <x v="1"/>
    <n v="5"/>
    <s v="May"/>
  </r>
  <r>
    <n v="3798"/>
    <d v="2026-05-28T00:00:00"/>
    <n v="2026"/>
    <s v="Q2"/>
    <n v="5"/>
    <x v="4"/>
    <x v="3"/>
    <x v="8"/>
    <x v="0"/>
    <s v="Returning"/>
    <x v="1"/>
    <s v="Summit Backpack 45L"/>
    <n v="3"/>
    <n v="156.58000000000001"/>
    <n v="0"/>
    <n v="79.099999999999994"/>
    <n v="469.74"/>
    <n v="237.29999999999998"/>
    <n v="232.44000000000003"/>
    <n v="0.49482692553327379"/>
    <n v="2026"/>
    <x v="1"/>
    <n v="5"/>
    <s v="May"/>
  </r>
  <r>
    <n v="3862"/>
    <d v="2026-05-28T00:00:00"/>
    <n v="2026"/>
    <s v="Q2"/>
    <n v="5"/>
    <x v="4"/>
    <x v="3"/>
    <x v="13"/>
    <x v="3"/>
    <s v="New"/>
    <x v="4"/>
    <s v="Weighted Vest"/>
    <n v="1"/>
    <n v="123.91"/>
    <n v="0"/>
    <n v="68.89"/>
    <n v="123.91"/>
    <n v="68.89"/>
    <n v="55.019999999999996"/>
    <n v="0.44403195867968687"/>
    <n v="2026"/>
    <x v="1"/>
    <n v="5"/>
    <s v="May"/>
  </r>
  <r>
    <n v="4281"/>
    <d v="2026-05-28T00:00:00"/>
    <n v="2026"/>
    <s v="Q2"/>
    <n v="5"/>
    <x v="4"/>
    <x v="2"/>
    <x v="2"/>
    <x v="3"/>
    <s v="New"/>
    <x v="0"/>
    <s v="Trail Bike Light"/>
    <n v="1"/>
    <n v="50.64"/>
    <n v="0"/>
    <n v="22.97"/>
    <n v="50.64"/>
    <n v="22.97"/>
    <n v="27.67"/>
    <n v="0.54640600315955767"/>
    <n v="2026"/>
    <x v="1"/>
    <n v="5"/>
    <s v="May"/>
  </r>
  <r>
    <n v="191"/>
    <d v="2026-05-29T00:00:00"/>
    <n v="2026"/>
    <s v="Q2"/>
    <n v="5"/>
    <x v="4"/>
    <x v="2"/>
    <x v="5"/>
    <x v="0"/>
    <s v="Returning"/>
    <x v="1"/>
    <s v="Trekking Poles"/>
    <n v="2"/>
    <n v="70.48"/>
    <n v="0.1"/>
    <n v="33.229999999999997"/>
    <n v="126.864"/>
    <n v="66.459999999999994"/>
    <n v="60.404000000000011"/>
    <n v="0.47613192079707412"/>
    <n v="2026"/>
    <x v="1"/>
    <n v="5"/>
    <s v="May"/>
  </r>
  <r>
    <n v="1039"/>
    <d v="2026-05-29T00:00:00"/>
    <n v="2026"/>
    <s v="Q2"/>
    <n v="5"/>
    <x v="4"/>
    <x v="1"/>
    <x v="11"/>
    <x v="3"/>
    <s v="New"/>
    <x v="0"/>
    <s v="Compact Repair Kit"/>
    <n v="1"/>
    <n v="41.27"/>
    <n v="0.05"/>
    <n v="17.149999999999999"/>
    <n v="39.206499999999998"/>
    <n v="17.149999999999999"/>
    <n v="22.0565"/>
    <n v="0.56257253261576523"/>
    <n v="2026"/>
    <x v="1"/>
    <n v="5"/>
    <s v="May"/>
  </r>
  <r>
    <n v="2641"/>
    <d v="2026-05-29T00:00:00"/>
    <n v="2026"/>
    <s v="Q2"/>
    <n v="5"/>
    <x v="4"/>
    <x v="0"/>
    <x v="15"/>
    <x v="3"/>
    <s v="Returning"/>
    <x v="4"/>
    <s v="Recovery Roller"/>
    <n v="2"/>
    <n v="36.9"/>
    <n v="0"/>
    <n v="14.07"/>
    <n v="73.8"/>
    <n v="28.14"/>
    <n v="45.66"/>
    <n v="0.61869918699186988"/>
    <n v="2026"/>
    <x v="1"/>
    <n v="5"/>
    <s v="May"/>
  </r>
  <r>
    <n v="3058"/>
    <d v="2026-05-29T00:00:00"/>
    <n v="2026"/>
    <s v="Q2"/>
    <n v="5"/>
    <x v="4"/>
    <x v="1"/>
    <x v="11"/>
    <x v="0"/>
    <s v="Returning"/>
    <x v="3"/>
    <s v="Trail Tent 2P"/>
    <n v="1"/>
    <n v="196.91"/>
    <n v="0"/>
    <n v="106.31"/>
    <n v="196.91"/>
    <n v="106.31"/>
    <n v="90.6"/>
    <n v="0.46010867909197095"/>
    <n v="2026"/>
    <x v="1"/>
    <n v="5"/>
    <s v="May"/>
  </r>
  <r>
    <n v="3110"/>
    <d v="2026-05-29T00:00:00"/>
    <n v="2026"/>
    <s v="Q2"/>
    <n v="5"/>
    <x v="4"/>
    <x v="1"/>
    <x v="6"/>
    <x v="2"/>
    <s v="Business"/>
    <x v="4"/>
    <s v="Recovery Roller"/>
    <n v="3"/>
    <n v="35.79"/>
    <n v="0"/>
    <n v="13.67"/>
    <n v="107.37"/>
    <n v="41.01"/>
    <n v="66.360000000000014"/>
    <n v="0.61804973456272716"/>
    <n v="2026"/>
    <x v="1"/>
    <n v="5"/>
    <s v="May"/>
  </r>
  <r>
    <n v="3981"/>
    <d v="2026-05-29T00:00:00"/>
    <n v="2026"/>
    <s v="Q2"/>
    <n v="5"/>
    <x v="4"/>
    <x v="3"/>
    <x v="13"/>
    <x v="0"/>
    <s v="New"/>
    <x v="0"/>
    <s v="Commuter Helmet"/>
    <n v="2"/>
    <n v="82.22"/>
    <n v="0.05"/>
    <n v="42.35"/>
    <n v="156.21799999999999"/>
    <n v="84.7"/>
    <n v="71.517999999999986"/>
    <n v="0.45780895927485943"/>
    <n v="2026"/>
    <x v="1"/>
    <n v="5"/>
    <s v="May"/>
  </r>
  <r>
    <n v="4663"/>
    <d v="2026-05-29T00:00:00"/>
    <n v="2026"/>
    <s v="Q2"/>
    <n v="5"/>
    <x v="4"/>
    <x v="2"/>
    <x v="5"/>
    <x v="0"/>
    <s v="New"/>
    <x v="0"/>
    <s v="Compact Repair Kit"/>
    <n v="1"/>
    <n v="40.57"/>
    <n v="0"/>
    <n v="16.809999999999999"/>
    <n v="40.57"/>
    <n v="16.809999999999999"/>
    <n v="23.76"/>
    <n v="0.58565442445156524"/>
    <n v="2026"/>
    <x v="1"/>
    <n v="5"/>
    <s v="May"/>
  </r>
  <r>
    <n v="5021"/>
    <d v="2026-05-29T00:00:00"/>
    <n v="2026"/>
    <s v="Q2"/>
    <n v="5"/>
    <x v="4"/>
    <x v="2"/>
    <x v="10"/>
    <x v="2"/>
    <s v="Returning"/>
    <x v="3"/>
    <s v="Trail Tent 2P"/>
    <n v="1"/>
    <n v="191.62"/>
    <n v="0.05"/>
    <n v="106.15"/>
    <n v="182.03899999999999"/>
    <n v="106.15"/>
    <n v="75.888999999999982"/>
    <n v="0.41688319535923613"/>
    <n v="2026"/>
    <x v="1"/>
    <n v="5"/>
    <s v="May"/>
  </r>
  <r>
    <n v="5107"/>
    <d v="2026-05-29T00:00:00"/>
    <n v="2026"/>
    <s v="Q2"/>
    <n v="5"/>
    <x v="4"/>
    <x v="1"/>
    <x v="6"/>
    <x v="3"/>
    <s v="Returning"/>
    <x v="1"/>
    <s v="Summit Backpack 45L"/>
    <n v="1"/>
    <n v="154.07"/>
    <n v="0.05"/>
    <n v="78.400000000000006"/>
    <n v="146.36649999999997"/>
    <n v="78.400000000000006"/>
    <n v="67.966499999999968"/>
    <n v="0.46435830603314271"/>
    <n v="2026"/>
    <x v="1"/>
    <n v="5"/>
    <s v="May"/>
  </r>
  <r>
    <n v="454"/>
    <d v="2026-05-30T00:00:00"/>
    <n v="2026"/>
    <s v="Q2"/>
    <n v="5"/>
    <x v="4"/>
    <x v="2"/>
    <x v="10"/>
    <x v="3"/>
    <s v="Returning"/>
    <x v="3"/>
    <s v="Compact Sleeping Bag"/>
    <n v="1"/>
    <n v="120.8"/>
    <n v="0"/>
    <n v="61.4"/>
    <n v="120.8"/>
    <n v="61.4"/>
    <n v="59.4"/>
    <n v="0.49172185430463577"/>
    <n v="2026"/>
    <x v="1"/>
    <n v="5"/>
    <s v="May"/>
  </r>
  <r>
    <n v="873"/>
    <d v="2026-05-30T00:00:00"/>
    <n v="2026"/>
    <s v="Q2"/>
    <n v="5"/>
    <x v="4"/>
    <x v="2"/>
    <x v="10"/>
    <x v="0"/>
    <s v="Business"/>
    <x v="0"/>
    <s v="Compact Repair Kit"/>
    <n v="1"/>
    <n v="40.15"/>
    <n v="0"/>
    <n v="16.82"/>
    <n v="40.15"/>
    <n v="16.82"/>
    <n v="23.33"/>
    <n v="0.58107098381070976"/>
    <n v="2026"/>
    <x v="1"/>
    <n v="5"/>
    <s v="May"/>
  </r>
  <r>
    <n v="1116"/>
    <d v="2026-05-30T00:00:00"/>
    <n v="2026"/>
    <s v="Q2"/>
    <n v="5"/>
    <x v="4"/>
    <x v="1"/>
    <x v="12"/>
    <x v="1"/>
    <s v="Business"/>
    <x v="2"/>
    <s v="Carry-On Duffel"/>
    <n v="5"/>
    <n v="134.4"/>
    <n v="0.15"/>
    <n v="67.709999999999994"/>
    <n v="571.19999999999993"/>
    <n v="338.54999999999995"/>
    <n v="232.64999999999998"/>
    <n v="0.40730042016806722"/>
    <n v="2026"/>
    <x v="1"/>
    <n v="5"/>
    <s v="May"/>
  </r>
  <r>
    <n v="1206"/>
    <d v="2026-05-30T00:00:00"/>
    <n v="2026"/>
    <s v="Q2"/>
    <n v="5"/>
    <x v="4"/>
    <x v="3"/>
    <x v="13"/>
    <x v="0"/>
    <s v="Returning"/>
    <x v="2"/>
    <s v="Insulated Bottle"/>
    <n v="2"/>
    <n v="37.130000000000003"/>
    <n v="0.05"/>
    <n v="13.44"/>
    <n v="70.546999999999997"/>
    <n v="26.88"/>
    <n v="43.667000000000002"/>
    <n v="0.6189774193091131"/>
    <n v="2026"/>
    <x v="1"/>
    <n v="5"/>
    <s v="May"/>
  </r>
  <r>
    <n v="1576"/>
    <d v="2026-05-30T00:00:00"/>
    <n v="2026"/>
    <s v="Q2"/>
    <n v="5"/>
    <x v="4"/>
    <x v="1"/>
    <x v="1"/>
    <x v="0"/>
    <s v="Business"/>
    <x v="3"/>
    <s v="Compact Sleeping Bag"/>
    <n v="6"/>
    <n v="123.82"/>
    <n v="0"/>
    <n v="61.91"/>
    <n v="742.92"/>
    <n v="371.46"/>
    <n v="371.46"/>
    <n v="0.5"/>
    <n v="2026"/>
    <x v="1"/>
    <n v="5"/>
    <s v="May"/>
  </r>
  <r>
    <n v="2634"/>
    <d v="2026-05-30T00:00:00"/>
    <n v="2026"/>
    <s v="Q2"/>
    <n v="5"/>
    <x v="4"/>
    <x v="2"/>
    <x v="16"/>
    <x v="3"/>
    <s v="Returning"/>
    <x v="2"/>
    <s v="Insulated Bottle"/>
    <n v="2"/>
    <n v="36.94"/>
    <n v="0.05"/>
    <n v="13.82"/>
    <n v="70.185999999999993"/>
    <n v="27.64"/>
    <n v="42.545999999999992"/>
    <n v="0.60618926851508848"/>
    <n v="2026"/>
    <x v="1"/>
    <n v="5"/>
    <s v="May"/>
  </r>
  <r>
    <n v="2649"/>
    <d v="2026-05-30T00:00:00"/>
    <n v="2026"/>
    <s v="Q2"/>
    <n v="5"/>
    <x v="4"/>
    <x v="0"/>
    <x v="0"/>
    <x v="0"/>
    <s v="New"/>
    <x v="3"/>
    <s v="Trail Tent 2P"/>
    <n v="3"/>
    <n v="199.17"/>
    <n v="0.05"/>
    <n v="105.24"/>
    <n v="567.6345"/>
    <n v="315.71999999999997"/>
    <n v="251.91450000000003"/>
    <n v="0.4437970207941907"/>
    <n v="2026"/>
    <x v="1"/>
    <n v="5"/>
    <s v="May"/>
  </r>
  <r>
    <n v="2774"/>
    <d v="2026-05-30T00:00:00"/>
    <n v="2026"/>
    <s v="Q2"/>
    <n v="5"/>
    <x v="4"/>
    <x v="0"/>
    <x v="9"/>
    <x v="0"/>
    <s v="Returning"/>
    <x v="3"/>
    <s v="Portable Camp Stove"/>
    <n v="3"/>
    <n v="83.17"/>
    <n v="0"/>
    <n v="40.520000000000003"/>
    <n v="249.51"/>
    <n v="121.56"/>
    <n v="127.94999999999999"/>
    <n v="0.51280509799206442"/>
    <n v="2026"/>
    <x v="1"/>
    <n v="5"/>
    <s v="May"/>
  </r>
  <r>
    <n v="3037"/>
    <d v="2026-05-30T00:00:00"/>
    <n v="2026"/>
    <s v="Q2"/>
    <n v="5"/>
    <x v="4"/>
    <x v="1"/>
    <x v="6"/>
    <x v="0"/>
    <s v="Business"/>
    <x v="2"/>
    <s v="Packing Cube Set"/>
    <n v="1"/>
    <n v="45.8"/>
    <n v="0.05"/>
    <n v="17.88"/>
    <n v="43.51"/>
    <n v="17.88"/>
    <n v="25.63"/>
    <n v="0.58905998621006661"/>
    <n v="2026"/>
    <x v="1"/>
    <n v="5"/>
    <s v="May"/>
  </r>
  <r>
    <n v="3138"/>
    <d v="2026-05-30T00:00:00"/>
    <n v="2026"/>
    <s v="Q2"/>
    <n v="5"/>
    <x v="4"/>
    <x v="2"/>
    <x v="2"/>
    <x v="3"/>
    <s v="Returning"/>
    <x v="1"/>
    <s v="Summit Backpack 45L"/>
    <n v="1"/>
    <n v="154.85"/>
    <n v="0"/>
    <n v="80.17"/>
    <n v="154.85"/>
    <n v="80.17"/>
    <n v="74.679999999999993"/>
    <n v="0.48227316758153049"/>
    <n v="2026"/>
    <x v="1"/>
    <n v="5"/>
    <s v="May"/>
  </r>
  <r>
    <n v="3228"/>
    <d v="2026-05-30T00:00:00"/>
    <n v="2026"/>
    <s v="Q2"/>
    <n v="5"/>
    <x v="4"/>
    <x v="3"/>
    <x v="13"/>
    <x v="0"/>
    <s v="Business"/>
    <x v="3"/>
    <s v="Trail Tent 2P"/>
    <n v="1"/>
    <n v="194.99"/>
    <n v="0"/>
    <n v="101.21"/>
    <n v="194.99"/>
    <n v="101.21"/>
    <n v="93.780000000000015"/>
    <n v="0.48094774090979031"/>
    <n v="2026"/>
    <x v="1"/>
    <n v="5"/>
    <s v="May"/>
  </r>
  <r>
    <n v="3401"/>
    <d v="2026-05-30T00:00:00"/>
    <n v="2026"/>
    <s v="Q2"/>
    <n v="5"/>
    <x v="4"/>
    <x v="2"/>
    <x v="10"/>
    <x v="0"/>
    <s v="Returning"/>
    <x v="4"/>
    <s v="Recovery Roller"/>
    <n v="1"/>
    <n v="36.31"/>
    <n v="0"/>
    <n v="13.93"/>
    <n v="36.31"/>
    <n v="13.93"/>
    <n v="22.380000000000003"/>
    <n v="0.61635912971633167"/>
    <n v="2026"/>
    <x v="1"/>
    <n v="5"/>
    <s v="May"/>
  </r>
  <r>
    <n v="3511"/>
    <d v="2026-05-30T00:00:00"/>
    <n v="2026"/>
    <s v="Q2"/>
    <n v="5"/>
    <x v="4"/>
    <x v="0"/>
    <x v="0"/>
    <x v="0"/>
    <s v="Returning"/>
    <x v="2"/>
    <s v="Packing Cube Set"/>
    <n v="1"/>
    <n v="47.19"/>
    <n v="0"/>
    <n v="18.54"/>
    <n v="47.19"/>
    <n v="18.54"/>
    <n v="28.65"/>
    <n v="0.60712015257469798"/>
    <n v="2026"/>
    <x v="1"/>
    <n v="5"/>
    <s v="May"/>
  </r>
  <r>
    <n v="4485"/>
    <d v="2026-05-30T00:00:00"/>
    <n v="2026"/>
    <s v="Q2"/>
    <n v="5"/>
    <x v="4"/>
    <x v="3"/>
    <x v="8"/>
    <x v="0"/>
    <s v="New"/>
    <x v="4"/>
    <s v="Weighted Vest"/>
    <n v="1"/>
    <n v="124.14"/>
    <n v="0"/>
    <n v="70.900000000000006"/>
    <n v="124.14"/>
    <n v="70.900000000000006"/>
    <n v="53.239999999999995"/>
    <n v="0.42887062993394548"/>
    <n v="2026"/>
    <x v="1"/>
    <n v="5"/>
    <s v="May"/>
  </r>
  <r>
    <n v="447"/>
    <d v="2026-05-31T00:00:00"/>
    <n v="2026"/>
    <s v="Q2"/>
    <n v="5"/>
    <x v="4"/>
    <x v="3"/>
    <x v="8"/>
    <x v="0"/>
    <s v="Returning"/>
    <x v="2"/>
    <s v="Carry-On Duffel"/>
    <n v="1"/>
    <n v="131.94999999999999"/>
    <n v="0"/>
    <n v="65.17"/>
    <n v="131.94999999999999"/>
    <n v="65.17"/>
    <n v="66.779999999999987"/>
    <n v="0.50610079575596811"/>
    <n v="2026"/>
    <x v="1"/>
    <n v="5"/>
    <s v="May"/>
  </r>
  <r>
    <n v="1208"/>
    <d v="2026-05-31T00:00:00"/>
    <n v="2026"/>
    <s v="Q2"/>
    <n v="5"/>
    <x v="4"/>
    <x v="3"/>
    <x v="8"/>
    <x v="3"/>
    <s v="New"/>
    <x v="0"/>
    <s v="Cycling Pack 12L"/>
    <n v="1"/>
    <n v="102.24"/>
    <n v="0"/>
    <n v="50.75"/>
    <n v="102.24"/>
    <n v="50.75"/>
    <n v="51.489999999999995"/>
    <n v="0.50361893583724571"/>
    <n v="2026"/>
    <x v="1"/>
    <n v="5"/>
    <s v="May"/>
  </r>
  <r>
    <n v="1355"/>
    <d v="2026-05-31T00:00:00"/>
    <n v="2026"/>
    <s v="Q2"/>
    <n v="5"/>
    <x v="4"/>
    <x v="3"/>
    <x v="13"/>
    <x v="3"/>
    <s v="New"/>
    <x v="1"/>
    <s v="Summit Backpack 45L"/>
    <n v="2"/>
    <n v="152.07"/>
    <n v="0"/>
    <n v="76.849999999999994"/>
    <n v="304.14"/>
    <n v="153.69999999999999"/>
    <n v="150.44"/>
    <n v="0.49464062602748737"/>
    <n v="2026"/>
    <x v="1"/>
    <n v="5"/>
    <s v="May"/>
  </r>
  <r>
    <n v="1474"/>
    <d v="2026-05-31T00:00:00"/>
    <n v="2026"/>
    <s v="Q2"/>
    <n v="5"/>
    <x v="4"/>
    <x v="2"/>
    <x v="3"/>
    <x v="0"/>
    <s v="New"/>
    <x v="3"/>
    <s v="Compact Sleeping Bag"/>
    <n v="2"/>
    <n v="123.34"/>
    <n v="0.05"/>
    <n v="58.96"/>
    <n v="234.346"/>
    <n v="117.92"/>
    <n v="116.426"/>
    <n v="0.49681240558831813"/>
    <n v="2026"/>
    <x v="1"/>
    <n v="5"/>
    <s v="May"/>
  </r>
  <r>
    <n v="1625"/>
    <d v="2026-05-31T00:00:00"/>
    <n v="2026"/>
    <s v="Q2"/>
    <n v="5"/>
    <x v="4"/>
    <x v="2"/>
    <x v="2"/>
    <x v="2"/>
    <s v="Returning"/>
    <x v="1"/>
    <s v="Summit Backpack 45L"/>
    <n v="1"/>
    <n v="155.81"/>
    <n v="0"/>
    <n v="80.31"/>
    <n v="155.81"/>
    <n v="80.31"/>
    <n v="75.5"/>
    <n v="0.48456453372697517"/>
    <n v="2026"/>
    <x v="1"/>
    <n v="5"/>
    <s v="May"/>
  </r>
  <r>
    <n v="1877"/>
    <d v="2026-05-31T00:00:00"/>
    <n v="2026"/>
    <s v="Q2"/>
    <n v="5"/>
    <x v="4"/>
    <x v="2"/>
    <x v="16"/>
    <x v="0"/>
    <s v="Returning"/>
    <x v="2"/>
    <s v="Travel Backpack 35L"/>
    <n v="1"/>
    <n v="163.19"/>
    <n v="0.05"/>
    <n v="87.95"/>
    <n v="155.03049999999999"/>
    <n v="87.95"/>
    <n v="67.080499999999986"/>
    <n v="0.4326922766810401"/>
    <n v="2026"/>
    <x v="1"/>
    <n v="5"/>
    <s v="May"/>
  </r>
  <r>
    <n v="1978"/>
    <d v="2026-05-31T00:00:00"/>
    <n v="2026"/>
    <s v="Q2"/>
    <n v="5"/>
    <x v="4"/>
    <x v="1"/>
    <x v="12"/>
    <x v="0"/>
    <s v="Returning"/>
    <x v="1"/>
    <s v="Trail Boots"/>
    <n v="1"/>
    <n v="147.30000000000001"/>
    <n v="0.05"/>
    <n v="81.510000000000005"/>
    <n v="139.935"/>
    <n v="81.510000000000005"/>
    <n v="58.424999999999997"/>
    <n v="0.41751527494908347"/>
    <n v="2026"/>
    <x v="1"/>
    <n v="5"/>
    <s v="May"/>
  </r>
  <r>
    <n v="3616"/>
    <d v="2026-05-31T00:00:00"/>
    <n v="2026"/>
    <s v="Q2"/>
    <n v="5"/>
    <x v="4"/>
    <x v="2"/>
    <x v="2"/>
    <x v="0"/>
    <s v="Returning"/>
    <x v="4"/>
    <s v="Weighted Vest"/>
    <n v="5"/>
    <n v="126.16"/>
    <n v="0"/>
    <n v="68.59"/>
    <n v="630.79999999999995"/>
    <n v="342.95000000000005"/>
    <n v="287.84999999999991"/>
    <n v="0.45632530120481918"/>
    <n v="2026"/>
    <x v="1"/>
    <n v="5"/>
    <s v="May"/>
  </r>
  <r>
    <n v="3992"/>
    <d v="2026-05-31T00:00:00"/>
    <n v="2026"/>
    <s v="Q2"/>
    <n v="5"/>
    <x v="4"/>
    <x v="3"/>
    <x v="8"/>
    <x v="0"/>
    <s v="New"/>
    <x v="2"/>
    <s v="Travel Backpack 35L"/>
    <n v="2"/>
    <n v="163.57"/>
    <n v="0"/>
    <n v="85.72"/>
    <n v="327.14"/>
    <n v="171.44"/>
    <n v="155.69999999999999"/>
    <n v="0.47594302133643085"/>
    <n v="2026"/>
    <x v="1"/>
    <n v="5"/>
    <s v="May"/>
  </r>
  <r>
    <n v="4091"/>
    <d v="2026-05-31T00:00:00"/>
    <n v="2026"/>
    <s v="Q2"/>
    <n v="5"/>
    <x v="4"/>
    <x v="2"/>
    <x v="16"/>
    <x v="0"/>
    <s v="New"/>
    <x v="1"/>
    <s v="Trail Boots"/>
    <n v="1"/>
    <n v="142.06"/>
    <n v="0"/>
    <n v="77.36"/>
    <n v="142.06"/>
    <n v="77.36"/>
    <n v="64.7"/>
    <n v="0.45544136280444886"/>
    <n v="2026"/>
    <x v="1"/>
    <n v="5"/>
    <s v="May"/>
  </r>
  <r>
    <n v="4204"/>
    <d v="2026-05-31T00:00:00"/>
    <n v="2026"/>
    <s v="Q2"/>
    <n v="5"/>
    <x v="4"/>
    <x v="1"/>
    <x v="11"/>
    <x v="0"/>
    <s v="New"/>
    <x v="0"/>
    <s v="Commuter Helmet"/>
    <n v="1"/>
    <n v="81.37"/>
    <n v="0"/>
    <n v="42.01"/>
    <n v="81.37"/>
    <n v="42.01"/>
    <n v="39.360000000000007"/>
    <n v="0.48371635737986979"/>
    <n v="2026"/>
    <x v="1"/>
    <n v="5"/>
    <s v="May"/>
  </r>
  <r>
    <n v="4234"/>
    <d v="2026-05-31T00:00:00"/>
    <n v="2026"/>
    <s v="Q2"/>
    <n v="5"/>
    <x v="4"/>
    <x v="3"/>
    <x v="8"/>
    <x v="2"/>
    <s v="New"/>
    <x v="3"/>
    <s v="Compact Sleeping Bag"/>
    <n v="1"/>
    <n v="120.75"/>
    <n v="0"/>
    <n v="61.21"/>
    <n v="120.75"/>
    <n v="61.21"/>
    <n v="59.54"/>
    <n v="0.49308488612836437"/>
    <n v="2026"/>
    <x v="1"/>
    <n v="5"/>
    <s v="May"/>
  </r>
  <r>
    <n v="4696"/>
    <d v="2026-05-31T00:00:00"/>
    <n v="2026"/>
    <s v="Q2"/>
    <n v="5"/>
    <x v="4"/>
    <x v="1"/>
    <x v="14"/>
    <x v="0"/>
    <s v="New"/>
    <x v="0"/>
    <s v="Commuter Helmet"/>
    <n v="4"/>
    <n v="81.790000000000006"/>
    <n v="0"/>
    <n v="42.96"/>
    <n v="327.16000000000003"/>
    <n v="171.84"/>
    <n v="155.32000000000002"/>
    <n v="0.47475241472062601"/>
    <n v="2026"/>
    <x v="1"/>
    <n v="5"/>
    <s v="May"/>
  </r>
  <r>
    <n v="4755"/>
    <d v="2026-05-31T00:00:00"/>
    <n v="2026"/>
    <s v="Q2"/>
    <n v="5"/>
    <x v="4"/>
    <x v="0"/>
    <x v="15"/>
    <x v="0"/>
    <s v="New"/>
    <x v="3"/>
    <s v="Portable Camp Stove"/>
    <n v="1"/>
    <n v="81.2"/>
    <n v="0.1"/>
    <n v="40.270000000000003"/>
    <n v="73.08"/>
    <n v="40.270000000000003"/>
    <n v="32.809999999999995"/>
    <n v="0.44896004378762994"/>
    <n v="2026"/>
    <x v="1"/>
    <n v="5"/>
    <s v="May"/>
  </r>
  <r>
    <n v="5090"/>
    <d v="2026-05-31T00:00:00"/>
    <n v="2026"/>
    <s v="Q2"/>
    <n v="5"/>
    <x v="4"/>
    <x v="1"/>
    <x v="1"/>
    <x v="3"/>
    <s v="New"/>
    <x v="2"/>
    <s v="Packing Cube Set"/>
    <n v="2"/>
    <n v="46.52"/>
    <n v="0.05"/>
    <n v="18.739999999999998"/>
    <n v="88.388000000000005"/>
    <n v="37.479999999999997"/>
    <n v="50.908000000000008"/>
    <n v="0.57596053762954258"/>
    <n v="2026"/>
    <x v="1"/>
    <n v="5"/>
    <s v="May"/>
  </r>
  <r>
    <n v="27"/>
    <d v="2026-06-01T00:00:00"/>
    <n v="2026"/>
    <s v="Q2"/>
    <n v="6"/>
    <x v="5"/>
    <x v="3"/>
    <x v="13"/>
    <x v="0"/>
    <s v="Returning"/>
    <x v="3"/>
    <s v="Trail Tent 2P"/>
    <n v="1"/>
    <n v="195.22"/>
    <n v="0"/>
    <n v="105.91"/>
    <n v="195.22"/>
    <n v="105.91"/>
    <n v="89.31"/>
    <n v="0.45748386435816002"/>
    <n v="2026"/>
    <x v="1"/>
    <n v="6"/>
    <s v="Jun"/>
  </r>
  <r>
    <n v="463"/>
    <d v="2026-06-01T00:00:00"/>
    <n v="2026"/>
    <s v="Q2"/>
    <n v="6"/>
    <x v="5"/>
    <x v="3"/>
    <x v="4"/>
    <x v="0"/>
    <s v="New"/>
    <x v="0"/>
    <s v="Compact Repair Kit"/>
    <n v="1"/>
    <n v="40.71"/>
    <n v="0.05"/>
    <n v="16.559999999999999"/>
    <n v="38.674500000000002"/>
    <n v="16.559999999999999"/>
    <n v="22.114500000000003"/>
    <n v="0.57181088314005357"/>
    <n v="2026"/>
    <x v="1"/>
    <n v="6"/>
    <s v="Jun"/>
  </r>
  <r>
    <n v="653"/>
    <d v="2026-06-01T00:00:00"/>
    <n v="2026"/>
    <s v="Q2"/>
    <n v="6"/>
    <x v="5"/>
    <x v="1"/>
    <x v="11"/>
    <x v="0"/>
    <s v="Returning"/>
    <x v="4"/>
    <s v="Resistance Band Set"/>
    <n v="1"/>
    <n v="41.26"/>
    <n v="0.05"/>
    <n v="14.32"/>
    <n v="39.196999999999996"/>
    <n v="14.32"/>
    <n v="24.876999999999995"/>
    <n v="0.63466591831007468"/>
    <n v="2026"/>
    <x v="1"/>
    <n v="6"/>
    <s v="Jun"/>
  </r>
  <r>
    <n v="1485"/>
    <d v="2026-06-01T00:00:00"/>
    <n v="2026"/>
    <s v="Q2"/>
    <n v="6"/>
    <x v="5"/>
    <x v="1"/>
    <x v="11"/>
    <x v="2"/>
    <s v="New"/>
    <x v="4"/>
    <s v="Resistance Band Set"/>
    <n v="2"/>
    <n v="40.840000000000003"/>
    <n v="0"/>
    <n v="14.48"/>
    <n v="81.680000000000007"/>
    <n v="28.96"/>
    <n v="52.720000000000006"/>
    <n v="0.64544564152791384"/>
    <n v="2026"/>
    <x v="1"/>
    <n v="6"/>
    <s v="Jun"/>
  </r>
  <r>
    <n v="1925"/>
    <d v="2026-06-01T00:00:00"/>
    <n v="2026"/>
    <s v="Q2"/>
    <n v="6"/>
    <x v="5"/>
    <x v="3"/>
    <x v="4"/>
    <x v="0"/>
    <s v="Returning"/>
    <x v="1"/>
    <s v="Trail Boots"/>
    <n v="1"/>
    <n v="143.32"/>
    <n v="0"/>
    <n v="80.36"/>
    <n v="143.32"/>
    <n v="80.36"/>
    <n v="62.959999999999994"/>
    <n v="0.43929667876081496"/>
    <n v="2026"/>
    <x v="1"/>
    <n v="6"/>
    <s v="Jun"/>
  </r>
  <r>
    <n v="1952"/>
    <d v="2026-06-01T00:00:00"/>
    <n v="2026"/>
    <s v="Q2"/>
    <n v="6"/>
    <x v="5"/>
    <x v="0"/>
    <x v="15"/>
    <x v="0"/>
    <s v="New"/>
    <x v="1"/>
    <s v="Summit Backpack 45L"/>
    <n v="2"/>
    <n v="156.31"/>
    <n v="0"/>
    <n v="79.87"/>
    <n v="312.62"/>
    <n v="159.74"/>
    <n v="152.88"/>
    <n v="0.4890282131661442"/>
    <n v="2026"/>
    <x v="1"/>
    <n v="6"/>
    <s v="Jun"/>
  </r>
  <r>
    <n v="2010"/>
    <d v="2026-06-01T00:00:00"/>
    <n v="2026"/>
    <s v="Q2"/>
    <n v="6"/>
    <x v="5"/>
    <x v="3"/>
    <x v="8"/>
    <x v="0"/>
    <s v="New"/>
    <x v="0"/>
    <s v="Cycling Pack 12L"/>
    <n v="3"/>
    <n v="100.69"/>
    <n v="0.1"/>
    <n v="51.31"/>
    <n v="271.863"/>
    <n v="153.93"/>
    <n v="117.93299999999999"/>
    <n v="0.43379569856876438"/>
    <n v="2026"/>
    <x v="1"/>
    <n v="6"/>
    <s v="Jun"/>
  </r>
  <r>
    <n v="2114"/>
    <d v="2026-06-01T00:00:00"/>
    <n v="2026"/>
    <s v="Q2"/>
    <n v="6"/>
    <x v="5"/>
    <x v="3"/>
    <x v="13"/>
    <x v="2"/>
    <s v="Business"/>
    <x v="2"/>
    <s v="Packing Cube Set"/>
    <n v="2"/>
    <n v="45.54"/>
    <n v="0.1"/>
    <n v="18.309999999999999"/>
    <n v="81.971999999999994"/>
    <n v="36.619999999999997"/>
    <n v="45.351999999999997"/>
    <n v="0.5532620894939736"/>
    <n v="2026"/>
    <x v="1"/>
    <n v="6"/>
    <s v="Jun"/>
  </r>
  <r>
    <n v="3104"/>
    <d v="2026-06-01T00:00:00"/>
    <n v="2026"/>
    <s v="Q2"/>
    <n v="6"/>
    <x v="5"/>
    <x v="2"/>
    <x v="3"/>
    <x v="1"/>
    <s v="Business"/>
    <x v="1"/>
    <s v="Summit Backpack 45L"/>
    <n v="5"/>
    <n v="153.97"/>
    <n v="0.15"/>
    <n v="79.81"/>
    <n v="654.37249999999995"/>
    <n v="399.05"/>
    <n v="255.32249999999993"/>
    <n v="0.39017914108554369"/>
    <n v="2026"/>
    <x v="1"/>
    <n v="6"/>
    <s v="Jun"/>
  </r>
  <r>
    <n v="3230"/>
    <d v="2026-06-01T00:00:00"/>
    <n v="2026"/>
    <s v="Q2"/>
    <n v="6"/>
    <x v="5"/>
    <x v="2"/>
    <x v="16"/>
    <x v="2"/>
    <s v="Returning"/>
    <x v="4"/>
    <s v="Weighted Vest"/>
    <n v="1"/>
    <n v="124.17"/>
    <n v="0"/>
    <n v="71.040000000000006"/>
    <n v="124.17"/>
    <n v="71.040000000000006"/>
    <n v="53.129999999999995"/>
    <n v="0.4278811307079004"/>
    <n v="2026"/>
    <x v="1"/>
    <n v="6"/>
    <s v="Jun"/>
  </r>
  <r>
    <n v="3415"/>
    <d v="2026-06-01T00:00:00"/>
    <n v="2026"/>
    <s v="Q2"/>
    <n v="6"/>
    <x v="5"/>
    <x v="2"/>
    <x v="5"/>
    <x v="2"/>
    <s v="Returning"/>
    <x v="1"/>
    <s v="Summit Backpack 45L"/>
    <n v="1"/>
    <n v="152.94999999999999"/>
    <n v="0.05"/>
    <n v="76.97"/>
    <n v="145.30249999999998"/>
    <n v="76.97"/>
    <n v="68.332499999999982"/>
    <n v="0.47027752447480248"/>
    <n v="2026"/>
    <x v="1"/>
    <n v="6"/>
    <s v="Jun"/>
  </r>
  <r>
    <n v="4130"/>
    <d v="2026-06-01T00:00:00"/>
    <n v="2026"/>
    <s v="Q2"/>
    <n v="6"/>
    <x v="5"/>
    <x v="3"/>
    <x v="13"/>
    <x v="0"/>
    <s v="New"/>
    <x v="0"/>
    <s v="Commuter Helmet"/>
    <n v="3"/>
    <n v="80.099999999999994"/>
    <n v="0"/>
    <n v="43.51"/>
    <n v="240.29999999999998"/>
    <n v="130.53"/>
    <n v="109.76999999999998"/>
    <n v="0.45680399500624214"/>
    <n v="2026"/>
    <x v="1"/>
    <n v="6"/>
    <s v="Jun"/>
  </r>
  <r>
    <n v="4314"/>
    <d v="2026-06-01T00:00:00"/>
    <n v="2026"/>
    <s v="Q2"/>
    <n v="6"/>
    <x v="5"/>
    <x v="3"/>
    <x v="4"/>
    <x v="2"/>
    <s v="New"/>
    <x v="4"/>
    <s v="Recovery Roller"/>
    <n v="2"/>
    <n v="36.61"/>
    <n v="0"/>
    <n v="14.15"/>
    <n v="73.22"/>
    <n v="28.3"/>
    <n v="44.92"/>
    <n v="0.61349358098880091"/>
    <n v="2026"/>
    <x v="1"/>
    <n v="6"/>
    <s v="Jun"/>
  </r>
  <r>
    <n v="998"/>
    <d v="2026-06-02T00:00:00"/>
    <n v="2026"/>
    <s v="Q2"/>
    <n v="6"/>
    <x v="5"/>
    <x v="1"/>
    <x v="11"/>
    <x v="0"/>
    <s v="Returning"/>
    <x v="2"/>
    <s v="Carry-On Duffel"/>
    <n v="2"/>
    <n v="131.81"/>
    <n v="0.05"/>
    <n v="66.09"/>
    <n v="250.43899999999999"/>
    <n v="132.18"/>
    <n v="118.25899999999999"/>
    <n v="0.47220680485068217"/>
    <n v="2026"/>
    <x v="1"/>
    <n v="6"/>
    <s v="Jun"/>
  </r>
  <r>
    <n v="1172"/>
    <d v="2026-06-02T00:00:00"/>
    <n v="2026"/>
    <s v="Q2"/>
    <n v="6"/>
    <x v="5"/>
    <x v="0"/>
    <x v="15"/>
    <x v="0"/>
    <s v="Returning"/>
    <x v="1"/>
    <s v="Summit Backpack 45L"/>
    <n v="1"/>
    <n v="153.43"/>
    <n v="0.05"/>
    <n v="78.16"/>
    <n v="145.7585"/>
    <n v="78.16"/>
    <n v="67.598500000000001"/>
    <n v="0.46377055197467043"/>
    <n v="2026"/>
    <x v="1"/>
    <n v="6"/>
    <s v="Jun"/>
  </r>
  <r>
    <n v="1261"/>
    <d v="2026-06-02T00:00:00"/>
    <n v="2026"/>
    <s v="Q2"/>
    <n v="6"/>
    <x v="5"/>
    <x v="1"/>
    <x v="14"/>
    <x v="0"/>
    <s v="New"/>
    <x v="0"/>
    <s v="Commuter Helmet"/>
    <n v="2"/>
    <n v="80.06"/>
    <n v="0"/>
    <n v="42.87"/>
    <n v="160.12"/>
    <n v="85.74"/>
    <n v="74.38000000000001"/>
    <n v="0.4645266050462154"/>
    <n v="2026"/>
    <x v="1"/>
    <n v="6"/>
    <s v="Jun"/>
  </r>
  <r>
    <n v="1762"/>
    <d v="2026-06-02T00:00:00"/>
    <n v="2026"/>
    <s v="Q2"/>
    <n v="6"/>
    <x v="5"/>
    <x v="3"/>
    <x v="13"/>
    <x v="2"/>
    <s v="Business"/>
    <x v="4"/>
    <s v="Resistance Band Set"/>
    <n v="1"/>
    <n v="40.549999999999997"/>
    <n v="0"/>
    <n v="15.16"/>
    <n v="40.549999999999997"/>
    <n v="15.16"/>
    <n v="25.389999999999997"/>
    <n v="0.62614056720098643"/>
    <n v="2026"/>
    <x v="1"/>
    <n v="6"/>
    <s v="Jun"/>
  </r>
  <r>
    <n v="1851"/>
    <d v="2026-06-02T00:00:00"/>
    <n v="2026"/>
    <s v="Q2"/>
    <n v="6"/>
    <x v="5"/>
    <x v="1"/>
    <x v="6"/>
    <x v="0"/>
    <s v="New"/>
    <x v="2"/>
    <s v="Packing Cube Set"/>
    <n v="3"/>
    <n v="45.43"/>
    <n v="0.15"/>
    <n v="17.850000000000001"/>
    <n v="115.84649999999999"/>
    <n v="53.550000000000004"/>
    <n v="62.296499999999988"/>
    <n v="0.53775038520801222"/>
    <n v="2026"/>
    <x v="1"/>
    <n v="6"/>
    <s v="Jun"/>
  </r>
  <r>
    <n v="3205"/>
    <d v="2026-06-02T00:00:00"/>
    <n v="2026"/>
    <s v="Q2"/>
    <n v="6"/>
    <x v="5"/>
    <x v="3"/>
    <x v="4"/>
    <x v="1"/>
    <s v="Business"/>
    <x v="1"/>
    <s v="Trail Boots"/>
    <n v="6"/>
    <n v="146.85"/>
    <n v="0.15"/>
    <n v="80.45"/>
    <n v="748.93499999999995"/>
    <n v="482.70000000000005"/>
    <n v="266.2349999999999"/>
    <n v="0.35548478839952724"/>
    <n v="2026"/>
    <x v="1"/>
    <n v="6"/>
    <s v="Jun"/>
  </r>
  <r>
    <n v="1396"/>
    <d v="2026-06-03T00:00:00"/>
    <n v="2026"/>
    <s v="Q2"/>
    <n v="6"/>
    <x v="5"/>
    <x v="2"/>
    <x v="3"/>
    <x v="0"/>
    <s v="Business"/>
    <x v="3"/>
    <s v="Trail Tent 2P"/>
    <n v="1"/>
    <n v="192.33"/>
    <n v="0.1"/>
    <n v="105.15"/>
    <n v="173.09700000000001"/>
    <n v="105.15"/>
    <n v="67.947000000000003"/>
    <n v="0.39253713235931298"/>
    <n v="2026"/>
    <x v="1"/>
    <n v="6"/>
    <s v="Jun"/>
  </r>
  <r>
    <n v="1441"/>
    <d v="2026-06-03T00:00:00"/>
    <n v="2026"/>
    <s v="Q2"/>
    <n v="6"/>
    <x v="5"/>
    <x v="2"/>
    <x v="10"/>
    <x v="3"/>
    <s v="New"/>
    <x v="2"/>
    <s v="Carry-On Duffel"/>
    <n v="3"/>
    <n v="135.4"/>
    <n v="0"/>
    <n v="65.16"/>
    <n v="406.20000000000005"/>
    <n v="195.48"/>
    <n v="210.72000000000006"/>
    <n v="0.51875923190546536"/>
    <n v="2026"/>
    <x v="1"/>
    <n v="6"/>
    <s v="Jun"/>
  </r>
  <r>
    <n v="1511"/>
    <d v="2026-06-03T00:00:00"/>
    <n v="2026"/>
    <s v="Q2"/>
    <n v="6"/>
    <x v="5"/>
    <x v="2"/>
    <x v="5"/>
    <x v="0"/>
    <s v="New"/>
    <x v="4"/>
    <s v="Recovery Roller"/>
    <n v="2"/>
    <n v="36.08"/>
    <n v="0.05"/>
    <n v="13.73"/>
    <n v="68.551999999999992"/>
    <n v="27.46"/>
    <n v="41.091999999999992"/>
    <n v="0.59942817131520587"/>
    <n v="2026"/>
    <x v="1"/>
    <n v="6"/>
    <s v="Jun"/>
  </r>
  <r>
    <n v="1701"/>
    <d v="2026-06-03T00:00:00"/>
    <n v="2026"/>
    <s v="Q2"/>
    <n v="6"/>
    <x v="5"/>
    <x v="0"/>
    <x v="9"/>
    <x v="0"/>
    <s v="New"/>
    <x v="2"/>
    <s v="Packing Cube Set"/>
    <n v="1"/>
    <n v="46.16"/>
    <n v="0"/>
    <n v="18.36"/>
    <n v="46.16"/>
    <n v="18.36"/>
    <n v="27.799999999999997"/>
    <n v="0.60225303292894283"/>
    <n v="2026"/>
    <x v="1"/>
    <n v="6"/>
    <s v="Jun"/>
  </r>
  <r>
    <n v="1984"/>
    <d v="2026-06-03T00:00:00"/>
    <n v="2026"/>
    <s v="Q2"/>
    <n v="6"/>
    <x v="5"/>
    <x v="1"/>
    <x v="1"/>
    <x v="0"/>
    <s v="Returning"/>
    <x v="0"/>
    <s v="Trail Bike Light"/>
    <n v="2"/>
    <n v="50.77"/>
    <n v="0"/>
    <n v="22.93"/>
    <n v="101.54"/>
    <n v="45.86"/>
    <n v="55.680000000000007"/>
    <n v="0.54835532794957653"/>
    <n v="2026"/>
    <x v="1"/>
    <n v="6"/>
    <s v="Jun"/>
  </r>
  <r>
    <n v="2572"/>
    <d v="2026-06-03T00:00:00"/>
    <n v="2026"/>
    <s v="Q2"/>
    <n v="6"/>
    <x v="5"/>
    <x v="3"/>
    <x v="8"/>
    <x v="3"/>
    <s v="Business"/>
    <x v="1"/>
    <s v="Trekking Poles"/>
    <n v="2"/>
    <n v="70.97"/>
    <n v="0.05"/>
    <n v="32.54"/>
    <n v="134.84299999999999"/>
    <n v="65.08"/>
    <n v="69.762999999999991"/>
    <n v="0.51736463887632278"/>
    <n v="2026"/>
    <x v="1"/>
    <n v="6"/>
    <s v="Jun"/>
  </r>
  <r>
    <n v="2833"/>
    <d v="2026-06-03T00:00:00"/>
    <n v="2026"/>
    <s v="Q2"/>
    <n v="6"/>
    <x v="5"/>
    <x v="3"/>
    <x v="13"/>
    <x v="0"/>
    <s v="Returning"/>
    <x v="1"/>
    <s v="Trail Boots"/>
    <n v="3"/>
    <n v="141.6"/>
    <n v="0"/>
    <n v="78.02"/>
    <n v="424.79999999999995"/>
    <n v="234.06"/>
    <n v="190.73999999999995"/>
    <n v="0.44901129943502821"/>
    <n v="2026"/>
    <x v="1"/>
    <n v="6"/>
    <s v="Jun"/>
  </r>
  <r>
    <n v="3522"/>
    <d v="2026-06-03T00:00:00"/>
    <n v="2026"/>
    <s v="Q2"/>
    <n v="6"/>
    <x v="5"/>
    <x v="3"/>
    <x v="13"/>
    <x v="0"/>
    <s v="New"/>
    <x v="0"/>
    <s v="Compact Repair Kit"/>
    <n v="1"/>
    <n v="40.57"/>
    <n v="0"/>
    <n v="16.329999999999998"/>
    <n v="40.57"/>
    <n v="16.329999999999998"/>
    <n v="24.240000000000002"/>
    <n v="0.59748582696573826"/>
    <n v="2026"/>
    <x v="1"/>
    <n v="6"/>
    <s v="Jun"/>
  </r>
  <r>
    <n v="146"/>
    <d v="2026-06-04T00:00:00"/>
    <n v="2026"/>
    <s v="Q2"/>
    <n v="6"/>
    <x v="5"/>
    <x v="1"/>
    <x v="14"/>
    <x v="3"/>
    <s v="Returning"/>
    <x v="0"/>
    <s v="Commuter Helmet"/>
    <n v="2"/>
    <n v="81.81"/>
    <n v="0"/>
    <n v="42.54"/>
    <n v="163.62"/>
    <n v="85.08"/>
    <n v="78.540000000000006"/>
    <n v="0.48001466813348004"/>
    <n v="2026"/>
    <x v="1"/>
    <n v="6"/>
    <s v="Jun"/>
  </r>
  <r>
    <n v="161"/>
    <d v="2026-06-04T00:00:00"/>
    <n v="2026"/>
    <s v="Q2"/>
    <n v="6"/>
    <x v="5"/>
    <x v="0"/>
    <x v="0"/>
    <x v="3"/>
    <s v="Returning"/>
    <x v="0"/>
    <s v="Trail Bike Light"/>
    <n v="2"/>
    <n v="50.09"/>
    <n v="0"/>
    <n v="22.91"/>
    <n v="100.18"/>
    <n v="45.82"/>
    <n v="54.360000000000007"/>
    <n v="0.54262327809942112"/>
    <n v="2026"/>
    <x v="1"/>
    <n v="6"/>
    <s v="Jun"/>
  </r>
  <r>
    <n v="819"/>
    <d v="2026-06-04T00:00:00"/>
    <n v="2026"/>
    <s v="Q2"/>
    <n v="6"/>
    <x v="5"/>
    <x v="3"/>
    <x v="8"/>
    <x v="0"/>
    <s v="Returning"/>
    <x v="1"/>
    <s v="Trekking Poles"/>
    <n v="1"/>
    <n v="72.38"/>
    <n v="0"/>
    <n v="32.68"/>
    <n v="72.38"/>
    <n v="32.68"/>
    <n v="39.699999999999996"/>
    <n v="0.54849405913235694"/>
    <n v="2026"/>
    <x v="1"/>
    <n v="6"/>
    <s v="Jun"/>
  </r>
  <r>
    <n v="2104"/>
    <d v="2026-06-04T00:00:00"/>
    <n v="2026"/>
    <s v="Q2"/>
    <n v="6"/>
    <x v="5"/>
    <x v="1"/>
    <x v="1"/>
    <x v="0"/>
    <s v="New"/>
    <x v="1"/>
    <s v="Hiking Daypack 20L"/>
    <n v="1"/>
    <n v="92.31"/>
    <n v="0"/>
    <n v="45.58"/>
    <n v="92.31"/>
    <n v="45.58"/>
    <n v="46.730000000000004"/>
    <n v="0.50622901094139316"/>
    <n v="2026"/>
    <x v="1"/>
    <n v="6"/>
    <s v="Jun"/>
  </r>
  <r>
    <n v="2678"/>
    <d v="2026-06-04T00:00:00"/>
    <n v="2026"/>
    <s v="Q2"/>
    <n v="6"/>
    <x v="5"/>
    <x v="3"/>
    <x v="8"/>
    <x v="1"/>
    <s v="Returning"/>
    <x v="2"/>
    <s v="Packing Cube Set"/>
    <n v="12"/>
    <n v="47.6"/>
    <n v="0.15"/>
    <n v="18.670000000000002"/>
    <n v="485.52000000000004"/>
    <n v="224.04000000000002"/>
    <n v="261.48"/>
    <n v="0.53855659911023235"/>
    <n v="2026"/>
    <x v="1"/>
    <n v="6"/>
    <s v="Jun"/>
  </r>
  <r>
    <n v="3015"/>
    <d v="2026-06-04T00:00:00"/>
    <n v="2026"/>
    <s v="Q2"/>
    <n v="6"/>
    <x v="5"/>
    <x v="1"/>
    <x v="14"/>
    <x v="0"/>
    <s v="Returning"/>
    <x v="2"/>
    <s v="Packing Cube Set"/>
    <n v="1"/>
    <n v="45.5"/>
    <n v="0.05"/>
    <n v="18.89"/>
    <n v="43.225000000000001"/>
    <n v="18.89"/>
    <n v="24.335000000000001"/>
    <n v="0.56298438403701567"/>
    <n v="2026"/>
    <x v="1"/>
    <n v="6"/>
    <s v="Jun"/>
  </r>
  <r>
    <n v="3243"/>
    <d v="2026-06-04T00:00:00"/>
    <n v="2026"/>
    <s v="Q2"/>
    <n v="6"/>
    <x v="5"/>
    <x v="2"/>
    <x v="5"/>
    <x v="0"/>
    <s v="Returning"/>
    <x v="4"/>
    <s v="Recovery Roller"/>
    <n v="1"/>
    <n v="35.99"/>
    <n v="0"/>
    <n v="14.05"/>
    <n v="35.99"/>
    <n v="14.05"/>
    <n v="21.94"/>
    <n v="0.60961378160600166"/>
    <n v="2026"/>
    <x v="1"/>
    <n v="6"/>
    <s v="Jun"/>
  </r>
  <r>
    <n v="3283"/>
    <d v="2026-06-04T00:00:00"/>
    <n v="2026"/>
    <s v="Q2"/>
    <n v="6"/>
    <x v="5"/>
    <x v="1"/>
    <x v="12"/>
    <x v="3"/>
    <s v="Returning"/>
    <x v="4"/>
    <s v="Weighted Vest"/>
    <n v="1"/>
    <n v="122.55"/>
    <n v="0"/>
    <n v="68.97"/>
    <n v="122.55"/>
    <n v="68.97"/>
    <n v="53.58"/>
    <n v="0.43720930232558142"/>
    <n v="2026"/>
    <x v="1"/>
    <n v="6"/>
    <s v="Jun"/>
  </r>
  <r>
    <n v="3966"/>
    <d v="2026-06-04T00:00:00"/>
    <n v="2026"/>
    <s v="Q2"/>
    <n v="6"/>
    <x v="5"/>
    <x v="3"/>
    <x v="8"/>
    <x v="0"/>
    <s v="New"/>
    <x v="4"/>
    <s v="Weighted Vest"/>
    <n v="3"/>
    <n v="126.22"/>
    <n v="0"/>
    <n v="69.599999999999994"/>
    <n v="378.65999999999997"/>
    <n v="208.79999999999998"/>
    <n v="169.85999999999999"/>
    <n v="0.4485818412295991"/>
    <n v="2026"/>
    <x v="1"/>
    <n v="6"/>
    <s v="Jun"/>
  </r>
  <r>
    <n v="1349"/>
    <d v="2026-06-05T00:00:00"/>
    <n v="2026"/>
    <s v="Q2"/>
    <n v="6"/>
    <x v="5"/>
    <x v="0"/>
    <x v="15"/>
    <x v="2"/>
    <s v="Returning"/>
    <x v="1"/>
    <s v="Hiking Daypack 20L"/>
    <n v="6"/>
    <n v="91.98"/>
    <n v="0.05"/>
    <n v="46.46"/>
    <n v="524.28599999999994"/>
    <n v="278.76"/>
    <n v="245.52599999999995"/>
    <n v="0.46830546686350577"/>
    <n v="2026"/>
    <x v="1"/>
    <n v="6"/>
    <s v="Jun"/>
  </r>
  <r>
    <n v="2333"/>
    <d v="2026-06-05T00:00:00"/>
    <n v="2026"/>
    <s v="Q2"/>
    <n v="6"/>
    <x v="5"/>
    <x v="2"/>
    <x v="5"/>
    <x v="0"/>
    <s v="Business"/>
    <x v="3"/>
    <s v="Compact Sleeping Bag"/>
    <n v="1"/>
    <n v="125.32"/>
    <n v="0"/>
    <n v="59.03"/>
    <n v="125.32"/>
    <n v="59.03"/>
    <n v="66.289999999999992"/>
    <n v="0.52896584743057773"/>
    <n v="2026"/>
    <x v="1"/>
    <n v="6"/>
    <s v="Jun"/>
  </r>
  <r>
    <n v="2628"/>
    <d v="2026-06-05T00:00:00"/>
    <n v="2026"/>
    <s v="Q2"/>
    <n v="6"/>
    <x v="5"/>
    <x v="3"/>
    <x v="8"/>
    <x v="3"/>
    <s v="Returning"/>
    <x v="2"/>
    <s v="Travel Backpack 35L"/>
    <n v="2"/>
    <n v="167.26"/>
    <n v="0"/>
    <n v="89.65"/>
    <n v="334.52"/>
    <n v="179.3"/>
    <n v="155.21999999999997"/>
    <n v="0.46400813105344968"/>
    <n v="2026"/>
    <x v="1"/>
    <n v="6"/>
    <s v="Jun"/>
  </r>
  <r>
    <n v="2718"/>
    <d v="2026-06-05T00:00:00"/>
    <n v="2026"/>
    <s v="Q2"/>
    <n v="6"/>
    <x v="5"/>
    <x v="0"/>
    <x v="0"/>
    <x v="3"/>
    <s v="Returning"/>
    <x v="0"/>
    <s v="Commuter Helmet"/>
    <n v="1"/>
    <n v="80.19"/>
    <n v="0"/>
    <n v="42.18"/>
    <n v="80.19"/>
    <n v="42.18"/>
    <n v="38.01"/>
    <n v="0.47399925177702956"/>
    <n v="2026"/>
    <x v="1"/>
    <n v="6"/>
    <s v="Jun"/>
  </r>
  <r>
    <n v="3185"/>
    <d v="2026-06-05T00:00:00"/>
    <n v="2026"/>
    <s v="Q2"/>
    <n v="6"/>
    <x v="5"/>
    <x v="0"/>
    <x v="15"/>
    <x v="0"/>
    <s v="New"/>
    <x v="0"/>
    <s v="Trail Bike Light"/>
    <n v="1"/>
    <n v="49.86"/>
    <n v="0"/>
    <n v="22.72"/>
    <n v="49.86"/>
    <n v="22.72"/>
    <n v="27.14"/>
    <n v="0.5443241075010028"/>
    <n v="2026"/>
    <x v="1"/>
    <n v="6"/>
    <s v="Jun"/>
  </r>
  <r>
    <n v="4495"/>
    <d v="2026-06-05T00:00:00"/>
    <n v="2026"/>
    <s v="Q2"/>
    <n v="6"/>
    <x v="5"/>
    <x v="2"/>
    <x v="10"/>
    <x v="2"/>
    <s v="New"/>
    <x v="3"/>
    <s v="Trail Tent 2P"/>
    <n v="2"/>
    <n v="195.51"/>
    <n v="0"/>
    <n v="102.97"/>
    <n v="391.02"/>
    <n v="205.94"/>
    <n v="185.07999999999998"/>
    <n v="0.47332617257429288"/>
    <n v="2026"/>
    <x v="1"/>
    <n v="6"/>
    <s v="Jun"/>
  </r>
  <r>
    <n v="815"/>
    <d v="2026-06-06T00:00:00"/>
    <n v="2026"/>
    <s v="Q2"/>
    <n v="6"/>
    <x v="5"/>
    <x v="0"/>
    <x v="0"/>
    <x v="2"/>
    <s v="New"/>
    <x v="4"/>
    <s v="Resistance Band Set"/>
    <n v="1"/>
    <n v="39.61"/>
    <n v="0"/>
    <n v="14.75"/>
    <n v="39.61"/>
    <n v="14.75"/>
    <n v="24.86"/>
    <n v="0.62761928805857103"/>
    <n v="2026"/>
    <x v="1"/>
    <n v="6"/>
    <s v="Jun"/>
  </r>
  <r>
    <n v="1140"/>
    <d v="2026-06-06T00:00:00"/>
    <n v="2026"/>
    <s v="Q2"/>
    <n v="6"/>
    <x v="5"/>
    <x v="1"/>
    <x v="1"/>
    <x v="2"/>
    <s v="Returning"/>
    <x v="1"/>
    <s v="Trekking Poles"/>
    <n v="1"/>
    <n v="70.86"/>
    <n v="0"/>
    <n v="31.47"/>
    <n v="70.86"/>
    <n v="31.47"/>
    <n v="39.39"/>
    <n v="0.55588484335309063"/>
    <n v="2026"/>
    <x v="1"/>
    <n v="6"/>
    <s v="Jun"/>
  </r>
  <r>
    <n v="1544"/>
    <d v="2026-06-06T00:00:00"/>
    <n v="2026"/>
    <s v="Q2"/>
    <n v="6"/>
    <x v="5"/>
    <x v="3"/>
    <x v="7"/>
    <x v="1"/>
    <s v="Returning"/>
    <x v="4"/>
    <s v="Resistance Band Set"/>
    <n v="8"/>
    <n v="40.46"/>
    <n v="0.2"/>
    <n v="14.7"/>
    <n v="258.94400000000002"/>
    <n v="117.6"/>
    <n v="141.34400000000002"/>
    <n v="0.54584775086505199"/>
    <n v="2026"/>
    <x v="1"/>
    <n v="6"/>
    <s v="Jun"/>
  </r>
  <r>
    <n v="2420"/>
    <d v="2026-06-06T00:00:00"/>
    <n v="2026"/>
    <s v="Q2"/>
    <n v="6"/>
    <x v="5"/>
    <x v="2"/>
    <x v="5"/>
    <x v="0"/>
    <s v="New"/>
    <x v="2"/>
    <s v="Carry-On Duffel"/>
    <n v="1"/>
    <n v="131.79"/>
    <n v="0"/>
    <n v="68.22"/>
    <n v="131.79"/>
    <n v="68.22"/>
    <n v="63.569999999999993"/>
    <n v="0.48235829729114499"/>
    <n v="2026"/>
    <x v="1"/>
    <n v="6"/>
    <s v="Jun"/>
  </r>
  <r>
    <n v="2805"/>
    <d v="2026-06-06T00:00:00"/>
    <n v="2026"/>
    <s v="Q2"/>
    <n v="6"/>
    <x v="5"/>
    <x v="2"/>
    <x v="10"/>
    <x v="1"/>
    <s v="Returning"/>
    <x v="3"/>
    <s v="Alpine Tent 4P"/>
    <n v="12"/>
    <n v="338.45"/>
    <n v="0.1"/>
    <n v="196.78"/>
    <n v="3655.2599999999998"/>
    <n v="2361.36"/>
    <n v="1293.8999999999996"/>
    <n v="0.35398302719915947"/>
    <n v="2026"/>
    <x v="1"/>
    <n v="6"/>
    <s v="Jun"/>
  </r>
  <r>
    <n v="3160"/>
    <d v="2026-06-06T00:00:00"/>
    <n v="2026"/>
    <s v="Q2"/>
    <n v="6"/>
    <x v="5"/>
    <x v="2"/>
    <x v="3"/>
    <x v="2"/>
    <s v="Returning"/>
    <x v="4"/>
    <s v="Resistance Band Set"/>
    <n v="2"/>
    <n v="40.99"/>
    <n v="0"/>
    <n v="14.53"/>
    <n v="81.98"/>
    <n v="29.06"/>
    <n v="52.92"/>
    <n v="0.64552329836545497"/>
    <n v="2026"/>
    <x v="1"/>
    <n v="6"/>
    <s v="Jun"/>
  </r>
  <r>
    <n v="3278"/>
    <d v="2026-06-06T00:00:00"/>
    <n v="2026"/>
    <s v="Q2"/>
    <n v="6"/>
    <x v="5"/>
    <x v="1"/>
    <x v="12"/>
    <x v="2"/>
    <s v="Returning"/>
    <x v="0"/>
    <s v="Cycling Pack 12L"/>
    <n v="1"/>
    <n v="101.85"/>
    <n v="0"/>
    <n v="51.59"/>
    <n v="101.85"/>
    <n v="51.59"/>
    <n v="50.259999999999991"/>
    <n v="0.49347079037800679"/>
    <n v="2026"/>
    <x v="1"/>
    <n v="6"/>
    <s v="Jun"/>
  </r>
  <r>
    <n v="3555"/>
    <d v="2026-06-06T00:00:00"/>
    <n v="2026"/>
    <s v="Q2"/>
    <n v="6"/>
    <x v="5"/>
    <x v="2"/>
    <x v="2"/>
    <x v="1"/>
    <s v="Business"/>
    <x v="3"/>
    <s v="Alpine Tent 4P"/>
    <n v="4"/>
    <n v="346.14"/>
    <n v="0.05"/>
    <n v="198.97"/>
    <n v="1315.3319999999999"/>
    <n v="795.88"/>
    <n v="519.45199999999988"/>
    <n v="0.39492082607280893"/>
    <n v="2026"/>
    <x v="1"/>
    <n v="6"/>
    <s v="Jun"/>
  </r>
  <r>
    <n v="3702"/>
    <d v="2026-06-06T00:00:00"/>
    <n v="2026"/>
    <s v="Q2"/>
    <n v="6"/>
    <x v="5"/>
    <x v="0"/>
    <x v="9"/>
    <x v="2"/>
    <s v="Business"/>
    <x v="0"/>
    <s v="Commuter Helmet"/>
    <n v="2"/>
    <n v="83.28"/>
    <n v="0"/>
    <n v="43.56"/>
    <n v="166.56"/>
    <n v="87.12"/>
    <n v="79.44"/>
    <n v="0.47694524495677232"/>
    <n v="2026"/>
    <x v="1"/>
    <n v="6"/>
    <s v="Jun"/>
  </r>
  <r>
    <n v="4349"/>
    <d v="2026-06-06T00:00:00"/>
    <n v="2026"/>
    <s v="Q2"/>
    <n v="6"/>
    <x v="5"/>
    <x v="3"/>
    <x v="7"/>
    <x v="2"/>
    <s v="Business"/>
    <x v="0"/>
    <s v="Commuter Helmet"/>
    <n v="1"/>
    <n v="80.349999999999994"/>
    <n v="0.15"/>
    <n v="43.51"/>
    <n v="68.297499999999999"/>
    <n v="43.51"/>
    <n v="24.787500000000001"/>
    <n v="0.3629342216040119"/>
    <n v="2026"/>
    <x v="1"/>
    <n v="6"/>
    <s v="Jun"/>
  </r>
  <r>
    <n v="4989"/>
    <d v="2026-06-06T00:00:00"/>
    <n v="2026"/>
    <s v="Q2"/>
    <n v="6"/>
    <x v="5"/>
    <x v="1"/>
    <x v="1"/>
    <x v="0"/>
    <s v="Returning"/>
    <x v="0"/>
    <s v="Compact Repair Kit"/>
    <n v="1"/>
    <n v="40.86"/>
    <n v="0.05"/>
    <n v="16.899999999999999"/>
    <n v="38.817"/>
    <n v="16.899999999999999"/>
    <n v="21.917000000000002"/>
    <n v="0.564623747327202"/>
    <n v="2026"/>
    <x v="1"/>
    <n v="6"/>
    <s v="Jun"/>
  </r>
  <r>
    <n v="713"/>
    <d v="2026-06-07T00:00:00"/>
    <n v="2026"/>
    <s v="Q2"/>
    <n v="6"/>
    <x v="5"/>
    <x v="1"/>
    <x v="6"/>
    <x v="2"/>
    <s v="Returning"/>
    <x v="2"/>
    <s v="Insulated Bottle"/>
    <n v="4"/>
    <n v="36.299999999999997"/>
    <n v="0.05"/>
    <n v="13.16"/>
    <n v="137.93999999999997"/>
    <n v="52.64"/>
    <n v="85.299999999999969"/>
    <n v="0.61838480498767567"/>
    <n v="2026"/>
    <x v="1"/>
    <n v="6"/>
    <s v="Jun"/>
  </r>
  <r>
    <n v="3355"/>
    <d v="2026-06-07T00:00:00"/>
    <n v="2026"/>
    <s v="Q2"/>
    <n v="6"/>
    <x v="5"/>
    <x v="0"/>
    <x v="15"/>
    <x v="1"/>
    <s v="New"/>
    <x v="3"/>
    <s v="Alpine Tent 4P"/>
    <n v="10"/>
    <n v="338.26"/>
    <n v="0.05"/>
    <n v="197.42"/>
    <n v="3213.47"/>
    <n v="1974.1999999999998"/>
    <n v="1239.27"/>
    <n v="0.38564853569505864"/>
    <n v="2026"/>
    <x v="1"/>
    <n v="6"/>
    <s v="Jun"/>
  </r>
  <r>
    <n v="3879"/>
    <d v="2026-06-07T00:00:00"/>
    <n v="2026"/>
    <s v="Q2"/>
    <n v="6"/>
    <x v="5"/>
    <x v="0"/>
    <x v="9"/>
    <x v="3"/>
    <s v="Returning"/>
    <x v="0"/>
    <s v="Compact Repair Kit"/>
    <n v="2"/>
    <n v="41.25"/>
    <n v="0"/>
    <n v="17.13"/>
    <n v="82.5"/>
    <n v="34.26"/>
    <n v="48.24"/>
    <n v="0.58472727272727276"/>
    <n v="2026"/>
    <x v="1"/>
    <n v="6"/>
    <s v="Jun"/>
  </r>
  <r>
    <n v="3989"/>
    <d v="2026-06-07T00:00:00"/>
    <n v="2026"/>
    <s v="Q2"/>
    <n v="6"/>
    <x v="5"/>
    <x v="1"/>
    <x v="12"/>
    <x v="0"/>
    <s v="Returning"/>
    <x v="1"/>
    <s v="Hiking Daypack 20L"/>
    <n v="2"/>
    <n v="92"/>
    <n v="0"/>
    <n v="44.27"/>
    <n v="184"/>
    <n v="88.54"/>
    <n v="95.46"/>
    <n v="0.51880434782608698"/>
    <n v="2026"/>
    <x v="1"/>
    <n v="6"/>
    <s v="Jun"/>
  </r>
  <r>
    <n v="4193"/>
    <d v="2026-06-07T00:00:00"/>
    <n v="2026"/>
    <s v="Q2"/>
    <n v="6"/>
    <x v="5"/>
    <x v="1"/>
    <x v="6"/>
    <x v="0"/>
    <s v="New"/>
    <x v="3"/>
    <s v="Portable Camp Stove"/>
    <n v="1"/>
    <n v="80.89"/>
    <n v="0.1"/>
    <n v="40.32"/>
    <n v="72.801000000000002"/>
    <n v="40.32"/>
    <n v="32.481000000000002"/>
    <n v="0.44616145382618372"/>
    <n v="2026"/>
    <x v="1"/>
    <n v="6"/>
    <s v="Jun"/>
  </r>
  <r>
    <n v="4413"/>
    <d v="2026-06-07T00:00:00"/>
    <n v="2026"/>
    <s v="Q2"/>
    <n v="6"/>
    <x v="5"/>
    <x v="0"/>
    <x v="0"/>
    <x v="2"/>
    <s v="New"/>
    <x v="3"/>
    <s v="Trail Tent 2P"/>
    <n v="1"/>
    <n v="194.73"/>
    <n v="0"/>
    <n v="101.91"/>
    <n v="194.73"/>
    <n v="101.91"/>
    <n v="92.82"/>
    <n v="0.47665999075643195"/>
    <n v="2026"/>
    <x v="1"/>
    <n v="6"/>
    <s v="Jun"/>
  </r>
  <r>
    <n v="4598"/>
    <d v="2026-06-07T00:00:00"/>
    <n v="2026"/>
    <s v="Q2"/>
    <n v="6"/>
    <x v="5"/>
    <x v="3"/>
    <x v="4"/>
    <x v="1"/>
    <s v="Business"/>
    <x v="1"/>
    <s v="Hiking Daypack 20L"/>
    <n v="5"/>
    <n v="93.82"/>
    <n v="0.15"/>
    <n v="46.06"/>
    <n v="398.73499999999996"/>
    <n v="230.3"/>
    <n v="168.43499999999995"/>
    <n v="0.4224234140469233"/>
    <n v="2026"/>
    <x v="1"/>
    <n v="6"/>
    <s v="Jun"/>
  </r>
  <r>
    <n v="72"/>
    <d v="2026-06-08T00:00:00"/>
    <n v="2026"/>
    <s v="Q2"/>
    <n v="6"/>
    <x v="5"/>
    <x v="2"/>
    <x v="10"/>
    <x v="2"/>
    <s v="New"/>
    <x v="1"/>
    <s v="Trail Boots"/>
    <n v="3"/>
    <n v="142.53"/>
    <n v="0"/>
    <n v="80.67"/>
    <n v="427.59000000000003"/>
    <n v="242.01"/>
    <n v="185.58000000000004"/>
    <n v="0.43401389181225014"/>
    <n v="2026"/>
    <x v="1"/>
    <n v="6"/>
    <s v="Jun"/>
  </r>
  <r>
    <n v="176"/>
    <d v="2026-06-08T00:00:00"/>
    <n v="2026"/>
    <s v="Q2"/>
    <n v="6"/>
    <x v="5"/>
    <x v="1"/>
    <x v="14"/>
    <x v="0"/>
    <s v="Returning"/>
    <x v="3"/>
    <s v="Trail Tent 2P"/>
    <n v="1"/>
    <n v="196.33"/>
    <n v="0"/>
    <n v="103.27"/>
    <n v="196.33"/>
    <n v="103.27"/>
    <n v="93.060000000000016"/>
    <n v="0.47399786074466466"/>
    <n v="2026"/>
    <x v="1"/>
    <n v="6"/>
    <s v="Jun"/>
  </r>
  <r>
    <n v="205"/>
    <d v="2026-06-08T00:00:00"/>
    <n v="2026"/>
    <s v="Q2"/>
    <n v="6"/>
    <x v="5"/>
    <x v="3"/>
    <x v="7"/>
    <x v="0"/>
    <s v="New"/>
    <x v="0"/>
    <s v="Compact Repair Kit"/>
    <n v="2"/>
    <n v="41.05"/>
    <n v="0"/>
    <n v="16.690000000000001"/>
    <n v="82.1"/>
    <n v="33.380000000000003"/>
    <n v="48.719999999999992"/>
    <n v="0.59342265529841653"/>
    <n v="2026"/>
    <x v="1"/>
    <n v="6"/>
    <s v="Jun"/>
  </r>
  <r>
    <n v="896"/>
    <d v="2026-06-08T00:00:00"/>
    <n v="2026"/>
    <s v="Q2"/>
    <n v="6"/>
    <x v="5"/>
    <x v="3"/>
    <x v="8"/>
    <x v="0"/>
    <s v="New"/>
    <x v="4"/>
    <s v="Weighted Vest"/>
    <n v="1"/>
    <n v="123.09"/>
    <n v="0"/>
    <n v="68.03"/>
    <n v="123.09"/>
    <n v="68.03"/>
    <n v="55.06"/>
    <n v="0.44731497278414167"/>
    <n v="2026"/>
    <x v="1"/>
    <n v="6"/>
    <s v="Jun"/>
  </r>
  <r>
    <n v="1697"/>
    <d v="2026-06-08T00:00:00"/>
    <n v="2026"/>
    <s v="Q2"/>
    <n v="6"/>
    <x v="5"/>
    <x v="1"/>
    <x v="12"/>
    <x v="0"/>
    <s v="Business"/>
    <x v="1"/>
    <s v="Trail Boots"/>
    <n v="2"/>
    <n v="141.09"/>
    <n v="0"/>
    <n v="81.69"/>
    <n v="282.18"/>
    <n v="163.38"/>
    <n v="118.80000000000001"/>
    <n v="0.42100786731873274"/>
    <n v="2026"/>
    <x v="1"/>
    <n v="6"/>
    <s v="Jun"/>
  </r>
  <r>
    <n v="2159"/>
    <d v="2026-06-08T00:00:00"/>
    <n v="2026"/>
    <s v="Q2"/>
    <n v="6"/>
    <x v="5"/>
    <x v="2"/>
    <x v="10"/>
    <x v="2"/>
    <s v="New"/>
    <x v="1"/>
    <s v="Summit Backpack 45L"/>
    <n v="1"/>
    <n v="157.04"/>
    <n v="0"/>
    <n v="77.540000000000006"/>
    <n v="157.04"/>
    <n v="77.540000000000006"/>
    <n v="79.499999999999986"/>
    <n v="0.5062404482934284"/>
    <n v="2026"/>
    <x v="1"/>
    <n v="6"/>
    <s v="Jun"/>
  </r>
  <r>
    <n v="2772"/>
    <d v="2026-06-08T00:00:00"/>
    <n v="2026"/>
    <s v="Q2"/>
    <n v="6"/>
    <x v="5"/>
    <x v="3"/>
    <x v="7"/>
    <x v="2"/>
    <s v="New"/>
    <x v="2"/>
    <s v="Carry-On Duffel"/>
    <n v="6"/>
    <n v="136.46"/>
    <n v="0"/>
    <n v="68.61"/>
    <n v="818.76"/>
    <n v="411.65999999999997"/>
    <n v="407.1"/>
    <n v="0.49721530118716112"/>
    <n v="2026"/>
    <x v="1"/>
    <n v="6"/>
    <s v="Jun"/>
  </r>
  <r>
    <n v="3091"/>
    <d v="2026-06-08T00:00:00"/>
    <n v="2026"/>
    <s v="Q2"/>
    <n v="6"/>
    <x v="5"/>
    <x v="0"/>
    <x v="0"/>
    <x v="0"/>
    <s v="New"/>
    <x v="4"/>
    <s v="Recovery Roller"/>
    <n v="1"/>
    <n v="36.1"/>
    <n v="0"/>
    <n v="13.65"/>
    <n v="36.1"/>
    <n v="13.65"/>
    <n v="22.450000000000003"/>
    <n v="0.62188365650969535"/>
    <n v="2026"/>
    <x v="1"/>
    <n v="6"/>
    <s v="Jun"/>
  </r>
  <r>
    <n v="4241"/>
    <d v="2026-06-08T00:00:00"/>
    <n v="2026"/>
    <s v="Q2"/>
    <n v="6"/>
    <x v="5"/>
    <x v="3"/>
    <x v="13"/>
    <x v="0"/>
    <s v="New"/>
    <x v="1"/>
    <s v="Hiking Daypack 20L"/>
    <n v="3"/>
    <n v="92.73"/>
    <n v="0"/>
    <n v="44.68"/>
    <n v="278.19"/>
    <n v="134.04"/>
    <n v="144.15"/>
    <n v="0.51817103418526911"/>
    <n v="2026"/>
    <x v="1"/>
    <n v="6"/>
    <s v="Jun"/>
  </r>
  <r>
    <n v="5185"/>
    <d v="2026-06-08T00:00:00"/>
    <n v="2026"/>
    <s v="Q2"/>
    <n v="6"/>
    <x v="5"/>
    <x v="1"/>
    <x v="12"/>
    <x v="0"/>
    <s v="New"/>
    <x v="2"/>
    <s v="Travel Backpack 35L"/>
    <n v="3"/>
    <n v="164.31"/>
    <n v="0.05"/>
    <n v="86"/>
    <n v="468.2835"/>
    <n v="258"/>
    <n v="210.2835"/>
    <n v="0.44905169624810615"/>
    <n v="2026"/>
    <x v="1"/>
    <n v="6"/>
    <s v="Jun"/>
  </r>
  <r>
    <n v="1437"/>
    <d v="2026-06-09T00:00:00"/>
    <n v="2026"/>
    <s v="Q2"/>
    <n v="6"/>
    <x v="5"/>
    <x v="3"/>
    <x v="8"/>
    <x v="3"/>
    <s v="New"/>
    <x v="2"/>
    <s v="Insulated Bottle"/>
    <n v="2"/>
    <n v="36.85"/>
    <n v="0.1"/>
    <n v="13.92"/>
    <n v="66.33"/>
    <n v="27.84"/>
    <n v="38.489999999999995"/>
    <n v="0.58028041610131154"/>
    <n v="2026"/>
    <x v="1"/>
    <n v="6"/>
    <s v="Jun"/>
  </r>
  <r>
    <n v="2316"/>
    <d v="2026-06-09T00:00:00"/>
    <n v="2026"/>
    <s v="Q2"/>
    <n v="6"/>
    <x v="5"/>
    <x v="1"/>
    <x v="11"/>
    <x v="3"/>
    <s v="New"/>
    <x v="4"/>
    <s v="Recovery Roller"/>
    <n v="1"/>
    <n v="35.619999999999997"/>
    <n v="0"/>
    <n v="14.05"/>
    <n v="35.619999999999997"/>
    <n v="14.05"/>
    <n v="21.569999999999997"/>
    <n v="0.60555867490174053"/>
    <n v="2026"/>
    <x v="1"/>
    <n v="6"/>
    <s v="Jun"/>
  </r>
  <r>
    <n v="2329"/>
    <d v="2026-06-09T00:00:00"/>
    <n v="2026"/>
    <s v="Q2"/>
    <n v="6"/>
    <x v="5"/>
    <x v="3"/>
    <x v="8"/>
    <x v="0"/>
    <s v="New"/>
    <x v="1"/>
    <s v="Summit Backpack 45L"/>
    <n v="3"/>
    <n v="157.43"/>
    <n v="0.15"/>
    <n v="77.56"/>
    <n v="401.44650000000001"/>
    <n v="232.68"/>
    <n v="168.76650000000001"/>
    <n v="0.42039599299034863"/>
    <n v="2026"/>
    <x v="1"/>
    <n v="6"/>
    <s v="Jun"/>
  </r>
  <r>
    <n v="3036"/>
    <d v="2026-06-09T00:00:00"/>
    <n v="2026"/>
    <s v="Q2"/>
    <n v="6"/>
    <x v="5"/>
    <x v="1"/>
    <x v="12"/>
    <x v="2"/>
    <s v="New"/>
    <x v="0"/>
    <s v="Commuter Helmet"/>
    <n v="1"/>
    <n v="81.2"/>
    <n v="0.1"/>
    <n v="41.64"/>
    <n v="73.08"/>
    <n v="41.64"/>
    <n v="31.439999999999998"/>
    <n v="0.43021346469622329"/>
    <n v="2026"/>
    <x v="1"/>
    <n v="6"/>
    <s v="Jun"/>
  </r>
  <r>
    <n v="3429"/>
    <d v="2026-06-09T00:00:00"/>
    <n v="2026"/>
    <s v="Q2"/>
    <n v="6"/>
    <x v="5"/>
    <x v="3"/>
    <x v="13"/>
    <x v="0"/>
    <s v="Returning"/>
    <x v="1"/>
    <s v="Hiking Daypack 20L"/>
    <n v="4"/>
    <n v="93.58"/>
    <n v="0.1"/>
    <n v="44.56"/>
    <n v="336.88799999999998"/>
    <n v="178.24"/>
    <n v="158.64799999999997"/>
    <n v="0.4709220868656645"/>
    <n v="2026"/>
    <x v="1"/>
    <n v="6"/>
    <s v="Jun"/>
  </r>
  <r>
    <n v="3615"/>
    <d v="2026-06-09T00:00:00"/>
    <n v="2026"/>
    <s v="Q2"/>
    <n v="6"/>
    <x v="5"/>
    <x v="1"/>
    <x v="14"/>
    <x v="0"/>
    <s v="New"/>
    <x v="1"/>
    <s v="Summit Backpack 45L"/>
    <n v="4"/>
    <n v="155.22"/>
    <n v="0"/>
    <n v="77.209999999999994"/>
    <n v="620.88"/>
    <n v="308.83999999999997"/>
    <n v="312.04000000000002"/>
    <n v="0.50257698750161062"/>
    <n v="2026"/>
    <x v="1"/>
    <n v="6"/>
    <s v="Jun"/>
  </r>
  <r>
    <n v="3661"/>
    <d v="2026-06-09T00:00:00"/>
    <n v="2026"/>
    <s v="Q2"/>
    <n v="6"/>
    <x v="5"/>
    <x v="3"/>
    <x v="8"/>
    <x v="0"/>
    <s v="New"/>
    <x v="0"/>
    <s v="Cycling Pack 12L"/>
    <n v="4"/>
    <n v="100.33"/>
    <n v="0"/>
    <n v="49.99"/>
    <n v="401.32"/>
    <n v="199.96"/>
    <n v="201.35999999999999"/>
    <n v="0.5017442439948171"/>
    <n v="2026"/>
    <x v="1"/>
    <n v="6"/>
    <s v="Jun"/>
  </r>
  <r>
    <n v="3831"/>
    <d v="2026-06-09T00:00:00"/>
    <n v="2026"/>
    <s v="Q2"/>
    <n v="6"/>
    <x v="5"/>
    <x v="2"/>
    <x v="3"/>
    <x v="0"/>
    <s v="Business"/>
    <x v="2"/>
    <s v="Carry-On Duffel"/>
    <n v="2"/>
    <n v="134.28"/>
    <n v="0"/>
    <n v="69.12"/>
    <n v="268.56"/>
    <n v="138.24"/>
    <n v="130.32"/>
    <n v="0.48525469168900803"/>
    <n v="2026"/>
    <x v="1"/>
    <n v="6"/>
    <s v="Jun"/>
  </r>
  <r>
    <n v="4394"/>
    <d v="2026-06-09T00:00:00"/>
    <n v="2026"/>
    <s v="Q2"/>
    <n v="6"/>
    <x v="5"/>
    <x v="2"/>
    <x v="2"/>
    <x v="0"/>
    <s v="New"/>
    <x v="4"/>
    <s v="Training Mat"/>
    <n v="2"/>
    <n v="51.16"/>
    <n v="0"/>
    <n v="21.57"/>
    <n v="102.32"/>
    <n v="43.14"/>
    <n v="59.179999999999993"/>
    <n v="0.57838154808444098"/>
    <n v="2026"/>
    <x v="1"/>
    <n v="6"/>
    <s v="Jun"/>
  </r>
  <r>
    <n v="372"/>
    <d v="2026-06-10T00:00:00"/>
    <n v="2026"/>
    <s v="Q2"/>
    <n v="6"/>
    <x v="5"/>
    <x v="1"/>
    <x v="12"/>
    <x v="0"/>
    <s v="Returning"/>
    <x v="4"/>
    <s v="Recovery Roller"/>
    <n v="3"/>
    <n v="35.94"/>
    <n v="0.1"/>
    <n v="14.04"/>
    <n v="97.037999999999997"/>
    <n v="42.12"/>
    <n v="54.917999999999999"/>
    <n v="0.56594323873121866"/>
    <n v="2026"/>
    <x v="1"/>
    <n v="6"/>
    <s v="Jun"/>
  </r>
  <r>
    <n v="532"/>
    <d v="2026-06-10T00:00:00"/>
    <n v="2026"/>
    <s v="Q2"/>
    <n v="6"/>
    <x v="5"/>
    <x v="2"/>
    <x v="10"/>
    <x v="2"/>
    <s v="Returning"/>
    <x v="1"/>
    <s v="Trail Boots"/>
    <n v="1"/>
    <n v="145.34"/>
    <n v="0.05"/>
    <n v="77.89"/>
    <n v="138.07300000000001"/>
    <n v="77.89"/>
    <n v="60.183000000000007"/>
    <n v="0.43587812244247609"/>
    <n v="2026"/>
    <x v="1"/>
    <n v="6"/>
    <s v="Jun"/>
  </r>
  <r>
    <n v="910"/>
    <d v="2026-06-10T00:00:00"/>
    <n v="2026"/>
    <s v="Q2"/>
    <n v="6"/>
    <x v="5"/>
    <x v="2"/>
    <x v="16"/>
    <x v="0"/>
    <s v="Business"/>
    <x v="2"/>
    <s v="Insulated Bottle"/>
    <n v="1"/>
    <n v="35.950000000000003"/>
    <n v="0.1"/>
    <n v="13.63"/>
    <n v="32.355000000000004"/>
    <n v="13.63"/>
    <n v="18.725000000000001"/>
    <n v="0.57873589862463293"/>
    <n v="2026"/>
    <x v="1"/>
    <n v="6"/>
    <s v="Jun"/>
  </r>
  <r>
    <n v="938"/>
    <d v="2026-06-10T00:00:00"/>
    <n v="2026"/>
    <s v="Q2"/>
    <n v="6"/>
    <x v="5"/>
    <x v="3"/>
    <x v="13"/>
    <x v="2"/>
    <s v="Business"/>
    <x v="4"/>
    <s v="Training Mat"/>
    <n v="1"/>
    <n v="51.09"/>
    <n v="0"/>
    <n v="22.4"/>
    <n v="51.09"/>
    <n v="22.4"/>
    <n v="28.690000000000005"/>
    <n v="0.56155803484047762"/>
    <n v="2026"/>
    <x v="1"/>
    <n v="6"/>
    <s v="Jun"/>
  </r>
  <r>
    <n v="1079"/>
    <d v="2026-06-10T00:00:00"/>
    <n v="2026"/>
    <s v="Q2"/>
    <n v="6"/>
    <x v="5"/>
    <x v="1"/>
    <x v="14"/>
    <x v="2"/>
    <s v="Returning"/>
    <x v="3"/>
    <s v="Trail Tent 2P"/>
    <n v="2"/>
    <n v="198.69"/>
    <n v="0.15"/>
    <n v="104.25"/>
    <n v="337.77299999999997"/>
    <n v="208.5"/>
    <n v="129.27299999999997"/>
    <n v="0.38272153191640534"/>
    <n v="2026"/>
    <x v="1"/>
    <n v="6"/>
    <s v="Jun"/>
  </r>
  <r>
    <n v="1662"/>
    <d v="2026-06-10T00:00:00"/>
    <n v="2026"/>
    <s v="Q2"/>
    <n v="6"/>
    <x v="5"/>
    <x v="1"/>
    <x v="6"/>
    <x v="2"/>
    <s v="New"/>
    <x v="0"/>
    <s v="Commuter Helmet"/>
    <n v="3"/>
    <n v="83.45"/>
    <n v="0"/>
    <n v="43.73"/>
    <n v="250.35000000000002"/>
    <n v="131.19"/>
    <n v="119.16000000000003"/>
    <n v="0.47597363690832839"/>
    <n v="2026"/>
    <x v="1"/>
    <n v="6"/>
    <s v="Jun"/>
  </r>
  <r>
    <n v="2748"/>
    <d v="2026-06-10T00:00:00"/>
    <n v="2026"/>
    <s v="Q2"/>
    <n v="6"/>
    <x v="5"/>
    <x v="2"/>
    <x v="2"/>
    <x v="0"/>
    <s v="New"/>
    <x v="4"/>
    <s v="Resistance Band Set"/>
    <n v="2"/>
    <n v="40.86"/>
    <n v="0"/>
    <n v="14.59"/>
    <n v="81.72"/>
    <n v="29.18"/>
    <n v="52.54"/>
    <n v="0.64292706803720023"/>
    <n v="2026"/>
    <x v="1"/>
    <n v="6"/>
    <s v="Jun"/>
  </r>
  <r>
    <n v="3354"/>
    <d v="2026-06-10T00:00:00"/>
    <n v="2026"/>
    <s v="Q2"/>
    <n v="6"/>
    <x v="5"/>
    <x v="1"/>
    <x v="6"/>
    <x v="2"/>
    <s v="New"/>
    <x v="3"/>
    <s v="Portable Camp Stove"/>
    <n v="1"/>
    <n v="82.21"/>
    <n v="0.05"/>
    <n v="39.04"/>
    <n v="78.099499999999992"/>
    <n v="39.04"/>
    <n v="39.059499999999993"/>
    <n v="0.50012484074802011"/>
    <n v="2026"/>
    <x v="1"/>
    <n v="6"/>
    <s v="Jun"/>
  </r>
  <r>
    <n v="3532"/>
    <d v="2026-06-10T00:00:00"/>
    <n v="2026"/>
    <s v="Q2"/>
    <n v="6"/>
    <x v="5"/>
    <x v="2"/>
    <x v="10"/>
    <x v="3"/>
    <s v="Business"/>
    <x v="4"/>
    <s v="Recovery Roller"/>
    <n v="1"/>
    <n v="35.93"/>
    <n v="0.1"/>
    <n v="13.52"/>
    <n v="32.337000000000003"/>
    <n v="13.52"/>
    <n v="18.817000000000004"/>
    <n v="0.58190308315551853"/>
    <n v="2026"/>
    <x v="1"/>
    <n v="6"/>
    <s v="Jun"/>
  </r>
  <r>
    <n v="3636"/>
    <d v="2026-06-10T00:00:00"/>
    <n v="2026"/>
    <s v="Q2"/>
    <n v="6"/>
    <x v="5"/>
    <x v="0"/>
    <x v="0"/>
    <x v="3"/>
    <s v="New"/>
    <x v="2"/>
    <s v="Travel Backpack 35L"/>
    <n v="2"/>
    <n v="164.77"/>
    <n v="0"/>
    <n v="89.07"/>
    <n v="329.54"/>
    <n v="178.14"/>
    <n v="151.40000000000003"/>
    <n v="0.45942829398555568"/>
    <n v="2026"/>
    <x v="1"/>
    <n v="6"/>
    <s v="Jun"/>
  </r>
  <r>
    <n v="3810"/>
    <d v="2026-06-10T00:00:00"/>
    <n v="2026"/>
    <s v="Q2"/>
    <n v="6"/>
    <x v="5"/>
    <x v="2"/>
    <x v="2"/>
    <x v="1"/>
    <s v="Business"/>
    <x v="2"/>
    <s v="Packing Cube Set"/>
    <n v="4"/>
    <n v="47.36"/>
    <n v="0.1"/>
    <n v="18.87"/>
    <n v="170.49600000000001"/>
    <n v="75.48"/>
    <n v="95.016000000000005"/>
    <n v="0.55729166666666663"/>
    <n v="2026"/>
    <x v="1"/>
    <n v="6"/>
    <s v="Jun"/>
  </r>
  <r>
    <n v="4137"/>
    <d v="2026-06-10T00:00:00"/>
    <n v="2026"/>
    <s v="Q2"/>
    <n v="6"/>
    <x v="5"/>
    <x v="3"/>
    <x v="8"/>
    <x v="0"/>
    <s v="Returning"/>
    <x v="1"/>
    <s v="Hiking Daypack 20L"/>
    <n v="1"/>
    <n v="90.7"/>
    <n v="0"/>
    <n v="44.18"/>
    <n v="90.7"/>
    <n v="44.18"/>
    <n v="46.52"/>
    <n v="0.51289966923925034"/>
    <n v="2026"/>
    <x v="1"/>
    <n v="6"/>
    <s v="Jun"/>
  </r>
  <r>
    <n v="4303"/>
    <d v="2026-06-10T00:00:00"/>
    <n v="2026"/>
    <s v="Q2"/>
    <n v="6"/>
    <x v="5"/>
    <x v="2"/>
    <x v="10"/>
    <x v="3"/>
    <s v="Returning"/>
    <x v="2"/>
    <s v="Packing Cube Set"/>
    <n v="1"/>
    <n v="45.59"/>
    <n v="0"/>
    <n v="18.57"/>
    <n v="45.59"/>
    <n v="18.57"/>
    <n v="27.020000000000003"/>
    <n v="0.59267383198069756"/>
    <n v="2026"/>
    <x v="1"/>
    <n v="6"/>
    <s v="Jun"/>
  </r>
  <r>
    <n v="4991"/>
    <d v="2026-06-10T00:00:00"/>
    <n v="2026"/>
    <s v="Q2"/>
    <n v="6"/>
    <x v="5"/>
    <x v="3"/>
    <x v="4"/>
    <x v="0"/>
    <s v="New"/>
    <x v="1"/>
    <s v="Trail Boots"/>
    <n v="3"/>
    <n v="146.55000000000001"/>
    <n v="0.1"/>
    <n v="79.59"/>
    <n v="395.68500000000006"/>
    <n v="238.77"/>
    <n v="156.91500000000005"/>
    <n v="0.39656544978960545"/>
    <n v="2026"/>
    <x v="1"/>
    <n v="6"/>
    <s v="Jun"/>
  </r>
  <r>
    <n v="39"/>
    <d v="2026-06-11T00:00:00"/>
    <n v="2026"/>
    <s v="Q2"/>
    <n v="6"/>
    <x v="5"/>
    <x v="3"/>
    <x v="8"/>
    <x v="3"/>
    <s v="Business"/>
    <x v="0"/>
    <s v="Compact Repair Kit"/>
    <n v="4"/>
    <n v="40.33"/>
    <n v="0.1"/>
    <n v="17.170000000000002"/>
    <n v="145.18799999999999"/>
    <n v="68.680000000000007"/>
    <n v="76.507999999999981"/>
    <n v="0.52695815081136177"/>
    <n v="2026"/>
    <x v="1"/>
    <n v="6"/>
    <s v="Jun"/>
  </r>
  <r>
    <n v="206"/>
    <d v="2026-06-11T00:00:00"/>
    <n v="2026"/>
    <s v="Q2"/>
    <n v="6"/>
    <x v="5"/>
    <x v="0"/>
    <x v="0"/>
    <x v="2"/>
    <s v="New"/>
    <x v="0"/>
    <s v="Trail Bike Light"/>
    <n v="2"/>
    <n v="51.83"/>
    <n v="0.1"/>
    <n v="23.1"/>
    <n v="93.293999999999997"/>
    <n v="46.2"/>
    <n v="47.093999999999994"/>
    <n v="0.50479130490706792"/>
    <n v="2026"/>
    <x v="1"/>
    <n v="6"/>
    <s v="Jun"/>
  </r>
  <r>
    <n v="397"/>
    <d v="2026-06-11T00:00:00"/>
    <n v="2026"/>
    <s v="Q2"/>
    <n v="6"/>
    <x v="5"/>
    <x v="3"/>
    <x v="8"/>
    <x v="0"/>
    <s v="Business"/>
    <x v="3"/>
    <s v="Compact Sleeping Bag"/>
    <n v="2"/>
    <n v="121.19"/>
    <n v="0.05"/>
    <n v="58.91"/>
    <n v="230.261"/>
    <n v="117.82"/>
    <n v="112.441"/>
    <n v="0.48831977625390321"/>
    <n v="2026"/>
    <x v="1"/>
    <n v="6"/>
    <s v="Jun"/>
  </r>
  <r>
    <n v="763"/>
    <d v="2026-06-11T00:00:00"/>
    <n v="2026"/>
    <s v="Q2"/>
    <n v="6"/>
    <x v="5"/>
    <x v="3"/>
    <x v="13"/>
    <x v="2"/>
    <s v="New"/>
    <x v="1"/>
    <s v="Summit Backpack 45L"/>
    <n v="1"/>
    <n v="154.09"/>
    <n v="0"/>
    <n v="77.37"/>
    <n v="154.09"/>
    <n v="77.37"/>
    <n v="76.72"/>
    <n v="0.49789084301382308"/>
    <n v="2026"/>
    <x v="1"/>
    <n v="6"/>
    <s v="Jun"/>
  </r>
  <r>
    <n v="1059"/>
    <d v="2026-06-11T00:00:00"/>
    <n v="2026"/>
    <s v="Q2"/>
    <n v="6"/>
    <x v="5"/>
    <x v="0"/>
    <x v="0"/>
    <x v="0"/>
    <s v="New"/>
    <x v="0"/>
    <s v="Commuter Helmet"/>
    <n v="1"/>
    <n v="80.64"/>
    <n v="0.05"/>
    <n v="43.85"/>
    <n v="76.60799999999999"/>
    <n v="43.85"/>
    <n v="32.757999999999988"/>
    <n v="0.42760547201336668"/>
    <n v="2026"/>
    <x v="1"/>
    <n v="6"/>
    <s v="Jun"/>
  </r>
  <r>
    <n v="1332"/>
    <d v="2026-06-11T00:00:00"/>
    <n v="2026"/>
    <s v="Q2"/>
    <n v="6"/>
    <x v="5"/>
    <x v="1"/>
    <x v="12"/>
    <x v="3"/>
    <s v="Returning"/>
    <x v="1"/>
    <s v="Hiking Daypack 20L"/>
    <n v="1"/>
    <n v="94.01"/>
    <n v="0.15"/>
    <n v="46.12"/>
    <n v="79.908500000000004"/>
    <n v="46.12"/>
    <n v="33.788500000000006"/>
    <n v="0.42283987310486376"/>
    <n v="2026"/>
    <x v="1"/>
    <n v="6"/>
    <s v="Jun"/>
  </r>
  <r>
    <n v="1447"/>
    <d v="2026-06-11T00:00:00"/>
    <n v="2026"/>
    <s v="Q2"/>
    <n v="6"/>
    <x v="5"/>
    <x v="1"/>
    <x v="6"/>
    <x v="0"/>
    <s v="Returning"/>
    <x v="0"/>
    <s v="Trail Bike Light"/>
    <n v="1"/>
    <n v="51.09"/>
    <n v="0"/>
    <n v="22.78"/>
    <n v="51.09"/>
    <n v="22.78"/>
    <n v="28.310000000000002"/>
    <n v="0.55412018007437858"/>
    <n v="2026"/>
    <x v="1"/>
    <n v="6"/>
    <s v="Jun"/>
  </r>
  <r>
    <n v="2990"/>
    <d v="2026-06-11T00:00:00"/>
    <n v="2026"/>
    <s v="Q2"/>
    <n v="6"/>
    <x v="5"/>
    <x v="1"/>
    <x v="6"/>
    <x v="3"/>
    <s v="Returning"/>
    <x v="1"/>
    <s v="Trail Boots"/>
    <n v="1"/>
    <n v="146.66"/>
    <n v="0"/>
    <n v="78.709999999999994"/>
    <n v="146.66"/>
    <n v="78.709999999999994"/>
    <n v="67.95"/>
    <n v="0.4633165143870176"/>
    <n v="2026"/>
    <x v="1"/>
    <n v="6"/>
    <s v="Jun"/>
  </r>
  <r>
    <n v="3769"/>
    <d v="2026-06-11T00:00:00"/>
    <n v="2026"/>
    <s v="Q2"/>
    <n v="6"/>
    <x v="5"/>
    <x v="1"/>
    <x v="12"/>
    <x v="2"/>
    <s v="New"/>
    <x v="3"/>
    <s v="Trail Tent 2P"/>
    <n v="2"/>
    <n v="199.03"/>
    <n v="0"/>
    <n v="104.7"/>
    <n v="398.06"/>
    <n v="209.4"/>
    <n v="188.66"/>
    <n v="0.47394865095714211"/>
    <n v="2026"/>
    <x v="1"/>
    <n v="6"/>
    <s v="Jun"/>
  </r>
  <r>
    <n v="4152"/>
    <d v="2026-06-11T00:00:00"/>
    <n v="2026"/>
    <s v="Q2"/>
    <n v="6"/>
    <x v="5"/>
    <x v="2"/>
    <x v="2"/>
    <x v="0"/>
    <s v="Returning"/>
    <x v="0"/>
    <s v="Compact Repair Kit"/>
    <n v="5"/>
    <n v="41.18"/>
    <n v="0.05"/>
    <n v="16.87"/>
    <n v="195.60499999999999"/>
    <n v="84.350000000000009"/>
    <n v="111.25499999999998"/>
    <n v="0.56877380435060443"/>
    <n v="2026"/>
    <x v="1"/>
    <n v="6"/>
    <s v="Jun"/>
  </r>
  <r>
    <n v="4242"/>
    <d v="2026-06-11T00:00:00"/>
    <n v="2026"/>
    <s v="Q2"/>
    <n v="6"/>
    <x v="5"/>
    <x v="1"/>
    <x v="12"/>
    <x v="2"/>
    <s v="Business"/>
    <x v="1"/>
    <s v="Trail Boots"/>
    <n v="2"/>
    <n v="141.18"/>
    <n v="0"/>
    <n v="78.66"/>
    <n v="282.36"/>
    <n v="157.32"/>
    <n v="125.04000000000002"/>
    <n v="0.44283892902677441"/>
    <n v="2026"/>
    <x v="1"/>
    <n v="6"/>
    <s v="Jun"/>
  </r>
  <r>
    <n v="4780"/>
    <d v="2026-06-11T00:00:00"/>
    <n v="2026"/>
    <s v="Q2"/>
    <n v="6"/>
    <x v="5"/>
    <x v="1"/>
    <x v="12"/>
    <x v="2"/>
    <s v="Returning"/>
    <x v="0"/>
    <s v="Commuter Helmet"/>
    <n v="1"/>
    <n v="82.47"/>
    <n v="0.1"/>
    <n v="42.73"/>
    <n v="74.222999999999999"/>
    <n v="42.73"/>
    <n v="31.493000000000002"/>
    <n v="0.42430243994449163"/>
    <n v="2026"/>
    <x v="1"/>
    <n v="6"/>
    <s v="Jun"/>
  </r>
  <r>
    <n v="63"/>
    <d v="2026-06-12T00:00:00"/>
    <n v="2026"/>
    <s v="Q2"/>
    <n v="6"/>
    <x v="5"/>
    <x v="1"/>
    <x v="1"/>
    <x v="3"/>
    <s v="Returning"/>
    <x v="2"/>
    <s v="Travel Backpack 35L"/>
    <n v="1"/>
    <n v="166.91"/>
    <n v="0"/>
    <n v="85.58"/>
    <n v="166.91"/>
    <n v="85.58"/>
    <n v="81.33"/>
    <n v="0.48726858786172189"/>
    <n v="2026"/>
    <x v="1"/>
    <n v="6"/>
    <s v="Jun"/>
  </r>
  <r>
    <n v="190"/>
    <d v="2026-06-12T00:00:00"/>
    <n v="2026"/>
    <s v="Q2"/>
    <n v="6"/>
    <x v="5"/>
    <x v="0"/>
    <x v="0"/>
    <x v="2"/>
    <s v="Business"/>
    <x v="2"/>
    <s v="Packing Cube Set"/>
    <n v="1"/>
    <n v="45.99"/>
    <n v="0"/>
    <n v="18.579999999999998"/>
    <n v="45.99"/>
    <n v="18.579999999999998"/>
    <n v="27.410000000000004"/>
    <n v="0.59599913024570561"/>
    <n v="2026"/>
    <x v="1"/>
    <n v="6"/>
    <s v="Jun"/>
  </r>
  <r>
    <n v="268"/>
    <d v="2026-06-12T00:00:00"/>
    <n v="2026"/>
    <s v="Q2"/>
    <n v="6"/>
    <x v="5"/>
    <x v="3"/>
    <x v="13"/>
    <x v="2"/>
    <s v="Business"/>
    <x v="4"/>
    <s v="Recovery Roller"/>
    <n v="1"/>
    <n v="37.01"/>
    <n v="0.05"/>
    <n v="14.18"/>
    <n v="35.159499999999994"/>
    <n v="14.18"/>
    <n v="20.979499999999994"/>
    <n v="0.59669506107879799"/>
    <n v="2026"/>
    <x v="1"/>
    <n v="6"/>
    <s v="Jun"/>
  </r>
  <r>
    <n v="691"/>
    <d v="2026-06-12T00:00:00"/>
    <n v="2026"/>
    <s v="Q2"/>
    <n v="6"/>
    <x v="5"/>
    <x v="3"/>
    <x v="8"/>
    <x v="3"/>
    <s v="Business"/>
    <x v="1"/>
    <s v="Trail Boots"/>
    <n v="5"/>
    <n v="140.9"/>
    <n v="0"/>
    <n v="80.16"/>
    <n v="704.5"/>
    <n v="400.79999999999995"/>
    <n v="303.70000000000005"/>
    <n v="0.43108587650816188"/>
    <n v="2026"/>
    <x v="1"/>
    <n v="6"/>
    <s v="Jun"/>
  </r>
  <r>
    <n v="810"/>
    <d v="2026-06-12T00:00:00"/>
    <n v="2026"/>
    <s v="Q2"/>
    <n v="6"/>
    <x v="5"/>
    <x v="1"/>
    <x v="12"/>
    <x v="2"/>
    <s v="New"/>
    <x v="4"/>
    <s v="Recovery Roller"/>
    <n v="3"/>
    <n v="36.659999999999997"/>
    <n v="0"/>
    <n v="13.55"/>
    <n v="109.97999999999999"/>
    <n v="40.650000000000006"/>
    <n v="69.329999999999984"/>
    <n v="0.63038734315330047"/>
    <n v="2026"/>
    <x v="1"/>
    <n v="6"/>
    <s v="Jun"/>
  </r>
  <r>
    <n v="855"/>
    <d v="2026-06-12T00:00:00"/>
    <n v="2026"/>
    <s v="Q2"/>
    <n v="6"/>
    <x v="5"/>
    <x v="1"/>
    <x v="6"/>
    <x v="0"/>
    <s v="Business"/>
    <x v="2"/>
    <s v="Insulated Bottle"/>
    <n v="1"/>
    <n v="36.299999999999997"/>
    <n v="0.1"/>
    <n v="13.69"/>
    <n v="32.67"/>
    <n v="13.69"/>
    <n v="18.980000000000004"/>
    <n v="0.58096112641567199"/>
    <n v="2026"/>
    <x v="1"/>
    <n v="6"/>
    <s v="Jun"/>
  </r>
  <r>
    <n v="1612"/>
    <d v="2026-06-12T00:00:00"/>
    <n v="2026"/>
    <s v="Q2"/>
    <n v="6"/>
    <x v="5"/>
    <x v="2"/>
    <x v="16"/>
    <x v="0"/>
    <s v="New"/>
    <x v="3"/>
    <s v="Compact Sleeping Bag"/>
    <n v="2"/>
    <n v="120.64"/>
    <n v="0"/>
    <n v="61.66"/>
    <n v="241.28"/>
    <n v="123.32"/>
    <n v="117.96000000000001"/>
    <n v="0.48889257294429711"/>
    <n v="2026"/>
    <x v="1"/>
    <n v="6"/>
    <s v="Jun"/>
  </r>
  <r>
    <n v="1704"/>
    <d v="2026-06-12T00:00:00"/>
    <n v="2026"/>
    <s v="Q2"/>
    <n v="6"/>
    <x v="5"/>
    <x v="2"/>
    <x v="16"/>
    <x v="0"/>
    <s v="Returning"/>
    <x v="2"/>
    <s v="Packing Cube Set"/>
    <n v="1"/>
    <n v="47.07"/>
    <n v="0"/>
    <n v="18.7"/>
    <n v="47.07"/>
    <n v="18.7"/>
    <n v="28.37"/>
    <n v="0.60271935415338862"/>
    <n v="2026"/>
    <x v="1"/>
    <n v="6"/>
    <s v="Jun"/>
  </r>
  <r>
    <n v="1857"/>
    <d v="2026-06-12T00:00:00"/>
    <n v="2026"/>
    <s v="Q2"/>
    <n v="6"/>
    <x v="5"/>
    <x v="2"/>
    <x v="3"/>
    <x v="3"/>
    <s v="Business"/>
    <x v="1"/>
    <s v="Summit Backpack 45L"/>
    <n v="2"/>
    <n v="154.94"/>
    <n v="0.05"/>
    <n v="77.260000000000005"/>
    <n v="294.38599999999997"/>
    <n v="154.52000000000001"/>
    <n v="139.86599999999996"/>
    <n v="0.47511090880680457"/>
    <n v="2026"/>
    <x v="1"/>
    <n v="6"/>
    <s v="Jun"/>
  </r>
  <r>
    <n v="1888"/>
    <d v="2026-06-12T00:00:00"/>
    <n v="2026"/>
    <s v="Q2"/>
    <n v="6"/>
    <x v="5"/>
    <x v="1"/>
    <x v="12"/>
    <x v="0"/>
    <s v="Returning"/>
    <x v="2"/>
    <s v="Packing Cube Set"/>
    <n v="1"/>
    <n v="45.97"/>
    <n v="0.05"/>
    <n v="18.41"/>
    <n v="43.671499999999995"/>
    <n v="18.41"/>
    <n v="25.261499999999995"/>
    <n v="0.57844360738696854"/>
    <n v="2026"/>
    <x v="1"/>
    <n v="6"/>
    <s v="Jun"/>
  </r>
  <r>
    <n v="2683"/>
    <d v="2026-06-12T00:00:00"/>
    <n v="2026"/>
    <s v="Q2"/>
    <n v="6"/>
    <x v="5"/>
    <x v="3"/>
    <x v="8"/>
    <x v="0"/>
    <s v="Returning"/>
    <x v="3"/>
    <s v="Trail Tent 2P"/>
    <n v="1"/>
    <n v="198.64"/>
    <n v="0.05"/>
    <n v="101.89"/>
    <n v="188.70799999999997"/>
    <n v="101.89"/>
    <n v="86.817999999999969"/>
    <n v="0.46006528605040581"/>
    <n v="2026"/>
    <x v="1"/>
    <n v="6"/>
    <s v="Jun"/>
  </r>
  <r>
    <n v="4211"/>
    <d v="2026-06-12T00:00:00"/>
    <n v="2026"/>
    <s v="Q2"/>
    <n v="6"/>
    <x v="5"/>
    <x v="2"/>
    <x v="3"/>
    <x v="0"/>
    <s v="New"/>
    <x v="2"/>
    <s v="Travel Backpack 35L"/>
    <n v="5"/>
    <n v="168.57"/>
    <n v="0"/>
    <n v="88.65"/>
    <n v="842.84999999999991"/>
    <n v="443.25"/>
    <n v="399.59999999999991"/>
    <n v="0.47410571276027758"/>
    <n v="2026"/>
    <x v="1"/>
    <n v="6"/>
    <s v="Jun"/>
  </r>
  <r>
    <n v="4353"/>
    <d v="2026-06-12T00:00:00"/>
    <n v="2026"/>
    <s v="Q2"/>
    <n v="6"/>
    <x v="5"/>
    <x v="1"/>
    <x v="6"/>
    <x v="2"/>
    <s v="New"/>
    <x v="2"/>
    <s v="Insulated Bottle"/>
    <n v="1"/>
    <n v="36.65"/>
    <n v="0"/>
    <n v="13.97"/>
    <n v="36.65"/>
    <n v="13.97"/>
    <n v="22.68"/>
    <n v="0.61882673942701227"/>
    <n v="2026"/>
    <x v="1"/>
    <n v="6"/>
    <s v="Jun"/>
  </r>
  <r>
    <n v="5020"/>
    <d v="2026-06-12T00:00:00"/>
    <n v="2026"/>
    <s v="Q2"/>
    <n v="6"/>
    <x v="5"/>
    <x v="2"/>
    <x v="5"/>
    <x v="2"/>
    <s v="Returning"/>
    <x v="2"/>
    <s v="Insulated Bottle"/>
    <n v="2"/>
    <n v="35.450000000000003"/>
    <n v="0.05"/>
    <n v="13.39"/>
    <n v="67.355000000000004"/>
    <n v="26.78"/>
    <n v="40.575000000000003"/>
    <n v="0.60240516665429444"/>
    <n v="2026"/>
    <x v="1"/>
    <n v="6"/>
    <s v="Jun"/>
  </r>
  <r>
    <n v="564"/>
    <d v="2026-06-13T00:00:00"/>
    <n v="2026"/>
    <s v="Q2"/>
    <n v="6"/>
    <x v="5"/>
    <x v="2"/>
    <x v="5"/>
    <x v="2"/>
    <s v="New"/>
    <x v="2"/>
    <s v="Packing Cube Set"/>
    <n v="3"/>
    <n v="45.82"/>
    <n v="0.1"/>
    <n v="18.61"/>
    <n v="123.71400000000001"/>
    <n v="55.83"/>
    <n v="67.884000000000015"/>
    <n v="0.54871720258014456"/>
    <n v="2026"/>
    <x v="1"/>
    <n v="6"/>
    <s v="Jun"/>
  </r>
  <r>
    <n v="736"/>
    <d v="2026-06-13T00:00:00"/>
    <n v="2026"/>
    <s v="Q2"/>
    <n v="6"/>
    <x v="5"/>
    <x v="3"/>
    <x v="13"/>
    <x v="2"/>
    <s v="Business"/>
    <x v="1"/>
    <s v="Summit Backpack 45L"/>
    <n v="1"/>
    <n v="152.78"/>
    <n v="0"/>
    <n v="78.540000000000006"/>
    <n v="152.78"/>
    <n v="78.540000000000006"/>
    <n v="74.239999999999995"/>
    <n v="0.48592747741851022"/>
    <n v="2026"/>
    <x v="1"/>
    <n v="6"/>
    <s v="Jun"/>
  </r>
  <r>
    <n v="1300"/>
    <d v="2026-06-13T00:00:00"/>
    <n v="2026"/>
    <s v="Q2"/>
    <n v="6"/>
    <x v="5"/>
    <x v="1"/>
    <x v="6"/>
    <x v="0"/>
    <s v="New"/>
    <x v="0"/>
    <s v="Trail Bike Light"/>
    <n v="1"/>
    <n v="49.76"/>
    <n v="0.05"/>
    <n v="22.58"/>
    <n v="47.271999999999998"/>
    <n v="22.58"/>
    <n v="24.692"/>
    <n v="0.52233880521238796"/>
    <n v="2026"/>
    <x v="1"/>
    <n v="6"/>
    <s v="Jun"/>
  </r>
  <r>
    <n v="1948"/>
    <d v="2026-06-13T00:00:00"/>
    <n v="2026"/>
    <s v="Q2"/>
    <n v="6"/>
    <x v="5"/>
    <x v="3"/>
    <x v="8"/>
    <x v="2"/>
    <s v="New"/>
    <x v="1"/>
    <s v="Summit Backpack 45L"/>
    <n v="1"/>
    <n v="157.6"/>
    <n v="0.05"/>
    <n v="79.34"/>
    <n v="149.72"/>
    <n v="79.34"/>
    <n v="70.38"/>
    <n v="0.47007747795885652"/>
    <n v="2026"/>
    <x v="1"/>
    <n v="6"/>
    <s v="Jun"/>
  </r>
  <r>
    <n v="2272"/>
    <d v="2026-06-13T00:00:00"/>
    <n v="2026"/>
    <s v="Q2"/>
    <n v="6"/>
    <x v="5"/>
    <x v="3"/>
    <x v="8"/>
    <x v="0"/>
    <s v="Returning"/>
    <x v="4"/>
    <s v="Weighted Vest"/>
    <n v="1"/>
    <n v="125.01"/>
    <n v="0.15"/>
    <n v="70.39"/>
    <n v="106.2585"/>
    <n v="70.39"/>
    <n v="35.868499999999997"/>
    <n v="0.33755887764272974"/>
    <n v="2026"/>
    <x v="1"/>
    <n v="6"/>
    <s v="Jun"/>
  </r>
  <r>
    <n v="2680"/>
    <d v="2026-06-13T00:00:00"/>
    <n v="2026"/>
    <s v="Q2"/>
    <n v="6"/>
    <x v="5"/>
    <x v="1"/>
    <x v="14"/>
    <x v="0"/>
    <s v="Returning"/>
    <x v="1"/>
    <s v="Hiking Daypack 20L"/>
    <n v="1"/>
    <n v="93.59"/>
    <n v="0.15"/>
    <n v="46.48"/>
    <n v="79.551500000000004"/>
    <n v="46.48"/>
    <n v="33.071500000000007"/>
    <n v="0.41572440494522422"/>
    <n v="2026"/>
    <x v="1"/>
    <n v="6"/>
    <s v="Jun"/>
  </r>
  <r>
    <n v="4178"/>
    <d v="2026-06-13T00:00:00"/>
    <n v="2026"/>
    <s v="Q2"/>
    <n v="6"/>
    <x v="5"/>
    <x v="2"/>
    <x v="2"/>
    <x v="2"/>
    <s v="Returning"/>
    <x v="1"/>
    <s v="Trail Boots"/>
    <n v="4"/>
    <n v="143.9"/>
    <n v="0.05"/>
    <n v="79.709999999999994"/>
    <n v="546.82000000000005"/>
    <n v="318.83999999999997"/>
    <n v="227.98000000000008"/>
    <n v="0.41691964448996022"/>
    <n v="2026"/>
    <x v="1"/>
    <n v="6"/>
    <s v="Jun"/>
  </r>
  <r>
    <n v="4272"/>
    <d v="2026-06-13T00:00:00"/>
    <n v="2026"/>
    <s v="Q2"/>
    <n v="6"/>
    <x v="5"/>
    <x v="3"/>
    <x v="7"/>
    <x v="3"/>
    <s v="Returning"/>
    <x v="3"/>
    <s v="Trail Tent 2P"/>
    <n v="4"/>
    <n v="190.97"/>
    <n v="0"/>
    <n v="103.36"/>
    <n v="763.88"/>
    <n v="413.44"/>
    <n v="350.44"/>
    <n v="0.45876315651673039"/>
    <n v="2026"/>
    <x v="1"/>
    <n v="6"/>
    <s v="Jun"/>
  </r>
  <r>
    <n v="4713"/>
    <d v="2026-06-13T00:00:00"/>
    <n v="2026"/>
    <s v="Q2"/>
    <n v="6"/>
    <x v="5"/>
    <x v="3"/>
    <x v="13"/>
    <x v="2"/>
    <s v="Business"/>
    <x v="4"/>
    <s v="Recovery Roller"/>
    <n v="1"/>
    <n v="35.78"/>
    <n v="0"/>
    <n v="14"/>
    <n v="35.78"/>
    <n v="14"/>
    <n v="21.78"/>
    <n v="0.60871995528228062"/>
    <n v="2026"/>
    <x v="1"/>
    <n v="6"/>
    <s v="Jun"/>
  </r>
  <r>
    <n v="5166"/>
    <d v="2026-06-13T00:00:00"/>
    <n v="2026"/>
    <s v="Q2"/>
    <n v="6"/>
    <x v="5"/>
    <x v="3"/>
    <x v="7"/>
    <x v="3"/>
    <s v="New"/>
    <x v="3"/>
    <s v="Compact Sleeping Bag"/>
    <n v="3"/>
    <n v="125.25"/>
    <n v="0.05"/>
    <n v="58.95"/>
    <n v="356.96249999999998"/>
    <n v="176.85000000000002"/>
    <n v="180.11249999999995"/>
    <n v="0.50456980775291516"/>
    <n v="2026"/>
    <x v="1"/>
    <n v="6"/>
    <s v="Jun"/>
  </r>
  <r>
    <n v="486"/>
    <d v="2026-06-14T00:00:00"/>
    <n v="2026"/>
    <s v="Q2"/>
    <n v="6"/>
    <x v="5"/>
    <x v="0"/>
    <x v="9"/>
    <x v="1"/>
    <s v="Business"/>
    <x v="1"/>
    <s v="Trekking Poles"/>
    <n v="8"/>
    <n v="72.36"/>
    <n v="0.1"/>
    <n v="32.229999999999997"/>
    <n v="520.99199999999996"/>
    <n v="257.83999999999997"/>
    <n v="263.15199999999999"/>
    <n v="0.5050979669553467"/>
    <n v="2026"/>
    <x v="1"/>
    <n v="6"/>
    <s v="Jun"/>
  </r>
  <r>
    <n v="1507"/>
    <d v="2026-06-14T00:00:00"/>
    <n v="2026"/>
    <s v="Q2"/>
    <n v="6"/>
    <x v="5"/>
    <x v="0"/>
    <x v="15"/>
    <x v="2"/>
    <s v="Returning"/>
    <x v="2"/>
    <s v="Travel Backpack 35L"/>
    <n v="1"/>
    <n v="162.51"/>
    <n v="0"/>
    <n v="88.29"/>
    <n v="162.51"/>
    <n v="88.29"/>
    <n v="74.219999999999985"/>
    <n v="0.45671035628576695"/>
    <n v="2026"/>
    <x v="1"/>
    <n v="6"/>
    <s v="Jun"/>
  </r>
  <r>
    <n v="1821"/>
    <d v="2026-06-14T00:00:00"/>
    <n v="2026"/>
    <s v="Q2"/>
    <n v="6"/>
    <x v="5"/>
    <x v="0"/>
    <x v="15"/>
    <x v="2"/>
    <s v="Business"/>
    <x v="1"/>
    <s v="Trekking Poles"/>
    <n v="3"/>
    <n v="70.52"/>
    <n v="0"/>
    <n v="33.119999999999997"/>
    <n v="211.56"/>
    <n v="99.359999999999985"/>
    <n v="112.20000000000002"/>
    <n v="0.53034600113442998"/>
    <n v="2026"/>
    <x v="1"/>
    <n v="6"/>
    <s v="Jun"/>
  </r>
  <r>
    <n v="2588"/>
    <d v="2026-06-14T00:00:00"/>
    <n v="2026"/>
    <s v="Q2"/>
    <n v="6"/>
    <x v="5"/>
    <x v="3"/>
    <x v="8"/>
    <x v="3"/>
    <s v="Returning"/>
    <x v="1"/>
    <s v="Hiking Daypack 20L"/>
    <n v="1"/>
    <n v="90.28"/>
    <n v="0"/>
    <n v="46.04"/>
    <n v="90.28"/>
    <n v="46.04"/>
    <n v="44.24"/>
    <n v="0.4900310146211786"/>
    <n v="2026"/>
    <x v="1"/>
    <n v="6"/>
    <s v="Jun"/>
  </r>
  <r>
    <n v="2815"/>
    <d v="2026-06-14T00:00:00"/>
    <n v="2026"/>
    <s v="Q2"/>
    <n v="6"/>
    <x v="5"/>
    <x v="3"/>
    <x v="13"/>
    <x v="3"/>
    <s v="New"/>
    <x v="3"/>
    <s v="Alpine Tent 4P"/>
    <n v="2"/>
    <n v="342.25"/>
    <n v="0"/>
    <n v="196.86"/>
    <n v="684.5"/>
    <n v="393.72"/>
    <n v="290.77999999999997"/>
    <n v="0.42480642804967128"/>
    <n v="2026"/>
    <x v="1"/>
    <n v="6"/>
    <s v="Jun"/>
  </r>
  <r>
    <n v="3258"/>
    <d v="2026-06-14T00:00:00"/>
    <n v="2026"/>
    <s v="Q2"/>
    <n v="6"/>
    <x v="5"/>
    <x v="1"/>
    <x v="1"/>
    <x v="0"/>
    <s v="Business"/>
    <x v="0"/>
    <s v="Trail Bike Light"/>
    <n v="6"/>
    <n v="50.92"/>
    <n v="0.05"/>
    <n v="22.87"/>
    <n v="290.24399999999997"/>
    <n v="137.22"/>
    <n v="153.02399999999997"/>
    <n v="0.52722536899987593"/>
    <n v="2026"/>
    <x v="1"/>
    <n v="6"/>
    <s v="Jun"/>
  </r>
  <r>
    <n v="3361"/>
    <d v="2026-06-14T00:00:00"/>
    <n v="2026"/>
    <s v="Q2"/>
    <n v="6"/>
    <x v="5"/>
    <x v="0"/>
    <x v="0"/>
    <x v="2"/>
    <s v="Returning"/>
    <x v="2"/>
    <s v="Insulated Bottle"/>
    <n v="5"/>
    <n v="36.72"/>
    <n v="0.15"/>
    <n v="13.2"/>
    <n v="156.06"/>
    <n v="66"/>
    <n v="90.06"/>
    <n v="0.57708573625528647"/>
    <n v="2026"/>
    <x v="1"/>
    <n v="6"/>
    <s v="Jun"/>
  </r>
  <r>
    <n v="3629"/>
    <d v="2026-06-14T00:00:00"/>
    <n v="2026"/>
    <s v="Q2"/>
    <n v="6"/>
    <x v="5"/>
    <x v="0"/>
    <x v="15"/>
    <x v="0"/>
    <s v="New"/>
    <x v="3"/>
    <s v="Alpine Tent 4P"/>
    <n v="4"/>
    <n v="348.96"/>
    <n v="0.15"/>
    <n v="197.02"/>
    <n v="1186.4639999999999"/>
    <n v="788.08"/>
    <n v="398.3839999999999"/>
    <n v="0.3357741996385899"/>
    <n v="2026"/>
    <x v="1"/>
    <n v="6"/>
    <s v="Jun"/>
  </r>
  <r>
    <n v="3750"/>
    <d v="2026-06-14T00:00:00"/>
    <n v="2026"/>
    <s v="Q2"/>
    <n v="6"/>
    <x v="5"/>
    <x v="0"/>
    <x v="0"/>
    <x v="0"/>
    <s v="Returning"/>
    <x v="1"/>
    <s v="Trekking Poles"/>
    <n v="1"/>
    <n v="71.28"/>
    <n v="0"/>
    <n v="31.92"/>
    <n v="71.28"/>
    <n v="31.92"/>
    <n v="39.36"/>
    <n v="0.55218855218855212"/>
    <n v="2026"/>
    <x v="1"/>
    <n v="6"/>
    <s v="Jun"/>
  </r>
  <r>
    <n v="5088"/>
    <d v="2026-06-14T00:00:00"/>
    <n v="2026"/>
    <s v="Q2"/>
    <n v="6"/>
    <x v="5"/>
    <x v="1"/>
    <x v="12"/>
    <x v="0"/>
    <s v="New"/>
    <x v="2"/>
    <s v="Travel Backpack 35L"/>
    <n v="1"/>
    <n v="160.99"/>
    <n v="0.05"/>
    <n v="89.15"/>
    <n v="152.94050000000001"/>
    <n v="89.15"/>
    <n v="63.790500000000009"/>
    <n v="0.41709357560619981"/>
    <n v="2026"/>
    <x v="1"/>
    <n v="6"/>
    <s v="Jun"/>
  </r>
  <r>
    <n v="1450"/>
    <d v="2026-06-15T00:00:00"/>
    <n v="2026"/>
    <s v="Q2"/>
    <n v="6"/>
    <x v="5"/>
    <x v="1"/>
    <x v="14"/>
    <x v="0"/>
    <s v="Returning"/>
    <x v="4"/>
    <s v="Weighted Vest"/>
    <n v="1"/>
    <n v="124.19"/>
    <n v="0.05"/>
    <n v="67.209999999999994"/>
    <n v="117.98049999999999"/>
    <n v="67.209999999999994"/>
    <n v="50.770499999999998"/>
    <n v="0.43032958836417884"/>
    <n v="2026"/>
    <x v="1"/>
    <n v="6"/>
    <s v="Jun"/>
  </r>
  <r>
    <n v="2330"/>
    <d v="2026-06-15T00:00:00"/>
    <n v="2026"/>
    <s v="Q2"/>
    <n v="6"/>
    <x v="5"/>
    <x v="1"/>
    <x v="1"/>
    <x v="0"/>
    <s v="New"/>
    <x v="2"/>
    <s v="Insulated Bottle"/>
    <n v="2"/>
    <n v="36.11"/>
    <n v="0.05"/>
    <n v="13.29"/>
    <n v="68.608999999999995"/>
    <n v="26.58"/>
    <n v="42.028999999999996"/>
    <n v="0.6125872698917052"/>
    <n v="2026"/>
    <x v="1"/>
    <n v="6"/>
    <s v="Jun"/>
  </r>
  <r>
    <n v="4655"/>
    <d v="2026-06-15T00:00:00"/>
    <n v="2026"/>
    <s v="Q2"/>
    <n v="6"/>
    <x v="5"/>
    <x v="0"/>
    <x v="0"/>
    <x v="1"/>
    <s v="Business"/>
    <x v="4"/>
    <s v="Resistance Band Set"/>
    <n v="4"/>
    <n v="40.909999999999997"/>
    <n v="0.05"/>
    <n v="14.42"/>
    <n v="155.45799999999997"/>
    <n v="57.68"/>
    <n v="97.777999999999963"/>
    <n v="0.62896730949838531"/>
    <n v="2026"/>
    <x v="1"/>
    <n v="6"/>
    <s v="Jun"/>
  </r>
  <r>
    <n v="137"/>
    <d v="2026-06-16T00:00:00"/>
    <n v="2026"/>
    <s v="Q2"/>
    <n v="6"/>
    <x v="5"/>
    <x v="1"/>
    <x v="6"/>
    <x v="0"/>
    <s v="Returning"/>
    <x v="1"/>
    <s v="Trail Boots"/>
    <n v="5"/>
    <n v="141.66999999999999"/>
    <n v="0.1"/>
    <n v="80.59"/>
    <n v="637.51499999999999"/>
    <n v="402.95000000000005"/>
    <n v="234.56499999999994"/>
    <n v="0.36793644071119885"/>
    <n v="2026"/>
    <x v="1"/>
    <n v="6"/>
    <s v="Jun"/>
  </r>
  <r>
    <n v="141"/>
    <d v="2026-06-16T00:00:00"/>
    <n v="2026"/>
    <s v="Q2"/>
    <n v="6"/>
    <x v="5"/>
    <x v="3"/>
    <x v="7"/>
    <x v="0"/>
    <s v="Returning"/>
    <x v="2"/>
    <s v="Packing Cube Set"/>
    <n v="1"/>
    <n v="47.53"/>
    <n v="0.05"/>
    <n v="18.5"/>
    <n v="45.153500000000001"/>
    <n v="18.5"/>
    <n v="26.653500000000001"/>
    <n v="0.59028646727274736"/>
    <n v="2026"/>
    <x v="1"/>
    <n v="6"/>
    <s v="Jun"/>
  </r>
  <r>
    <n v="335"/>
    <d v="2026-06-16T00:00:00"/>
    <n v="2026"/>
    <s v="Q2"/>
    <n v="6"/>
    <x v="5"/>
    <x v="3"/>
    <x v="8"/>
    <x v="0"/>
    <s v="Returning"/>
    <x v="2"/>
    <s v="Travel Backpack 35L"/>
    <n v="3"/>
    <n v="163.65"/>
    <n v="0.15"/>
    <n v="85.8"/>
    <n v="417.3075"/>
    <n v="257.39999999999998"/>
    <n v="159.90750000000003"/>
    <n v="0.38318865584730688"/>
    <n v="2026"/>
    <x v="1"/>
    <n v="6"/>
    <s v="Jun"/>
  </r>
  <r>
    <n v="498"/>
    <d v="2026-06-16T00:00:00"/>
    <n v="2026"/>
    <s v="Q2"/>
    <n v="6"/>
    <x v="5"/>
    <x v="0"/>
    <x v="15"/>
    <x v="1"/>
    <s v="Business"/>
    <x v="2"/>
    <s v="Carry-On Duffel"/>
    <n v="5"/>
    <n v="130.94999999999999"/>
    <n v="0.15"/>
    <n v="68.47"/>
    <n v="556.53750000000002"/>
    <n v="342.35"/>
    <n v="214.1875"/>
    <n v="0.38485726478449339"/>
    <n v="2026"/>
    <x v="1"/>
    <n v="6"/>
    <s v="Jun"/>
  </r>
  <r>
    <n v="2611"/>
    <d v="2026-06-16T00:00:00"/>
    <n v="2026"/>
    <s v="Q2"/>
    <n v="6"/>
    <x v="5"/>
    <x v="3"/>
    <x v="13"/>
    <x v="0"/>
    <s v="Returning"/>
    <x v="2"/>
    <s v="Travel Backpack 35L"/>
    <n v="5"/>
    <n v="160.82"/>
    <n v="0"/>
    <n v="90.14"/>
    <n v="804.09999999999991"/>
    <n v="450.7"/>
    <n v="353.39999999999992"/>
    <n v="0.43949757492849145"/>
    <n v="2026"/>
    <x v="1"/>
    <n v="6"/>
    <s v="Jun"/>
  </r>
  <r>
    <n v="3197"/>
    <d v="2026-06-16T00:00:00"/>
    <n v="2026"/>
    <s v="Q2"/>
    <n v="6"/>
    <x v="5"/>
    <x v="1"/>
    <x v="12"/>
    <x v="2"/>
    <s v="New"/>
    <x v="0"/>
    <s v="Compact Repair Kit"/>
    <n v="3"/>
    <n v="40.51"/>
    <n v="0"/>
    <n v="16.940000000000001"/>
    <n v="121.53"/>
    <n v="50.820000000000007"/>
    <n v="70.709999999999994"/>
    <n v="0.58183164650703523"/>
    <n v="2026"/>
    <x v="1"/>
    <n v="6"/>
    <s v="Jun"/>
  </r>
  <r>
    <n v="4668"/>
    <d v="2026-06-16T00:00:00"/>
    <n v="2026"/>
    <s v="Q2"/>
    <n v="6"/>
    <x v="5"/>
    <x v="1"/>
    <x v="11"/>
    <x v="0"/>
    <s v="Business"/>
    <x v="0"/>
    <s v="Commuter Helmet"/>
    <n v="1"/>
    <n v="81.08"/>
    <n v="0"/>
    <n v="41.52"/>
    <n v="81.08"/>
    <n v="41.52"/>
    <n v="39.559999999999995"/>
    <n v="0.48791317217562896"/>
    <n v="2026"/>
    <x v="1"/>
    <n v="6"/>
    <s v="Jun"/>
  </r>
  <r>
    <n v="4994"/>
    <d v="2026-06-16T00:00:00"/>
    <n v="2026"/>
    <s v="Q2"/>
    <n v="6"/>
    <x v="5"/>
    <x v="2"/>
    <x v="10"/>
    <x v="1"/>
    <s v="Business"/>
    <x v="1"/>
    <s v="Summit Backpack 45L"/>
    <n v="4"/>
    <n v="150.43"/>
    <n v="0.1"/>
    <n v="77.650000000000006"/>
    <n v="541.548"/>
    <n v="310.60000000000002"/>
    <n v="230.94799999999998"/>
    <n v="0.42645896577957998"/>
    <n v="2026"/>
    <x v="1"/>
    <n v="6"/>
    <s v="Jun"/>
  </r>
  <r>
    <n v="512"/>
    <d v="2026-06-17T00:00:00"/>
    <n v="2026"/>
    <s v="Q2"/>
    <n v="6"/>
    <x v="5"/>
    <x v="1"/>
    <x v="12"/>
    <x v="3"/>
    <s v="Returning"/>
    <x v="3"/>
    <s v="Trail Tent 2P"/>
    <n v="1"/>
    <n v="192.42"/>
    <n v="0"/>
    <n v="103.31"/>
    <n v="192.42"/>
    <n v="103.31"/>
    <n v="89.109999999999985"/>
    <n v="0.46310154869556175"/>
    <n v="2026"/>
    <x v="1"/>
    <n v="6"/>
    <s v="Jun"/>
  </r>
  <r>
    <n v="717"/>
    <d v="2026-06-17T00:00:00"/>
    <n v="2026"/>
    <s v="Q2"/>
    <n v="6"/>
    <x v="5"/>
    <x v="3"/>
    <x v="7"/>
    <x v="1"/>
    <s v="Business"/>
    <x v="3"/>
    <s v="Alpine Tent 4P"/>
    <n v="10"/>
    <n v="333.14"/>
    <n v="0.15"/>
    <n v="194.52"/>
    <n v="2831.6899999999996"/>
    <n v="1945.2"/>
    <n v="886.48999999999955"/>
    <n v="0.31306039856057677"/>
    <n v="2026"/>
    <x v="1"/>
    <n v="6"/>
    <s v="Jun"/>
  </r>
  <r>
    <n v="952"/>
    <d v="2026-06-17T00:00:00"/>
    <n v="2026"/>
    <s v="Q2"/>
    <n v="6"/>
    <x v="5"/>
    <x v="0"/>
    <x v="0"/>
    <x v="0"/>
    <s v="Business"/>
    <x v="3"/>
    <s v="Portable Camp Stove"/>
    <n v="1"/>
    <n v="79.900000000000006"/>
    <n v="0.05"/>
    <n v="40.19"/>
    <n v="75.905000000000001"/>
    <n v="40.19"/>
    <n v="35.715000000000003"/>
    <n v="0.47052236348066667"/>
    <n v="2026"/>
    <x v="1"/>
    <n v="6"/>
    <s v="Jun"/>
  </r>
  <r>
    <n v="1081"/>
    <d v="2026-06-17T00:00:00"/>
    <n v="2026"/>
    <s v="Q2"/>
    <n v="6"/>
    <x v="5"/>
    <x v="3"/>
    <x v="13"/>
    <x v="0"/>
    <s v="Returning"/>
    <x v="0"/>
    <s v="Trail Bike Light"/>
    <n v="1"/>
    <n v="51.12"/>
    <n v="0"/>
    <n v="22.43"/>
    <n v="51.12"/>
    <n v="22.43"/>
    <n v="28.689999999999998"/>
    <n v="0.56122848200312991"/>
    <n v="2026"/>
    <x v="1"/>
    <n v="6"/>
    <s v="Jun"/>
  </r>
  <r>
    <n v="2043"/>
    <d v="2026-06-17T00:00:00"/>
    <n v="2026"/>
    <s v="Q2"/>
    <n v="6"/>
    <x v="5"/>
    <x v="1"/>
    <x v="6"/>
    <x v="0"/>
    <s v="New"/>
    <x v="1"/>
    <s v="Hiking Daypack 20L"/>
    <n v="2"/>
    <n v="90.33"/>
    <n v="0"/>
    <n v="46.3"/>
    <n v="180.66"/>
    <n v="92.6"/>
    <n v="88.06"/>
    <n v="0.48743496069965686"/>
    <n v="2026"/>
    <x v="1"/>
    <n v="6"/>
    <s v="Jun"/>
  </r>
  <r>
    <n v="4040"/>
    <d v="2026-06-17T00:00:00"/>
    <n v="2026"/>
    <s v="Q2"/>
    <n v="6"/>
    <x v="5"/>
    <x v="3"/>
    <x v="7"/>
    <x v="0"/>
    <s v="Business"/>
    <x v="2"/>
    <s v="Insulated Bottle"/>
    <n v="2"/>
    <n v="36.799999999999997"/>
    <n v="0.05"/>
    <n v="13.94"/>
    <n v="69.919999999999987"/>
    <n v="27.88"/>
    <n v="42.039999999999992"/>
    <n v="0.60125858123569798"/>
    <n v="2026"/>
    <x v="1"/>
    <n v="6"/>
    <s v="Jun"/>
  </r>
  <r>
    <n v="2295"/>
    <d v="2026-06-18T00:00:00"/>
    <n v="2026"/>
    <s v="Q2"/>
    <n v="6"/>
    <x v="5"/>
    <x v="1"/>
    <x v="11"/>
    <x v="3"/>
    <s v="New"/>
    <x v="2"/>
    <s v="Packing Cube Set"/>
    <n v="1"/>
    <n v="45.7"/>
    <n v="0.1"/>
    <n v="18.600000000000001"/>
    <n v="41.13"/>
    <n v="18.600000000000001"/>
    <n v="22.53"/>
    <n v="0.5477753464624362"/>
    <n v="2026"/>
    <x v="1"/>
    <n v="6"/>
    <s v="Jun"/>
  </r>
  <r>
    <n v="2670"/>
    <d v="2026-06-18T00:00:00"/>
    <n v="2026"/>
    <s v="Q2"/>
    <n v="6"/>
    <x v="5"/>
    <x v="2"/>
    <x v="5"/>
    <x v="3"/>
    <s v="Returning"/>
    <x v="2"/>
    <s v="Travel Backpack 35L"/>
    <n v="3"/>
    <n v="162.30000000000001"/>
    <n v="0.1"/>
    <n v="86.43"/>
    <n v="438.21000000000004"/>
    <n v="259.29000000000002"/>
    <n v="178.92000000000002"/>
    <n v="0.40829739166153217"/>
    <n v="2026"/>
    <x v="1"/>
    <n v="6"/>
    <s v="Jun"/>
  </r>
  <r>
    <n v="2777"/>
    <d v="2026-06-18T00:00:00"/>
    <n v="2026"/>
    <s v="Q2"/>
    <n v="6"/>
    <x v="5"/>
    <x v="1"/>
    <x v="14"/>
    <x v="1"/>
    <s v="Business"/>
    <x v="1"/>
    <s v="Trekking Poles"/>
    <n v="5"/>
    <n v="72.37"/>
    <n v="0.2"/>
    <n v="32.840000000000003"/>
    <n v="289.48"/>
    <n v="164.20000000000002"/>
    <n v="125.28"/>
    <n v="0.43277601215973466"/>
    <n v="2026"/>
    <x v="1"/>
    <n v="6"/>
    <s v="Jun"/>
  </r>
  <r>
    <n v="2780"/>
    <d v="2026-06-18T00:00:00"/>
    <n v="2026"/>
    <s v="Q2"/>
    <n v="6"/>
    <x v="5"/>
    <x v="2"/>
    <x v="3"/>
    <x v="0"/>
    <s v="New"/>
    <x v="4"/>
    <s v="Recovery Roller"/>
    <n v="2"/>
    <n v="35.61"/>
    <n v="0.15"/>
    <n v="13.96"/>
    <n v="60.536999999999999"/>
    <n v="27.92"/>
    <n v="32.616999999999997"/>
    <n v="0.53879445628293432"/>
    <n v="2026"/>
    <x v="1"/>
    <n v="6"/>
    <s v="Jun"/>
  </r>
  <r>
    <n v="3209"/>
    <d v="2026-06-18T00:00:00"/>
    <n v="2026"/>
    <s v="Q2"/>
    <n v="6"/>
    <x v="5"/>
    <x v="3"/>
    <x v="13"/>
    <x v="0"/>
    <s v="Returning"/>
    <x v="2"/>
    <s v="Carry-On Duffel"/>
    <n v="2"/>
    <n v="133.12"/>
    <n v="0"/>
    <n v="67.02"/>
    <n v="266.24"/>
    <n v="134.04"/>
    <n v="132.20000000000002"/>
    <n v="0.4965444711538462"/>
    <n v="2026"/>
    <x v="1"/>
    <n v="6"/>
    <s v="Jun"/>
  </r>
  <r>
    <n v="3414"/>
    <d v="2026-06-18T00:00:00"/>
    <n v="2026"/>
    <s v="Q2"/>
    <n v="6"/>
    <x v="5"/>
    <x v="0"/>
    <x v="15"/>
    <x v="3"/>
    <s v="Returning"/>
    <x v="0"/>
    <s v="Trail Bike Light"/>
    <n v="1"/>
    <n v="51.23"/>
    <n v="0.05"/>
    <n v="23.12"/>
    <n v="48.668499999999995"/>
    <n v="23.12"/>
    <n v="25.548499999999994"/>
    <n v="0.5249494025909982"/>
    <n v="2026"/>
    <x v="1"/>
    <n v="6"/>
    <s v="Jun"/>
  </r>
  <r>
    <n v="3846"/>
    <d v="2026-06-18T00:00:00"/>
    <n v="2026"/>
    <s v="Q2"/>
    <n v="6"/>
    <x v="5"/>
    <x v="1"/>
    <x v="12"/>
    <x v="0"/>
    <s v="Business"/>
    <x v="1"/>
    <s v="Hiking Daypack 20L"/>
    <n v="1"/>
    <n v="93.5"/>
    <n v="0"/>
    <n v="46.63"/>
    <n v="93.5"/>
    <n v="46.63"/>
    <n v="46.87"/>
    <n v="0.50128342245989299"/>
    <n v="2026"/>
    <x v="1"/>
    <n v="6"/>
    <s v="Jun"/>
  </r>
  <r>
    <n v="4120"/>
    <d v="2026-06-18T00:00:00"/>
    <n v="2026"/>
    <s v="Q2"/>
    <n v="6"/>
    <x v="5"/>
    <x v="3"/>
    <x v="4"/>
    <x v="2"/>
    <s v="Returning"/>
    <x v="4"/>
    <s v="Resistance Band Set"/>
    <n v="3"/>
    <n v="41.16"/>
    <n v="0"/>
    <n v="14.79"/>
    <n v="123.47999999999999"/>
    <n v="44.37"/>
    <n v="79.109999999999985"/>
    <n v="0.64067055393586003"/>
    <n v="2026"/>
    <x v="1"/>
    <n v="6"/>
    <s v="Jun"/>
  </r>
  <r>
    <n v="4217"/>
    <d v="2026-06-18T00:00:00"/>
    <n v="2026"/>
    <s v="Q2"/>
    <n v="6"/>
    <x v="5"/>
    <x v="1"/>
    <x v="12"/>
    <x v="3"/>
    <s v="New"/>
    <x v="4"/>
    <s v="Resistance Band Set"/>
    <n v="1"/>
    <n v="39.74"/>
    <n v="0.05"/>
    <n v="14.39"/>
    <n v="37.753"/>
    <n v="14.39"/>
    <n v="23.363"/>
    <n v="0.6188382380208195"/>
    <n v="2026"/>
    <x v="1"/>
    <n v="6"/>
    <s v="Jun"/>
  </r>
  <r>
    <n v="4786"/>
    <d v="2026-06-18T00:00:00"/>
    <n v="2026"/>
    <s v="Q2"/>
    <n v="6"/>
    <x v="5"/>
    <x v="3"/>
    <x v="7"/>
    <x v="0"/>
    <s v="Returning"/>
    <x v="2"/>
    <s v="Packing Cube Set"/>
    <n v="3"/>
    <n v="46.79"/>
    <n v="0.1"/>
    <n v="18.25"/>
    <n v="126.33300000000001"/>
    <n v="54.75"/>
    <n v="71.583000000000013"/>
    <n v="0.56662154781411034"/>
    <n v="2026"/>
    <x v="1"/>
    <n v="6"/>
    <s v="Jun"/>
  </r>
  <r>
    <n v="23"/>
    <d v="2026-06-19T00:00:00"/>
    <n v="2026"/>
    <s v="Q2"/>
    <n v="6"/>
    <x v="5"/>
    <x v="3"/>
    <x v="13"/>
    <x v="1"/>
    <s v="Business"/>
    <x v="1"/>
    <s v="Hiking Daypack 20L"/>
    <n v="4"/>
    <n v="91.74"/>
    <n v="0.2"/>
    <n v="44.74"/>
    <n v="293.56799999999998"/>
    <n v="178.96"/>
    <n v="114.60799999999998"/>
    <n v="0.39039677349029861"/>
    <n v="2026"/>
    <x v="1"/>
    <n v="6"/>
    <s v="Jun"/>
  </r>
  <r>
    <n v="99"/>
    <d v="2026-06-19T00:00:00"/>
    <n v="2026"/>
    <s v="Q2"/>
    <n v="6"/>
    <x v="5"/>
    <x v="3"/>
    <x v="13"/>
    <x v="0"/>
    <s v="New"/>
    <x v="4"/>
    <s v="Recovery Roller"/>
    <n v="1"/>
    <n v="36.28"/>
    <n v="0.1"/>
    <n v="13.8"/>
    <n v="32.652000000000001"/>
    <n v="13.8"/>
    <n v="18.852"/>
    <n v="0.5773612642410878"/>
    <n v="2026"/>
    <x v="1"/>
    <n v="6"/>
    <s v="Jun"/>
  </r>
  <r>
    <n v="269"/>
    <d v="2026-06-19T00:00:00"/>
    <n v="2026"/>
    <s v="Q2"/>
    <n v="6"/>
    <x v="5"/>
    <x v="3"/>
    <x v="13"/>
    <x v="1"/>
    <s v="Returning"/>
    <x v="1"/>
    <s v="Trekking Poles"/>
    <n v="3"/>
    <n v="73.02"/>
    <n v="0.1"/>
    <n v="32.69"/>
    <n v="197.154"/>
    <n v="98.07"/>
    <n v="99.084000000000003"/>
    <n v="0.50257159377948202"/>
    <n v="2026"/>
    <x v="1"/>
    <n v="6"/>
    <s v="Jun"/>
  </r>
  <r>
    <n v="1772"/>
    <d v="2026-06-19T00:00:00"/>
    <n v="2026"/>
    <s v="Q2"/>
    <n v="6"/>
    <x v="5"/>
    <x v="3"/>
    <x v="4"/>
    <x v="0"/>
    <s v="New"/>
    <x v="1"/>
    <s v="Summit Backpack 45L"/>
    <n v="4"/>
    <n v="153.38"/>
    <n v="0"/>
    <n v="76.92"/>
    <n v="613.52"/>
    <n v="307.68"/>
    <n v="305.83999999999997"/>
    <n v="0.49850045638283996"/>
    <n v="2026"/>
    <x v="1"/>
    <n v="6"/>
    <s v="Jun"/>
  </r>
  <r>
    <n v="1906"/>
    <d v="2026-06-19T00:00:00"/>
    <n v="2026"/>
    <s v="Q2"/>
    <n v="6"/>
    <x v="5"/>
    <x v="3"/>
    <x v="8"/>
    <x v="3"/>
    <s v="Returning"/>
    <x v="3"/>
    <s v="Compact Sleeping Bag"/>
    <n v="2"/>
    <n v="125.5"/>
    <n v="0"/>
    <n v="61.67"/>
    <n v="251"/>
    <n v="123.34"/>
    <n v="127.66"/>
    <n v="0.50860557768924297"/>
    <n v="2026"/>
    <x v="1"/>
    <n v="6"/>
    <s v="Jun"/>
  </r>
  <r>
    <n v="2473"/>
    <d v="2026-06-19T00:00:00"/>
    <n v="2026"/>
    <s v="Q2"/>
    <n v="6"/>
    <x v="5"/>
    <x v="0"/>
    <x v="0"/>
    <x v="1"/>
    <s v="Returning"/>
    <x v="0"/>
    <s v="Commuter Helmet"/>
    <n v="3"/>
    <n v="80.75"/>
    <n v="0.15"/>
    <n v="42.81"/>
    <n v="205.91249999999999"/>
    <n v="128.43"/>
    <n v="77.482499999999987"/>
    <n v="0.37628847204516475"/>
    <n v="2026"/>
    <x v="1"/>
    <n v="6"/>
    <s v="Jun"/>
  </r>
  <r>
    <n v="2549"/>
    <d v="2026-06-19T00:00:00"/>
    <n v="2026"/>
    <s v="Q2"/>
    <n v="6"/>
    <x v="5"/>
    <x v="3"/>
    <x v="13"/>
    <x v="1"/>
    <s v="Returning"/>
    <x v="4"/>
    <s v="Recovery Roller"/>
    <n v="8"/>
    <n v="36.15"/>
    <n v="0.05"/>
    <n v="13.55"/>
    <n v="274.73999999999995"/>
    <n v="108.4"/>
    <n v="166.33999999999995"/>
    <n v="0.60544514814005956"/>
    <n v="2026"/>
    <x v="1"/>
    <n v="6"/>
    <s v="Jun"/>
  </r>
  <r>
    <n v="3341"/>
    <d v="2026-06-19T00:00:00"/>
    <n v="2026"/>
    <s v="Q2"/>
    <n v="6"/>
    <x v="5"/>
    <x v="0"/>
    <x v="15"/>
    <x v="0"/>
    <s v="New"/>
    <x v="1"/>
    <s v="Trail Boots"/>
    <n v="2"/>
    <n v="143.1"/>
    <n v="0"/>
    <n v="78.11"/>
    <n v="286.2"/>
    <n v="156.22"/>
    <n v="129.97999999999999"/>
    <n v="0.45415793151642209"/>
    <n v="2026"/>
    <x v="1"/>
    <n v="6"/>
    <s v="Jun"/>
  </r>
  <r>
    <n v="3351"/>
    <d v="2026-06-19T00:00:00"/>
    <n v="2026"/>
    <s v="Q2"/>
    <n v="6"/>
    <x v="5"/>
    <x v="1"/>
    <x v="1"/>
    <x v="3"/>
    <s v="New"/>
    <x v="3"/>
    <s v="Compact Sleeping Bag"/>
    <n v="4"/>
    <n v="123.89"/>
    <n v="0"/>
    <n v="59.42"/>
    <n v="495.56"/>
    <n v="237.68"/>
    <n v="257.88"/>
    <n v="0.5203809831301961"/>
    <n v="2026"/>
    <x v="1"/>
    <n v="6"/>
    <s v="Jun"/>
  </r>
  <r>
    <n v="3366"/>
    <d v="2026-06-19T00:00:00"/>
    <n v="2026"/>
    <s v="Q2"/>
    <n v="6"/>
    <x v="5"/>
    <x v="1"/>
    <x v="11"/>
    <x v="0"/>
    <s v="Business"/>
    <x v="2"/>
    <s v="Carry-On Duffel"/>
    <n v="1"/>
    <n v="135.41999999999999"/>
    <n v="0.05"/>
    <n v="68.180000000000007"/>
    <n v="128.64899999999997"/>
    <n v="68.180000000000007"/>
    <n v="60.468999999999966"/>
    <n v="0.47003085915941811"/>
    <n v="2026"/>
    <x v="1"/>
    <n v="6"/>
    <s v="Jun"/>
  </r>
  <r>
    <n v="3691"/>
    <d v="2026-06-19T00:00:00"/>
    <n v="2026"/>
    <s v="Q2"/>
    <n v="6"/>
    <x v="5"/>
    <x v="1"/>
    <x v="6"/>
    <x v="2"/>
    <s v="Returning"/>
    <x v="1"/>
    <s v="Hiking Daypack 20L"/>
    <n v="1"/>
    <n v="93.48"/>
    <n v="0.05"/>
    <n v="44.31"/>
    <n v="88.805999999999997"/>
    <n v="44.31"/>
    <n v="44.495999999999995"/>
    <n v="0.50104722653874734"/>
    <n v="2026"/>
    <x v="1"/>
    <n v="6"/>
    <s v="Jun"/>
  </r>
  <r>
    <n v="3909"/>
    <d v="2026-06-19T00:00:00"/>
    <n v="2026"/>
    <s v="Q2"/>
    <n v="6"/>
    <x v="5"/>
    <x v="1"/>
    <x v="1"/>
    <x v="3"/>
    <s v="Returning"/>
    <x v="1"/>
    <s v="Summit Backpack 45L"/>
    <n v="1"/>
    <n v="156.05000000000001"/>
    <n v="0.05"/>
    <n v="81.28"/>
    <n v="148.2475"/>
    <n v="81.28"/>
    <n v="66.967500000000001"/>
    <n v="0.45172768512116562"/>
    <n v="2026"/>
    <x v="1"/>
    <n v="6"/>
    <s v="Jun"/>
  </r>
  <r>
    <n v="4862"/>
    <d v="2026-06-19T00:00:00"/>
    <n v="2026"/>
    <s v="Q2"/>
    <n v="6"/>
    <x v="5"/>
    <x v="1"/>
    <x v="6"/>
    <x v="0"/>
    <s v="Returning"/>
    <x v="4"/>
    <s v="Recovery Roller"/>
    <n v="1"/>
    <n v="36.74"/>
    <n v="0"/>
    <n v="14.15"/>
    <n v="36.74"/>
    <n v="14.15"/>
    <n v="22.590000000000003"/>
    <n v="0.61486118671747425"/>
    <n v="2026"/>
    <x v="1"/>
    <n v="6"/>
    <s v="Jun"/>
  </r>
  <r>
    <n v="5096"/>
    <d v="2026-06-19T00:00:00"/>
    <n v="2026"/>
    <s v="Q2"/>
    <n v="6"/>
    <x v="5"/>
    <x v="0"/>
    <x v="15"/>
    <x v="0"/>
    <s v="Returning"/>
    <x v="3"/>
    <s v="Trail Tent 2P"/>
    <n v="2"/>
    <n v="199.28"/>
    <n v="0"/>
    <n v="102.85"/>
    <n v="398.56"/>
    <n v="205.7"/>
    <n v="192.86"/>
    <n v="0.48389201124046571"/>
    <n v="2026"/>
    <x v="1"/>
    <n v="6"/>
    <s v="Jun"/>
  </r>
  <r>
    <n v="5112"/>
    <d v="2026-06-19T00:00:00"/>
    <n v="2026"/>
    <s v="Q2"/>
    <n v="6"/>
    <x v="5"/>
    <x v="0"/>
    <x v="0"/>
    <x v="3"/>
    <s v="Returning"/>
    <x v="4"/>
    <s v="Recovery Roller"/>
    <n v="2"/>
    <n v="37.04"/>
    <n v="0.05"/>
    <n v="13.76"/>
    <n v="70.375999999999991"/>
    <n v="27.52"/>
    <n v="42.855999999999995"/>
    <n v="0.60895759918153913"/>
    <n v="2026"/>
    <x v="1"/>
    <n v="6"/>
    <s v="Jun"/>
  </r>
  <r>
    <n v="501"/>
    <d v="2026-06-20T00:00:00"/>
    <n v="2026"/>
    <s v="Q2"/>
    <n v="6"/>
    <x v="5"/>
    <x v="3"/>
    <x v="4"/>
    <x v="0"/>
    <s v="New"/>
    <x v="3"/>
    <s v="Portable Camp Stove"/>
    <n v="2"/>
    <n v="80.95"/>
    <n v="0.1"/>
    <n v="39.44"/>
    <n v="145.71"/>
    <n v="78.88"/>
    <n v="66.830000000000013"/>
    <n v="0.45865074462974409"/>
    <n v="2026"/>
    <x v="1"/>
    <n v="6"/>
    <s v="Jun"/>
  </r>
  <r>
    <n v="540"/>
    <d v="2026-06-20T00:00:00"/>
    <n v="2026"/>
    <s v="Q2"/>
    <n v="6"/>
    <x v="5"/>
    <x v="0"/>
    <x v="9"/>
    <x v="3"/>
    <s v="Returning"/>
    <x v="1"/>
    <s v="Summit Backpack 45L"/>
    <n v="1"/>
    <n v="151.46"/>
    <n v="0.05"/>
    <n v="77.98"/>
    <n v="143.887"/>
    <n v="77.98"/>
    <n v="65.906999999999996"/>
    <n v="0.45804693961233467"/>
    <n v="2026"/>
    <x v="1"/>
    <n v="6"/>
    <s v="Jun"/>
  </r>
  <r>
    <n v="2255"/>
    <d v="2026-06-20T00:00:00"/>
    <n v="2026"/>
    <s v="Q2"/>
    <n v="6"/>
    <x v="5"/>
    <x v="0"/>
    <x v="9"/>
    <x v="0"/>
    <s v="Business"/>
    <x v="1"/>
    <s v="Hiking Daypack 20L"/>
    <n v="5"/>
    <n v="90.1"/>
    <n v="0"/>
    <n v="44.32"/>
    <n v="450.5"/>
    <n v="221.6"/>
    <n v="228.9"/>
    <n v="0.50810210876803552"/>
    <n v="2026"/>
    <x v="1"/>
    <n v="6"/>
    <s v="Jun"/>
  </r>
  <r>
    <n v="3126"/>
    <d v="2026-06-20T00:00:00"/>
    <n v="2026"/>
    <s v="Q2"/>
    <n v="6"/>
    <x v="5"/>
    <x v="0"/>
    <x v="0"/>
    <x v="3"/>
    <s v="Business"/>
    <x v="1"/>
    <s v="Summit Backpack 45L"/>
    <n v="1"/>
    <n v="155.69"/>
    <n v="0.1"/>
    <n v="79.42"/>
    <n v="140.12100000000001"/>
    <n v="79.42"/>
    <n v="60.701000000000008"/>
    <n v="0.43320415926235184"/>
    <n v="2026"/>
    <x v="1"/>
    <n v="6"/>
    <s v="Jun"/>
  </r>
  <r>
    <n v="3223"/>
    <d v="2026-06-20T00:00:00"/>
    <n v="2026"/>
    <s v="Q2"/>
    <n v="6"/>
    <x v="5"/>
    <x v="1"/>
    <x v="14"/>
    <x v="2"/>
    <s v="Returning"/>
    <x v="4"/>
    <s v="Training Mat"/>
    <n v="1"/>
    <n v="50.11"/>
    <n v="0.05"/>
    <n v="21.38"/>
    <n v="47.604499999999994"/>
    <n v="21.38"/>
    <n v="26.224499999999995"/>
    <n v="0.55088279469377888"/>
    <n v="2026"/>
    <x v="1"/>
    <n v="6"/>
    <s v="Jun"/>
  </r>
  <r>
    <n v="3260"/>
    <d v="2026-06-20T00:00:00"/>
    <n v="2026"/>
    <s v="Q2"/>
    <n v="6"/>
    <x v="5"/>
    <x v="2"/>
    <x v="2"/>
    <x v="2"/>
    <s v="Returning"/>
    <x v="1"/>
    <s v="Trail Boots"/>
    <n v="1"/>
    <n v="142.55000000000001"/>
    <n v="0.1"/>
    <n v="79.709999999999994"/>
    <n v="128.29500000000002"/>
    <n v="79.709999999999994"/>
    <n v="48.585000000000022"/>
    <n v="0.37869753302934656"/>
    <n v="2026"/>
    <x v="1"/>
    <n v="6"/>
    <s v="Jun"/>
  </r>
  <r>
    <n v="3404"/>
    <d v="2026-06-20T00:00:00"/>
    <n v="2026"/>
    <s v="Q2"/>
    <n v="6"/>
    <x v="5"/>
    <x v="3"/>
    <x v="8"/>
    <x v="0"/>
    <s v="New"/>
    <x v="3"/>
    <s v="Trail Tent 2P"/>
    <n v="3"/>
    <n v="191.11"/>
    <n v="0.05"/>
    <n v="102.82"/>
    <n v="544.6635"/>
    <n v="308.45999999999998"/>
    <n v="236.20350000000002"/>
    <n v="0.43366867800026992"/>
    <n v="2026"/>
    <x v="1"/>
    <n v="6"/>
    <s v="Jun"/>
  </r>
  <r>
    <n v="4267"/>
    <d v="2026-06-20T00:00:00"/>
    <n v="2026"/>
    <s v="Q2"/>
    <n v="6"/>
    <x v="5"/>
    <x v="3"/>
    <x v="13"/>
    <x v="1"/>
    <s v="Business"/>
    <x v="0"/>
    <s v="Compact Repair Kit"/>
    <n v="6"/>
    <n v="40.229999999999997"/>
    <n v="0.15"/>
    <n v="17.079999999999998"/>
    <n v="205.173"/>
    <n v="102.47999999999999"/>
    <n v="102.69300000000001"/>
    <n v="0.50051907414718322"/>
    <n v="2026"/>
    <x v="1"/>
    <n v="6"/>
    <s v="Jun"/>
  </r>
  <r>
    <n v="5082"/>
    <d v="2026-06-20T00:00:00"/>
    <n v="2026"/>
    <s v="Q2"/>
    <n v="6"/>
    <x v="5"/>
    <x v="1"/>
    <x v="11"/>
    <x v="0"/>
    <s v="Business"/>
    <x v="0"/>
    <s v="Commuter Helmet"/>
    <n v="2"/>
    <n v="81.489999999999995"/>
    <n v="0"/>
    <n v="42.15"/>
    <n v="162.97999999999999"/>
    <n v="84.3"/>
    <n v="78.679999999999993"/>
    <n v="0.48275862068965514"/>
    <n v="2026"/>
    <x v="1"/>
    <n v="6"/>
    <s v="Jun"/>
  </r>
  <r>
    <n v="5108"/>
    <d v="2026-06-20T00:00:00"/>
    <n v="2026"/>
    <s v="Q2"/>
    <n v="6"/>
    <x v="5"/>
    <x v="1"/>
    <x v="6"/>
    <x v="1"/>
    <s v="Business"/>
    <x v="2"/>
    <s v="Travel Backpack 35L"/>
    <n v="8"/>
    <n v="162.71"/>
    <n v="0.2"/>
    <n v="85.27"/>
    <n v="1041.3440000000001"/>
    <n v="682.16"/>
    <n v="359.18400000000008"/>
    <n v="0.34492348349824847"/>
    <n v="2026"/>
    <x v="1"/>
    <n v="6"/>
    <s v="Jun"/>
  </r>
  <r>
    <n v="1105"/>
    <d v="2026-06-21T00:00:00"/>
    <n v="2026"/>
    <s v="Q2"/>
    <n v="6"/>
    <x v="5"/>
    <x v="2"/>
    <x v="5"/>
    <x v="3"/>
    <s v="Returning"/>
    <x v="2"/>
    <s v="Insulated Bottle"/>
    <n v="1"/>
    <n v="36.479999999999997"/>
    <n v="0.1"/>
    <n v="13.9"/>
    <n v="32.832000000000001"/>
    <n v="13.9"/>
    <n v="18.932000000000002"/>
    <n v="0.57663255360623789"/>
    <n v="2026"/>
    <x v="1"/>
    <n v="6"/>
    <s v="Jun"/>
  </r>
  <r>
    <n v="2757"/>
    <d v="2026-06-21T00:00:00"/>
    <n v="2026"/>
    <s v="Q2"/>
    <n v="6"/>
    <x v="5"/>
    <x v="1"/>
    <x v="6"/>
    <x v="1"/>
    <s v="Business"/>
    <x v="2"/>
    <s v="Carry-On Duffel"/>
    <n v="6"/>
    <n v="136.65"/>
    <n v="0.15"/>
    <n v="68.56"/>
    <n v="696.91500000000008"/>
    <n v="411.36"/>
    <n v="285.55500000000006"/>
    <n v="0.4097415036266977"/>
    <n v="2026"/>
    <x v="1"/>
    <n v="6"/>
    <s v="Jun"/>
  </r>
  <r>
    <n v="3325"/>
    <d v="2026-06-21T00:00:00"/>
    <n v="2026"/>
    <s v="Q2"/>
    <n v="6"/>
    <x v="5"/>
    <x v="2"/>
    <x v="2"/>
    <x v="0"/>
    <s v="New"/>
    <x v="0"/>
    <s v="Trail Bike Light"/>
    <n v="4"/>
    <n v="50.57"/>
    <n v="0"/>
    <n v="21.85"/>
    <n v="202.28"/>
    <n v="87.4"/>
    <n v="114.88"/>
    <n v="0.56792564761716435"/>
    <n v="2026"/>
    <x v="1"/>
    <n v="6"/>
    <s v="Jun"/>
  </r>
  <r>
    <n v="4070"/>
    <d v="2026-06-21T00:00:00"/>
    <n v="2026"/>
    <s v="Q2"/>
    <n v="6"/>
    <x v="5"/>
    <x v="3"/>
    <x v="8"/>
    <x v="0"/>
    <s v="New"/>
    <x v="0"/>
    <s v="Cycling Pack 12L"/>
    <n v="3"/>
    <n v="103.72"/>
    <n v="0"/>
    <n v="50.34"/>
    <n v="311.15999999999997"/>
    <n v="151.02000000000001"/>
    <n v="160.13999999999996"/>
    <n v="0.51465483995372152"/>
    <n v="2026"/>
    <x v="1"/>
    <n v="6"/>
    <s v="Jun"/>
  </r>
  <r>
    <n v="4339"/>
    <d v="2026-06-21T00:00:00"/>
    <n v="2026"/>
    <s v="Q2"/>
    <n v="6"/>
    <x v="5"/>
    <x v="2"/>
    <x v="16"/>
    <x v="3"/>
    <s v="Returning"/>
    <x v="2"/>
    <s v="Carry-On Duffel"/>
    <n v="1"/>
    <n v="132.49"/>
    <n v="0"/>
    <n v="67.09"/>
    <n v="132.49"/>
    <n v="67.09"/>
    <n v="65.400000000000006"/>
    <n v="0.49362216016303118"/>
    <n v="2026"/>
    <x v="1"/>
    <n v="6"/>
    <s v="Jun"/>
  </r>
  <r>
    <n v="731"/>
    <d v="2026-06-22T00:00:00"/>
    <n v="2026"/>
    <s v="Q2"/>
    <n v="6"/>
    <x v="5"/>
    <x v="2"/>
    <x v="3"/>
    <x v="0"/>
    <s v="New"/>
    <x v="3"/>
    <s v="Portable Camp Stove"/>
    <n v="2"/>
    <n v="80.650000000000006"/>
    <n v="0"/>
    <n v="39.18"/>
    <n v="161.30000000000001"/>
    <n v="78.36"/>
    <n v="82.940000000000012"/>
    <n v="0.51419714817110973"/>
    <n v="2026"/>
    <x v="1"/>
    <n v="6"/>
    <s v="Jun"/>
  </r>
  <r>
    <n v="1362"/>
    <d v="2026-06-22T00:00:00"/>
    <n v="2026"/>
    <s v="Q2"/>
    <n v="6"/>
    <x v="5"/>
    <x v="1"/>
    <x v="1"/>
    <x v="2"/>
    <s v="New"/>
    <x v="4"/>
    <s v="Recovery Roller"/>
    <n v="1"/>
    <n v="35.409999999999997"/>
    <n v="0.05"/>
    <n v="13.9"/>
    <n v="33.639499999999998"/>
    <n v="13.9"/>
    <n v="19.7395"/>
    <n v="0.58679528530447833"/>
    <n v="2026"/>
    <x v="1"/>
    <n v="6"/>
    <s v="Jun"/>
  </r>
  <r>
    <n v="1512"/>
    <d v="2026-06-22T00:00:00"/>
    <n v="2026"/>
    <s v="Q2"/>
    <n v="6"/>
    <x v="5"/>
    <x v="0"/>
    <x v="0"/>
    <x v="3"/>
    <s v="Returning"/>
    <x v="4"/>
    <s v="Resistance Band Set"/>
    <n v="3"/>
    <n v="41.01"/>
    <n v="0"/>
    <n v="14.33"/>
    <n v="123.03"/>
    <n v="42.99"/>
    <n v="80.039999999999992"/>
    <n v="0.65057303096805652"/>
    <n v="2026"/>
    <x v="1"/>
    <n v="6"/>
    <s v="Jun"/>
  </r>
  <r>
    <n v="1647"/>
    <d v="2026-06-22T00:00:00"/>
    <n v="2026"/>
    <s v="Q2"/>
    <n v="6"/>
    <x v="5"/>
    <x v="3"/>
    <x v="8"/>
    <x v="0"/>
    <s v="Business"/>
    <x v="2"/>
    <s v="Insulated Bottle"/>
    <n v="1"/>
    <n v="36.01"/>
    <n v="0"/>
    <n v="13.23"/>
    <n v="36.01"/>
    <n v="13.23"/>
    <n v="22.779999999999998"/>
    <n v="0.63260205498472644"/>
    <n v="2026"/>
    <x v="1"/>
    <n v="6"/>
    <s v="Jun"/>
  </r>
  <r>
    <n v="2358"/>
    <d v="2026-06-22T00:00:00"/>
    <n v="2026"/>
    <s v="Q2"/>
    <n v="6"/>
    <x v="5"/>
    <x v="0"/>
    <x v="0"/>
    <x v="3"/>
    <s v="Returning"/>
    <x v="4"/>
    <s v="Training Mat"/>
    <n v="2"/>
    <n v="50.21"/>
    <n v="0.05"/>
    <n v="21.74"/>
    <n v="95.399000000000001"/>
    <n v="43.48"/>
    <n v="51.919000000000004"/>
    <n v="0.54423002337550708"/>
    <n v="2026"/>
    <x v="1"/>
    <n v="6"/>
    <s v="Jun"/>
  </r>
  <r>
    <n v="2366"/>
    <d v="2026-06-22T00:00:00"/>
    <n v="2026"/>
    <s v="Q2"/>
    <n v="6"/>
    <x v="5"/>
    <x v="2"/>
    <x v="10"/>
    <x v="3"/>
    <s v="Returning"/>
    <x v="0"/>
    <s v="Cycling Pack 12L"/>
    <n v="3"/>
    <n v="100.3"/>
    <n v="0"/>
    <n v="49.26"/>
    <n v="300.89999999999998"/>
    <n v="147.78"/>
    <n v="153.11999999999998"/>
    <n v="0.5088733798604187"/>
    <n v="2026"/>
    <x v="1"/>
    <n v="6"/>
    <s v="Jun"/>
  </r>
  <r>
    <n v="3481"/>
    <d v="2026-06-22T00:00:00"/>
    <n v="2026"/>
    <s v="Q2"/>
    <n v="6"/>
    <x v="5"/>
    <x v="3"/>
    <x v="8"/>
    <x v="2"/>
    <s v="New"/>
    <x v="2"/>
    <s v="Packing Cube Set"/>
    <n v="1"/>
    <n v="47.7"/>
    <n v="0.1"/>
    <n v="18.760000000000002"/>
    <n v="42.930000000000007"/>
    <n v="18.760000000000002"/>
    <n v="24.170000000000005"/>
    <n v="0.56300955043093415"/>
    <n v="2026"/>
    <x v="1"/>
    <n v="6"/>
    <s v="Jun"/>
  </r>
  <r>
    <n v="3595"/>
    <d v="2026-06-22T00:00:00"/>
    <n v="2026"/>
    <s v="Q2"/>
    <n v="6"/>
    <x v="5"/>
    <x v="1"/>
    <x v="14"/>
    <x v="0"/>
    <s v="New"/>
    <x v="0"/>
    <s v="Compact Repair Kit"/>
    <n v="2"/>
    <n v="40.94"/>
    <n v="0.1"/>
    <n v="16.88"/>
    <n v="73.691999999999993"/>
    <n v="33.76"/>
    <n v="39.931999999999995"/>
    <n v="0.54187700157411933"/>
    <n v="2026"/>
    <x v="1"/>
    <n v="6"/>
    <s v="Jun"/>
  </r>
  <r>
    <n v="3766"/>
    <d v="2026-06-22T00:00:00"/>
    <n v="2026"/>
    <s v="Q2"/>
    <n v="6"/>
    <x v="5"/>
    <x v="3"/>
    <x v="8"/>
    <x v="2"/>
    <s v="Returning"/>
    <x v="1"/>
    <s v="Hiking Daypack 20L"/>
    <n v="1"/>
    <n v="93.78"/>
    <n v="0"/>
    <n v="46.62"/>
    <n v="93.78"/>
    <n v="46.62"/>
    <n v="47.160000000000004"/>
    <n v="0.50287907869481774"/>
    <n v="2026"/>
    <x v="1"/>
    <n v="6"/>
    <s v="Jun"/>
  </r>
  <r>
    <n v="3933"/>
    <d v="2026-06-22T00:00:00"/>
    <n v="2026"/>
    <s v="Q2"/>
    <n v="6"/>
    <x v="5"/>
    <x v="3"/>
    <x v="4"/>
    <x v="2"/>
    <s v="New"/>
    <x v="4"/>
    <s v="Training Mat"/>
    <n v="2"/>
    <n v="51.42"/>
    <n v="0"/>
    <n v="22.19"/>
    <n v="102.84"/>
    <n v="44.38"/>
    <n v="58.46"/>
    <n v="0.56845585375340335"/>
    <n v="2026"/>
    <x v="1"/>
    <n v="6"/>
    <s v="Jun"/>
  </r>
  <r>
    <n v="3951"/>
    <d v="2026-06-22T00:00:00"/>
    <n v="2026"/>
    <s v="Q2"/>
    <n v="6"/>
    <x v="5"/>
    <x v="2"/>
    <x v="2"/>
    <x v="2"/>
    <s v="New"/>
    <x v="2"/>
    <s v="Travel Backpack 35L"/>
    <n v="1"/>
    <n v="164.99"/>
    <n v="0.1"/>
    <n v="86.6"/>
    <n v="148.49100000000001"/>
    <n v="86.6"/>
    <n v="61.89100000000002"/>
    <n v="0.41679967136055396"/>
    <n v="2026"/>
    <x v="1"/>
    <n v="6"/>
    <s v="Jun"/>
  </r>
  <r>
    <n v="4078"/>
    <d v="2026-06-22T00:00:00"/>
    <n v="2026"/>
    <s v="Q2"/>
    <n v="6"/>
    <x v="5"/>
    <x v="2"/>
    <x v="5"/>
    <x v="3"/>
    <s v="Returning"/>
    <x v="1"/>
    <s v="Trail Boots"/>
    <n v="1"/>
    <n v="145.65"/>
    <n v="0"/>
    <n v="79.87"/>
    <n v="145.65"/>
    <n v="79.87"/>
    <n v="65.78"/>
    <n v="0.45163062135255749"/>
    <n v="2026"/>
    <x v="1"/>
    <n v="6"/>
    <s v="Jun"/>
  </r>
  <r>
    <n v="4182"/>
    <d v="2026-06-22T00:00:00"/>
    <n v="2026"/>
    <s v="Q2"/>
    <n v="6"/>
    <x v="5"/>
    <x v="1"/>
    <x v="11"/>
    <x v="0"/>
    <s v="New"/>
    <x v="4"/>
    <s v="Weighted Vest"/>
    <n v="4"/>
    <n v="120.94"/>
    <n v="0.05"/>
    <n v="70.84"/>
    <n v="459.57199999999995"/>
    <n v="283.36"/>
    <n v="176.21199999999993"/>
    <n v="0.38342631840059871"/>
    <n v="2026"/>
    <x v="1"/>
    <n v="6"/>
    <s v="Jun"/>
  </r>
  <r>
    <n v="323"/>
    <d v="2026-06-23T00:00:00"/>
    <n v="2026"/>
    <s v="Q2"/>
    <n v="6"/>
    <x v="5"/>
    <x v="3"/>
    <x v="13"/>
    <x v="0"/>
    <s v="Returning"/>
    <x v="2"/>
    <s v="Insulated Bottle"/>
    <n v="1"/>
    <n v="36.94"/>
    <n v="0"/>
    <n v="13.25"/>
    <n v="36.94"/>
    <n v="13.25"/>
    <n v="23.689999999999998"/>
    <n v="0.64131023280996213"/>
    <n v="2026"/>
    <x v="1"/>
    <n v="6"/>
    <s v="Jun"/>
  </r>
  <r>
    <n v="544"/>
    <d v="2026-06-23T00:00:00"/>
    <n v="2026"/>
    <s v="Q2"/>
    <n v="6"/>
    <x v="5"/>
    <x v="0"/>
    <x v="15"/>
    <x v="0"/>
    <s v="Business"/>
    <x v="1"/>
    <s v="Hiking Daypack 20L"/>
    <n v="1"/>
    <n v="90.3"/>
    <n v="0.05"/>
    <n v="45.07"/>
    <n v="85.784999999999997"/>
    <n v="45.07"/>
    <n v="40.714999999999996"/>
    <n v="0.47461677449437545"/>
    <n v="2026"/>
    <x v="1"/>
    <n v="6"/>
    <s v="Jun"/>
  </r>
  <r>
    <n v="1570"/>
    <d v="2026-06-23T00:00:00"/>
    <n v="2026"/>
    <s v="Q2"/>
    <n v="6"/>
    <x v="5"/>
    <x v="3"/>
    <x v="13"/>
    <x v="3"/>
    <s v="Returning"/>
    <x v="3"/>
    <s v="Alpine Tent 4P"/>
    <n v="1"/>
    <n v="335.05"/>
    <n v="0"/>
    <n v="191.67"/>
    <n v="335.05"/>
    <n v="191.67"/>
    <n v="143.38000000000002"/>
    <n v="0.42793612893597976"/>
    <n v="2026"/>
    <x v="1"/>
    <n v="6"/>
    <s v="Jun"/>
  </r>
  <r>
    <n v="1932"/>
    <d v="2026-06-23T00:00:00"/>
    <n v="2026"/>
    <s v="Q2"/>
    <n v="6"/>
    <x v="5"/>
    <x v="3"/>
    <x v="8"/>
    <x v="0"/>
    <s v="New"/>
    <x v="2"/>
    <s v="Insulated Bottle"/>
    <n v="1"/>
    <n v="35.9"/>
    <n v="0.05"/>
    <n v="13.81"/>
    <n v="34.104999999999997"/>
    <n v="13.81"/>
    <n v="20.294999999999995"/>
    <n v="0.59507403606509301"/>
    <n v="2026"/>
    <x v="1"/>
    <n v="6"/>
    <s v="Jun"/>
  </r>
  <r>
    <n v="4352"/>
    <d v="2026-06-23T00:00:00"/>
    <n v="2026"/>
    <s v="Q2"/>
    <n v="6"/>
    <x v="5"/>
    <x v="3"/>
    <x v="13"/>
    <x v="0"/>
    <s v="Returning"/>
    <x v="0"/>
    <s v="Trail Bike Light"/>
    <n v="6"/>
    <n v="51.34"/>
    <n v="0.1"/>
    <n v="22.47"/>
    <n v="277.23600000000005"/>
    <n v="134.82"/>
    <n v="142.41600000000005"/>
    <n v="0.51369951954291659"/>
    <n v="2026"/>
    <x v="1"/>
    <n v="6"/>
    <s v="Jun"/>
  </r>
  <r>
    <n v="4561"/>
    <d v="2026-06-23T00:00:00"/>
    <n v="2026"/>
    <s v="Q2"/>
    <n v="6"/>
    <x v="5"/>
    <x v="0"/>
    <x v="0"/>
    <x v="2"/>
    <s v="Returning"/>
    <x v="1"/>
    <s v="Summit Backpack 45L"/>
    <n v="1"/>
    <n v="157.91"/>
    <n v="0"/>
    <n v="77.12"/>
    <n v="157.91"/>
    <n v="77.12"/>
    <n v="80.789999999999992"/>
    <n v="0.51162054334747642"/>
    <n v="2026"/>
    <x v="1"/>
    <n v="6"/>
    <s v="Jun"/>
  </r>
  <r>
    <n v="4741"/>
    <d v="2026-06-23T00:00:00"/>
    <n v="2026"/>
    <s v="Q2"/>
    <n v="6"/>
    <x v="5"/>
    <x v="3"/>
    <x v="13"/>
    <x v="0"/>
    <s v="New"/>
    <x v="0"/>
    <s v="Compact Repair Kit"/>
    <n v="3"/>
    <n v="41.09"/>
    <n v="0.05"/>
    <n v="16.809999999999999"/>
    <n v="117.10650000000001"/>
    <n v="50.429999999999993"/>
    <n v="66.676500000000019"/>
    <n v="0.569366346018368"/>
    <n v="2026"/>
    <x v="1"/>
    <n v="6"/>
    <s v="Jun"/>
  </r>
  <r>
    <n v="4882"/>
    <d v="2026-06-23T00:00:00"/>
    <n v="2026"/>
    <s v="Q2"/>
    <n v="6"/>
    <x v="5"/>
    <x v="1"/>
    <x v="12"/>
    <x v="0"/>
    <s v="Returning"/>
    <x v="3"/>
    <s v="Compact Sleeping Bag"/>
    <n v="2"/>
    <n v="120.18"/>
    <n v="0.05"/>
    <n v="59.4"/>
    <n v="228.34200000000001"/>
    <n v="118.8"/>
    <n v="109.54200000000002"/>
    <n v="0.47972777675591882"/>
    <n v="2026"/>
    <x v="1"/>
    <n v="6"/>
    <s v="Jun"/>
  </r>
  <r>
    <n v="4885"/>
    <d v="2026-06-23T00:00:00"/>
    <n v="2026"/>
    <s v="Q2"/>
    <n v="6"/>
    <x v="5"/>
    <x v="3"/>
    <x v="13"/>
    <x v="3"/>
    <s v="New"/>
    <x v="3"/>
    <s v="Trail Tent 2P"/>
    <n v="1"/>
    <n v="198.1"/>
    <n v="0.1"/>
    <n v="103.46"/>
    <n v="178.29"/>
    <n v="103.46"/>
    <n v="74.83"/>
    <n v="0.41970946211228899"/>
    <n v="2026"/>
    <x v="1"/>
    <n v="6"/>
    <s v="Jun"/>
  </r>
  <r>
    <n v="4982"/>
    <d v="2026-06-23T00:00:00"/>
    <n v="2026"/>
    <s v="Q2"/>
    <n v="6"/>
    <x v="5"/>
    <x v="2"/>
    <x v="10"/>
    <x v="0"/>
    <s v="Returning"/>
    <x v="2"/>
    <s v="Insulated Bottle"/>
    <n v="1"/>
    <n v="36.700000000000003"/>
    <n v="0.15"/>
    <n v="13.59"/>
    <n v="31.195"/>
    <n v="13.59"/>
    <n v="17.605"/>
    <n v="0.56435326174066358"/>
    <n v="2026"/>
    <x v="1"/>
    <n v="6"/>
    <s v="Jun"/>
  </r>
  <r>
    <n v="40"/>
    <d v="2026-06-24T00:00:00"/>
    <n v="2026"/>
    <s v="Q2"/>
    <n v="6"/>
    <x v="5"/>
    <x v="3"/>
    <x v="7"/>
    <x v="2"/>
    <s v="New"/>
    <x v="2"/>
    <s v="Travel Backpack 35L"/>
    <n v="1"/>
    <n v="167.23"/>
    <n v="0.05"/>
    <n v="85.14"/>
    <n v="158.86849999999998"/>
    <n v="85.14"/>
    <n v="73.728499999999983"/>
    <n v="0.46408507665144438"/>
    <n v="2026"/>
    <x v="1"/>
    <n v="6"/>
    <s v="Jun"/>
  </r>
  <r>
    <n v="110"/>
    <d v="2026-06-24T00:00:00"/>
    <n v="2026"/>
    <s v="Q2"/>
    <n v="6"/>
    <x v="5"/>
    <x v="1"/>
    <x v="12"/>
    <x v="2"/>
    <s v="Business"/>
    <x v="1"/>
    <s v="Trekking Poles"/>
    <n v="2"/>
    <n v="72.97"/>
    <n v="0"/>
    <n v="31.57"/>
    <n v="145.94"/>
    <n v="63.14"/>
    <n v="82.8"/>
    <n v="0.56735644785528294"/>
    <n v="2026"/>
    <x v="1"/>
    <n v="6"/>
    <s v="Jun"/>
  </r>
  <r>
    <n v="1169"/>
    <d v="2026-06-24T00:00:00"/>
    <n v="2026"/>
    <s v="Q2"/>
    <n v="6"/>
    <x v="5"/>
    <x v="1"/>
    <x v="11"/>
    <x v="2"/>
    <s v="New"/>
    <x v="0"/>
    <s v="Commuter Helmet"/>
    <n v="3"/>
    <n v="82.91"/>
    <n v="0"/>
    <n v="42.29"/>
    <n v="248.73"/>
    <n v="126.87"/>
    <n v="121.85999999999999"/>
    <n v="0.4899288384995778"/>
    <n v="2026"/>
    <x v="1"/>
    <n v="6"/>
    <s v="Jun"/>
  </r>
  <r>
    <n v="2211"/>
    <d v="2026-06-24T00:00:00"/>
    <n v="2026"/>
    <s v="Q2"/>
    <n v="6"/>
    <x v="5"/>
    <x v="2"/>
    <x v="10"/>
    <x v="3"/>
    <s v="New"/>
    <x v="4"/>
    <s v="Resistance Band Set"/>
    <n v="2"/>
    <n v="41.25"/>
    <n v="0"/>
    <n v="14.72"/>
    <n v="82.5"/>
    <n v="29.44"/>
    <n v="53.06"/>
    <n v="0.64315151515151514"/>
    <n v="2026"/>
    <x v="1"/>
    <n v="6"/>
    <s v="Jun"/>
  </r>
  <r>
    <n v="3494"/>
    <d v="2026-06-24T00:00:00"/>
    <n v="2026"/>
    <s v="Q2"/>
    <n v="6"/>
    <x v="5"/>
    <x v="3"/>
    <x v="8"/>
    <x v="1"/>
    <s v="Business"/>
    <x v="3"/>
    <s v="Trail Tent 2P"/>
    <n v="6"/>
    <n v="194.79"/>
    <n v="0.15"/>
    <n v="106.78"/>
    <n v="993.42899999999997"/>
    <n v="640.68000000000006"/>
    <n v="352.74899999999991"/>
    <n v="0.3550822454347517"/>
    <n v="2026"/>
    <x v="1"/>
    <n v="6"/>
    <s v="Jun"/>
  </r>
  <r>
    <n v="3586"/>
    <d v="2026-06-24T00:00:00"/>
    <n v="2026"/>
    <s v="Q2"/>
    <n v="6"/>
    <x v="5"/>
    <x v="0"/>
    <x v="15"/>
    <x v="1"/>
    <s v="Business"/>
    <x v="3"/>
    <s v="Trail Tent 2P"/>
    <n v="6"/>
    <n v="193.13"/>
    <n v="0.15"/>
    <n v="106.49"/>
    <n v="984.96299999999997"/>
    <n v="638.93999999999994"/>
    <n v="346.02300000000002"/>
    <n v="0.35130558203709178"/>
    <n v="2026"/>
    <x v="1"/>
    <n v="6"/>
    <s v="Jun"/>
  </r>
  <r>
    <n v="3660"/>
    <d v="2026-06-24T00:00:00"/>
    <n v="2026"/>
    <s v="Q2"/>
    <n v="6"/>
    <x v="5"/>
    <x v="2"/>
    <x v="3"/>
    <x v="0"/>
    <s v="New"/>
    <x v="0"/>
    <s v="Commuter Helmet"/>
    <n v="1"/>
    <n v="82.7"/>
    <n v="0.05"/>
    <n v="42.16"/>
    <n v="78.564999999999998"/>
    <n v="42.16"/>
    <n v="36.405000000000001"/>
    <n v="0.46337427607713361"/>
    <n v="2026"/>
    <x v="1"/>
    <n v="6"/>
    <s v="Jun"/>
  </r>
  <r>
    <n v="4307"/>
    <d v="2026-06-24T00:00:00"/>
    <n v="2026"/>
    <s v="Q2"/>
    <n v="6"/>
    <x v="5"/>
    <x v="3"/>
    <x v="8"/>
    <x v="0"/>
    <s v="Business"/>
    <x v="0"/>
    <s v="Compact Repair Kit"/>
    <n v="1"/>
    <n v="40.33"/>
    <n v="0"/>
    <n v="16.48"/>
    <n v="40.33"/>
    <n v="16.48"/>
    <n v="23.849999999999998"/>
    <n v="0.59137118770146291"/>
    <n v="2026"/>
    <x v="1"/>
    <n v="6"/>
    <s v="Jun"/>
  </r>
  <r>
    <n v="5133"/>
    <d v="2026-06-24T00:00:00"/>
    <n v="2026"/>
    <s v="Q2"/>
    <n v="6"/>
    <x v="5"/>
    <x v="0"/>
    <x v="0"/>
    <x v="0"/>
    <s v="Business"/>
    <x v="3"/>
    <s v="Portable Camp Stove"/>
    <n v="1"/>
    <n v="81.99"/>
    <n v="0.15"/>
    <n v="40.29"/>
    <n v="69.691499999999991"/>
    <n v="40.29"/>
    <n v="29.401499999999992"/>
    <n v="0.4218807171606293"/>
    <n v="2026"/>
    <x v="1"/>
    <n v="6"/>
    <s v="Jun"/>
  </r>
  <r>
    <n v="472"/>
    <d v="2026-06-25T00:00:00"/>
    <n v="2026"/>
    <s v="Q2"/>
    <n v="6"/>
    <x v="5"/>
    <x v="1"/>
    <x v="6"/>
    <x v="2"/>
    <s v="Business"/>
    <x v="2"/>
    <s v="Packing Cube Set"/>
    <n v="3"/>
    <n v="46.29"/>
    <n v="0"/>
    <n v="18.309999999999999"/>
    <n v="138.87"/>
    <n v="54.929999999999993"/>
    <n v="83.940000000000012"/>
    <n v="0.60445020522791104"/>
    <n v="2026"/>
    <x v="1"/>
    <n v="6"/>
    <s v="Jun"/>
  </r>
  <r>
    <n v="689"/>
    <d v="2026-06-25T00:00:00"/>
    <n v="2026"/>
    <s v="Q2"/>
    <n v="6"/>
    <x v="5"/>
    <x v="3"/>
    <x v="7"/>
    <x v="0"/>
    <s v="New"/>
    <x v="0"/>
    <s v="Compact Repair Kit"/>
    <n v="1"/>
    <n v="39.729999999999997"/>
    <n v="0"/>
    <n v="16.55"/>
    <n v="39.729999999999997"/>
    <n v="16.55"/>
    <n v="23.179999999999996"/>
    <n v="0.58343820790334755"/>
    <n v="2026"/>
    <x v="1"/>
    <n v="6"/>
    <s v="Jun"/>
  </r>
  <r>
    <n v="864"/>
    <d v="2026-06-25T00:00:00"/>
    <n v="2026"/>
    <s v="Q2"/>
    <n v="6"/>
    <x v="5"/>
    <x v="3"/>
    <x v="8"/>
    <x v="0"/>
    <s v="New"/>
    <x v="2"/>
    <s v="Carry-On Duffel"/>
    <n v="4"/>
    <n v="131.02000000000001"/>
    <n v="0.05"/>
    <n v="67.42"/>
    <n v="497.87600000000003"/>
    <n v="269.68"/>
    <n v="228.19600000000003"/>
    <n v="0.45833902417469413"/>
    <n v="2026"/>
    <x v="1"/>
    <n v="6"/>
    <s v="Jun"/>
  </r>
  <r>
    <n v="1163"/>
    <d v="2026-06-25T00:00:00"/>
    <n v="2026"/>
    <s v="Q2"/>
    <n v="6"/>
    <x v="5"/>
    <x v="1"/>
    <x v="12"/>
    <x v="0"/>
    <s v="New"/>
    <x v="2"/>
    <s v="Packing Cube Set"/>
    <n v="2"/>
    <n v="46.69"/>
    <n v="0.05"/>
    <n v="18.23"/>
    <n v="88.710999999999999"/>
    <n v="36.46"/>
    <n v="52.250999999999998"/>
    <n v="0.58900249123558523"/>
    <n v="2026"/>
    <x v="1"/>
    <n v="6"/>
    <s v="Jun"/>
  </r>
  <r>
    <n v="1323"/>
    <d v="2026-06-25T00:00:00"/>
    <n v="2026"/>
    <s v="Q2"/>
    <n v="6"/>
    <x v="5"/>
    <x v="1"/>
    <x v="12"/>
    <x v="0"/>
    <s v="Returning"/>
    <x v="4"/>
    <s v="Resistance Band Set"/>
    <n v="2"/>
    <n v="39.57"/>
    <n v="0.1"/>
    <n v="14.64"/>
    <n v="71.225999999999999"/>
    <n v="29.28"/>
    <n v="41.945999999999998"/>
    <n v="0.58891416055934631"/>
    <n v="2026"/>
    <x v="1"/>
    <n v="6"/>
    <s v="Jun"/>
  </r>
  <r>
    <n v="2098"/>
    <d v="2026-06-25T00:00:00"/>
    <n v="2026"/>
    <s v="Q2"/>
    <n v="6"/>
    <x v="5"/>
    <x v="2"/>
    <x v="2"/>
    <x v="0"/>
    <s v="Returning"/>
    <x v="1"/>
    <s v="Trail Boots"/>
    <n v="1"/>
    <n v="146.46"/>
    <n v="0.15"/>
    <n v="80.760000000000005"/>
    <n v="124.491"/>
    <n v="80.760000000000005"/>
    <n v="43.730999999999995"/>
    <n v="0.35127840566787955"/>
    <n v="2026"/>
    <x v="1"/>
    <n v="6"/>
    <s v="Jun"/>
  </r>
  <r>
    <n v="2190"/>
    <d v="2026-06-25T00:00:00"/>
    <n v="2026"/>
    <s v="Q2"/>
    <n v="6"/>
    <x v="5"/>
    <x v="1"/>
    <x v="6"/>
    <x v="2"/>
    <s v="Business"/>
    <x v="0"/>
    <s v="Trail Bike Light"/>
    <n v="5"/>
    <n v="50.78"/>
    <n v="0"/>
    <n v="22.68"/>
    <n v="253.9"/>
    <n v="113.4"/>
    <n v="140.5"/>
    <n v="0.55336746750689247"/>
    <n v="2026"/>
    <x v="1"/>
    <n v="6"/>
    <s v="Jun"/>
  </r>
  <r>
    <n v="2664"/>
    <d v="2026-06-25T00:00:00"/>
    <n v="2026"/>
    <s v="Q2"/>
    <n v="6"/>
    <x v="5"/>
    <x v="2"/>
    <x v="10"/>
    <x v="3"/>
    <s v="Returning"/>
    <x v="2"/>
    <s v="Packing Cube Set"/>
    <n v="3"/>
    <n v="47.61"/>
    <n v="0"/>
    <n v="18.21"/>
    <n v="142.82999999999998"/>
    <n v="54.63"/>
    <n v="88.199999999999989"/>
    <n v="0.61751732829237549"/>
    <n v="2026"/>
    <x v="1"/>
    <n v="6"/>
    <s v="Jun"/>
  </r>
  <r>
    <n v="2992"/>
    <d v="2026-06-25T00:00:00"/>
    <n v="2026"/>
    <s v="Q2"/>
    <n v="6"/>
    <x v="5"/>
    <x v="2"/>
    <x v="16"/>
    <x v="0"/>
    <s v="New"/>
    <x v="0"/>
    <s v="Trail Bike Light"/>
    <n v="1"/>
    <n v="50.75"/>
    <n v="0.1"/>
    <n v="22.94"/>
    <n v="45.675000000000004"/>
    <n v="22.94"/>
    <n v="22.735000000000003"/>
    <n v="0.49775588396278053"/>
    <n v="2026"/>
    <x v="1"/>
    <n v="6"/>
    <s v="Jun"/>
  </r>
  <r>
    <n v="3120"/>
    <d v="2026-06-25T00:00:00"/>
    <n v="2026"/>
    <s v="Q2"/>
    <n v="6"/>
    <x v="5"/>
    <x v="2"/>
    <x v="5"/>
    <x v="3"/>
    <s v="Returning"/>
    <x v="4"/>
    <s v="Training Mat"/>
    <n v="1"/>
    <n v="50.33"/>
    <n v="0"/>
    <n v="21.66"/>
    <n v="50.33"/>
    <n v="21.66"/>
    <n v="28.669999999999998"/>
    <n v="0.56964037353467112"/>
    <n v="2026"/>
    <x v="1"/>
    <n v="6"/>
    <s v="Jun"/>
  </r>
  <r>
    <n v="189"/>
    <d v="2026-06-26T00:00:00"/>
    <n v="2026"/>
    <s v="Q2"/>
    <n v="6"/>
    <x v="5"/>
    <x v="2"/>
    <x v="10"/>
    <x v="0"/>
    <s v="Business"/>
    <x v="2"/>
    <s v="Packing Cube Set"/>
    <n v="1"/>
    <n v="47.5"/>
    <n v="0.1"/>
    <n v="18.8"/>
    <n v="42.75"/>
    <n v="18.8"/>
    <n v="23.95"/>
    <n v="0.56023391812865497"/>
    <n v="2026"/>
    <x v="1"/>
    <n v="6"/>
    <s v="Jun"/>
  </r>
  <r>
    <n v="927"/>
    <d v="2026-06-26T00:00:00"/>
    <n v="2026"/>
    <s v="Q2"/>
    <n v="6"/>
    <x v="5"/>
    <x v="2"/>
    <x v="10"/>
    <x v="3"/>
    <s v="Returning"/>
    <x v="2"/>
    <s v="Carry-On Duffel"/>
    <n v="2"/>
    <n v="130.33000000000001"/>
    <n v="0.1"/>
    <n v="67.319999999999993"/>
    <n v="234.59400000000002"/>
    <n v="134.63999999999999"/>
    <n v="99.954000000000036"/>
    <n v="0.42607227806337772"/>
    <n v="2026"/>
    <x v="1"/>
    <n v="6"/>
    <s v="Jun"/>
  </r>
  <r>
    <n v="1388"/>
    <d v="2026-06-26T00:00:00"/>
    <n v="2026"/>
    <s v="Q2"/>
    <n v="6"/>
    <x v="5"/>
    <x v="1"/>
    <x v="14"/>
    <x v="0"/>
    <s v="Returning"/>
    <x v="1"/>
    <s v="Summit Backpack 45L"/>
    <n v="3"/>
    <n v="156.76"/>
    <n v="0.05"/>
    <n v="78.63"/>
    <n v="446.76599999999996"/>
    <n v="235.89"/>
    <n v="210.87599999999998"/>
    <n v="0.47200547937846654"/>
    <n v="2026"/>
    <x v="1"/>
    <n v="6"/>
    <s v="Jun"/>
  </r>
  <r>
    <n v="3932"/>
    <d v="2026-06-26T00:00:00"/>
    <n v="2026"/>
    <s v="Q2"/>
    <n v="6"/>
    <x v="5"/>
    <x v="2"/>
    <x v="10"/>
    <x v="0"/>
    <s v="New"/>
    <x v="4"/>
    <s v="Recovery Roller"/>
    <n v="4"/>
    <n v="35.770000000000003"/>
    <n v="0"/>
    <n v="13.75"/>
    <n v="143.08000000000001"/>
    <n v="55"/>
    <n v="88.080000000000013"/>
    <n v="0.61559966452334358"/>
    <n v="2026"/>
    <x v="1"/>
    <n v="6"/>
    <s v="Jun"/>
  </r>
  <r>
    <n v="4008"/>
    <d v="2026-06-26T00:00:00"/>
    <n v="2026"/>
    <s v="Q2"/>
    <n v="6"/>
    <x v="5"/>
    <x v="1"/>
    <x v="14"/>
    <x v="0"/>
    <s v="Returning"/>
    <x v="0"/>
    <s v="Cycling Pack 12L"/>
    <n v="2"/>
    <n v="102.49"/>
    <n v="0"/>
    <n v="50.07"/>
    <n v="204.98"/>
    <n v="100.14"/>
    <n v="104.83999999999999"/>
    <n v="0.51146453312518292"/>
    <n v="2026"/>
    <x v="1"/>
    <n v="6"/>
    <s v="Jun"/>
  </r>
  <r>
    <n v="4701"/>
    <d v="2026-06-26T00:00:00"/>
    <n v="2026"/>
    <s v="Q2"/>
    <n v="6"/>
    <x v="5"/>
    <x v="0"/>
    <x v="0"/>
    <x v="1"/>
    <s v="Business"/>
    <x v="0"/>
    <s v="Commuter Helmet"/>
    <n v="8"/>
    <n v="82.47"/>
    <n v="0.15"/>
    <n v="42.58"/>
    <n v="560.79599999999994"/>
    <n v="340.64"/>
    <n v="220.15599999999995"/>
    <n v="0.39257769313618496"/>
    <n v="2026"/>
    <x v="1"/>
    <n v="6"/>
    <s v="Jun"/>
  </r>
  <r>
    <n v="4805"/>
    <d v="2026-06-26T00:00:00"/>
    <n v="2026"/>
    <s v="Q2"/>
    <n v="6"/>
    <x v="5"/>
    <x v="2"/>
    <x v="10"/>
    <x v="0"/>
    <s v="Returning"/>
    <x v="3"/>
    <s v="Compact Sleeping Bag"/>
    <n v="1"/>
    <n v="121.44"/>
    <n v="0"/>
    <n v="62.34"/>
    <n v="121.44"/>
    <n v="62.34"/>
    <n v="59.099999999999994"/>
    <n v="0.48666007905138337"/>
    <n v="2026"/>
    <x v="1"/>
    <n v="6"/>
    <s v="Jun"/>
  </r>
  <r>
    <n v="912"/>
    <d v="2026-06-27T00:00:00"/>
    <n v="2026"/>
    <s v="Q2"/>
    <n v="6"/>
    <x v="5"/>
    <x v="0"/>
    <x v="0"/>
    <x v="3"/>
    <s v="New"/>
    <x v="2"/>
    <s v="Packing Cube Set"/>
    <n v="4"/>
    <n v="46.44"/>
    <n v="0.05"/>
    <n v="18.2"/>
    <n v="176.47199999999998"/>
    <n v="72.8"/>
    <n v="103.67199999999998"/>
    <n v="0.58746996690693143"/>
    <n v="2026"/>
    <x v="1"/>
    <n v="6"/>
    <s v="Jun"/>
  </r>
  <r>
    <n v="1837"/>
    <d v="2026-06-27T00:00:00"/>
    <n v="2026"/>
    <s v="Q2"/>
    <n v="6"/>
    <x v="5"/>
    <x v="0"/>
    <x v="0"/>
    <x v="3"/>
    <s v="Business"/>
    <x v="3"/>
    <s v="Trail Tent 2P"/>
    <n v="2"/>
    <n v="194.13"/>
    <n v="0.1"/>
    <n v="106.51"/>
    <n v="349.43400000000003"/>
    <n v="213.02"/>
    <n v="136.41400000000002"/>
    <n v="0.39038559499075648"/>
    <n v="2026"/>
    <x v="1"/>
    <n v="6"/>
    <s v="Jun"/>
  </r>
  <r>
    <n v="2216"/>
    <d v="2026-06-27T00:00:00"/>
    <n v="2026"/>
    <s v="Q2"/>
    <n v="6"/>
    <x v="5"/>
    <x v="0"/>
    <x v="9"/>
    <x v="0"/>
    <s v="Business"/>
    <x v="0"/>
    <s v="Commuter Helmet"/>
    <n v="4"/>
    <n v="81.86"/>
    <n v="0.05"/>
    <n v="42.22"/>
    <n v="311.06799999999998"/>
    <n v="168.88"/>
    <n v="142.18799999999999"/>
    <n v="0.45709619761595532"/>
    <n v="2026"/>
    <x v="1"/>
    <n v="6"/>
    <s v="Jun"/>
  </r>
  <r>
    <n v="2451"/>
    <d v="2026-06-27T00:00:00"/>
    <n v="2026"/>
    <s v="Q2"/>
    <n v="6"/>
    <x v="5"/>
    <x v="0"/>
    <x v="9"/>
    <x v="1"/>
    <s v="Business"/>
    <x v="2"/>
    <s v="Travel Backpack 35L"/>
    <n v="4"/>
    <n v="162.61000000000001"/>
    <n v="0.05"/>
    <n v="88.64"/>
    <n v="617.91800000000001"/>
    <n v="354.56"/>
    <n v="263.358"/>
    <n v="0.4262021821665658"/>
    <n v="2026"/>
    <x v="1"/>
    <n v="6"/>
    <s v="Jun"/>
  </r>
  <r>
    <n v="2874"/>
    <d v="2026-06-27T00:00:00"/>
    <n v="2026"/>
    <s v="Q2"/>
    <n v="6"/>
    <x v="5"/>
    <x v="1"/>
    <x v="12"/>
    <x v="2"/>
    <s v="New"/>
    <x v="0"/>
    <s v="Compact Repair Kit"/>
    <n v="1"/>
    <n v="40.26"/>
    <n v="0"/>
    <n v="16.62"/>
    <n v="40.26"/>
    <n v="16.62"/>
    <n v="23.639999999999997"/>
    <n v="0.58718330849478384"/>
    <n v="2026"/>
    <x v="1"/>
    <n v="6"/>
    <s v="Jun"/>
  </r>
  <r>
    <n v="2885"/>
    <d v="2026-06-27T00:00:00"/>
    <n v="2026"/>
    <s v="Q2"/>
    <n v="6"/>
    <x v="5"/>
    <x v="0"/>
    <x v="0"/>
    <x v="0"/>
    <s v="Business"/>
    <x v="2"/>
    <s v="Packing Cube Set"/>
    <n v="1"/>
    <n v="47.23"/>
    <n v="0.1"/>
    <n v="17.829999999999998"/>
    <n v="42.506999999999998"/>
    <n v="17.829999999999998"/>
    <n v="24.677"/>
    <n v="0.58053967581810062"/>
    <n v="2026"/>
    <x v="1"/>
    <n v="6"/>
    <s v="Jun"/>
  </r>
  <r>
    <n v="3014"/>
    <d v="2026-06-27T00:00:00"/>
    <n v="2026"/>
    <s v="Q2"/>
    <n v="6"/>
    <x v="5"/>
    <x v="2"/>
    <x v="10"/>
    <x v="0"/>
    <s v="New"/>
    <x v="4"/>
    <s v="Training Mat"/>
    <n v="1"/>
    <n v="50.13"/>
    <n v="0.15"/>
    <n v="22.22"/>
    <n v="42.610500000000002"/>
    <n v="22.22"/>
    <n v="20.390500000000003"/>
    <n v="0.47853228664296366"/>
    <n v="2026"/>
    <x v="1"/>
    <n v="6"/>
    <s v="Jun"/>
  </r>
  <r>
    <n v="3273"/>
    <d v="2026-06-27T00:00:00"/>
    <n v="2026"/>
    <s v="Q2"/>
    <n v="6"/>
    <x v="5"/>
    <x v="2"/>
    <x v="3"/>
    <x v="0"/>
    <s v="Business"/>
    <x v="3"/>
    <s v="Alpine Tent 4P"/>
    <n v="2"/>
    <n v="345.82"/>
    <n v="0.05"/>
    <n v="196.24"/>
    <n v="657.05799999999999"/>
    <n v="392.48"/>
    <n v="264.57799999999997"/>
    <n v="0.40267069269379563"/>
    <n v="2026"/>
    <x v="1"/>
    <n v="6"/>
    <s v="Jun"/>
  </r>
  <r>
    <n v="5041"/>
    <d v="2026-06-27T00:00:00"/>
    <n v="2026"/>
    <s v="Q2"/>
    <n v="6"/>
    <x v="5"/>
    <x v="0"/>
    <x v="15"/>
    <x v="2"/>
    <s v="New"/>
    <x v="3"/>
    <s v="Compact Sleeping Bag"/>
    <n v="1"/>
    <n v="126.12"/>
    <n v="0"/>
    <n v="62.18"/>
    <n v="126.12"/>
    <n v="62.18"/>
    <n v="63.940000000000005"/>
    <n v="0.50697748176339996"/>
    <n v="2026"/>
    <x v="1"/>
    <n v="6"/>
    <s v="Jun"/>
  </r>
  <r>
    <n v="312"/>
    <d v="2026-06-28T00:00:00"/>
    <n v="2026"/>
    <s v="Q2"/>
    <n v="6"/>
    <x v="5"/>
    <x v="3"/>
    <x v="7"/>
    <x v="3"/>
    <s v="Returning"/>
    <x v="4"/>
    <s v="Recovery Roller"/>
    <n v="1"/>
    <n v="36"/>
    <n v="0"/>
    <n v="13.95"/>
    <n v="36"/>
    <n v="13.95"/>
    <n v="22.05"/>
    <n v="0.61250000000000004"/>
    <n v="2026"/>
    <x v="1"/>
    <n v="6"/>
    <s v="Jun"/>
  </r>
  <r>
    <n v="647"/>
    <d v="2026-06-28T00:00:00"/>
    <n v="2026"/>
    <s v="Q2"/>
    <n v="6"/>
    <x v="5"/>
    <x v="0"/>
    <x v="0"/>
    <x v="0"/>
    <s v="Returning"/>
    <x v="2"/>
    <s v="Travel Backpack 35L"/>
    <n v="1"/>
    <n v="162.25"/>
    <n v="0.05"/>
    <n v="89.28"/>
    <n v="154.13749999999999"/>
    <n v="89.28"/>
    <n v="64.857499999999987"/>
    <n v="0.42077690373854509"/>
    <n v="2026"/>
    <x v="1"/>
    <n v="6"/>
    <s v="Jun"/>
  </r>
  <r>
    <n v="708"/>
    <d v="2026-06-28T00:00:00"/>
    <n v="2026"/>
    <s v="Q2"/>
    <n v="6"/>
    <x v="5"/>
    <x v="1"/>
    <x v="11"/>
    <x v="0"/>
    <s v="Returning"/>
    <x v="1"/>
    <s v="Summit Backpack 45L"/>
    <n v="1"/>
    <n v="150.44"/>
    <n v="0"/>
    <n v="80.5"/>
    <n v="150.44"/>
    <n v="80.5"/>
    <n v="69.94"/>
    <n v="0.46490295134272797"/>
    <n v="2026"/>
    <x v="1"/>
    <n v="6"/>
    <s v="Jun"/>
  </r>
  <r>
    <n v="886"/>
    <d v="2026-06-28T00:00:00"/>
    <n v="2026"/>
    <s v="Q2"/>
    <n v="6"/>
    <x v="5"/>
    <x v="0"/>
    <x v="0"/>
    <x v="2"/>
    <s v="Business"/>
    <x v="3"/>
    <s v="Compact Sleeping Bag"/>
    <n v="2"/>
    <n v="126.17"/>
    <n v="0.05"/>
    <n v="61.13"/>
    <n v="239.72299999999998"/>
    <n v="122.26"/>
    <n v="117.46299999999998"/>
    <n v="0.48999470221881081"/>
    <n v="2026"/>
    <x v="1"/>
    <n v="6"/>
    <s v="Jun"/>
  </r>
  <r>
    <n v="944"/>
    <d v="2026-06-28T00:00:00"/>
    <n v="2026"/>
    <s v="Q2"/>
    <n v="6"/>
    <x v="5"/>
    <x v="3"/>
    <x v="7"/>
    <x v="3"/>
    <s v="Returning"/>
    <x v="3"/>
    <s v="Portable Camp Stove"/>
    <n v="2"/>
    <n v="83.72"/>
    <n v="0"/>
    <n v="38.96"/>
    <n v="167.44"/>
    <n v="77.92"/>
    <n v="89.52"/>
    <n v="0.53463927376970855"/>
    <n v="2026"/>
    <x v="1"/>
    <n v="6"/>
    <s v="Jun"/>
  </r>
  <r>
    <n v="1050"/>
    <d v="2026-06-28T00:00:00"/>
    <n v="2026"/>
    <s v="Q2"/>
    <n v="6"/>
    <x v="5"/>
    <x v="3"/>
    <x v="8"/>
    <x v="3"/>
    <s v="New"/>
    <x v="1"/>
    <s v="Trekking Poles"/>
    <n v="1"/>
    <n v="70.58"/>
    <n v="0"/>
    <n v="32.78"/>
    <n v="70.58"/>
    <n v="32.78"/>
    <n v="37.799999999999997"/>
    <n v="0.53556248228960046"/>
    <n v="2026"/>
    <x v="1"/>
    <n v="6"/>
    <s v="Jun"/>
  </r>
  <r>
    <n v="1677"/>
    <d v="2026-06-28T00:00:00"/>
    <n v="2026"/>
    <s v="Q2"/>
    <n v="6"/>
    <x v="5"/>
    <x v="3"/>
    <x v="13"/>
    <x v="1"/>
    <s v="Business"/>
    <x v="3"/>
    <s v="Portable Camp Stove"/>
    <n v="5"/>
    <n v="81.96"/>
    <n v="0.05"/>
    <n v="39.130000000000003"/>
    <n v="389.30999999999995"/>
    <n v="195.65"/>
    <n v="193.65999999999994"/>
    <n v="0.497444196141892"/>
    <n v="2026"/>
    <x v="1"/>
    <n v="6"/>
    <s v="Jun"/>
  </r>
  <r>
    <n v="2109"/>
    <d v="2026-06-28T00:00:00"/>
    <n v="2026"/>
    <s v="Q2"/>
    <n v="6"/>
    <x v="5"/>
    <x v="1"/>
    <x v="14"/>
    <x v="0"/>
    <s v="New"/>
    <x v="0"/>
    <s v="Compact Repair Kit"/>
    <n v="1"/>
    <n v="40.67"/>
    <n v="0"/>
    <n v="16.5"/>
    <n v="40.67"/>
    <n v="16.5"/>
    <n v="24.17"/>
    <n v="0.59429554954511932"/>
    <n v="2026"/>
    <x v="1"/>
    <n v="6"/>
    <s v="Jun"/>
  </r>
  <r>
    <n v="3688"/>
    <d v="2026-06-28T00:00:00"/>
    <n v="2026"/>
    <s v="Q2"/>
    <n v="6"/>
    <x v="5"/>
    <x v="2"/>
    <x v="16"/>
    <x v="2"/>
    <s v="New"/>
    <x v="4"/>
    <s v="Resistance Band Set"/>
    <n v="1"/>
    <n v="40.94"/>
    <n v="0"/>
    <n v="14.47"/>
    <n v="40.94"/>
    <n v="14.47"/>
    <n v="26.47"/>
    <n v="0.64655593551538837"/>
    <n v="2026"/>
    <x v="1"/>
    <n v="6"/>
    <s v="Jun"/>
  </r>
  <r>
    <n v="521"/>
    <d v="2026-06-29T00:00:00"/>
    <n v="2026"/>
    <s v="Q2"/>
    <n v="6"/>
    <x v="5"/>
    <x v="3"/>
    <x v="8"/>
    <x v="1"/>
    <s v="Business"/>
    <x v="0"/>
    <s v="Cycling Pack 12L"/>
    <n v="3"/>
    <n v="100.89"/>
    <n v="0.05"/>
    <n v="49.08"/>
    <n v="287.53649999999999"/>
    <n v="147.24"/>
    <n v="140.29649999999998"/>
    <n v="0.48792588071427451"/>
    <n v="2026"/>
    <x v="1"/>
    <n v="6"/>
    <s v="Jun"/>
  </r>
  <r>
    <n v="557"/>
    <d v="2026-06-29T00:00:00"/>
    <n v="2026"/>
    <s v="Q2"/>
    <n v="6"/>
    <x v="5"/>
    <x v="1"/>
    <x v="12"/>
    <x v="1"/>
    <s v="Business"/>
    <x v="0"/>
    <s v="Compact Repair Kit"/>
    <n v="3"/>
    <n v="39.78"/>
    <n v="0.15"/>
    <n v="16.850000000000001"/>
    <n v="101.43900000000001"/>
    <n v="50.550000000000004"/>
    <n v="50.889000000000003"/>
    <n v="0.50167095495815217"/>
    <n v="2026"/>
    <x v="1"/>
    <n v="6"/>
    <s v="Jun"/>
  </r>
  <r>
    <n v="929"/>
    <d v="2026-06-29T00:00:00"/>
    <n v="2026"/>
    <s v="Q2"/>
    <n v="6"/>
    <x v="5"/>
    <x v="0"/>
    <x v="0"/>
    <x v="0"/>
    <s v="Returning"/>
    <x v="4"/>
    <s v="Resistance Band Set"/>
    <n v="1"/>
    <n v="40.299999999999997"/>
    <n v="0.05"/>
    <n v="14.79"/>
    <n v="38.284999999999997"/>
    <n v="14.79"/>
    <n v="23.494999999999997"/>
    <n v="0.61368682251534545"/>
    <n v="2026"/>
    <x v="1"/>
    <n v="6"/>
    <s v="Jun"/>
  </r>
  <r>
    <n v="1089"/>
    <d v="2026-06-29T00:00:00"/>
    <n v="2026"/>
    <s v="Q2"/>
    <n v="6"/>
    <x v="5"/>
    <x v="1"/>
    <x v="11"/>
    <x v="2"/>
    <s v="Returning"/>
    <x v="1"/>
    <s v="Hiking Daypack 20L"/>
    <n v="1"/>
    <n v="90.91"/>
    <n v="0.05"/>
    <n v="45.9"/>
    <n v="86.364499999999992"/>
    <n v="45.9"/>
    <n v="40.464499999999994"/>
    <n v="0.46853163047316893"/>
    <n v="2026"/>
    <x v="1"/>
    <n v="6"/>
    <s v="Jun"/>
  </r>
  <r>
    <n v="1655"/>
    <d v="2026-06-29T00:00:00"/>
    <n v="2026"/>
    <s v="Q2"/>
    <n v="6"/>
    <x v="5"/>
    <x v="0"/>
    <x v="0"/>
    <x v="1"/>
    <s v="Business"/>
    <x v="2"/>
    <s v="Travel Backpack 35L"/>
    <n v="5"/>
    <n v="162.29"/>
    <n v="0.15"/>
    <n v="86.66"/>
    <n v="689.73249999999996"/>
    <n v="433.29999999999995"/>
    <n v="256.4325"/>
    <n v="0.37178543855770174"/>
    <n v="2026"/>
    <x v="1"/>
    <n v="6"/>
    <s v="Jun"/>
  </r>
  <r>
    <n v="1897"/>
    <d v="2026-06-29T00:00:00"/>
    <n v="2026"/>
    <s v="Q2"/>
    <n v="6"/>
    <x v="5"/>
    <x v="1"/>
    <x v="11"/>
    <x v="0"/>
    <s v="Business"/>
    <x v="0"/>
    <s v="Trail Bike Light"/>
    <n v="2"/>
    <n v="51.03"/>
    <n v="0"/>
    <n v="22.59"/>
    <n v="102.06"/>
    <n v="45.18"/>
    <n v="56.88"/>
    <n v="0.55731922398589062"/>
    <n v="2026"/>
    <x v="1"/>
    <n v="6"/>
    <s v="Jun"/>
  </r>
  <r>
    <n v="2417"/>
    <d v="2026-06-29T00:00:00"/>
    <n v="2026"/>
    <s v="Q2"/>
    <n v="6"/>
    <x v="5"/>
    <x v="1"/>
    <x v="12"/>
    <x v="0"/>
    <s v="Business"/>
    <x v="4"/>
    <s v="Training Mat"/>
    <n v="1"/>
    <n v="50.67"/>
    <n v="0"/>
    <n v="22.18"/>
    <n v="50.67"/>
    <n v="22.18"/>
    <n v="28.490000000000002"/>
    <n v="0.56226564041839355"/>
    <n v="2026"/>
    <x v="1"/>
    <n v="6"/>
    <s v="Jun"/>
  </r>
  <r>
    <n v="3474"/>
    <d v="2026-06-29T00:00:00"/>
    <n v="2026"/>
    <s v="Q2"/>
    <n v="6"/>
    <x v="5"/>
    <x v="3"/>
    <x v="8"/>
    <x v="1"/>
    <s v="Returning"/>
    <x v="2"/>
    <s v="Carry-On Duffel"/>
    <n v="10"/>
    <n v="130.62"/>
    <n v="0.05"/>
    <n v="67.05"/>
    <n v="1240.8899999999999"/>
    <n v="670.5"/>
    <n v="570.38999999999987"/>
    <n v="0.45966201677828006"/>
    <n v="2026"/>
    <x v="1"/>
    <n v="6"/>
    <s v="Jun"/>
  </r>
  <r>
    <n v="4079"/>
    <d v="2026-06-29T00:00:00"/>
    <n v="2026"/>
    <s v="Q2"/>
    <n v="6"/>
    <x v="5"/>
    <x v="2"/>
    <x v="5"/>
    <x v="0"/>
    <s v="New"/>
    <x v="3"/>
    <s v="Trail Tent 2P"/>
    <n v="4"/>
    <n v="194.6"/>
    <n v="0"/>
    <n v="104.64"/>
    <n v="778.4"/>
    <n v="418.56"/>
    <n v="359.84"/>
    <n v="0.46228160328879753"/>
    <n v="2026"/>
    <x v="1"/>
    <n v="6"/>
    <s v="Jun"/>
  </r>
  <r>
    <n v="45"/>
    <d v="2026-06-30T00:00:00"/>
    <n v="2026"/>
    <s v="Q2"/>
    <n v="6"/>
    <x v="5"/>
    <x v="2"/>
    <x v="2"/>
    <x v="2"/>
    <s v="New"/>
    <x v="1"/>
    <s v="Hiking Daypack 20L"/>
    <n v="1"/>
    <n v="94"/>
    <n v="0"/>
    <n v="45.62"/>
    <n v="94"/>
    <n v="45.62"/>
    <n v="48.38"/>
    <n v="0.51468085106382977"/>
    <n v="2026"/>
    <x v="1"/>
    <n v="6"/>
    <s v="Jun"/>
  </r>
  <r>
    <n v="2895"/>
    <d v="2026-06-30T00:00:00"/>
    <n v="2026"/>
    <s v="Q2"/>
    <n v="6"/>
    <x v="5"/>
    <x v="3"/>
    <x v="8"/>
    <x v="0"/>
    <s v="Returning"/>
    <x v="4"/>
    <s v="Resistance Band Set"/>
    <n v="2"/>
    <n v="40.46"/>
    <n v="0"/>
    <n v="15.15"/>
    <n v="80.92"/>
    <n v="30.3"/>
    <n v="50.620000000000005"/>
    <n v="0.62555610479485912"/>
    <n v="2026"/>
    <x v="1"/>
    <n v="6"/>
    <s v="Jun"/>
  </r>
  <r>
    <n v="5158"/>
    <d v="2026-06-30T00:00:00"/>
    <n v="2026"/>
    <s v="Q2"/>
    <n v="6"/>
    <x v="5"/>
    <x v="1"/>
    <x v="6"/>
    <x v="2"/>
    <s v="New"/>
    <x v="1"/>
    <s v="Summit Backpack 45L"/>
    <n v="1"/>
    <n v="156.11000000000001"/>
    <n v="0"/>
    <n v="79.52"/>
    <n v="156.11000000000001"/>
    <n v="79.52"/>
    <n v="76.590000000000018"/>
    <n v="0.49061559157004681"/>
    <n v="2026"/>
    <x v="1"/>
    <n v="6"/>
    <s v="Jun"/>
  </r>
  <r>
    <n v="1217"/>
    <d v="2026-07-01T00:00:00"/>
    <n v="2026"/>
    <s v="Q3"/>
    <n v="7"/>
    <x v="6"/>
    <x v="2"/>
    <x v="3"/>
    <x v="0"/>
    <s v="Returning"/>
    <x v="3"/>
    <s v="Compact Sleeping Bag"/>
    <n v="2"/>
    <n v="121.78"/>
    <n v="0.1"/>
    <n v="59.62"/>
    <n v="219.20400000000001"/>
    <n v="119.24"/>
    <n v="99.964000000000013"/>
    <n v="0.45603182423678407"/>
    <n v="2026"/>
    <x v="2"/>
    <n v="7"/>
    <s v="Jul"/>
  </r>
  <r>
    <n v="2249"/>
    <d v="2026-07-01T00:00:00"/>
    <n v="2026"/>
    <s v="Q3"/>
    <n v="7"/>
    <x v="6"/>
    <x v="0"/>
    <x v="15"/>
    <x v="3"/>
    <s v="New"/>
    <x v="4"/>
    <s v="Recovery Roller"/>
    <n v="3"/>
    <n v="36.22"/>
    <n v="0.1"/>
    <n v="13.83"/>
    <n v="97.793999999999997"/>
    <n v="41.49"/>
    <n v="56.303999999999995"/>
    <n v="0.57574084299650286"/>
    <n v="2026"/>
    <x v="2"/>
    <n v="7"/>
    <s v="Jul"/>
  </r>
  <r>
    <n v="2650"/>
    <d v="2026-07-01T00:00:00"/>
    <n v="2026"/>
    <s v="Q3"/>
    <n v="7"/>
    <x v="6"/>
    <x v="3"/>
    <x v="7"/>
    <x v="1"/>
    <s v="Business"/>
    <x v="2"/>
    <s v="Travel Backpack 35L"/>
    <n v="10"/>
    <n v="161.78"/>
    <n v="0.1"/>
    <n v="85.11"/>
    <n v="1456.02"/>
    <n v="851.1"/>
    <n v="604.91999999999996"/>
    <n v="0.4154613260806857"/>
    <n v="2026"/>
    <x v="2"/>
    <n v="7"/>
    <s v="Jul"/>
  </r>
  <r>
    <n v="3937"/>
    <d v="2026-07-01T00:00:00"/>
    <n v="2026"/>
    <s v="Q3"/>
    <n v="7"/>
    <x v="6"/>
    <x v="3"/>
    <x v="7"/>
    <x v="0"/>
    <s v="Business"/>
    <x v="3"/>
    <s v="Compact Sleeping Bag"/>
    <n v="3"/>
    <n v="126.23"/>
    <n v="0.05"/>
    <n v="61.81"/>
    <n v="359.75549999999998"/>
    <n v="185.43"/>
    <n v="174.32549999999998"/>
    <n v="0.4845666014835075"/>
    <n v="2026"/>
    <x v="2"/>
    <n v="7"/>
    <s v="Jul"/>
  </r>
  <r>
    <n v="4122"/>
    <d v="2026-07-01T00:00:00"/>
    <n v="2026"/>
    <s v="Q3"/>
    <n v="7"/>
    <x v="6"/>
    <x v="3"/>
    <x v="8"/>
    <x v="0"/>
    <s v="Returning"/>
    <x v="0"/>
    <s v="Commuter Helmet"/>
    <n v="4"/>
    <n v="79.97"/>
    <n v="0.1"/>
    <n v="43.36"/>
    <n v="287.892"/>
    <n v="173.44"/>
    <n v="114.452"/>
    <n v="0.39755185972517471"/>
    <n v="2026"/>
    <x v="2"/>
    <n v="7"/>
    <s v="Jul"/>
  </r>
  <r>
    <n v="4589"/>
    <d v="2026-07-01T00:00:00"/>
    <n v="2026"/>
    <s v="Q3"/>
    <n v="7"/>
    <x v="6"/>
    <x v="3"/>
    <x v="8"/>
    <x v="2"/>
    <s v="New"/>
    <x v="0"/>
    <s v="Cycling Pack 12L"/>
    <n v="2"/>
    <n v="102.37"/>
    <n v="0"/>
    <n v="50.25"/>
    <n v="204.74"/>
    <n v="100.5"/>
    <n v="104.24000000000001"/>
    <n v="0.50913353521539517"/>
    <n v="2026"/>
    <x v="2"/>
    <n v="7"/>
    <s v="Jul"/>
  </r>
  <r>
    <n v="4873"/>
    <d v="2026-07-01T00:00:00"/>
    <n v="2026"/>
    <s v="Q3"/>
    <n v="7"/>
    <x v="6"/>
    <x v="3"/>
    <x v="13"/>
    <x v="0"/>
    <s v="New"/>
    <x v="0"/>
    <s v="Cycling Pack 12L"/>
    <n v="1"/>
    <n v="102.13"/>
    <n v="0"/>
    <n v="49.17"/>
    <n v="102.13"/>
    <n v="49.17"/>
    <n v="52.959999999999994"/>
    <n v="0.5185547831195535"/>
    <n v="2026"/>
    <x v="2"/>
    <n v="7"/>
    <s v="Jul"/>
  </r>
  <r>
    <n v="729"/>
    <d v="2026-07-02T00:00:00"/>
    <n v="2026"/>
    <s v="Q3"/>
    <n v="7"/>
    <x v="6"/>
    <x v="2"/>
    <x v="2"/>
    <x v="0"/>
    <s v="Returning"/>
    <x v="2"/>
    <s v="Travel Backpack 35L"/>
    <n v="1"/>
    <n v="161.82"/>
    <n v="0"/>
    <n v="87.15"/>
    <n v="161.82"/>
    <n v="87.15"/>
    <n v="74.669999999999987"/>
    <n v="0.46143863552094916"/>
    <n v="2026"/>
    <x v="2"/>
    <n v="7"/>
    <s v="Jul"/>
  </r>
  <r>
    <n v="906"/>
    <d v="2026-07-02T00:00:00"/>
    <n v="2026"/>
    <s v="Q3"/>
    <n v="7"/>
    <x v="6"/>
    <x v="3"/>
    <x v="8"/>
    <x v="0"/>
    <s v="New"/>
    <x v="0"/>
    <s v="Commuter Helmet"/>
    <n v="2"/>
    <n v="83.29"/>
    <n v="0"/>
    <n v="42.45"/>
    <n v="166.58"/>
    <n v="84.9"/>
    <n v="81.680000000000007"/>
    <n v="0.49033497418657701"/>
    <n v="2026"/>
    <x v="2"/>
    <n v="7"/>
    <s v="Jul"/>
  </r>
  <r>
    <n v="1531"/>
    <d v="2026-07-02T00:00:00"/>
    <n v="2026"/>
    <s v="Q3"/>
    <n v="7"/>
    <x v="6"/>
    <x v="2"/>
    <x v="16"/>
    <x v="0"/>
    <s v="New"/>
    <x v="2"/>
    <s v="Carry-On Duffel"/>
    <n v="2"/>
    <n v="136.72999999999999"/>
    <n v="0"/>
    <n v="66.03"/>
    <n v="273.45999999999998"/>
    <n v="132.06"/>
    <n v="141.39999999999998"/>
    <n v="0.5170774519125283"/>
    <n v="2026"/>
    <x v="2"/>
    <n v="7"/>
    <s v="Jul"/>
  </r>
  <r>
    <n v="1683"/>
    <d v="2026-07-02T00:00:00"/>
    <n v="2026"/>
    <s v="Q3"/>
    <n v="7"/>
    <x v="6"/>
    <x v="2"/>
    <x v="2"/>
    <x v="3"/>
    <s v="Returning"/>
    <x v="1"/>
    <s v="Summit Backpack 45L"/>
    <n v="2"/>
    <n v="152.44"/>
    <n v="0"/>
    <n v="81.23"/>
    <n v="304.88"/>
    <n v="162.46"/>
    <n v="142.41999999999999"/>
    <n v="0.46713461033849379"/>
    <n v="2026"/>
    <x v="2"/>
    <n v="7"/>
    <s v="Jul"/>
  </r>
  <r>
    <n v="2363"/>
    <d v="2026-07-02T00:00:00"/>
    <n v="2026"/>
    <s v="Q3"/>
    <n v="7"/>
    <x v="6"/>
    <x v="3"/>
    <x v="7"/>
    <x v="0"/>
    <s v="New"/>
    <x v="1"/>
    <s v="Trekking Poles"/>
    <n v="2"/>
    <n v="71.28"/>
    <n v="0.1"/>
    <n v="32.67"/>
    <n v="128.304"/>
    <n v="65.34"/>
    <n v="62.963999999999999"/>
    <n v="0.4907407407407407"/>
    <n v="2026"/>
    <x v="2"/>
    <n v="7"/>
    <s v="Jul"/>
  </r>
  <r>
    <n v="3858"/>
    <d v="2026-07-02T00:00:00"/>
    <n v="2026"/>
    <s v="Q3"/>
    <n v="7"/>
    <x v="6"/>
    <x v="2"/>
    <x v="3"/>
    <x v="3"/>
    <s v="Returning"/>
    <x v="0"/>
    <s v="Commuter Helmet"/>
    <n v="1"/>
    <n v="80.290000000000006"/>
    <n v="0.1"/>
    <n v="43.47"/>
    <n v="72.26100000000001"/>
    <n v="43.47"/>
    <n v="28.791000000000011"/>
    <n v="0.39843068875326948"/>
    <n v="2026"/>
    <x v="2"/>
    <n v="7"/>
    <s v="Jul"/>
  </r>
  <r>
    <n v="4233"/>
    <d v="2026-07-02T00:00:00"/>
    <n v="2026"/>
    <s v="Q3"/>
    <n v="7"/>
    <x v="6"/>
    <x v="1"/>
    <x v="6"/>
    <x v="3"/>
    <s v="New"/>
    <x v="1"/>
    <s v="Trail Boots"/>
    <n v="1"/>
    <n v="142.38"/>
    <n v="0.05"/>
    <n v="77.17"/>
    <n v="135.261"/>
    <n v="77.17"/>
    <n v="58.090999999999994"/>
    <n v="0.42947338848596417"/>
    <n v="2026"/>
    <x v="2"/>
    <n v="7"/>
    <s v="Jul"/>
  </r>
  <r>
    <n v="5071"/>
    <d v="2026-07-02T00:00:00"/>
    <n v="2026"/>
    <s v="Q3"/>
    <n v="7"/>
    <x v="6"/>
    <x v="3"/>
    <x v="7"/>
    <x v="0"/>
    <s v="New"/>
    <x v="1"/>
    <s v="Hiking Daypack 20L"/>
    <n v="3"/>
    <n v="91.47"/>
    <n v="0.05"/>
    <n v="45.6"/>
    <n v="260.68949999999995"/>
    <n v="136.80000000000001"/>
    <n v="123.88949999999994"/>
    <n v="0.47523778287963253"/>
    <n v="2026"/>
    <x v="2"/>
    <n v="7"/>
    <s v="Jul"/>
  </r>
  <r>
    <n v="5174"/>
    <d v="2026-07-02T00:00:00"/>
    <n v="2026"/>
    <s v="Q3"/>
    <n v="7"/>
    <x v="6"/>
    <x v="1"/>
    <x v="11"/>
    <x v="2"/>
    <s v="New"/>
    <x v="2"/>
    <s v="Packing Cube Set"/>
    <n v="1"/>
    <n v="45.92"/>
    <n v="0.05"/>
    <n v="17.91"/>
    <n v="43.624000000000002"/>
    <n v="17.91"/>
    <n v="25.714000000000002"/>
    <n v="0.58944617641665142"/>
    <n v="2026"/>
    <x v="2"/>
    <n v="7"/>
    <s v="Jul"/>
  </r>
  <r>
    <n v="727"/>
    <d v="2026-07-03T00:00:00"/>
    <n v="2026"/>
    <s v="Q3"/>
    <n v="7"/>
    <x v="6"/>
    <x v="3"/>
    <x v="4"/>
    <x v="2"/>
    <s v="New"/>
    <x v="4"/>
    <s v="Recovery Roller"/>
    <n v="1"/>
    <n v="36.01"/>
    <n v="0"/>
    <n v="14.11"/>
    <n v="36.01"/>
    <n v="14.11"/>
    <n v="21.9"/>
    <n v="0.60816439877811723"/>
    <n v="2026"/>
    <x v="2"/>
    <n v="7"/>
    <s v="Jul"/>
  </r>
  <r>
    <n v="1546"/>
    <d v="2026-07-03T00:00:00"/>
    <n v="2026"/>
    <s v="Q3"/>
    <n v="7"/>
    <x v="6"/>
    <x v="3"/>
    <x v="13"/>
    <x v="0"/>
    <s v="Business"/>
    <x v="2"/>
    <s v="Travel Backpack 35L"/>
    <n v="1"/>
    <n v="165.8"/>
    <n v="0.1"/>
    <n v="88.32"/>
    <n v="149.22000000000003"/>
    <n v="88.32"/>
    <n v="60.900000000000034"/>
    <n v="0.40812223562525146"/>
    <n v="2026"/>
    <x v="2"/>
    <n v="7"/>
    <s v="Jul"/>
  </r>
  <r>
    <n v="3610"/>
    <d v="2026-07-03T00:00:00"/>
    <n v="2026"/>
    <s v="Q3"/>
    <n v="7"/>
    <x v="6"/>
    <x v="2"/>
    <x v="2"/>
    <x v="1"/>
    <s v="Business"/>
    <x v="4"/>
    <s v="Resistance Band Set"/>
    <n v="5"/>
    <n v="40.36"/>
    <n v="0.15"/>
    <n v="14.57"/>
    <n v="171.53"/>
    <n v="72.849999999999994"/>
    <n v="98.68"/>
    <n v="0.57529295167026184"/>
    <n v="2026"/>
    <x v="2"/>
    <n v="7"/>
    <s v="Jul"/>
  </r>
  <r>
    <n v="3931"/>
    <d v="2026-07-03T00:00:00"/>
    <n v="2026"/>
    <s v="Q3"/>
    <n v="7"/>
    <x v="6"/>
    <x v="2"/>
    <x v="16"/>
    <x v="1"/>
    <s v="Business"/>
    <x v="1"/>
    <s v="Trail Boots"/>
    <n v="12"/>
    <n v="143.77000000000001"/>
    <n v="0.1"/>
    <n v="81.680000000000007"/>
    <n v="1552.7160000000003"/>
    <n v="980.16000000000008"/>
    <n v="572.55600000000027"/>
    <n v="0.3687448316369511"/>
    <n v="2026"/>
    <x v="2"/>
    <n v="7"/>
    <s v="Jul"/>
  </r>
  <r>
    <n v="3942"/>
    <d v="2026-07-03T00:00:00"/>
    <n v="2026"/>
    <s v="Q3"/>
    <n v="7"/>
    <x v="6"/>
    <x v="1"/>
    <x v="12"/>
    <x v="0"/>
    <s v="New"/>
    <x v="1"/>
    <s v="Trekking Poles"/>
    <n v="2"/>
    <n v="70.5"/>
    <n v="0"/>
    <n v="32.51"/>
    <n v="141"/>
    <n v="65.02"/>
    <n v="75.98"/>
    <n v="0.53886524822695037"/>
    <n v="2026"/>
    <x v="2"/>
    <n v="7"/>
    <s v="Jul"/>
  </r>
  <r>
    <n v="4165"/>
    <d v="2026-07-03T00:00:00"/>
    <n v="2026"/>
    <s v="Q3"/>
    <n v="7"/>
    <x v="6"/>
    <x v="1"/>
    <x v="14"/>
    <x v="0"/>
    <s v="New"/>
    <x v="1"/>
    <s v="Summit Backpack 45L"/>
    <n v="2"/>
    <n v="152.88999999999999"/>
    <n v="0"/>
    <n v="81.34"/>
    <n v="305.77999999999997"/>
    <n v="162.68"/>
    <n v="143.09999999999997"/>
    <n v="0.46798351756164558"/>
    <n v="2026"/>
    <x v="2"/>
    <n v="7"/>
    <s v="Jul"/>
  </r>
  <r>
    <n v="1149"/>
    <d v="2026-07-04T00:00:00"/>
    <n v="2026"/>
    <s v="Q3"/>
    <n v="7"/>
    <x v="6"/>
    <x v="0"/>
    <x v="15"/>
    <x v="0"/>
    <s v="New"/>
    <x v="0"/>
    <s v="Commuter Helmet"/>
    <n v="2"/>
    <n v="81.900000000000006"/>
    <n v="0"/>
    <n v="42.61"/>
    <n v="163.80000000000001"/>
    <n v="85.22"/>
    <n v="78.580000000000013"/>
    <n v="0.47973137973137975"/>
    <n v="2026"/>
    <x v="2"/>
    <n v="7"/>
    <s v="Jul"/>
  </r>
  <r>
    <n v="1310"/>
    <d v="2026-07-04T00:00:00"/>
    <n v="2026"/>
    <s v="Q3"/>
    <n v="7"/>
    <x v="6"/>
    <x v="2"/>
    <x v="10"/>
    <x v="2"/>
    <s v="New"/>
    <x v="0"/>
    <s v="Cycling Pack 12L"/>
    <n v="1"/>
    <n v="103.58"/>
    <n v="0"/>
    <n v="51.94"/>
    <n v="103.58"/>
    <n v="51.94"/>
    <n v="51.64"/>
    <n v="0.49855184398532537"/>
    <n v="2026"/>
    <x v="2"/>
    <n v="7"/>
    <s v="Jul"/>
  </r>
  <r>
    <n v="2352"/>
    <d v="2026-07-04T00:00:00"/>
    <n v="2026"/>
    <s v="Q3"/>
    <n v="7"/>
    <x v="6"/>
    <x v="2"/>
    <x v="3"/>
    <x v="1"/>
    <s v="Returning"/>
    <x v="1"/>
    <s v="Trekking Poles"/>
    <n v="4"/>
    <n v="69.7"/>
    <n v="0.1"/>
    <n v="32.799999999999997"/>
    <n v="250.92000000000002"/>
    <n v="131.19999999999999"/>
    <n v="119.72000000000003"/>
    <n v="0.47712418300653603"/>
    <n v="2026"/>
    <x v="2"/>
    <n v="7"/>
    <s v="Jul"/>
  </r>
  <r>
    <n v="2547"/>
    <d v="2026-07-04T00:00:00"/>
    <n v="2026"/>
    <s v="Q3"/>
    <n v="7"/>
    <x v="6"/>
    <x v="1"/>
    <x v="12"/>
    <x v="0"/>
    <s v="Business"/>
    <x v="4"/>
    <s v="Resistance Band Set"/>
    <n v="1"/>
    <n v="40.549999999999997"/>
    <n v="0.05"/>
    <n v="14.44"/>
    <n v="38.522499999999994"/>
    <n v="14.44"/>
    <n v="24.082499999999996"/>
    <n v="0.62515413070283599"/>
    <n v="2026"/>
    <x v="2"/>
    <n v="7"/>
    <s v="Jul"/>
  </r>
  <r>
    <n v="2720"/>
    <d v="2026-07-04T00:00:00"/>
    <n v="2026"/>
    <s v="Q3"/>
    <n v="7"/>
    <x v="6"/>
    <x v="3"/>
    <x v="8"/>
    <x v="0"/>
    <s v="New"/>
    <x v="1"/>
    <s v="Trail Boots"/>
    <n v="2"/>
    <n v="145.88999999999999"/>
    <n v="0"/>
    <n v="80.709999999999994"/>
    <n v="291.77999999999997"/>
    <n v="161.41999999999999"/>
    <n v="130.35999999999999"/>
    <n v="0.4467749674412228"/>
    <n v="2026"/>
    <x v="2"/>
    <n v="7"/>
    <s v="Jul"/>
  </r>
  <r>
    <n v="3591"/>
    <d v="2026-07-04T00:00:00"/>
    <n v="2026"/>
    <s v="Q3"/>
    <n v="7"/>
    <x v="6"/>
    <x v="3"/>
    <x v="13"/>
    <x v="0"/>
    <s v="Returning"/>
    <x v="2"/>
    <s v="Travel Backpack 35L"/>
    <n v="1"/>
    <n v="163.25"/>
    <n v="0"/>
    <n v="89.71"/>
    <n v="163.25"/>
    <n v="89.71"/>
    <n v="73.540000000000006"/>
    <n v="0.45047473200612559"/>
    <n v="2026"/>
    <x v="2"/>
    <n v="7"/>
    <s v="Jul"/>
  </r>
  <r>
    <n v="3819"/>
    <d v="2026-07-04T00:00:00"/>
    <n v="2026"/>
    <s v="Q3"/>
    <n v="7"/>
    <x v="6"/>
    <x v="1"/>
    <x v="1"/>
    <x v="0"/>
    <s v="Returning"/>
    <x v="4"/>
    <s v="Resistance Band Set"/>
    <n v="1"/>
    <n v="40.39"/>
    <n v="0.1"/>
    <n v="14.38"/>
    <n v="36.350999999999999"/>
    <n v="14.38"/>
    <n v="21.970999999999997"/>
    <n v="0.60441253335534095"/>
    <n v="2026"/>
    <x v="2"/>
    <n v="7"/>
    <s v="Jul"/>
  </r>
  <r>
    <n v="4869"/>
    <d v="2026-07-04T00:00:00"/>
    <n v="2026"/>
    <s v="Q3"/>
    <n v="7"/>
    <x v="6"/>
    <x v="0"/>
    <x v="15"/>
    <x v="2"/>
    <s v="Returning"/>
    <x v="3"/>
    <s v="Trail Tent 2P"/>
    <n v="1"/>
    <n v="200.22"/>
    <n v="0"/>
    <n v="104.38"/>
    <n v="200.22"/>
    <n v="104.38"/>
    <n v="95.84"/>
    <n v="0.47867345919488563"/>
    <n v="2026"/>
    <x v="2"/>
    <n v="7"/>
    <s v="Jul"/>
  </r>
  <r>
    <n v="4940"/>
    <d v="2026-07-04T00:00:00"/>
    <n v="2026"/>
    <s v="Q3"/>
    <n v="7"/>
    <x v="6"/>
    <x v="1"/>
    <x v="6"/>
    <x v="0"/>
    <s v="Returning"/>
    <x v="2"/>
    <s v="Travel Backpack 35L"/>
    <n v="1"/>
    <n v="164.78"/>
    <n v="0.1"/>
    <n v="88.72"/>
    <n v="148.30199999999999"/>
    <n v="88.72"/>
    <n v="59.581999999999994"/>
    <n v="0.4017612709201494"/>
    <n v="2026"/>
    <x v="2"/>
    <n v="7"/>
    <s v="Jul"/>
  </r>
  <r>
    <n v="5164"/>
    <d v="2026-07-04T00:00:00"/>
    <n v="2026"/>
    <s v="Q3"/>
    <n v="7"/>
    <x v="6"/>
    <x v="1"/>
    <x v="14"/>
    <x v="0"/>
    <s v="Returning"/>
    <x v="1"/>
    <s v="Trail Boots"/>
    <n v="4"/>
    <n v="142.86000000000001"/>
    <n v="0"/>
    <n v="81.62"/>
    <n v="571.44000000000005"/>
    <n v="326.48"/>
    <n v="244.96000000000004"/>
    <n v="0.42867142657146862"/>
    <n v="2026"/>
    <x v="2"/>
    <n v="7"/>
    <s v="Jul"/>
  </r>
  <r>
    <n v="659"/>
    <d v="2026-07-05T00:00:00"/>
    <n v="2026"/>
    <s v="Q3"/>
    <n v="7"/>
    <x v="6"/>
    <x v="3"/>
    <x v="13"/>
    <x v="3"/>
    <s v="Business"/>
    <x v="0"/>
    <s v="Compact Repair Kit"/>
    <n v="1"/>
    <n v="41.18"/>
    <n v="0"/>
    <n v="16.25"/>
    <n v="41.18"/>
    <n v="16.25"/>
    <n v="24.93"/>
    <n v="0.6053909664885867"/>
    <n v="2026"/>
    <x v="2"/>
    <n v="7"/>
    <s v="Jul"/>
  </r>
  <r>
    <n v="969"/>
    <d v="2026-07-05T00:00:00"/>
    <n v="2026"/>
    <s v="Q3"/>
    <n v="7"/>
    <x v="6"/>
    <x v="1"/>
    <x v="11"/>
    <x v="1"/>
    <s v="Business"/>
    <x v="4"/>
    <s v="Recovery Roller"/>
    <n v="12"/>
    <n v="35.81"/>
    <n v="0.15"/>
    <n v="14.29"/>
    <n v="365.262"/>
    <n v="171.48"/>
    <n v="193.78200000000001"/>
    <n v="0.53052877112866936"/>
    <n v="2026"/>
    <x v="2"/>
    <n v="7"/>
    <s v="Jul"/>
  </r>
  <r>
    <n v="1096"/>
    <d v="2026-07-05T00:00:00"/>
    <n v="2026"/>
    <s v="Q3"/>
    <n v="7"/>
    <x v="6"/>
    <x v="1"/>
    <x v="14"/>
    <x v="2"/>
    <s v="New"/>
    <x v="3"/>
    <s v="Alpine Tent 4P"/>
    <n v="3"/>
    <n v="345.42"/>
    <n v="0"/>
    <n v="198.69"/>
    <n v="1036.26"/>
    <n v="596.06999999999994"/>
    <n v="440.19000000000005"/>
    <n v="0.42478721556366167"/>
    <n v="2026"/>
    <x v="2"/>
    <n v="7"/>
    <s v="Jul"/>
  </r>
  <r>
    <n v="1440"/>
    <d v="2026-07-05T00:00:00"/>
    <n v="2026"/>
    <s v="Q3"/>
    <n v="7"/>
    <x v="6"/>
    <x v="3"/>
    <x v="8"/>
    <x v="0"/>
    <s v="Returning"/>
    <x v="0"/>
    <s v="Cycling Pack 12L"/>
    <n v="4"/>
    <n v="101.66"/>
    <n v="0.1"/>
    <n v="51.55"/>
    <n v="365.976"/>
    <n v="206.2"/>
    <n v="159.77600000000001"/>
    <n v="0.43657507596126527"/>
    <n v="2026"/>
    <x v="2"/>
    <n v="7"/>
    <s v="Jul"/>
  </r>
  <r>
    <n v="2052"/>
    <d v="2026-07-05T00:00:00"/>
    <n v="2026"/>
    <s v="Q3"/>
    <n v="7"/>
    <x v="6"/>
    <x v="3"/>
    <x v="13"/>
    <x v="0"/>
    <s v="Business"/>
    <x v="1"/>
    <s v="Trail Boots"/>
    <n v="3"/>
    <n v="146.88999999999999"/>
    <n v="0"/>
    <n v="77.650000000000006"/>
    <n v="440.66999999999996"/>
    <n v="232.95000000000002"/>
    <n v="207.71999999999994"/>
    <n v="0.47137313636054179"/>
    <n v="2026"/>
    <x v="2"/>
    <n v="7"/>
    <s v="Jul"/>
  </r>
  <r>
    <n v="2096"/>
    <d v="2026-07-05T00:00:00"/>
    <n v="2026"/>
    <s v="Q3"/>
    <n v="7"/>
    <x v="6"/>
    <x v="3"/>
    <x v="13"/>
    <x v="3"/>
    <s v="Returning"/>
    <x v="2"/>
    <s v="Travel Backpack 35L"/>
    <n v="2"/>
    <n v="161.21"/>
    <n v="0"/>
    <n v="85.2"/>
    <n v="322.42"/>
    <n v="170.4"/>
    <n v="152.02000000000001"/>
    <n v="0.47149680540909372"/>
    <n v="2026"/>
    <x v="2"/>
    <n v="7"/>
    <s v="Jul"/>
  </r>
  <r>
    <n v="2488"/>
    <d v="2026-07-05T00:00:00"/>
    <n v="2026"/>
    <s v="Q3"/>
    <n v="7"/>
    <x v="6"/>
    <x v="3"/>
    <x v="8"/>
    <x v="2"/>
    <s v="New"/>
    <x v="1"/>
    <s v="Trekking Poles"/>
    <n v="2"/>
    <n v="71.27"/>
    <n v="0.05"/>
    <n v="32.85"/>
    <n v="135.41299999999998"/>
    <n v="65.7"/>
    <n v="69.71299999999998"/>
    <n v="0.5148176319851121"/>
    <n v="2026"/>
    <x v="2"/>
    <n v="7"/>
    <s v="Jul"/>
  </r>
  <r>
    <n v="3220"/>
    <d v="2026-07-05T00:00:00"/>
    <n v="2026"/>
    <s v="Q3"/>
    <n v="7"/>
    <x v="6"/>
    <x v="0"/>
    <x v="9"/>
    <x v="2"/>
    <s v="Returning"/>
    <x v="4"/>
    <s v="Training Mat"/>
    <n v="3"/>
    <n v="50.16"/>
    <n v="0.05"/>
    <n v="22.24"/>
    <n v="142.95599999999999"/>
    <n v="66.72"/>
    <n v="76.23599999999999"/>
    <n v="0.53328296818601528"/>
    <n v="2026"/>
    <x v="2"/>
    <n v="7"/>
    <s v="Jul"/>
  </r>
  <r>
    <n v="3711"/>
    <d v="2026-07-05T00:00:00"/>
    <n v="2026"/>
    <s v="Q3"/>
    <n v="7"/>
    <x v="6"/>
    <x v="3"/>
    <x v="4"/>
    <x v="3"/>
    <s v="New"/>
    <x v="1"/>
    <s v="Trail Boots"/>
    <n v="1"/>
    <n v="145.37"/>
    <n v="0.05"/>
    <n v="81.02"/>
    <n v="138.10149999999999"/>
    <n v="81.02"/>
    <n v="57.081499999999991"/>
    <n v="0.41333005072356199"/>
    <n v="2026"/>
    <x v="2"/>
    <n v="7"/>
    <s v="Jul"/>
  </r>
  <r>
    <n v="3823"/>
    <d v="2026-07-05T00:00:00"/>
    <n v="2026"/>
    <s v="Q3"/>
    <n v="7"/>
    <x v="6"/>
    <x v="3"/>
    <x v="7"/>
    <x v="2"/>
    <s v="New"/>
    <x v="2"/>
    <s v="Packing Cube Set"/>
    <n v="2"/>
    <n v="47.1"/>
    <n v="0"/>
    <n v="17.920000000000002"/>
    <n v="94.2"/>
    <n v="35.840000000000003"/>
    <n v="58.36"/>
    <n v="0.6195329087048832"/>
    <n v="2026"/>
    <x v="2"/>
    <n v="7"/>
    <s v="Jul"/>
  </r>
  <r>
    <n v="4058"/>
    <d v="2026-07-05T00:00:00"/>
    <n v="2026"/>
    <s v="Q3"/>
    <n v="7"/>
    <x v="6"/>
    <x v="3"/>
    <x v="13"/>
    <x v="1"/>
    <s v="Business"/>
    <x v="1"/>
    <s v="Summit Backpack 45L"/>
    <n v="5"/>
    <n v="155.09"/>
    <n v="0.1"/>
    <n v="78.52"/>
    <n v="697.90500000000009"/>
    <n v="392.59999999999997"/>
    <n v="305.30500000000012"/>
    <n v="0.43745925305020034"/>
    <n v="2026"/>
    <x v="2"/>
    <n v="7"/>
    <s v="Jul"/>
  </r>
  <r>
    <n v="4126"/>
    <d v="2026-07-05T00:00:00"/>
    <n v="2026"/>
    <s v="Q3"/>
    <n v="7"/>
    <x v="6"/>
    <x v="3"/>
    <x v="13"/>
    <x v="0"/>
    <s v="New"/>
    <x v="0"/>
    <s v="Commuter Helmet"/>
    <n v="3"/>
    <n v="82.89"/>
    <n v="0"/>
    <n v="42.31"/>
    <n v="248.67000000000002"/>
    <n v="126.93"/>
    <n v="121.74000000000001"/>
    <n v="0.48956448304982508"/>
    <n v="2026"/>
    <x v="2"/>
    <n v="7"/>
    <s v="Jul"/>
  </r>
  <r>
    <n v="5080"/>
    <d v="2026-07-05T00:00:00"/>
    <n v="2026"/>
    <s v="Q3"/>
    <n v="7"/>
    <x v="6"/>
    <x v="2"/>
    <x v="3"/>
    <x v="2"/>
    <s v="New"/>
    <x v="0"/>
    <s v="Commuter Helmet"/>
    <n v="2"/>
    <n v="80.8"/>
    <n v="0"/>
    <n v="42.21"/>
    <n v="161.6"/>
    <n v="84.42"/>
    <n v="77.179999999999993"/>
    <n v="0.47759900990099008"/>
    <n v="2026"/>
    <x v="2"/>
    <n v="7"/>
    <s v="Jul"/>
  </r>
  <r>
    <n v="923"/>
    <d v="2026-07-06T00:00:00"/>
    <n v="2026"/>
    <s v="Q3"/>
    <n v="7"/>
    <x v="6"/>
    <x v="2"/>
    <x v="5"/>
    <x v="0"/>
    <s v="New"/>
    <x v="4"/>
    <s v="Resistance Band Set"/>
    <n v="2"/>
    <n v="39.54"/>
    <n v="0.05"/>
    <n v="14.68"/>
    <n v="75.125999999999991"/>
    <n v="29.36"/>
    <n v="45.765999999999991"/>
    <n v="0.60918989431089099"/>
    <n v="2026"/>
    <x v="2"/>
    <n v="7"/>
    <s v="Jul"/>
  </r>
  <r>
    <n v="1549"/>
    <d v="2026-07-06T00:00:00"/>
    <n v="2026"/>
    <s v="Q3"/>
    <n v="7"/>
    <x v="6"/>
    <x v="2"/>
    <x v="2"/>
    <x v="0"/>
    <s v="New"/>
    <x v="4"/>
    <s v="Weighted Vest"/>
    <n v="2"/>
    <n v="121.35"/>
    <n v="0"/>
    <n v="71.06"/>
    <n v="242.7"/>
    <n v="142.12"/>
    <n v="100.57999999999998"/>
    <n v="0.41442109600329619"/>
    <n v="2026"/>
    <x v="2"/>
    <n v="7"/>
    <s v="Jul"/>
  </r>
  <r>
    <n v="1839"/>
    <d v="2026-07-06T00:00:00"/>
    <n v="2026"/>
    <s v="Q3"/>
    <n v="7"/>
    <x v="6"/>
    <x v="3"/>
    <x v="8"/>
    <x v="2"/>
    <s v="Returning"/>
    <x v="4"/>
    <s v="Resistance Band Set"/>
    <n v="1"/>
    <n v="41.37"/>
    <n v="0"/>
    <n v="15.12"/>
    <n v="41.37"/>
    <n v="15.12"/>
    <n v="26.25"/>
    <n v="0.63451776649746194"/>
    <n v="2026"/>
    <x v="2"/>
    <n v="7"/>
    <s v="Jul"/>
  </r>
  <r>
    <n v="2053"/>
    <d v="2026-07-06T00:00:00"/>
    <n v="2026"/>
    <s v="Q3"/>
    <n v="7"/>
    <x v="6"/>
    <x v="1"/>
    <x v="12"/>
    <x v="0"/>
    <s v="New"/>
    <x v="0"/>
    <s v="Commuter Helmet"/>
    <n v="5"/>
    <n v="81.63"/>
    <n v="0.05"/>
    <n v="42.36"/>
    <n v="387.74249999999995"/>
    <n v="211.8"/>
    <n v="175.94249999999994"/>
    <n v="0.45376119460724568"/>
    <n v="2026"/>
    <x v="2"/>
    <n v="7"/>
    <s v="Jul"/>
  </r>
  <r>
    <n v="2342"/>
    <d v="2026-07-06T00:00:00"/>
    <n v="2026"/>
    <s v="Q3"/>
    <n v="7"/>
    <x v="6"/>
    <x v="1"/>
    <x v="1"/>
    <x v="0"/>
    <s v="Returning"/>
    <x v="4"/>
    <s v="Recovery Roller"/>
    <n v="1"/>
    <n v="36.19"/>
    <n v="0"/>
    <n v="13.91"/>
    <n v="36.19"/>
    <n v="13.91"/>
    <n v="22.279999999999998"/>
    <n v="0.61563967946946663"/>
    <n v="2026"/>
    <x v="2"/>
    <n v="7"/>
    <s v="Jul"/>
  </r>
  <r>
    <n v="2465"/>
    <d v="2026-07-06T00:00:00"/>
    <n v="2026"/>
    <s v="Q3"/>
    <n v="7"/>
    <x v="6"/>
    <x v="1"/>
    <x v="1"/>
    <x v="3"/>
    <s v="New"/>
    <x v="1"/>
    <s v="Trail Boots"/>
    <n v="1"/>
    <n v="142.04"/>
    <n v="0"/>
    <n v="81.67"/>
    <n v="142.04"/>
    <n v="81.67"/>
    <n v="60.36999999999999"/>
    <n v="0.4250211208110391"/>
    <n v="2026"/>
    <x v="2"/>
    <n v="7"/>
    <s v="Jul"/>
  </r>
  <r>
    <n v="3990"/>
    <d v="2026-07-06T00:00:00"/>
    <n v="2026"/>
    <s v="Q3"/>
    <n v="7"/>
    <x v="6"/>
    <x v="2"/>
    <x v="5"/>
    <x v="0"/>
    <s v="Business"/>
    <x v="2"/>
    <s v="Carry-On Duffel"/>
    <n v="1"/>
    <n v="133.66999999999999"/>
    <n v="0"/>
    <n v="68.25"/>
    <n v="133.66999999999999"/>
    <n v="68.25"/>
    <n v="65.419999999999987"/>
    <n v="0.48941422907159415"/>
    <n v="2026"/>
    <x v="2"/>
    <n v="7"/>
    <s v="Jul"/>
  </r>
  <r>
    <n v="4370"/>
    <d v="2026-07-06T00:00:00"/>
    <n v="2026"/>
    <s v="Q3"/>
    <n v="7"/>
    <x v="6"/>
    <x v="2"/>
    <x v="10"/>
    <x v="0"/>
    <s v="New"/>
    <x v="2"/>
    <s v="Travel Backpack 35L"/>
    <n v="6"/>
    <n v="166.6"/>
    <n v="0"/>
    <n v="88.14"/>
    <n v="999.59999999999991"/>
    <n v="528.84"/>
    <n v="470.75999999999988"/>
    <n v="0.47094837935174061"/>
    <n v="2026"/>
    <x v="2"/>
    <n v="7"/>
    <s v="Jul"/>
  </r>
  <r>
    <n v="4856"/>
    <d v="2026-07-06T00:00:00"/>
    <n v="2026"/>
    <s v="Q3"/>
    <n v="7"/>
    <x v="6"/>
    <x v="1"/>
    <x v="12"/>
    <x v="0"/>
    <s v="Returning"/>
    <x v="0"/>
    <s v="Cycling Pack 12L"/>
    <n v="2"/>
    <n v="99.93"/>
    <n v="0.1"/>
    <n v="51.96"/>
    <n v="179.87400000000002"/>
    <n v="103.92"/>
    <n v="75.954000000000022"/>
    <n v="0.422262250241836"/>
    <n v="2026"/>
    <x v="2"/>
    <n v="7"/>
    <s v="Jul"/>
  </r>
  <r>
    <n v="337"/>
    <d v="2026-07-07T00:00:00"/>
    <n v="2026"/>
    <s v="Q3"/>
    <n v="7"/>
    <x v="6"/>
    <x v="0"/>
    <x v="15"/>
    <x v="2"/>
    <s v="Returning"/>
    <x v="0"/>
    <s v="Cycling Pack 12L"/>
    <n v="6"/>
    <n v="100.56"/>
    <n v="0"/>
    <n v="49.47"/>
    <n v="603.36"/>
    <n v="296.82"/>
    <n v="306.54000000000002"/>
    <n v="0.508054892601432"/>
    <n v="2026"/>
    <x v="2"/>
    <n v="7"/>
    <s v="Jul"/>
  </r>
  <r>
    <n v="1001"/>
    <d v="2026-07-07T00:00:00"/>
    <n v="2026"/>
    <s v="Q3"/>
    <n v="7"/>
    <x v="6"/>
    <x v="0"/>
    <x v="9"/>
    <x v="0"/>
    <s v="Returning"/>
    <x v="3"/>
    <s v="Trail Tent 2P"/>
    <n v="1"/>
    <n v="200.48"/>
    <n v="0.05"/>
    <n v="104.11"/>
    <n v="190.45599999999999"/>
    <n v="104.11"/>
    <n v="86.345999999999989"/>
    <n v="0.45336455664300412"/>
    <n v="2026"/>
    <x v="2"/>
    <n v="7"/>
    <s v="Jul"/>
  </r>
  <r>
    <n v="2424"/>
    <d v="2026-07-07T00:00:00"/>
    <n v="2026"/>
    <s v="Q3"/>
    <n v="7"/>
    <x v="6"/>
    <x v="3"/>
    <x v="8"/>
    <x v="0"/>
    <s v="New"/>
    <x v="0"/>
    <s v="Trail Bike Light"/>
    <n v="1"/>
    <n v="51.06"/>
    <n v="0.15"/>
    <n v="22.56"/>
    <n v="43.401000000000003"/>
    <n v="22.56"/>
    <n v="20.841000000000005"/>
    <n v="0.48019630884081022"/>
    <n v="2026"/>
    <x v="2"/>
    <n v="7"/>
    <s v="Jul"/>
  </r>
  <r>
    <n v="2751"/>
    <d v="2026-07-07T00:00:00"/>
    <n v="2026"/>
    <s v="Q3"/>
    <n v="7"/>
    <x v="6"/>
    <x v="0"/>
    <x v="15"/>
    <x v="2"/>
    <s v="New"/>
    <x v="4"/>
    <s v="Weighted Vest"/>
    <n v="2"/>
    <n v="125.9"/>
    <n v="0.15"/>
    <n v="70.27"/>
    <n v="214.03"/>
    <n v="140.54"/>
    <n v="73.490000000000009"/>
    <n v="0.34336307994206422"/>
    <n v="2026"/>
    <x v="2"/>
    <n v="7"/>
    <s v="Jul"/>
  </r>
  <r>
    <n v="375"/>
    <d v="2026-07-08T00:00:00"/>
    <n v="2026"/>
    <s v="Q3"/>
    <n v="7"/>
    <x v="6"/>
    <x v="1"/>
    <x v="12"/>
    <x v="2"/>
    <s v="Returning"/>
    <x v="3"/>
    <s v="Trail Tent 2P"/>
    <n v="2"/>
    <n v="192.24"/>
    <n v="0.05"/>
    <n v="103.65"/>
    <n v="365.25599999999997"/>
    <n v="207.3"/>
    <n v="157.95599999999996"/>
    <n v="0.43245285498390162"/>
    <n v="2026"/>
    <x v="2"/>
    <n v="7"/>
    <s v="Jul"/>
  </r>
  <r>
    <n v="650"/>
    <d v="2026-07-08T00:00:00"/>
    <n v="2026"/>
    <s v="Q3"/>
    <n v="7"/>
    <x v="6"/>
    <x v="0"/>
    <x v="0"/>
    <x v="0"/>
    <s v="Business"/>
    <x v="4"/>
    <s v="Resistance Band Set"/>
    <n v="2"/>
    <n v="40.79"/>
    <n v="0"/>
    <n v="14.61"/>
    <n v="81.58"/>
    <n v="29.22"/>
    <n v="52.36"/>
    <n v="0.64182397646481981"/>
    <n v="2026"/>
    <x v="2"/>
    <n v="7"/>
    <s v="Jul"/>
  </r>
  <r>
    <n v="941"/>
    <d v="2026-07-08T00:00:00"/>
    <n v="2026"/>
    <s v="Q3"/>
    <n v="7"/>
    <x v="6"/>
    <x v="0"/>
    <x v="9"/>
    <x v="2"/>
    <s v="New"/>
    <x v="3"/>
    <s v="Compact Sleeping Bag"/>
    <n v="2"/>
    <n v="125.73"/>
    <n v="0.15"/>
    <n v="61.75"/>
    <n v="213.74100000000001"/>
    <n v="123.5"/>
    <n v="90.241000000000014"/>
    <n v="0.42219789371248384"/>
    <n v="2026"/>
    <x v="2"/>
    <n v="7"/>
    <s v="Jul"/>
  </r>
  <r>
    <n v="2719"/>
    <d v="2026-07-08T00:00:00"/>
    <n v="2026"/>
    <s v="Q3"/>
    <n v="7"/>
    <x v="6"/>
    <x v="0"/>
    <x v="15"/>
    <x v="0"/>
    <s v="Business"/>
    <x v="2"/>
    <s v="Travel Backpack 35L"/>
    <n v="1"/>
    <n v="164.92"/>
    <n v="0"/>
    <n v="89.47"/>
    <n v="164.92"/>
    <n v="89.47"/>
    <n v="75.449999999999989"/>
    <n v="0.45749454280863444"/>
    <n v="2026"/>
    <x v="2"/>
    <n v="7"/>
    <s v="Jul"/>
  </r>
  <r>
    <n v="3833"/>
    <d v="2026-07-08T00:00:00"/>
    <n v="2026"/>
    <s v="Q3"/>
    <n v="7"/>
    <x v="6"/>
    <x v="1"/>
    <x v="6"/>
    <x v="2"/>
    <s v="New"/>
    <x v="0"/>
    <s v="Cycling Pack 12L"/>
    <n v="5"/>
    <n v="103.91"/>
    <n v="0"/>
    <n v="51.19"/>
    <n v="519.54999999999995"/>
    <n v="255.95"/>
    <n v="263.59999999999997"/>
    <n v="0.50736214031373306"/>
    <n v="2026"/>
    <x v="2"/>
    <n v="7"/>
    <s v="Jul"/>
  </r>
  <r>
    <n v="211"/>
    <d v="2026-07-09T00:00:00"/>
    <n v="2026"/>
    <s v="Q3"/>
    <n v="7"/>
    <x v="6"/>
    <x v="2"/>
    <x v="16"/>
    <x v="1"/>
    <s v="Business"/>
    <x v="0"/>
    <s v="Trail Bike Light"/>
    <n v="10"/>
    <n v="49.69"/>
    <n v="0.1"/>
    <n v="21.82"/>
    <n v="447.21"/>
    <n v="218.2"/>
    <n v="229.01"/>
    <n v="0.51208604458755391"/>
    <n v="2026"/>
    <x v="2"/>
    <n v="7"/>
    <s v="Jul"/>
  </r>
  <r>
    <n v="392"/>
    <d v="2026-07-09T00:00:00"/>
    <n v="2026"/>
    <s v="Q3"/>
    <n v="7"/>
    <x v="6"/>
    <x v="3"/>
    <x v="7"/>
    <x v="2"/>
    <s v="Returning"/>
    <x v="1"/>
    <s v="Hiking Daypack 20L"/>
    <n v="3"/>
    <n v="94.19"/>
    <n v="0"/>
    <n v="44.1"/>
    <n v="282.57"/>
    <n v="132.30000000000001"/>
    <n v="150.26999999999998"/>
    <n v="0.53179743072512997"/>
    <n v="2026"/>
    <x v="2"/>
    <n v="7"/>
    <s v="Jul"/>
  </r>
  <r>
    <n v="1302"/>
    <d v="2026-07-09T00:00:00"/>
    <n v="2026"/>
    <s v="Q3"/>
    <n v="7"/>
    <x v="6"/>
    <x v="1"/>
    <x v="14"/>
    <x v="2"/>
    <s v="Returning"/>
    <x v="2"/>
    <s v="Packing Cube Set"/>
    <n v="1"/>
    <n v="46.87"/>
    <n v="0"/>
    <n v="18.649999999999999"/>
    <n v="46.87"/>
    <n v="18.649999999999999"/>
    <n v="28.22"/>
    <n v="0.60209088969490077"/>
    <n v="2026"/>
    <x v="2"/>
    <n v="7"/>
    <s v="Jul"/>
  </r>
  <r>
    <n v="1366"/>
    <d v="2026-07-09T00:00:00"/>
    <n v="2026"/>
    <s v="Q3"/>
    <n v="7"/>
    <x v="6"/>
    <x v="2"/>
    <x v="16"/>
    <x v="0"/>
    <s v="Returning"/>
    <x v="2"/>
    <s v="Insulated Bottle"/>
    <n v="1"/>
    <n v="36.99"/>
    <n v="0.1"/>
    <n v="13.2"/>
    <n v="33.291000000000004"/>
    <n v="13.2"/>
    <n v="20.091000000000005"/>
    <n v="0.60349644047940887"/>
    <n v="2026"/>
    <x v="2"/>
    <n v="7"/>
    <s v="Jul"/>
  </r>
  <r>
    <n v="1974"/>
    <d v="2026-07-09T00:00:00"/>
    <n v="2026"/>
    <s v="Q3"/>
    <n v="7"/>
    <x v="6"/>
    <x v="0"/>
    <x v="15"/>
    <x v="0"/>
    <s v="Returning"/>
    <x v="2"/>
    <s v="Carry-On Duffel"/>
    <n v="1"/>
    <n v="135.44"/>
    <n v="0"/>
    <n v="65.48"/>
    <n v="135.44"/>
    <n v="65.48"/>
    <n v="69.959999999999994"/>
    <n v="0.51653868871825159"/>
    <n v="2026"/>
    <x v="2"/>
    <n v="7"/>
    <s v="Jul"/>
  </r>
  <r>
    <n v="2716"/>
    <d v="2026-07-09T00:00:00"/>
    <n v="2026"/>
    <s v="Q3"/>
    <n v="7"/>
    <x v="6"/>
    <x v="1"/>
    <x v="1"/>
    <x v="0"/>
    <s v="New"/>
    <x v="1"/>
    <s v="Hiking Daypack 20L"/>
    <n v="3"/>
    <n v="92.25"/>
    <n v="0"/>
    <n v="46.27"/>
    <n v="276.75"/>
    <n v="138.81"/>
    <n v="137.94"/>
    <n v="0.49842818428184282"/>
    <n v="2026"/>
    <x v="2"/>
    <n v="7"/>
    <s v="Jul"/>
  </r>
  <r>
    <n v="3161"/>
    <d v="2026-07-09T00:00:00"/>
    <n v="2026"/>
    <s v="Q3"/>
    <n v="7"/>
    <x v="6"/>
    <x v="2"/>
    <x v="5"/>
    <x v="0"/>
    <s v="New"/>
    <x v="3"/>
    <s v="Trail Tent 2P"/>
    <n v="2"/>
    <n v="192.6"/>
    <n v="0"/>
    <n v="104.89"/>
    <n v="385.2"/>
    <n v="209.78"/>
    <n v="175.42"/>
    <n v="0.45539979231568017"/>
    <n v="2026"/>
    <x v="2"/>
    <n v="7"/>
    <s v="Jul"/>
  </r>
  <r>
    <n v="3240"/>
    <d v="2026-07-09T00:00:00"/>
    <n v="2026"/>
    <s v="Q3"/>
    <n v="7"/>
    <x v="6"/>
    <x v="3"/>
    <x v="8"/>
    <x v="0"/>
    <s v="Returning"/>
    <x v="0"/>
    <s v="Compact Repair Kit"/>
    <n v="1"/>
    <n v="39.94"/>
    <n v="0"/>
    <n v="16.89"/>
    <n v="39.94"/>
    <n v="16.89"/>
    <n v="23.049999999999997"/>
    <n v="0.57711567351026538"/>
    <n v="2026"/>
    <x v="2"/>
    <n v="7"/>
    <s v="Jul"/>
  </r>
  <r>
    <n v="3682"/>
    <d v="2026-07-09T00:00:00"/>
    <n v="2026"/>
    <s v="Q3"/>
    <n v="7"/>
    <x v="6"/>
    <x v="2"/>
    <x v="2"/>
    <x v="0"/>
    <s v="Returning"/>
    <x v="1"/>
    <s v="Summit Backpack 45L"/>
    <n v="3"/>
    <n v="150.61000000000001"/>
    <n v="0"/>
    <n v="79.900000000000006"/>
    <n v="451.83000000000004"/>
    <n v="239.70000000000002"/>
    <n v="212.13000000000002"/>
    <n v="0.46949073766682159"/>
    <n v="2026"/>
    <x v="2"/>
    <n v="7"/>
    <s v="Jul"/>
  </r>
  <r>
    <n v="4725"/>
    <d v="2026-07-09T00:00:00"/>
    <n v="2026"/>
    <s v="Q3"/>
    <n v="7"/>
    <x v="6"/>
    <x v="3"/>
    <x v="13"/>
    <x v="0"/>
    <s v="Returning"/>
    <x v="1"/>
    <s v="Trekking Poles"/>
    <n v="2"/>
    <n v="71.069999999999993"/>
    <n v="0"/>
    <n v="31.57"/>
    <n v="142.13999999999999"/>
    <n v="63.14"/>
    <n v="78.999999999999986"/>
    <n v="0.55579006613198245"/>
    <n v="2026"/>
    <x v="2"/>
    <n v="7"/>
    <s v="Jul"/>
  </r>
  <r>
    <n v="758"/>
    <d v="2026-07-10T00:00:00"/>
    <n v="2026"/>
    <s v="Q3"/>
    <n v="7"/>
    <x v="6"/>
    <x v="0"/>
    <x v="0"/>
    <x v="2"/>
    <s v="New"/>
    <x v="0"/>
    <s v="Trail Bike Light"/>
    <n v="1"/>
    <n v="50.78"/>
    <n v="0"/>
    <n v="22.29"/>
    <n v="50.78"/>
    <n v="22.29"/>
    <n v="28.490000000000002"/>
    <n v="0.56104765655769995"/>
    <n v="2026"/>
    <x v="2"/>
    <n v="7"/>
    <s v="Jul"/>
  </r>
  <r>
    <n v="1910"/>
    <d v="2026-07-10T00:00:00"/>
    <n v="2026"/>
    <s v="Q3"/>
    <n v="7"/>
    <x v="6"/>
    <x v="0"/>
    <x v="15"/>
    <x v="0"/>
    <s v="Returning"/>
    <x v="1"/>
    <s v="Trail Boots"/>
    <n v="2"/>
    <n v="141.51"/>
    <n v="0.05"/>
    <n v="77.040000000000006"/>
    <n v="268.86899999999997"/>
    <n v="154.08000000000001"/>
    <n v="114.78899999999996"/>
    <n v="0.42693281858451504"/>
    <n v="2026"/>
    <x v="2"/>
    <n v="7"/>
    <s v="Jul"/>
  </r>
  <r>
    <n v="1941"/>
    <d v="2026-07-10T00:00:00"/>
    <n v="2026"/>
    <s v="Q3"/>
    <n v="7"/>
    <x v="6"/>
    <x v="1"/>
    <x v="12"/>
    <x v="3"/>
    <s v="Returning"/>
    <x v="1"/>
    <s v="Summit Backpack 45L"/>
    <n v="1"/>
    <n v="156.44"/>
    <n v="0.1"/>
    <n v="80.72"/>
    <n v="140.79599999999999"/>
    <n v="80.72"/>
    <n v="60.075999999999993"/>
    <n v="0.42668825818915307"/>
    <n v="2026"/>
    <x v="2"/>
    <n v="7"/>
    <s v="Jul"/>
  </r>
  <r>
    <n v="2324"/>
    <d v="2026-07-10T00:00:00"/>
    <n v="2026"/>
    <s v="Q3"/>
    <n v="7"/>
    <x v="6"/>
    <x v="1"/>
    <x v="12"/>
    <x v="0"/>
    <s v="New"/>
    <x v="4"/>
    <s v="Training Mat"/>
    <n v="2"/>
    <n v="51.75"/>
    <n v="0"/>
    <n v="21.4"/>
    <n v="103.5"/>
    <n v="42.8"/>
    <n v="60.7"/>
    <n v="0.58647342995169083"/>
    <n v="2026"/>
    <x v="2"/>
    <n v="7"/>
    <s v="Jul"/>
  </r>
  <r>
    <n v="2869"/>
    <d v="2026-07-10T00:00:00"/>
    <n v="2026"/>
    <s v="Q3"/>
    <n v="7"/>
    <x v="6"/>
    <x v="2"/>
    <x v="5"/>
    <x v="3"/>
    <s v="New"/>
    <x v="3"/>
    <s v="Portable Camp Stove"/>
    <n v="1"/>
    <n v="82.23"/>
    <n v="0.1"/>
    <n v="38.340000000000003"/>
    <n v="74.007000000000005"/>
    <n v="38.340000000000003"/>
    <n v="35.667000000000002"/>
    <n v="0.48194089748267055"/>
    <n v="2026"/>
    <x v="2"/>
    <n v="7"/>
    <s v="Jul"/>
  </r>
  <r>
    <n v="3236"/>
    <d v="2026-07-10T00:00:00"/>
    <n v="2026"/>
    <s v="Q3"/>
    <n v="7"/>
    <x v="6"/>
    <x v="1"/>
    <x v="6"/>
    <x v="0"/>
    <s v="New"/>
    <x v="1"/>
    <s v="Trail Boots"/>
    <n v="1"/>
    <n v="144.16999999999999"/>
    <n v="0.1"/>
    <n v="78.13"/>
    <n v="129.75299999999999"/>
    <n v="78.13"/>
    <n v="51.62299999999999"/>
    <n v="0.39785592625989374"/>
    <n v="2026"/>
    <x v="2"/>
    <n v="7"/>
    <s v="Jul"/>
  </r>
  <r>
    <n v="3582"/>
    <d v="2026-07-10T00:00:00"/>
    <n v="2026"/>
    <s v="Q3"/>
    <n v="7"/>
    <x v="6"/>
    <x v="1"/>
    <x v="12"/>
    <x v="0"/>
    <s v="Returning"/>
    <x v="3"/>
    <s v="Portable Camp Stove"/>
    <n v="4"/>
    <n v="82.47"/>
    <n v="0"/>
    <n v="40.22"/>
    <n v="329.88"/>
    <n v="160.88"/>
    <n v="169"/>
    <n v="0.51230750575967021"/>
    <n v="2026"/>
    <x v="2"/>
    <n v="7"/>
    <s v="Jul"/>
  </r>
  <r>
    <n v="3715"/>
    <d v="2026-07-10T00:00:00"/>
    <n v="2026"/>
    <s v="Q3"/>
    <n v="7"/>
    <x v="6"/>
    <x v="3"/>
    <x v="8"/>
    <x v="0"/>
    <s v="New"/>
    <x v="3"/>
    <s v="Compact Sleeping Bag"/>
    <n v="1"/>
    <n v="122.14"/>
    <n v="0.15"/>
    <n v="59.87"/>
    <n v="103.819"/>
    <n v="59.87"/>
    <n v="43.949000000000005"/>
    <n v="0.42332328379198414"/>
    <n v="2026"/>
    <x v="2"/>
    <n v="7"/>
    <s v="Jul"/>
  </r>
  <r>
    <n v="3940"/>
    <d v="2026-07-10T00:00:00"/>
    <n v="2026"/>
    <s v="Q3"/>
    <n v="7"/>
    <x v="6"/>
    <x v="2"/>
    <x v="16"/>
    <x v="2"/>
    <s v="Returning"/>
    <x v="1"/>
    <s v="Trail Boots"/>
    <n v="3"/>
    <n v="143.59"/>
    <n v="0"/>
    <n v="78.91"/>
    <n v="430.77"/>
    <n v="236.73"/>
    <n v="194.04"/>
    <n v="0.45044919562643637"/>
    <n v="2026"/>
    <x v="2"/>
    <n v="7"/>
    <s v="Jul"/>
  </r>
  <r>
    <n v="4760"/>
    <d v="2026-07-10T00:00:00"/>
    <n v="2026"/>
    <s v="Q3"/>
    <n v="7"/>
    <x v="6"/>
    <x v="3"/>
    <x v="13"/>
    <x v="0"/>
    <s v="Business"/>
    <x v="1"/>
    <s v="Summit Backpack 45L"/>
    <n v="2"/>
    <n v="157.66"/>
    <n v="0"/>
    <n v="78.760000000000005"/>
    <n v="315.32"/>
    <n v="157.52000000000001"/>
    <n v="157.79999999999998"/>
    <n v="0.50044399340352652"/>
    <n v="2026"/>
    <x v="2"/>
    <n v="7"/>
    <s v="Jul"/>
  </r>
  <r>
    <n v="4768"/>
    <d v="2026-07-10T00:00:00"/>
    <n v="2026"/>
    <s v="Q3"/>
    <n v="7"/>
    <x v="6"/>
    <x v="1"/>
    <x v="1"/>
    <x v="0"/>
    <s v="Business"/>
    <x v="0"/>
    <s v="Cycling Pack 12L"/>
    <n v="1"/>
    <n v="101.58"/>
    <n v="0"/>
    <n v="49.83"/>
    <n v="101.58"/>
    <n v="49.83"/>
    <n v="51.75"/>
    <n v="0.50945067926757237"/>
    <n v="2026"/>
    <x v="2"/>
    <n v="7"/>
    <s v="Jul"/>
  </r>
  <r>
    <n v="5025"/>
    <d v="2026-07-10T00:00:00"/>
    <n v="2026"/>
    <s v="Q3"/>
    <n v="7"/>
    <x v="6"/>
    <x v="2"/>
    <x v="3"/>
    <x v="0"/>
    <s v="Returning"/>
    <x v="2"/>
    <s v="Travel Backpack 35L"/>
    <n v="4"/>
    <n v="166.71"/>
    <n v="0"/>
    <n v="86.55"/>
    <n v="666.84"/>
    <n v="346.2"/>
    <n v="320.64000000000004"/>
    <n v="0.48083498290444487"/>
    <n v="2026"/>
    <x v="2"/>
    <n v="7"/>
    <s v="Jul"/>
  </r>
  <r>
    <n v="165"/>
    <d v="2026-07-11T00:00:00"/>
    <n v="2026"/>
    <s v="Q3"/>
    <n v="7"/>
    <x v="6"/>
    <x v="1"/>
    <x v="12"/>
    <x v="2"/>
    <s v="New"/>
    <x v="0"/>
    <s v="Commuter Helmet"/>
    <n v="2"/>
    <n v="83.33"/>
    <n v="0"/>
    <n v="42.11"/>
    <n v="166.66"/>
    <n v="84.22"/>
    <n v="82.44"/>
    <n v="0.49465978639145564"/>
    <n v="2026"/>
    <x v="2"/>
    <n v="7"/>
    <s v="Jul"/>
  </r>
  <r>
    <n v="198"/>
    <d v="2026-07-11T00:00:00"/>
    <n v="2026"/>
    <s v="Q3"/>
    <n v="7"/>
    <x v="6"/>
    <x v="0"/>
    <x v="15"/>
    <x v="0"/>
    <s v="New"/>
    <x v="1"/>
    <s v="Trekking Poles"/>
    <n v="2"/>
    <n v="71.77"/>
    <n v="0.05"/>
    <n v="32.9"/>
    <n v="136.363"/>
    <n v="65.8"/>
    <n v="70.563000000000002"/>
    <n v="0.5174644148339359"/>
    <n v="2026"/>
    <x v="2"/>
    <n v="7"/>
    <s v="Jul"/>
  </r>
  <r>
    <n v="1480"/>
    <d v="2026-07-11T00:00:00"/>
    <n v="2026"/>
    <s v="Q3"/>
    <n v="7"/>
    <x v="6"/>
    <x v="0"/>
    <x v="15"/>
    <x v="0"/>
    <s v="New"/>
    <x v="2"/>
    <s v="Travel Backpack 35L"/>
    <n v="3"/>
    <n v="164.5"/>
    <n v="0"/>
    <n v="87.06"/>
    <n v="493.5"/>
    <n v="261.18"/>
    <n v="232.32"/>
    <n v="0.47075987841945288"/>
    <n v="2026"/>
    <x v="2"/>
    <n v="7"/>
    <s v="Jul"/>
  </r>
  <r>
    <n v="1990"/>
    <d v="2026-07-11T00:00:00"/>
    <n v="2026"/>
    <s v="Q3"/>
    <n v="7"/>
    <x v="6"/>
    <x v="0"/>
    <x v="15"/>
    <x v="0"/>
    <s v="Returning"/>
    <x v="3"/>
    <s v="Portable Camp Stove"/>
    <n v="3"/>
    <n v="82.28"/>
    <n v="0.1"/>
    <n v="39.51"/>
    <n v="222.15600000000001"/>
    <n v="118.53"/>
    <n v="103.626"/>
    <n v="0.46645600388915898"/>
    <n v="2026"/>
    <x v="2"/>
    <n v="7"/>
    <s v="Jul"/>
  </r>
  <r>
    <n v="2298"/>
    <d v="2026-07-11T00:00:00"/>
    <n v="2026"/>
    <s v="Q3"/>
    <n v="7"/>
    <x v="6"/>
    <x v="2"/>
    <x v="2"/>
    <x v="2"/>
    <s v="New"/>
    <x v="0"/>
    <s v="Cycling Pack 12L"/>
    <n v="2"/>
    <n v="103.17"/>
    <n v="0"/>
    <n v="50.49"/>
    <n v="206.34"/>
    <n v="100.98"/>
    <n v="105.36"/>
    <n v="0.51061355045071244"/>
    <n v="2026"/>
    <x v="2"/>
    <n v="7"/>
    <s v="Jul"/>
  </r>
  <r>
    <n v="2886"/>
    <d v="2026-07-11T00:00:00"/>
    <n v="2026"/>
    <s v="Q3"/>
    <n v="7"/>
    <x v="6"/>
    <x v="0"/>
    <x v="15"/>
    <x v="0"/>
    <s v="New"/>
    <x v="0"/>
    <s v="Trail Bike Light"/>
    <n v="1"/>
    <n v="50.33"/>
    <n v="0.05"/>
    <n v="22.06"/>
    <n v="47.813499999999998"/>
    <n v="22.06"/>
    <n v="25.753499999999999"/>
    <n v="0.53862402877848303"/>
    <n v="2026"/>
    <x v="2"/>
    <n v="7"/>
    <s v="Jul"/>
  </r>
  <r>
    <n v="2893"/>
    <d v="2026-07-11T00:00:00"/>
    <n v="2026"/>
    <s v="Q3"/>
    <n v="7"/>
    <x v="6"/>
    <x v="1"/>
    <x v="11"/>
    <x v="1"/>
    <s v="Business"/>
    <x v="1"/>
    <s v="Trail Boots"/>
    <n v="6"/>
    <n v="142.78"/>
    <n v="0.15"/>
    <n v="80.38"/>
    <n v="728.178"/>
    <n v="482.28"/>
    <n v="245.89800000000002"/>
    <n v="0.33768941110552642"/>
    <n v="2026"/>
    <x v="2"/>
    <n v="7"/>
    <s v="Jul"/>
  </r>
  <r>
    <n v="2939"/>
    <d v="2026-07-11T00:00:00"/>
    <n v="2026"/>
    <s v="Q3"/>
    <n v="7"/>
    <x v="6"/>
    <x v="1"/>
    <x v="6"/>
    <x v="0"/>
    <s v="New"/>
    <x v="3"/>
    <s v="Trail Tent 2P"/>
    <n v="1"/>
    <n v="195.38"/>
    <n v="0.05"/>
    <n v="101.67"/>
    <n v="185.61099999999999"/>
    <n v="101.67"/>
    <n v="83.940999999999988"/>
    <n v="0.45224151585843508"/>
    <n v="2026"/>
    <x v="2"/>
    <n v="7"/>
    <s v="Jul"/>
  </r>
  <r>
    <n v="3249"/>
    <d v="2026-07-11T00:00:00"/>
    <n v="2026"/>
    <s v="Q3"/>
    <n v="7"/>
    <x v="6"/>
    <x v="3"/>
    <x v="4"/>
    <x v="2"/>
    <s v="Returning"/>
    <x v="0"/>
    <s v="Cycling Pack 12L"/>
    <n v="5"/>
    <n v="104.8"/>
    <n v="0"/>
    <n v="50.94"/>
    <n v="524"/>
    <n v="254.7"/>
    <n v="269.3"/>
    <n v="0.51393129770992374"/>
    <n v="2026"/>
    <x v="2"/>
    <n v="7"/>
    <s v="Jul"/>
  </r>
  <r>
    <n v="3832"/>
    <d v="2026-07-11T00:00:00"/>
    <n v="2026"/>
    <s v="Q3"/>
    <n v="7"/>
    <x v="6"/>
    <x v="3"/>
    <x v="7"/>
    <x v="0"/>
    <s v="Returning"/>
    <x v="3"/>
    <s v="Portable Camp Stove"/>
    <n v="3"/>
    <n v="82.26"/>
    <n v="0"/>
    <n v="40.020000000000003"/>
    <n v="246.78000000000003"/>
    <n v="120.06"/>
    <n v="126.72000000000003"/>
    <n v="0.51349380014587898"/>
    <n v="2026"/>
    <x v="2"/>
    <n v="7"/>
    <s v="Jul"/>
  </r>
  <r>
    <n v="3868"/>
    <d v="2026-07-11T00:00:00"/>
    <n v="2026"/>
    <s v="Q3"/>
    <n v="7"/>
    <x v="6"/>
    <x v="2"/>
    <x v="10"/>
    <x v="0"/>
    <s v="Business"/>
    <x v="1"/>
    <s v="Hiking Daypack 20L"/>
    <n v="1"/>
    <n v="90.79"/>
    <n v="0"/>
    <n v="46.39"/>
    <n v="90.79"/>
    <n v="46.39"/>
    <n v="44.400000000000006"/>
    <n v="0.4890406432426479"/>
    <n v="2026"/>
    <x v="2"/>
    <n v="7"/>
    <s v="Jul"/>
  </r>
  <r>
    <n v="4365"/>
    <d v="2026-07-11T00:00:00"/>
    <n v="2026"/>
    <s v="Q3"/>
    <n v="7"/>
    <x v="6"/>
    <x v="1"/>
    <x v="11"/>
    <x v="0"/>
    <s v="Returning"/>
    <x v="0"/>
    <s v="Compact Repair Kit"/>
    <n v="1"/>
    <n v="41.33"/>
    <n v="0"/>
    <n v="17.2"/>
    <n v="41.33"/>
    <n v="17.2"/>
    <n v="24.13"/>
    <n v="0.58383740624243896"/>
    <n v="2026"/>
    <x v="2"/>
    <n v="7"/>
    <s v="Jul"/>
  </r>
  <r>
    <n v="314"/>
    <d v="2026-07-12T00:00:00"/>
    <n v="2026"/>
    <s v="Q3"/>
    <n v="7"/>
    <x v="6"/>
    <x v="2"/>
    <x v="2"/>
    <x v="0"/>
    <s v="Returning"/>
    <x v="4"/>
    <s v="Resistance Band Set"/>
    <n v="2"/>
    <n v="41.09"/>
    <n v="0.05"/>
    <n v="14.54"/>
    <n v="78.070999999999998"/>
    <n v="29.08"/>
    <n v="48.991"/>
    <n v="0.62751854081541159"/>
    <n v="2026"/>
    <x v="2"/>
    <n v="7"/>
    <s v="Jul"/>
  </r>
  <r>
    <n v="552"/>
    <d v="2026-07-12T00:00:00"/>
    <n v="2026"/>
    <s v="Q3"/>
    <n v="7"/>
    <x v="6"/>
    <x v="1"/>
    <x v="12"/>
    <x v="1"/>
    <s v="Business"/>
    <x v="3"/>
    <s v="Portable Camp Stove"/>
    <n v="5"/>
    <n v="82.39"/>
    <n v="0.05"/>
    <n v="39.479999999999997"/>
    <n v="391.35249999999996"/>
    <n v="197.39999999999998"/>
    <n v="193.95249999999999"/>
    <n v="0.49559540312122702"/>
    <n v="2026"/>
    <x v="2"/>
    <n v="7"/>
    <s v="Jul"/>
  </r>
  <r>
    <n v="1317"/>
    <d v="2026-07-12T00:00:00"/>
    <n v="2026"/>
    <s v="Q3"/>
    <n v="7"/>
    <x v="6"/>
    <x v="1"/>
    <x v="14"/>
    <x v="0"/>
    <s v="Business"/>
    <x v="4"/>
    <s v="Recovery Roller"/>
    <n v="3"/>
    <n v="37"/>
    <n v="0"/>
    <n v="13.69"/>
    <n v="111"/>
    <n v="41.07"/>
    <n v="69.930000000000007"/>
    <n v="0.63000000000000012"/>
    <n v="2026"/>
    <x v="2"/>
    <n v="7"/>
    <s v="Jul"/>
  </r>
  <r>
    <n v="1515"/>
    <d v="2026-07-12T00:00:00"/>
    <n v="2026"/>
    <s v="Q3"/>
    <n v="7"/>
    <x v="6"/>
    <x v="3"/>
    <x v="8"/>
    <x v="2"/>
    <s v="New"/>
    <x v="4"/>
    <s v="Resistance Band Set"/>
    <n v="2"/>
    <n v="40.9"/>
    <n v="0"/>
    <n v="14.81"/>
    <n v="81.8"/>
    <n v="29.62"/>
    <n v="52.179999999999993"/>
    <n v="0.63789731051344734"/>
    <n v="2026"/>
    <x v="2"/>
    <n v="7"/>
    <s v="Jul"/>
  </r>
  <r>
    <n v="1674"/>
    <d v="2026-07-12T00:00:00"/>
    <n v="2026"/>
    <s v="Q3"/>
    <n v="7"/>
    <x v="6"/>
    <x v="0"/>
    <x v="0"/>
    <x v="0"/>
    <s v="New"/>
    <x v="4"/>
    <s v="Weighted Vest"/>
    <n v="1"/>
    <n v="123.33"/>
    <n v="0.1"/>
    <n v="70.900000000000006"/>
    <n v="110.997"/>
    <n v="70.900000000000006"/>
    <n v="40.096999999999994"/>
    <n v="0.36124399758552028"/>
    <n v="2026"/>
    <x v="2"/>
    <n v="7"/>
    <s v="Jul"/>
  </r>
  <r>
    <n v="2407"/>
    <d v="2026-07-12T00:00:00"/>
    <n v="2026"/>
    <s v="Q3"/>
    <n v="7"/>
    <x v="6"/>
    <x v="1"/>
    <x v="12"/>
    <x v="3"/>
    <s v="Business"/>
    <x v="1"/>
    <s v="Summit Backpack 45L"/>
    <n v="1"/>
    <n v="153.25"/>
    <n v="0.15"/>
    <n v="78.28"/>
    <n v="130.26249999999999"/>
    <n v="78.28"/>
    <n v="51.982499999999987"/>
    <n v="0.39905959121005657"/>
    <n v="2026"/>
    <x v="2"/>
    <n v="7"/>
    <s v="Jul"/>
  </r>
  <r>
    <n v="2817"/>
    <d v="2026-07-12T00:00:00"/>
    <n v="2026"/>
    <s v="Q3"/>
    <n v="7"/>
    <x v="6"/>
    <x v="3"/>
    <x v="7"/>
    <x v="3"/>
    <s v="New"/>
    <x v="2"/>
    <s v="Carry-On Duffel"/>
    <n v="3"/>
    <n v="134.43"/>
    <n v="0.1"/>
    <n v="65.78"/>
    <n v="362.96100000000001"/>
    <n v="197.34"/>
    <n v="165.62100000000001"/>
    <n v="0.45630522287518493"/>
    <n v="2026"/>
    <x v="2"/>
    <n v="7"/>
    <s v="Jul"/>
  </r>
  <r>
    <n v="3059"/>
    <d v="2026-07-12T00:00:00"/>
    <n v="2026"/>
    <s v="Q3"/>
    <n v="7"/>
    <x v="6"/>
    <x v="0"/>
    <x v="0"/>
    <x v="0"/>
    <s v="Returning"/>
    <x v="1"/>
    <s v="Hiking Daypack 20L"/>
    <n v="1"/>
    <n v="93.73"/>
    <n v="0.05"/>
    <n v="44.51"/>
    <n v="89.043499999999995"/>
    <n v="44.51"/>
    <n v="44.533499999999997"/>
    <n v="0.50013195797559618"/>
    <n v="2026"/>
    <x v="2"/>
    <n v="7"/>
    <s v="Jul"/>
  </r>
  <r>
    <n v="3210"/>
    <d v="2026-07-12T00:00:00"/>
    <n v="2026"/>
    <s v="Q3"/>
    <n v="7"/>
    <x v="6"/>
    <x v="0"/>
    <x v="0"/>
    <x v="0"/>
    <s v="Returning"/>
    <x v="2"/>
    <s v="Insulated Bottle"/>
    <n v="1"/>
    <n v="37.090000000000003"/>
    <n v="0"/>
    <n v="13.43"/>
    <n v="37.090000000000003"/>
    <n v="13.43"/>
    <n v="23.660000000000004"/>
    <n v="0.63790779185764357"/>
    <n v="2026"/>
    <x v="2"/>
    <n v="7"/>
    <s v="Jul"/>
  </r>
  <r>
    <n v="3670"/>
    <d v="2026-07-12T00:00:00"/>
    <n v="2026"/>
    <s v="Q3"/>
    <n v="7"/>
    <x v="6"/>
    <x v="0"/>
    <x v="0"/>
    <x v="2"/>
    <s v="New"/>
    <x v="2"/>
    <s v="Packing Cube Set"/>
    <n v="1"/>
    <n v="45.43"/>
    <n v="0"/>
    <n v="18.66"/>
    <n v="45.43"/>
    <n v="18.66"/>
    <n v="26.77"/>
    <n v="0.58925819942769098"/>
    <n v="2026"/>
    <x v="2"/>
    <n v="7"/>
    <s v="Jul"/>
  </r>
  <r>
    <n v="4017"/>
    <d v="2026-07-12T00:00:00"/>
    <n v="2026"/>
    <s v="Q3"/>
    <n v="7"/>
    <x v="6"/>
    <x v="3"/>
    <x v="8"/>
    <x v="3"/>
    <s v="New"/>
    <x v="4"/>
    <s v="Resistance Band Set"/>
    <n v="1"/>
    <n v="39.5"/>
    <n v="0.1"/>
    <n v="14.86"/>
    <n v="35.550000000000004"/>
    <n v="14.86"/>
    <n v="20.690000000000005"/>
    <n v="0.58199718706047832"/>
    <n v="2026"/>
    <x v="2"/>
    <n v="7"/>
    <s v="Jul"/>
  </r>
  <r>
    <n v="5012"/>
    <d v="2026-07-12T00:00:00"/>
    <n v="2026"/>
    <s v="Q3"/>
    <n v="7"/>
    <x v="6"/>
    <x v="2"/>
    <x v="16"/>
    <x v="2"/>
    <s v="Returning"/>
    <x v="4"/>
    <s v="Weighted Vest"/>
    <n v="2"/>
    <n v="123.58"/>
    <n v="0.1"/>
    <n v="68.739999999999995"/>
    <n v="222.44399999999999"/>
    <n v="137.47999999999999"/>
    <n v="84.963999999999999"/>
    <n v="0.3819568071065077"/>
    <n v="2026"/>
    <x v="2"/>
    <n v="7"/>
    <s v="Jul"/>
  </r>
  <r>
    <n v="884"/>
    <d v="2026-07-13T00:00:00"/>
    <n v="2026"/>
    <s v="Q3"/>
    <n v="7"/>
    <x v="6"/>
    <x v="3"/>
    <x v="13"/>
    <x v="2"/>
    <s v="Returning"/>
    <x v="0"/>
    <s v="Cycling Pack 12L"/>
    <n v="1"/>
    <n v="103.61"/>
    <n v="0"/>
    <n v="51.84"/>
    <n v="103.61"/>
    <n v="51.84"/>
    <n v="51.769999999999996"/>
    <n v="0.49966219476884466"/>
    <n v="2026"/>
    <x v="2"/>
    <n v="7"/>
    <s v="Jul"/>
  </r>
  <r>
    <n v="1025"/>
    <d v="2026-07-13T00:00:00"/>
    <n v="2026"/>
    <s v="Q3"/>
    <n v="7"/>
    <x v="6"/>
    <x v="2"/>
    <x v="2"/>
    <x v="2"/>
    <s v="Returning"/>
    <x v="1"/>
    <s v="Trail Boots"/>
    <n v="2"/>
    <n v="145.75"/>
    <n v="0.05"/>
    <n v="79.319999999999993"/>
    <n v="276.92500000000001"/>
    <n v="158.63999999999999"/>
    <n v="118.28500000000003"/>
    <n v="0.42713731154644768"/>
    <n v="2026"/>
    <x v="2"/>
    <n v="7"/>
    <s v="Jul"/>
  </r>
  <r>
    <n v="1279"/>
    <d v="2026-07-13T00:00:00"/>
    <n v="2026"/>
    <s v="Q3"/>
    <n v="7"/>
    <x v="6"/>
    <x v="3"/>
    <x v="8"/>
    <x v="3"/>
    <s v="New"/>
    <x v="3"/>
    <s v="Trail Tent 2P"/>
    <n v="2"/>
    <n v="193.76"/>
    <n v="0.1"/>
    <n v="104.66"/>
    <n v="348.76799999999997"/>
    <n v="209.32"/>
    <n v="139.44799999999998"/>
    <n v="0.39983025965684921"/>
    <n v="2026"/>
    <x v="2"/>
    <n v="7"/>
    <s v="Jul"/>
  </r>
  <r>
    <n v="1534"/>
    <d v="2026-07-13T00:00:00"/>
    <n v="2026"/>
    <s v="Q3"/>
    <n v="7"/>
    <x v="6"/>
    <x v="2"/>
    <x v="16"/>
    <x v="0"/>
    <s v="Returning"/>
    <x v="1"/>
    <s v="Trail Boots"/>
    <n v="2"/>
    <n v="146.09"/>
    <n v="0.1"/>
    <n v="79.36"/>
    <n v="262.96199999999999"/>
    <n v="158.72"/>
    <n v="104.24199999999999"/>
    <n v="0.39641469109605187"/>
    <n v="2026"/>
    <x v="2"/>
    <n v="7"/>
    <s v="Jul"/>
  </r>
  <r>
    <n v="2147"/>
    <d v="2026-07-13T00:00:00"/>
    <n v="2026"/>
    <s v="Q3"/>
    <n v="7"/>
    <x v="6"/>
    <x v="1"/>
    <x v="14"/>
    <x v="2"/>
    <s v="New"/>
    <x v="2"/>
    <s v="Carry-On Duffel"/>
    <n v="1"/>
    <n v="131.91999999999999"/>
    <n v="0"/>
    <n v="66.19"/>
    <n v="131.91999999999999"/>
    <n v="66.19"/>
    <n v="65.72999999999999"/>
    <n v="0.49825651910248631"/>
    <n v="2026"/>
    <x v="2"/>
    <n v="7"/>
    <s v="Jul"/>
  </r>
  <r>
    <n v="2385"/>
    <d v="2026-07-13T00:00:00"/>
    <n v="2026"/>
    <s v="Q3"/>
    <n v="7"/>
    <x v="6"/>
    <x v="1"/>
    <x v="11"/>
    <x v="1"/>
    <s v="Business"/>
    <x v="3"/>
    <s v="Portable Camp Stove"/>
    <n v="6"/>
    <n v="83.28"/>
    <n v="0.15"/>
    <n v="38.76"/>
    <n v="424.72800000000001"/>
    <n v="232.56"/>
    <n v="192.16800000000001"/>
    <n v="0.45244956772334294"/>
    <n v="2026"/>
    <x v="2"/>
    <n v="7"/>
    <s v="Jul"/>
  </r>
  <r>
    <n v="2517"/>
    <d v="2026-07-13T00:00:00"/>
    <n v="2026"/>
    <s v="Q3"/>
    <n v="7"/>
    <x v="6"/>
    <x v="1"/>
    <x v="6"/>
    <x v="0"/>
    <s v="New"/>
    <x v="2"/>
    <s v="Insulated Bottle"/>
    <n v="1"/>
    <n v="36.479999999999997"/>
    <n v="0.05"/>
    <n v="13.22"/>
    <n v="34.655999999999999"/>
    <n v="13.22"/>
    <n v="21.436"/>
    <n v="0.61853647276084955"/>
    <n v="2026"/>
    <x v="2"/>
    <n v="7"/>
    <s v="Jul"/>
  </r>
  <r>
    <n v="2746"/>
    <d v="2026-07-13T00:00:00"/>
    <n v="2026"/>
    <s v="Q3"/>
    <n v="7"/>
    <x v="6"/>
    <x v="0"/>
    <x v="0"/>
    <x v="2"/>
    <s v="New"/>
    <x v="1"/>
    <s v="Summit Backpack 45L"/>
    <n v="3"/>
    <n v="155.44"/>
    <n v="0.05"/>
    <n v="79.95"/>
    <n v="443.00399999999996"/>
    <n v="239.85000000000002"/>
    <n v="203.15399999999994"/>
    <n v="0.45858276674702703"/>
    <n v="2026"/>
    <x v="2"/>
    <n v="7"/>
    <s v="Jul"/>
  </r>
  <r>
    <n v="3297"/>
    <d v="2026-07-13T00:00:00"/>
    <n v="2026"/>
    <s v="Q3"/>
    <n v="7"/>
    <x v="6"/>
    <x v="0"/>
    <x v="15"/>
    <x v="1"/>
    <s v="Returning"/>
    <x v="4"/>
    <s v="Resistance Band Set"/>
    <n v="6"/>
    <n v="40.58"/>
    <n v="0.15"/>
    <n v="15.06"/>
    <n v="206.958"/>
    <n v="90.36"/>
    <n v="116.598"/>
    <n v="0.5633896732670397"/>
    <n v="2026"/>
    <x v="2"/>
    <n v="7"/>
    <s v="Jul"/>
  </r>
  <r>
    <n v="772"/>
    <d v="2026-07-14T00:00:00"/>
    <n v="2026"/>
    <s v="Q3"/>
    <n v="7"/>
    <x v="6"/>
    <x v="3"/>
    <x v="13"/>
    <x v="0"/>
    <s v="Returning"/>
    <x v="0"/>
    <s v="Cycling Pack 12L"/>
    <n v="2"/>
    <n v="101.03"/>
    <n v="0.1"/>
    <n v="50.98"/>
    <n v="181.85400000000001"/>
    <n v="101.96"/>
    <n v="79.89400000000002"/>
    <n v="0.43933045190097558"/>
    <n v="2026"/>
    <x v="2"/>
    <n v="7"/>
    <s v="Jul"/>
  </r>
  <r>
    <n v="838"/>
    <d v="2026-07-14T00:00:00"/>
    <n v="2026"/>
    <s v="Q3"/>
    <n v="7"/>
    <x v="6"/>
    <x v="0"/>
    <x v="9"/>
    <x v="2"/>
    <s v="Returning"/>
    <x v="3"/>
    <s v="Portable Camp Stove"/>
    <n v="1"/>
    <n v="80.150000000000006"/>
    <n v="0.05"/>
    <n v="38.89"/>
    <n v="76.142499999999998"/>
    <n v="38.89"/>
    <n v="37.252499999999998"/>
    <n v="0.48924713530551267"/>
    <n v="2026"/>
    <x v="2"/>
    <n v="7"/>
    <s v="Jul"/>
  </r>
  <r>
    <n v="1144"/>
    <d v="2026-07-14T00:00:00"/>
    <n v="2026"/>
    <s v="Q3"/>
    <n v="7"/>
    <x v="6"/>
    <x v="2"/>
    <x v="2"/>
    <x v="2"/>
    <s v="New"/>
    <x v="3"/>
    <s v="Portable Camp Stove"/>
    <n v="1"/>
    <n v="83.74"/>
    <n v="0"/>
    <n v="38.96"/>
    <n v="83.74"/>
    <n v="38.96"/>
    <n v="44.779999999999994"/>
    <n v="0.53475041796035339"/>
    <n v="2026"/>
    <x v="2"/>
    <n v="7"/>
    <s v="Jul"/>
  </r>
  <r>
    <n v="1686"/>
    <d v="2026-07-14T00:00:00"/>
    <n v="2026"/>
    <s v="Q3"/>
    <n v="7"/>
    <x v="6"/>
    <x v="2"/>
    <x v="5"/>
    <x v="1"/>
    <s v="Returning"/>
    <x v="2"/>
    <s v="Insulated Bottle"/>
    <n v="8"/>
    <n v="35.75"/>
    <n v="0.15"/>
    <n v="13.56"/>
    <n v="243.1"/>
    <n v="108.48"/>
    <n v="134.62"/>
    <n v="0.55376388317564795"/>
    <n v="2026"/>
    <x v="2"/>
    <n v="7"/>
    <s v="Jul"/>
  </r>
  <r>
    <n v="2823"/>
    <d v="2026-07-14T00:00:00"/>
    <n v="2026"/>
    <s v="Q3"/>
    <n v="7"/>
    <x v="6"/>
    <x v="0"/>
    <x v="15"/>
    <x v="0"/>
    <s v="New"/>
    <x v="0"/>
    <s v="Commuter Helmet"/>
    <n v="3"/>
    <n v="81.39"/>
    <n v="0"/>
    <n v="43.54"/>
    <n v="244.17000000000002"/>
    <n v="130.62"/>
    <n v="113.55000000000001"/>
    <n v="0.46504484580415284"/>
    <n v="2026"/>
    <x v="2"/>
    <n v="7"/>
    <s v="Jul"/>
  </r>
  <r>
    <n v="2883"/>
    <d v="2026-07-14T00:00:00"/>
    <n v="2026"/>
    <s v="Q3"/>
    <n v="7"/>
    <x v="6"/>
    <x v="2"/>
    <x v="10"/>
    <x v="3"/>
    <s v="New"/>
    <x v="2"/>
    <s v="Insulated Bottle"/>
    <n v="1"/>
    <n v="36.799999999999997"/>
    <n v="0"/>
    <n v="13.91"/>
    <n v="36.799999999999997"/>
    <n v="13.91"/>
    <n v="22.889999999999997"/>
    <n v="0.62201086956521734"/>
    <n v="2026"/>
    <x v="2"/>
    <n v="7"/>
    <s v="Jul"/>
  </r>
  <r>
    <n v="3259"/>
    <d v="2026-07-14T00:00:00"/>
    <n v="2026"/>
    <s v="Q3"/>
    <n v="7"/>
    <x v="6"/>
    <x v="2"/>
    <x v="16"/>
    <x v="1"/>
    <s v="Returning"/>
    <x v="3"/>
    <s v="Trail Tent 2P"/>
    <n v="6"/>
    <n v="194.15"/>
    <n v="0.1"/>
    <n v="105.12"/>
    <n v="1048.4100000000001"/>
    <n v="630.72"/>
    <n v="417.69000000000005"/>
    <n v="0.3984032964202936"/>
    <n v="2026"/>
    <x v="2"/>
    <n v="7"/>
    <s v="Jul"/>
  </r>
  <r>
    <n v="3709"/>
    <d v="2026-07-14T00:00:00"/>
    <n v="2026"/>
    <s v="Q3"/>
    <n v="7"/>
    <x v="6"/>
    <x v="0"/>
    <x v="9"/>
    <x v="0"/>
    <s v="New"/>
    <x v="4"/>
    <s v="Training Mat"/>
    <n v="1"/>
    <n v="50.94"/>
    <n v="0"/>
    <n v="22.28"/>
    <n v="50.94"/>
    <n v="22.28"/>
    <n v="28.659999999999997"/>
    <n v="0.5626226933647428"/>
    <n v="2026"/>
    <x v="2"/>
    <n v="7"/>
    <s v="Jul"/>
  </r>
  <r>
    <n v="61"/>
    <d v="2026-07-15T00:00:00"/>
    <n v="2026"/>
    <s v="Q3"/>
    <n v="7"/>
    <x v="6"/>
    <x v="3"/>
    <x v="8"/>
    <x v="0"/>
    <s v="Returning"/>
    <x v="4"/>
    <s v="Weighted Vest"/>
    <n v="2"/>
    <n v="125.89"/>
    <n v="0"/>
    <n v="70.8"/>
    <n v="251.78"/>
    <n v="141.6"/>
    <n v="110.18"/>
    <n v="0.43760425768528083"/>
    <n v="2026"/>
    <x v="2"/>
    <n v="7"/>
    <s v="Jul"/>
  </r>
  <r>
    <n v="357"/>
    <d v="2026-07-15T00:00:00"/>
    <n v="2026"/>
    <s v="Q3"/>
    <n v="7"/>
    <x v="6"/>
    <x v="0"/>
    <x v="9"/>
    <x v="0"/>
    <s v="New"/>
    <x v="4"/>
    <s v="Training Mat"/>
    <n v="2"/>
    <n v="51.9"/>
    <n v="0"/>
    <n v="21.82"/>
    <n v="103.8"/>
    <n v="43.64"/>
    <n v="60.16"/>
    <n v="0.57957610789980729"/>
    <n v="2026"/>
    <x v="2"/>
    <n v="7"/>
    <s v="Jul"/>
  </r>
  <r>
    <n v="1607"/>
    <d v="2026-07-15T00:00:00"/>
    <n v="2026"/>
    <s v="Q3"/>
    <n v="7"/>
    <x v="6"/>
    <x v="0"/>
    <x v="0"/>
    <x v="2"/>
    <s v="New"/>
    <x v="4"/>
    <s v="Resistance Band Set"/>
    <n v="2"/>
    <n v="39.75"/>
    <n v="0"/>
    <n v="14.78"/>
    <n v="79.5"/>
    <n v="29.56"/>
    <n v="49.94"/>
    <n v="0.62817610062893081"/>
    <n v="2026"/>
    <x v="2"/>
    <n v="7"/>
    <s v="Jul"/>
  </r>
  <r>
    <n v="3295"/>
    <d v="2026-07-15T00:00:00"/>
    <n v="2026"/>
    <s v="Q3"/>
    <n v="7"/>
    <x v="6"/>
    <x v="1"/>
    <x v="12"/>
    <x v="3"/>
    <s v="Returning"/>
    <x v="1"/>
    <s v="Hiking Daypack 20L"/>
    <n v="1"/>
    <n v="93.46"/>
    <n v="0.15"/>
    <n v="46.65"/>
    <n v="79.440999999999988"/>
    <n v="46.65"/>
    <n v="32.79099999999999"/>
    <n v="0.41277174255107557"/>
    <n v="2026"/>
    <x v="2"/>
    <n v="7"/>
    <s v="Jul"/>
  </r>
  <r>
    <n v="4048"/>
    <d v="2026-07-15T00:00:00"/>
    <n v="2026"/>
    <s v="Q3"/>
    <n v="7"/>
    <x v="6"/>
    <x v="3"/>
    <x v="13"/>
    <x v="1"/>
    <s v="Business"/>
    <x v="0"/>
    <s v="Commuter Helmet"/>
    <n v="3"/>
    <n v="82.79"/>
    <n v="0.1"/>
    <n v="43.07"/>
    <n v="223.53300000000002"/>
    <n v="129.21"/>
    <n v="94.323000000000008"/>
    <n v="0.42196454214813922"/>
    <n v="2026"/>
    <x v="2"/>
    <n v="7"/>
    <s v="Jul"/>
  </r>
  <r>
    <n v="4424"/>
    <d v="2026-07-15T00:00:00"/>
    <n v="2026"/>
    <s v="Q3"/>
    <n v="7"/>
    <x v="6"/>
    <x v="2"/>
    <x v="2"/>
    <x v="2"/>
    <s v="Business"/>
    <x v="1"/>
    <s v="Hiking Daypack 20L"/>
    <n v="1"/>
    <n v="92.54"/>
    <n v="0"/>
    <n v="44.48"/>
    <n v="92.54"/>
    <n v="44.48"/>
    <n v="48.060000000000009"/>
    <n v="0.51934298681651181"/>
    <n v="2026"/>
    <x v="2"/>
    <n v="7"/>
    <s v="Jul"/>
  </r>
  <r>
    <n v="4732"/>
    <d v="2026-07-15T00:00:00"/>
    <n v="2026"/>
    <s v="Q3"/>
    <n v="7"/>
    <x v="6"/>
    <x v="1"/>
    <x v="14"/>
    <x v="2"/>
    <s v="New"/>
    <x v="2"/>
    <s v="Packing Cube Set"/>
    <n v="1"/>
    <n v="46.53"/>
    <n v="0"/>
    <n v="18.829999999999998"/>
    <n v="46.53"/>
    <n v="18.829999999999998"/>
    <n v="27.700000000000003"/>
    <n v="0.59531485063399958"/>
    <n v="2026"/>
    <x v="2"/>
    <n v="7"/>
    <s v="Jul"/>
  </r>
  <r>
    <n v="194"/>
    <d v="2026-07-16T00:00:00"/>
    <n v="2026"/>
    <s v="Q3"/>
    <n v="7"/>
    <x v="6"/>
    <x v="1"/>
    <x v="12"/>
    <x v="0"/>
    <s v="Returning"/>
    <x v="0"/>
    <s v="Trail Bike Light"/>
    <n v="2"/>
    <n v="49.69"/>
    <n v="0"/>
    <n v="21.97"/>
    <n v="99.38"/>
    <n v="43.94"/>
    <n v="55.44"/>
    <n v="0.557858724089354"/>
    <n v="2026"/>
    <x v="2"/>
    <n v="7"/>
    <s v="Jul"/>
  </r>
  <r>
    <n v="258"/>
    <d v="2026-07-16T00:00:00"/>
    <n v="2026"/>
    <s v="Q3"/>
    <n v="7"/>
    <x v="6"/>
    <x v="3"/>
    <x v="8"/>
    <x v="3"/>
    <s v="New"/>
    <x v="1"/>
    <s v="Trekking Poles"/>
    <n v="3"/>
    <n v="71.34"/>
    <n v="0.1"/>
    <n v="31.71"/>
    <n v="192.61800000000002"/>
    <n v="95.13"/>
    <n v="97.488000000000028"/>
    <n v="0.50612092327819835"/>
    <n v="2026"/>
    <x v="2"/>
    <n v="7"/>
    <s v="Jul"/>
  </r>
  <r>
    <n v="543"/>
    <d v="2026-07-16T00:00:00"/>
    <n v="2026"/>
    <s v="Q3"/>
    <n v="7"/>
    <x v="6"/>
    <x v="1"/>
    <x v="14"/>
    <x v="3"/>
    <s v="Returning"/>
    <x v="0"/>
    <s v="Commuter Helmet"/>
    <n v="1"/>
    <n v="83.03"/>
    <n v="0"/>
    <n v="42.41"/>
    <n v="83.03"/>
    <n v="42.41"/>
    <n v="40.620000000000005"/>
    <n v="0.48922076357942917"/>
    <n v="2026"/>
    <x v="2"/>
    <n v="7"/>
    <s v="Jul"/>
  </r>
  <r>
    <n v="972"/>
    <d v="2026-07-16T00:00:00"/>
    <n v="2026"/>
    <s v="Q3"/>
    <n v="7"/>
    <x v="6"/>
    <x v="3"/>
    <x v="4"/>
    <x v="0"/>
    <s v="Returning"/>
    <x v="4"/>
    <s v="Resistance Band Set"/>
    <n v="1"/>
    <n v="40.799999999999997"/>
    <n v="0"/>
    <n v="14.42"/>
    <n v="40.799999999999997"/>
    <n v="14.42"/>
    <n v="26.379999999999995"/>
    <n v="0.64656862745098032"/>
    <n v="2026"/>
    <x v="2"/>
    <n v="7"/>
    <s v="Jul"/>
  </r>
  <r>
    <n v="1146"/>
    <d v="2026-07-16T00:00:00"/>
    <n v="2026"/>
    <s v="Q3"/>
    <n v="7"/>
    <x v="6"/>
    <x v="1"/>
    <x v="6"/>
    <x v="3"/>
    <s v="Returning"/>
    <x v="3"/>
    <s v="Compact Sleeping Bag"/>
    <n v="2"/>
    <n v="125.34"/>
    <n v="0.15"/>
    <n v="59.04"/>
    <n v="213.078"/>
    <n v="118.08"/>
    <n v="94.998000000000005"/>
    <n v="0.44583673584321237"/>
    <n v="2026"/>
    <x v="2"/>
    <n v="7"/>
    <s v="Jul"/>
  </r>
  <r>
    <n v="1464"/>
    <d v="2026-07-16T00:00:00"/>
    <n v="2026"/>
    <s v="Q3"/>
    <n v="7"/>
    <x v="6"/>
    <x v="0"/>
    <x v="9"/>
    <x v="0"/>
    <s v="Returning"/>
    <x v="4"/>
    <s v="Weighted Vest"/>
    <n v="1"/>
    <n v="122.73"/>
    <n v="0.1"/>
    <n v="70.540000000000006"/>
    <n v="110.45700000000001"/>
    <n v="70.540000000000006"/>
    <n v="39.917000000000002"/>
    <n v="0.36138044668966202"/>
    <n v="2026"/>
    <x v="2"/>
    <n v="7"/>
    <s v="Jul"/>
  </r>
  <r>
    <n v="1581"/>
    <d v="2026-07-16T00:00:00"/>
    <n v="2026"/>
    <s v="Q3"/>
    <n v="7"/>
    <x v="6"/>
    <x v="2"/>
    <x v="5"/>
    <x v="2"/>
    <s v="New"/>
    <x v="1"/>
    <s v="Hiking Daypack 20L"/>
    <n v="5"/>
    <n v="92.72"/>
    <n v="0.1"/>
    <n v="46.2"/>
    <n v="417.24"/>
    <n v="231"/>
    <n v="186.24"/>
    <n v="0.44636180615473109"/>
    <n v="2026"/>
    <x v="2"/>
    <n v="7"/>
    <s v="Jul"/>
  </r>
  <r>
    <n v="1894"/>
    <d v="2026-07-16T00:00:00"/>
    <n v="2026"/>
    <s v="Q3"/>
    <n v="7"/>
    <x v="6"/>
    <x v="3"/>
    <x v="7"/>
    <x v="1"/>
    <s v="Business"/>
    <x v="4"/>
    <s v="Recovery Roller"/>
    <n v="5"/>
    <n v="36.29"/>
    <n v="0.05"/>
    <n v="13.52"/>
    <n v="172.37749999999997"/>
    <n v="67.599999999999994"/>
    <n v="104.77749999999997"/>
    <n v="0.60783744978317933"/>
    <n v="2026"/>
    <x v="2"/>
    <n v="7"/>
    <s v="Jul"/>
  </r>
  <r>
    <n v="2100"/>
    <d v="2026-07-16T00:00:00"/>
    <n v="2026"/>
    <s v="Q3"/>
    <n v="7"/>
    <x v="6"/>
    <x v="2"/>
    <x v="2"/>
    <x v="0"/>
    <s v="Business"/>
    <x v="0"/>
    <s v="Trail Bike Light"/>
    <n v="2"/>
    <n v="49.84"/>
    <n v="0.1"/>
    <n v="23.06"/>
    <n v="89.712000000000003"/>
    <n v="46.12"/>
    <n v="43.592000000000006"/>
    <n v="0.48591046905653651"/>
    <n v="2026"/>
    <x v="2"/>
    <n v="7"/>
    <s v="Jul"/>
  </r>
  <r>
    <n v="2902"/>
    <d v="2026-07-16T00:00:00"/>
    <n v="2026"/>
    <s v="Q3"/>
    <n v="7"/>
    <x v="6"/>
    <x v="1"/>
    <x v="12"/>
    <x v="3"/>
    <s v="Business"/>
    <x v="4"/>
    <s v="Recovery Roller"/>
    <n v="1"/>
    <n v="35.799999999999997"/>
    <n v="0"/>
    <n v="14.05"/>
    <n v="35.799999999999997"/>
    <n v="14.05"/>
    <n v="21.749999999999996"/>
    <n v="0.60754189944134074"/>
    <n v="2026"/>
    <x v="2"/>
    <n v="7"/>
    <s v="Jul"/>
  </r>
  <r>
    <n v="3115"/>
    <d v="2026-07-16T00:00:00"/>
    <n v="2026"/>
    <s v="Q3"/>
    <n v="7"/>
    <x v="6"/>
    <x v="3"/>
    <x v="13"/>
    <x v="0"/>
    <s v="New"/>
    <x v="3"/>
    <s v="Trail Tent 2P"/>
    <n v="1"/>
    <n v="195.12"/>
    <n v="0"/>
    <n v="101.14"/>
    <n v="195.12"/>
    <n v="101.14"/>
    <n v="93.98"/>
    <n v="0.48165231652316526"/>
    <n v="2026"/>
    <x v="2"/>
    <n v="7"/>
    <s v="Jul"/>
  </r>
  <r>
    <n v="3546"/>
    <d v="2026-07-16T00:00:00"/>
    <n v="2026"/>
    <s v="Q3"/>
    <n v="7"/>
    <x v="6"/>
    <x v="0"/>
    <x v="15"/>
    <x v="0"/>
    <s v="New"/>
    <x v="0"/>
    <s v="Compact Repair Kit"/>
    <n v="2"/>
    <n v="39.69"/>
    <n v="0.05"/>
    <n v="16.88"/>
    <n v="75.410999999999987"/>
    <n v="33.76"/>
    <n v="41.650999999999989"/>
    <n v="0.55231995332245953"/>
    <n v="2026"/>
    <x v="2"/>
    <n v="7"/>
    <s v="Jul"/>
  </r>
  <r>
    <n v="4224"/>
    <d v="2026-07-16T00:00:00"/>
    <n v="2026"/>
    <s v="Q3"/>
    <n v="7"/>
    <x v="6"/>
    <x v="2"/>
    <x v="3"/>
    <x v="2"/>
    <s v="Returning"/>
    <x v="3"/>
    <s v="Alpine Tent 4P"/>
    <n v="1"/>
    <n v="348.73"/>
    <n v="0.15"/>
    <n v="190.33"/>
    <n v="296.4205"/>
    <n v="190.33"/>
    <n v="106.09049999999999"/>
    <n v="0.35790540802677273"/>
    <n v="2026"/>
    <x v="2"/>
    <n v="7"/>
    <s v="Jul"/>
  </r>
  <r>
    <n v="4858"/>
    <d v="2026-07-16T00:00:00"/>
    <n v="2026"/>
    <s v="Q3"/>
    <n v="7"/>
    <x v="6"/>
    <x v="1"/>
    <x v="12"/>
    <x v="2"/>
    <s v="Returning"/>
    <x v="2"/>
    <s v="Insulated Bottle"/>
    <n v="1"/>
    <n v="35.5"/>
    <n v="0"/>
    <n v="13.26"/>
    <n v="35.5"/>
    <n v="13.26"/>
    <n v="22.240000000000002"/>
    <n v="0.62647887323943663"/>
    <n v="2026"/>
    <x v="2"/>
    <n v="7"/>
    <s v="Jul"/>
  </r>
  <r>
    <n v="768"/>
    <d v="2026-07-17T00:00:00"/>
    <n v="2026"/>
    <s v="Q3"/>
    <n v="7"/>
    <x v="6"/>
    <x v="0"/>
    <x v="9"/>
    <x v="0"/>
    <s v="Business"/>
    <x v="2"/>
    <s v="Packing Cube Set"/>
    <n v="1"/>
    <n v="46.44"/>
    <n v="0"/>
    <n v="18.47"/>
    <n v="46.44"/>
    <n v="18.47"/>
    <n v="27.97"/>
    <n v="0.60228251507321273"/>
    <n v="2026"/>
    <x v="2"/>
    <n v="7"/>
    <s v="Jul"/>
  </r>
  <r>
    <n v="1901"/>
    <d v="2026-07-17T00:00:00"/>
    <n v="2026"/>
    <s v="Q3"/>
    <n v="7"/>
    <x v="6"/>
    <x v="1"/>
    <x v="14"/>
    <x v="0"/>
    <s v="New"/>
    <x v="1"/>
    <s v="Trekking Poles"/>
    <n v="1"/>
    <n v="70.44"/>
    <n v="0.05"/>
    <n v="32.229999999999997"/>
    <n v="66.917999999999992"/>
    <n v="32.229999999999997"/>
    <n v="34.687999999999995"/>
    <n v="0.51836576108072563"/>
    <n v="2026"/>
    <x v="2"/>
    <n v="7"/>
    <s v="Jul"/>
  </r>
  <r>
    <n v="2226"/>
    <d v="2026-07-17T00:00:00"/>
    <n v="2026"/>
    <s v="Q3"/>
    <n v="7"/>
    <x v="6"/>
    <x v="0"/>
    <x v="15"/>
    <x v="2"/>
    <s v="New"/>
    <x v="1"/>
    <s v="Trekking Poles"/>
    <n v="1"/>
    <n v="69.78"/>
    <n v="0.05"/>
    <n v="32.83"/>
    <n v="66.290999999999997"/>
    <n v="32.83"/>
    <n v="33.460999999999999"/>
    <n v="0.50475931876121949"/>
    <n v="2026"/>
    <x v="2"/>
    <n v="7"/>
    <s v="Jul"/>
  </r>
  <r>
    <n v="2660"/>
    <d v="2026-07-17T00:00:00"/>
    <n v="2026"/>
    <s v="Q3"/>
    <n v="7"/>
    <x v="6"/>
    <x v="2"/>
    <x v="5"/>
    <x v="2"/>
    <s v="New"/>
    <x v="2"/>
    <s v="Insulated Bottle"/>
    <n v="4"/>
    <n v="35.450000000000003"/>
    <n v="0.1"/>
    <n v="13.83"/>
    <n v="127.62000000000002"/>
    <n v="55.32"/>
    <n v="72.300000000000011"/>
    <n v="0.56652562294311237"/>
    <n v="2026"/>
    <x v="2"/>
    <n v="7"/>
    <s v="Jul"/>
  </r>
  <r>
    <n v="3004"/>
    <d v="2026-07-17T00:00:00"/>
    <n v="2026"/>
    <s v="Q3"/>
    <n v="7"/>
    <x v="6"/>
    <x v="3"/>
    <x v="8"/>
    <x v="0"/>
    <s v="Returning"/>
    <x v="0"/>
    <s v="Trail Bike Light"/>
    <n v="1"/>
    <n v="50.82"/>
    <n v="0.05"/>
    <n v="22.36"/>
    <n v="48.278999999999996"/>
    <n v="22.36"/>
    <n v="25.918999999999997"/>
    <n v="0.5368586756146565"/>
    <n v="2026"/>
    <x v="2"/>
    <n v="7"/>
    <s v="Jul"/>
  </r>
  <r>
    <n v="4020"/>
    <d v="2026-07-17T00:00:00"/>
    <n v="2026"/>
    <s v="Q3"/>
    <n v="7"/>
    <x v="6"/>
    <x v="2"/>
    <x v="2"/>
    <x v="0"/>
    <s v="Returning"/>
    <x v="3"/>
    <s v="Compact Sleeping Bag"/>
    <n v="1"/>
    <n v="126.13"/>
    <n v="0.15"/>
    <n v="60.43"/>
    <n v="107.2105"/>
    <n v="60.43"/>
    <n v="46.780499999999996"/>
    <n v="0.43634252242084498"/>
    <n v="2026"/>
    <x v="2"/>
    <n v="7"/>
    <s v="Jul"/>
  </r>
  <r>
    <n v="4154"/>
    <d v="2026-07-17T00:00:00"/>
    <n v="2026"/>
    <s v="Q3"/>
    <n v="7"/>
    <x v="6"/>
    <x v="2"/>
    <x v="10"/>
    <x v="0"/>
    <s v="Returning"/>
    <x v="1"/>
    <s v="Trekking Poles"/>
    <n v="3"/>
    <n v="72.150000000000006"/>
    <n v="0"/>
    <n v="33.01"/>
    <n v="216.45000000000002"/>
    <n v="99.03"/>
    <n v="117.42000000000002"/>
    <n v="0.54248094248094247"/>
    <n v="2026"/>
    <x v="2"/>
    <n v="7"/>
    <s v="Jul"/>
  </r>
  <r>
    <n v="4957"/>
    <d v="2026-07-17T00:00:00"/>
    <n v="2026"/>
    <s v="Q3"/>
    <n v="7"/>
    <x v="6"/>
    <x v="1"/>
    <x v="1"/>
    <x v="0"/>
    <s v="Returning"/>
    <x v="4"/>
    <s v="Recovery Roller"/>
    <n v="1"/>
    <n v="35.58"/>
    <n v="0"/>
    <n v="13.68"/>
    <n v="35.58"/>
    <n v="13.68"/>
    <n v="21.9"/>
    <n v="0.61551433389544685"/>
    <n v="2026"/>
    <x v="2"/>
    <n v="7"/>
    <s v="Jul"/>
  </r>
  <r>
    <n v="945"/>
    <d v="2026-07-18T00:00:00"/>
    <n v="2026"/>
    <s v="Q3"/>
    <n v="7"/>
    <x v="6"/>
    <x v="2"/>
    <x v="3"/>
    <x v="0"/>
    <s v="New"/>
    <x v="1"/>
    <s v="Summit Backpack 45L"/>
    <n v="1"/>
    <n v="154.9"/>
    <n v="0.05"/>
    <n v="77.819999999999993"/>
    <n v="147.155"/>
    <n v="77.819999999999993"/>
    <n v="69.335000000000008"/>
    <n v="0.47116985491488572"/>
    <n v="2026"/>
    <x v="2"/>
    <n v="7"/>
    <s v="Jul"/>
  </r>
  <r>
    <n v="1726"/>
    <d v="2026-07-18T00:00:00"/>
    <n v="2026"/>
    <s v="Q3"/>
    <n v="7"/>
    <x v="6"/>
    <x v="1"/>
    <x v="14"/>
    <x v="2"/>
    <s v="Business"/>
    <x v="3"/>
    <s v="Portable Camp Stove"/>
    <n v="2"/>
    <n v="80.98"/>
    <n v="0.05"/>
    <n v="39.85"/>
    <n v="153.86199999999999"/>
    <n v="79.7"/>
    <n v="74.161999999999992"/>
    <n v="0.48200335365457353"/>
    <n v="2026"/>
    <x v="2"/>
    <n v="7"/>
    <s v="Jul"/>
  </r>
  <r>
    <n v="1790"/>
    <d v="2026-07-18T00:00:00"/>
    <n v="2026"/>
    <s v="Q3"/>
    <n v="7"/>
    <x v="6"/>
    <x v="1"/>
    <x v="12"/>
    <x v="0"/>
    <s v="New"/>
    <x v="1"/>
    <s v="Hiking Daypack 20L"/>
    <n v="1"/>
    <n v="91.36"/>
    <n v="0"/>
    <n v="44.86"/>
    <n v="91.36"/>
    <n v="44.86"/>
    <n v="46.5"/>
    <n v="0.50897548161120842"/>
    <n v="2026"/>
    <x v="2"/>
    <n v="7"/>
    <s v="Jul"/>
  </r>
  <r>
    <n v="2193"/>
    <d v="2026-07-18T00:00:00"/>
    <n v="2026"/>
    <s v="Q3"/>
    <n v="7"/>
    <x v="6"/>
    <x v="2"/>
    <x v="2"/>
    <x v="0"/>
    <s v="Returning"/>
    <x v="0"/>
    <s v="Compact Repair Kit"/>
    <n v="2"/>
    <n v="39.409999999999997"/>
    <n v="0"/>
    <n v="16.8"/>
    <n v="78.819999999999993"/>
    <n v="33.6"/>
    <n v="45.219999999999992"/>
    <n v="0.57371225577264651"/>
    <n v="2026"/>
    <x v="2"/>
    <n v="7"/>
    <s v="Jul"/>
  </r>
  <r>
    <n v="2781"/>
    <d v="2026-07-18T00:00:00"/>
    <n v="2026"/>
    <s v="Q3"/>
    <n v="7"/>
    <x v="6"/>
    <x v="0"/>
    <x v="0"/>
    <x v="0"/>
    <s v="Returning"/>
    <x v="2"/>
    <s v="Carry-On Duffel"/>
    <n v="2"/>
    <n v="134.99"/>
    <n v="0"/>
    <n v="68.77"/>
    <n v="269.98"/>
    <n v="137.54"/>
    <n v="132.44000000000003"/>
    <n v="0.49055485591525305"/>
    <n v="2026"/>
    <x v="2"/>
    <n v="7"/>
    <s v="Jul"/>
  </r>
  <r>
    <n v="3043"/>
    <d v="2026-07-18T00:00:00"/>
    <n v="2026"/>
    <s v="Q3"/>
    <n v="7"/>
    <x v="6"/>
    <x v="1"/>
    <x v="12"/>
    <x v="3"/>
    <s v="New"/>
    <x v="0"/>
    <s v="Compact Repair Kit"/>
    <n v="2"/>
    <n v="40.93"/>
    <n v="0.05"/>
    <n v="16.89"/>
    <n v="77.766999999999996"/>
    <n v="33.78"/>
    <n v="43.986999999999995"/>
    <n v="0.56562552239381736"/>
    <n v="2026"/>
    <x v="2"/>
    <n v="7"/>
    <s v="Jul"/>
  </r>
  <r>
    <n v="3102"/>
    <d v="2026-07-18T00:00:00"/>
    <n v="2026"/>
    <s v="Q3"/>
    <n v="7"/>
    <x v="6"/>
    <x v="3"/>
    <x v="13"/>
    <x v="3"/>
    <s v="Returning"/>
    <x v="1"/>
    <s v="Hiking Daypack 20L"/>
    <n v="1"/>
    <n v="90.02"/>
    <n v="0.05"/>
    <n v="45.83"/>
    <n v="85.518999999999991"/>
    <n v="45.83"/>
    <n v="39.688999999999993"/>
    <n v="0.46409569803201622"/>
    <n v="2026"/>
    <x v="2"/>
    <n v="7"/>
    <s v="Jul"/>
  </r>
  <r>
    <n v="3156"/>
    <d v="2026-07-18T00:00:00"/>
    <n v="2026"/>
    <s v="Q3"/>
    <n v="7"/>
    <x v="6"/>
    <x v="0"/>
    <x v="0"/>
    <x v="2"/>
    <s v="Returning"/>
    <x v="4"/>
    <s v="Training Mat"/>
    <n v="2"/>
    <n v="50.73"/>
    <n v="0"/>
    <n v="21.87"/>
    <n v="101.46"/>
    <n v="43.74"/>
    <n v="57.719999999999992"/>
    <n v="0.56889414547604966"/>
    <n v="2026"/>
    <x v="2"/>
    <n v="7"/>
    <s v="Jul"/>
  </r>
  <r>
    <n v="3308"/>
    <d v="2026-07-18T00:00:00"/>
    <n v="2026"/>
    <s v="Q3"/>
    <n v="7"/>
    <x v="6"/>
    <x v="3"/>
    <x v="13"/>
    <x v="2"/>
    <s v="New"/>
    <x v="4"/>
    <s v="Weighted Vest"/>
    <n v="3"/>
    <n v="121.05"/>
    <n v="0.05"/>
    <n v="68.56"/>
    <n v="344.99249999999995"/>
    <n v="205.68"/>
    <n v="139.31249999999994"/>
    <n v="0.40381312637231231"/>
    <n v="2026"/>
    <x v="2"/>
    <n v="7"/>
    <s v="Jul"/>
  </r>
  <r>
    <n v="3329"/>
    <d v="2026-07-18T00:00:00"/>
    <n v="2026"/>
    <s v="Q3"/>
    <n v="7"/>
    <x v="6"/>
    <x v="1"/>
    <x v="11"/>
    <x v="0"/>
    <s v="New"/>
    <x v="0"/>
    <s v="Commuter Helmet"/>
    <n v="2"/>
    <n v="81.739999999999995"/>
    <n v="0"/>
    <n v="42.75"/>
    <n v="163.47999999999999"/>
    <n v="85.5"/>
    <n v="77.97999999999999"/>
    <n v="0.47700024467824809"/>
    <n v="2026"/>
    <x v="2"/>
    <n v="7"/>
    <s v="Jul"/>
  </r>
  <r>
    <n v="4102"/>
    <d v="2026-07-18T00:00:00"/>
    <n v="2026"/>
    <s v="Q3"/>
    <n v="7"/>
    <x v="6"/>
    <x v="1"/>
    <x v="12"/>
    <x v="0"/>
    <s v="Returning"/>
    <x v="1"/>
    <s v="Summit Backpack 45L"/>
    <n v="3"/>
    <n v="154.01"/>
    <n v="0.1"/>
    <n v="78.78"/>
    <n v="415.827"/>
    <n v="236.34"/>
    <n v="179.48699999999999"/>
    <n v="0.43163863818366771"/>
    <n v="2026"/>
    <x v="2"/>
    <n v="7"/>
    <s v="Jul"/>
  </r>
  <r>
    <n v="4109"/>
    <d v="2026-07-18T00:00:00"/>
    <n v="2026"/>
    <s v="Q3"/>
    <n v="7"/>
    <x v="6"/>
    <x v="1"/>
    <x v="12"/>
    <x v="3"/>
    <s v="New"/>
    <x v="0"/>
    <s v="Cycling Pack 12L"/>
    <n v="4"/>
    <n v="101.61"/>
    <n v="0"/>
    <n v="51.68"/>
    <n v="406.44"/>
    <n v="206.72"/>
    <n v="199.72"/>
    <n v="0.49138864285011319"/>
    <n v="2026"/>
    <x v="2"/>
    <n v="7"/>
    <s v="Jul"/>
  </r>
  <r>
    <n v="4813"/>
    <d v="2026-07-18T00:00:00"/>
    <n v="2026"/>
    <s v="Q3"/>
    <n v="7"/>
    <x v="6"/>
    <x v="2"/>
    <x v="10"/>
    <x v="2"/>
    <s v="Returning"/>
    <x v="4"/>
    <s v="Recovery Roller"/>
    <n v="2"/>
    <n v="36.869999999999997"/>
    <n v="0.15"/>
    <n v="13.94"/>
    <n v="62.678999999999995"/>
    <n v="27.88"/>
    <n v="34.798999999999992"/>
    <n v="0.55519392459994565"/>
    <n v="2026"/>
    <x v="2"/>
    <n v="7"/>
    <s v="Jul"/>
  </r>
  <r>
    <n v="5054"/>
    <d v="2026-07-18T00:00:00"/>
    <n v="2026"/>
    <s v="Q3"/>
    <n v="7"/>
    <x v="6"/>
    <x v="3"/>
    <x v="8"/>
    <x v="0"/>
    <s v="New"/>
    <x v="3"/>
    <s v="Compact Sleeping Bag"/>
    <n v="2"/>
    <n v="121.06"/>
    <n v="0"/>
    <n v="59.62"/>
    <n v="242.12"/>
    <n v="119.24"/>
    <n v="122.88000000000001"/>
    <n v="0.50751693375185858"/>
    <n v="2026"/>
    <x v="2"/>
    <n v="7"/>
    <s v="Jul"/>
  </r>
  <r>
    <n v="138"/>
    <d v="2026-07-19T00:00:00"/>
    <n v="2026"/>
    <s v="Q3"/>
    <n v="7"/>
    <x v="6"/>
    <x v="1"/>
    <x v="12"/>
    <x v="0"/>
    <s v="New"/>
    <x v="1"/>
    <s v="Trekking Poles"/>
    <n v="2"/>
    <n v="71.81"/>
    <n v="0"/>
    <n v="32.35"/>
    <n v="143.62"/>
    <n v="64.7"/>
    <n v="78.92"/>
    <n v="0.54950563988302459"/>
    <n v="2026"/>
    <x v="2"/>
    <n v="7"/>
    <s v="Jul"/>
  </r>
  <r>
    <n v="433"/>
    <d v="2026-07-19T00:00:00"/>
    <n v="2026"/>
    <s v="Q3"/>
    <n v="7"/>
    <x v="6"/>
    <x v="1"/>
    <x v="12"/>
    <x v="0"/>
    <s v="New"/>
    <x v="1"/>
    <s v="Trail Boots"/>
    <n v="4"/>
    <n v="145.18"/>
    <n v="0"/>
    <n v="79.540000000000006"/>
    <n v="580.72"/>
    <n v="318.16000000000003"/>
    <n v="262.56"/>
    <n v="0.45212839234054275"/>
    <n v="2026"/>
    <x v="2"/>
    <n v="7"/>
    <s v="Jul"/>
  </r>
  <r>
    <n v="484"/>
    <d v="2026-07-19T00:00:00"/>
    <n v="2026"/>
    <s v="Q3"/>
    <n v="7"/>
    <x v="6"/>
    <x v="1"/>
    <x v="12"/>
    <x v="0"/>
    <s v="New"/>
    <x v="4"/>
    <s v="Recovery Roller"/>
    <n v="2"/>
    <n v="36.07"/>
    <n v="0"/>
    <n v="13.6"/>
    <n v="72.14"/>
    <n v="27.2"/>
    <n v="44.94"/>
    <n v="0.62295536456889378"/>
    <n v="2026"/>
    <x v="2"/>
    <n v="7"/>
    <s v="Jul"/>
  </r>
  <r>
    <n v="492"/>
    <d v="2026-07-19T00:00:00"/>
    <n v="2026"/>
    <s v="Q3"/>
    <n v="7"/>
    <x v="6"/>
    <x v="1"/>
    <x v="14"/>
    <x v="2"/>
    <s v="New"/>
    <x v="1"/>
    <s v="Trekking Poles"/>
    <n v="3"/>
    <n v="72.23"/>
    <n v="0.1"/>
    <n v="31.67"/>
    <n v="195.02100000000002"/>
    <n v="95.01"/>
    <n v="100.01100000000001"/>
    <n v="0.5128216961250327"/>
    <n v="2026"/>
    <x v="2"/>
    <n v="7"/>
    <s v="Jul"/>
  </r>
  <r>
    <n v="626"/>
    <d v="2026-07-19T00:00:00"/>
    <n v="2026"/>
    <s v="Q3"/>
    <n v="7"/>
    <x v="6"/>
    <x v="1"/>
    <x v="14"/>
    <x v="2"/>
    <s v="Returning"/>
    <x v="2"/>
    <s v="Insulated Bottle"/>
    <n v="1"/>
    <n v="36.549999999999997"/>
    <n v="0.1"/>
    <n v="13.2"/>
    <n v="32.894999999999996"/>
    <n v="13.2"/>
    <n v="19.694999999999997"/>
    <n v="0.59872321021431829"/>
    <n v="2026"/>
    <x v="2"/>
    <n v="7"/>
    <s v="Jul"/>
  </r>
  <r>
    <n v="1409"/>
    <d v="2026-07-19T00:00:00"/>
    <n v="2026"/>
    <s v="Q3"/>
    <n v="7"/>
    <x v="6"/>
    <x v="1"/>
    <x v="14"/>
    <x v="0"/>
    <s v="New"/>
    <x v="3"/>
    <s v="Compact Sleeping Bag"/>
    <n v="5"/>
    <n v="124.68"/>
    <n v="0.05"/>
    <n v="60.61"/>
    <n v="592.23"/>
    <n v="303.05"/>
    <n v="289.18"/>
    <n v="0.48829002245749115"/>
    <n v="2026"/>
    <x v="2"/>
    <n v="7"/>
    <s v="Jul"/>
  </r>
  <r>
    <n v="1486"/>
    <d v="2026-07-19T00:00:00"/>
    <n v="2026"/>
    <s v="Q3"/>
    <n v="7"/>
    <x v="6"/>
    <x v="3"/>
    <x v="8"/>
    <x v="0"/>
    <s v="Returning"/>
    <x v="0"/>
    <s v="Cycling Pack 12L"/>
    <n v="1"/>
    <n v="101.7"/>
    <n v="0.05"/>
    <n v="49.92"/>
    <n v="96.614999999999995"/>
    <n v="49.92"/>
    <n v="46.694999999999993"/>
    <n v="0.48331004502406455"/>
    <n v="2026"/>
    <x v="2"/>
    <n v="7"/>
    <s v="Jul"/>
  </r>
  <r>
    <n v="1940"/>
    <d v="2026-07-19T00:00:00"/>
    <n v="2026"/>
    <s v="Q3"/>
    <n v="7"/>
    <x v="6"/>
    <x v="2"/>
    <x v="16"/>
    <x v="0"/>
    <s v="New"/>
    <x v="4"/>
    <s v="Training Mat"/>
    <n v="2"/>
    <n v="50.24"/>
    <n v="0.05"/>
    <n v="21.88"/>
    <n v="95.456000000000003"/>
    <n v="43.76"/>
    <n v="51.696000000000005"/>
    <n v="0.54156889037881328"/>
    <n v="2026"/>
    <x v="2"/>
    <n v="7"/>
    <s v="Jul"/>
  </r>
  <r>
    <n v="2215"/>
    <d v="2026-07-19T00:00:00"/>
    <n v="2026"/>
    <s v="Q3"/>
    <n v="7"/>
    <x v="6"/>
    <x v="3"/>
    <x v="13"/>
    <x v="2"/>
    <s v="Returning"/>
    <x v="4"/>
    <s v="Recovery Roller"/>
    <n v="3"/>
    <n v="35.53"/>
    <n v="0"/>
    <n v="14"/>
    <n v="106.59"/>
    <n v="42"/>
    <n v="64.59"/>
    <n v="0.60596678862932729"/>
    <n v="2026"/>
    <x v="2"/>
    <n v="7"/>
    <s v="Jul"/>
  </r>
  <r>
    <n v="2555"/>
    <d v="2026-07-19T00:00:00"/>
    <n v="2026"/>
    <s v="Q3"/>
    <n v="7"/>
    <x v="6"/>
    <x v="2"/>
    <x v="2"/>
    <x v="3"/>
    <s v="New"/>
    <x v="2"/>
    <s v="Packing Cube Set"/>
    <n v="2"/>
    <n v="46.89"/>
    <n v="0.1"/>
    <n v="18.53"/>
    <n v="84.402000000000001"/>
    <n v="37.06"/>
    <n v="47.341999999999999"/>
    <n v="0.56091087888912583"/>
    <n v="2026"/>
    <x v="2"/>
    <n v="7"/>
    <s v="Jul"/>
  </r>
  <r>
    <n v="4710"/>
    <d v="2026-07-19T00:00:00"/>
    <n v="2026"/>
    <s v="Q3"/>
    <n v="7"/>
    <x v="6"/>
    <x v="0"/>
    <x v="0"/>
    <x v="2"/>
    <s v="Returning"/>
    <x v="3"/>
    <s v="Trail Tent 2P"/>
    <n v="1"/>
    <n v="197.29"/>
    <n v="0.1"/>
    <n v="104.7"/>
    <n v="177.56100000000001"/>
    <n v="104.7"/>
    <n v="72.861000000000004"/>
    <n v="0.4103434875901803"/>
    <n v="2026"/>
    <x v="2"/>
    <n v="7"/>
    <s v="Jul"/>
  </r>
  <r>
    <n v="4974"/>
    <d v="2026-07-19T00:00:00"/>
    <n v="2026"/>
    <s v="Q3"/>
    <n v="7"/>
    <x v="6"/>
    <x v="0"/>
    <x v="9"/>
    <x v="2"/>
    <s v="Business"/>
    <x v="1"/>
    <s v="Trekking Poles"/>
    <n v="1"/>
    <n v="70.52"/>
    <n v="0.1"/>
    <n v="33.28"/>
    <n v="63.467999999999996"/>
    <n v="33.28"/>
    <n v="30.187999999999995"/>
    <n v="0.47564126804058732"/>
    <n v="2026"/>
    <x v="2"/>
    <n v="7"/>
    <s v="Jul"/>
  </r>
  <r>
    <n v="5048"/>
    <d v="2026-07-19T00:00:00"/>
    <n v="2026"/>
    <s v="Q3"/>
    <n v="7"/>
    <x v="6"/>
    <x v="1"/>
    <x v="12"/>
    <x v="3"/>
    <s v="New"/>
    <x v="4"/>
    <s v="Training Mat"/>
    <n v="3"/>
    <n v="49.9"/>
    <n v="0.05"/>
    <n v="22.27"/>
    <n v="142.21499999999997"/>
    <n v="66.81"/>
    <n v="75.404999999999973"/>
    <n v="0.53021833139964125"/>
    <n v="2026"/>
    <x v="2"/>
    <n v="7"/>
    <s v="Jul"/>
  </r>
  <r>
    <n v="1"/>
    <d v="2026-07-20T00:00:00"/>
    <n v="2026"/>
    <s v="Q3"/>
    <n v="7"/>
    <x v="6"/>
    <x v="3"/>
    <x v="7"/>
    <x v="2"/>
    <s v="New"/>
    <x v="1"/>
    <s v="Summit Backpack 45L"/>
    <n v="3"/>
    <n v="156.25"/>
    <n v="0"/>
    <n v="79.900000000000006"/>
    <n v="468.75"/>
    <n v="239.70000000000002"/>
    <n v="229.04999999999998"/>
    <n v="0.48863999999999996"/>
    <n v="2026"/>
    <x v="2"/>
    <n v="7"/>
    <s v="Jul"/>
  </r>
  <r>
    <n v="270"/>
    <d v="2026-07-20T00:00:00"/>
    <n v="2026"/>
    <s v="Q3"/>
    <n v="7"/>
    <x v="6"/>
    <x v="2"/>
    <x v="2"/>
    <x v="3"/>
    <s v="Returning"/>
    <x v="3"/>
    <s v="Compact Sleeping Bag"/>
    <n v="3"/>
    <n v="120.14"/>
    <n v="0"/>
    <n v="58.9"/>
    <n v="360.42"/>
    <n v="176.7"/>
    <n v="183.72000000000003"/>
    <n v="0.5097386382553688"/>
    <n v="2026"/>
    <x v="2"/>
    <n v="7"/>
    <s v="Jul"/>
  </r>
  <r>
    <n v="2130"/>
    <d v="2026-07-20T00:00:00"/>
    <n v="2026"/>
    <s v="Q3"/>
    <n v="7"/>
    <x v="6"/>
    <x v="1"/>
    <x v="14"/>
    <x v="2"/>
    <s v="Returning"/>
    <x v="1"/>
    <s v="Trail Boots"/>
    <n v="1"/>
    <n v="145.21"/>
    <n v="0"/>
    <n v="80.52"/>
    <n v="145.21"/>
    <n v="80.52"/>
    <n v="64.690000000000012"/>
    <n v="0.44549273466014744"/>
    <n v="2026"/>
    <x v="2"/>
    <n v="7"/>
    <s v="Jul"/>
  </r>
  <r>
    <n v="2474"/>
    <d v="2026-07-20T00:00:00"/>
    <n v="2026"/>
    <s v="Q3"/>
    <n v="7"/>
    <x v="6"/>
    <x v="2"/>
    <x v="2"/>
    <x v="2"/>
    <s v="Returning"/>
    <x v="0"/>
    <s v="Compact Repair Kit"/>
    <n v="2"/>
    <n v="39.78"/>
    <n v="0.1"/>
    <n v="16.260000000000002"/>
    <n v="71.603999999999999"/>
    <n v="32.520000000000003"/>
    <n v="39.083999999999996"/>
    <n v="0.54583542818836928"/>
    <n v="2026"/>
    <x v="2"/>
    <n v="7"/>
    <s v="Jul"/>
  </r>
  <r>
    <n v="2514"/>
    <d v="2026-07-20T00:00:00"/>
    <n v="2026"/>
    <s v="Q3"/>
    <n v="7"/>
    <x v="6"/>
    <x v="1"/>
    <x v="6"/>
    <x v="0"/>
    <s v="New"/>
    <x v="2"/>
    <s v="Travel Backpack 35L"/>
    <n v="2"/>
    <n v="161.97"/>
    <n v="0.1"/>
    <n v="88.57"/>
    <n v="291.54599999999999"/>
    <n v="177.14"/>
    <n v="114.40600000000001"/>
    <n v="0.39241148909606033"/>
    <n v="2026"/>
    <x v="2"/>
    <n v="7"/>
    <s v="Jul"/>
  </r>
  <r>
    <n v="2616"/>
    <d v="2026-07-20T00:00:00"/>
    <n v="2026"/>
    <s v="Q3"/>
    <n v="7"/>
    <x v="6"/>
    <x v="2"/>
    <x v="3"/>
    <x v="2"/>
    <s v="New"/>
    <x v="4"/>
    <s v="Weighted Vest"/>
    <n v="2"/>
    <n v="125.37"/>
    <n v="0"/>
    <n v="68.040000000000006"/>
    <n v="250.74"/>
    <n v="136.08000000000001"/>
    <n v="114.66"/>
    <n v="0.457286432160804"/>
    <n v="2026"/>
    <x v="2"/>
    <n v="7"/>
    <s v="Jul"/>
  </r>
  <r>
    <n v="2632"/>
    <d v="2026-07-20T00:00:00"/>
    <n v="2026"/>
    <s v="Q3"/>
    <n v="7"/>
    <x v="6"/>
    <x v="0"/>
    <x v="15"/>
    <x v="0"/>
    <s v="New"/>
    <x v="3"/>
    <s v="Trail Tent 2P"/>
    <n v="1"/>
    <n v="196.57"/>
    <n v="0"/>
    <n v="104.78"/>
    <n v="196.57"/>
    <n v="104.78"/>
    <n v="91.789999999999992"/>
    <n v="0.46695833545301924"/>
    <n v="2026"/>
    <x v="2"/>
    <n v="7"/>
    <s v="Jul"/>
  </r>
  <r>
    <n v="3725"/>
    <d v="2026-07-20T00:00:00"/>
    <n v="2026"/>
    <s v="Q3"/>
    <n v="7"/>
    <x v="6"/>
    <x v="2"/>
    <x v="16"/>
    <x v="0"/>
    <s v="Returning"/>
    <x v="3"/>
    <s v="Trail Tent 2P"/>
    <n v="2"/>
    <n v="195.74"/>
    <n v="0.05"/>
    <n v="107.17"/>
    <n v="371.90600000000001"/>
    <n v="214.34"/>
    <n v="157.566"/>
    <n v="0.4236715729243411"/>
    <n v="2026"/>
    <x v="2"/>
    <n v="7"/>
    <s v="Jul"/>
  </r>
  <r>
    <n v="3834"/>
    <d v="2026-07-20T00:00:00"/>
    <n v="2026"/>
    <s v="Q3"/>
    <n v="7"/>
    <x v="6"/>
    <x v="1"/>
    <x v="14"/>
    <x v="2"/>
    <s v="New"/>
    <x v="3"/>
    <s v="Trail Tent 2P"/>
    <n v="3"/>
    <n v="192.28"/>
    <n v="0"/>
    <n v="104.3"/>
    <n v="576.84"/>
    <n v="312.89999999999998"/>
    <n v="263.94000000000005"/>
    <n v="0.45756188891200339"/>
    <n v="2026"/>
    <x v="2"/>
    <n v="7"/>
    <s v="Jul"/>
  </r>
  <r>
    <n v="159"/>
    <d v="2026-07-21T00:00:00"/>
    <n v="2026"/>
    <s v="Q3"/>
    <n v="7"/>
    <x v="6"/>
    <x v="1"/>
    <x v="1"/>
    <x v="0"/>
    <s v="Returning"/>
    <x v="1"/>
    <s v="Trekking Poles"/>
    <n v="2"/>
    <n v="70.150000000000006"/>
    <n v="0.05"/>
    <n v="32.950000000000003"/>
    <n v="133.285"/>
    <n v="65.900000000000006"/>
    <n v="67.384999999999991"/>
    <n v="0.50557076940390888"/>
    <n v="2026"/>
    <x v="2"/>
    <n v="7"/>
    <s v="Jul"/>
  </r>
  <r>
    <n v="435"/>
    <d v="2026-07-21T00:00:00"/>
    <n v="2026"/>
    <s v="Q3"/>
    <n v="7"/>
    <x v="6"/>
    <x v="2"/>
    <x v="2"/>
    <x v="0"/>
    <s v="Returning"/>
    <x v="3"/>
    <s v="Alpine Tent 4P"/>
    <n v="2"/>
    <n v="342.38"/>
    <n v="0.05"/>
    <n v="192.01"/>
    <n v="650.52199999999993"/>
    <n v="384.02"/>
    <n v="266.50199999999995"/>
    <n v="0.40967407712575438"/>
    <n v="2026"/>
    <x v="2"/>
    <n v="7"/>
    <s v="Jul"/>
  </r>
  <r>
    <n v="1467"/>
    <d v="2026-07-21T00:00:00"/>
    <n v="2026"/>
    <s v="Q3"/>
    <n v="7"/>
    <x v="6"/>
    <x v="1"/>
    <x v="14"/>
    <x v="3"/>
    <s v="New"/>
    <x v="4"/>
    <s v="Training Mat"/>
    <n v="1"/>
    <n v="50.59"/>
    <n v="0.05"/>
    <n v="22.04"/>
    <n v="48.060499999999998"/>
    <n v="22.04"/>
    <n v="26.020499999999998"/>
    <n v="0.54141134611583319"/>
    <n v="2026"/>
    <x v="2"/>
    <n v="7"/>
    <s v="Jul"/>
  </r>
  <r>
    <n v="1552"/>
    <d v="2026-07-21T00:00:00"/>
    <n v="2026"/>
    <s v="Q3"/>
    <n v="7"/>
    <x v="6"/>
    <x v="3"/>
    <x v="4"/>
    <x v="2"/>
    <s v="New"/>
    <x v="2"/>
    <s v="Packing Cube Set"/>
    <n v="2"/>
    <n v="46.34"/>
    <n v="0.1"/>
    <n v="18.41"/>
    <n v="83.412000000000006"/>
    <n v="36.82"/>
    <n v="46.592000000000006"/>
    <n v="0.55857670359180933"/>
    <n v="2026"/>
    <x v="2"/>
    <n v="7"/>
    <s v="Jul"/>
  </r>
  <r>
    <n v="1745"/>
    <d v="2026-07-21T00:00:00"/>
    <n v="2026"/>
    <s v="Q3"/>
    <n v="7"/>
    <x v="6"/>
    <x v="1"/>
    <x v="6"/>
    <x v="3"/>
    <s v="New"/>
    <x v="1"/>
    <s v="Hiking Daypack 20L"/>
    <n v="1"/>
    <n v="91.45"/>
    <n v="0"/>
    <n v="44.16"/>
    <n v="91.45"/>
    <n v="44.16"/>
    <n v="47.290000000000006"/>
    <n v="0.51711317659923461"/>
    <n v="2026"/>
    <x v="2"/>
    <n v="7"/>
    <s v="Jul"/>
  </r>
  <r>
    <n v="2174"/>
    <d v="2026-07-21T00:00:00"/>
    <n v="2026"/>
    <s v="Q3"/>
    <n v="7"/>
    <x v="6"/>
    <x v="3"/>
    <x v="8"/>
    <x v="3"/>
    <s v="Returning"/>
    <x v="0"/>
    <s v="Compact Repair Kit"/>
    <n v="3"/>
    <n v="40.28"/>
    <n v="0"/>
    <n v="17.12"/>
    <n v="120.84"/>
    <n v="51.36"/>
    <n v="69.48"/>
    <n v="0.57497517378351537"/>
    <n v="2026"/>
    <x v="2"/>
    <n v="7"/>
    <s v="Jul"/>
  </r>
  <r>
    <n v="3444"/>
    <d v="2026-07-21T00:00:00"/>
    <n v="2026"/>
    <s v="Q3"/>
    <n v="7"/>
    <x v="6"/>
    <x v="1"/>
    <x v="14"/>
    <x v="0"/>
    <s v="Returning"/>
    <x v="4"/>
    <s v="Recovery Roller"/>
    <n v="2"/>
    <n v="36.93"/>
    <n v="0"/>
    <n v="13.63"/>
    <n v="73.86"/>
    <n v="27.26"/>
    <n v="46.599999999999994"/>
    <n v="0.63092336853506625"/>
    <n v="2026"/>
    <x v="2"/>
    <n v="7"/>
    <s v="Jul"/>
  </r>
  <r>
    <n v="3646"/>
    <d v="2026-07-21T00:00:00"/>
    <n v="2026"/>
    <s v="Q3"/>
    <n v="7"/>
    <x v="6"/>
    <x v="2"/>
    <x v="2"/>
    <x v="3"/>
    <s v="Returning"/>
    <x v="1"/>
    <s v="Trail Boots"/>
    <n v="1"/>
    <n v="143.69"/>
    <n v="0"/>
    <n v="80.87"/>
    <n v="143.69"/>
    <n v="80.87"/>
    <n v="62.819999999999993"/>
    <n v="0.43719117544714309"/>
    <n v="2026"/>
    <x v="2"/>
    <n v="7"/>
    <s v="Jul"/>
  </r>
  <r>
    <n v="4558"/>
    <d v="2026-07-21T00:00:00"/>
    <n v="2026"/>
    <s v="Q3"/>
    <n v="7"/>
    <x v="6"/>
    <x v="1"/>
    <x v="14"/>
    <x v="3"/>
    <s v="New"/>
    <x v="1"/>
    <s v="Trail Boots"/>
    <n v="2"/>
    <n v="147.09"/>
    <n v="0"/>
    <n v="81.58"/>
    <n v="294.18"/>
    <n v="163.16"/>
    <n v="131.02000000000001"/>
    <n v="0.44537358080087025"/>
    <n v="2026"/>
    <x v="2"/>
    <n v="7"/>
    <s v="Jul"/>
  </r>
  <r>
    <n v="4564"/>
    <d v="2026-07-21T00:00:00"/>
    <n v="2026"/>
    <s v="Q3"/>
    <n v="7"/>
    <x v="6"/>
    <x v="2"/>
    <x v="5"/>
    <x v="0"/>
    <s v="New"/>
    <x v="1"/>
    <s v="Summit Backpack 45L"/>
    <n v="1"/>
    <n v="153.88"/>
    <n v="0"/>
    <n v="80.98"/>
    <n v="153.88"/>
    <n v="80.98"/>
    <n v="72.899999999999991"/>
    <n v="0.47374577592929551"/>
    <n v="2026"/>
    <x v="2"/>
    <n v="7"/>
    <s v="Jul"/>
  </r>
  <r>
    <n v="4616"/>
    <d v="2026-07-21T00:00:00"/>
    <n v="2026"/>
    <s v="Q3"/>
    <n v="7"/>
    <x v="6"/>
    <x v="3"/>
    <x v="13"/>
    <x v="3"/>
    <s v="New"/>
    <x v="1"/>
    <s v="Trekking Poles"/>
    <n v="3"/>
    <n v="72.2"/>
    <n v="0"/>
    <n v="31.45"/>
    <n v="216.60000000000002"/>
    <n v="94.35"/>
    <n v="122.25000000000003"/>
    <n v="0.5644044321329641"/>
    <n v="2026"/>
    <x v="2"/>
    <n v="7"/>
    <s v="Jul"/>
  </r>
  <r>
    <n v="536"/>
    <d v="2026-07-22T00:00:00"/>
    <n v="2026"/>
    <s v="Q3"/>
    <n v="7"/>
    <x v="6"/>
    <x v="3"/>
    <x v="13"/>
    <x v="2"/>
    <s v="Business"/>
    <x v="4"/>
    <s v="Resistance Band Set"/>
    <n v="1"/>
    <n v="40.67"/>
    <n v="0"/>
    <n v="14.28"/>
    <n v="40.67"/>
    <n v="14.28"/>
    <n v="26.39"/>
    <n v="0.64888123924268504"/>
    <n v="2026"/>
    <x v="2"/>
    <n v="7"/>
    <s v="Jul"/>
  </r>
  <r>
    <n v="571"/>
    <d v="2026-07-22T00:00:00"/>
    <n v="2026"/>
    <s v="Q3"/>
    <n v="7"/>
    <x v="6"/>
    <x v="0"/>
    <x v="0"/>
    <x v="0"/>
    <s v="New"/>
    <x v="1"/>
    <s v="Summit Backpack 45L"/>
    <n v="3"/>
    <n v="152.53"/>
    <n v="0"/>
    <n v="80.88"/>
    <n v="457.59000000000003"/>
    <n v="242.64"/>
    <n v="214.95000000000005"/>
    <n v="0.46974365698551113"/>
    <n v="2026"/>
    <x v="2"/>
    <n v="7"/>
    <s v="Jul"/>
  </r>
  <r>
    <n v="965"/>
    <d v="2026-07-22T00:00:00"/>
    <n v="2026"/>
    <s v="Q3"/>
    <n v="7"/>
    <x v="6"/>
    <x v="1"/>
    <x v="11"/>
    <x v="2"/>
    <s v="Returning"/>
    <x v="2"/>
    <s v="Insulated Bottle"/>
    <n v="2"/>
    <n v="35.39"/>
    <n v="0.05"/>
    <n v="13.39"/>
    <n v="67.241"/>
    <n v="26.78"/>
    <n v="40.460999999999999"/>
    <n v="0.60173108668818132"/>
    <n v="2026"/>
    <x v="2"/>
    <n v="7"/>
    <s v="Jul"/>
  </r>
  <r>
    <n v="1504"/>
    <d v="2026-07-22T00:00:00"/>
    <n v="2026"/>
    <s v="Q3"/>
    <n v="7"/>
    <x v="6"/>
    <x v="3"/>
    <x v="4"/>
    <x v="0"/>
    <s v="Returning"/>
    <x v="1"/>
    <s v="Hiking Daypack 20L"/>
    <n v="5"/>
    <n v="93.35"/>
    <n v="0"/>
    <n v="46.31"/>
    <n v="466.75"/>
    <n v="231.55"/>
    <n v="235.2"/>
    <n v="0.50391001606855912"/>
    <n v="2026"/>
    <x v="2"/>
    <n v="7"/>
    <s v="Jul"/>
  </r>
  <r>
    <n v="2560"/>
    <d v="2026-07-22T00:00:00"/>
    <n v="2026"/>
    <s v="Q3"/>
    <n v="7"/>
    <x v="6"/>
    <x v="1"/>
    <x v="12"/>
    <x v="0"/>
    <s v="Returning"/>
    <x v="0"/>
    <s v="Trail Bike Light"/>
    <n v="2"/>
    <n v="51.71"/>
    <n v="0"/>
    <n v="22.75"/>
    <n v="103.42"/>
    <n v="45.5"/>
    <n v="57.92"/>
    <n v="0.5600464126861342"/>
    <n v="2026"/>
    <x v="2"/>
    <n v="7"/>
    <s v="Jul"/>
  </r>
  <r>
    <n v="2758"/>
    <d v="2026-07-22T00:00:00"/>
    <n v="2026"/>
    <s v="Q3"/>
    <n v="7"/>
    <x v="6"/>
    <x v="0"/>
    <x v="0"/>
    <x v="0"/>
    <s v="New"/>
    <x v="0"/>
    <s v="Compact Repair Kit"/>
    <n v="1"/>
    <n v="39.86"/>
    <n v="0"/>
    <n v="16.53"/>
    <n v="39.86"/>
    <n v="16.53"/>
    <n v="23.33"/>
    <n v="0.58529854490717503"/>
    <n v="2026"/>
    <x v="2"/>
    <n v="7"/>
    <s v="Jul"/>
  </r>
  <r>
    <n v="4030"/>
    <d v="2026-07-22T00:00:00"/>
    <n v="2026"/>
    <s v="Q3"/>
    <n v="7"/>
    <x v="6"/>
    <x v="3"/>
    <x v="8"/>
    <x v="0"/>
    <s v="New"/>
    <x v="3"/>
    <s v="Portable Camp Stove"/>
    <n v="2"/>
    <n v="83.71"/>
    <n v="0"/>
    <n v="39.29"/>
    <n v="167.42"/>
    <n v="78.58"/>
    <n v="88.839999999999989"/>
    <n v="0.53064150041811009"/>
    <n v="2026"/>
    <x v="2"/>
    <n v="7"/>
    <s v="Jul"/>
  </r>
  <r>
    <n v="4337"/>
    <d v="2026-07-22T00:00:00"/>
    <n v="2026"/>
    <s v="Q3"/>
    <n v="7"/>
    <x v="6"/>
    <x v="1"/>
    <x v="14"/>
    <x v="2"/>
    <s v="New"/>
    <x v="2"/>
    <s v="Packing Cube Set"/>
    <n v="1"/>
    <n v="47.62"/>
    <n v="0"/>
    <n v="17.82"/>
    <n v="47.62"/>
    <n v="17.82"/>
    <n v="29.799999999999997"/>
    <n v="0.62578748425031494"/>
    <n v="2026"/>
    <x v="2"/>
    <n v="7"/>
    <s v="Jul"/>
  </r>
  <r>
    <n v="5129"/>
    <d v="2026-07-22T00:00:00"/>
    <n v="2026"/>
    <s v="Q3"/>
    <n v="7"/>
    <x v="6"/>
    <x v="1"/>
    <x v="12"/>
    <x v="0"/>
    <s v="Returning"/>
    <x v="0"/>
    <s v="Commuter Helmet"/>
    <n v="1"/>
    <n v="80.05"/>
    <n v="0.05"/>
    <n v="43.81"/>
    <n v="76.047499999999999"/>
    <n v="43.81"/>
    <n v="32.237499999999997"/>
    <n v="0.42391268615010352"/>
    <n v="2026"/>
    <x v="2"/>
    <n v="7"/>
    <s v="Jul"/>
  </r>
  <r>
    <n v="81"/>
    <d v="2026-07-23T00:00:00"/>
    <n v="2026"/>
    <s v="Q3"/>
    <n v="7"/>
    <x v="6"/>
    <x v="3"/>
    <x v="8"/>
    <x v="2"/>
    <s v="Returning"/>
    <x v="4"/>
    <s v="Training Mat"/>
    <n v="1"/>
    <n v="51.82"/>
    <n v="0"/>
    <n v="21.43"/>
    <n v="51.82"/>
    <n v="21.43"/>
    <n v="30.39"/>
    <n v="0.58645310690852959"/>
    <n v="2026"/>
    <x v="2"/>
    <n v="7"/>
    <s v="Jul"/>
  </r>
  <r>
    <n v="493"/>
    <d v="2026-07-23T00:00:00"/>
    <n v="2026"/>
    <s v="Q3"/>
    <n v="7"/>
    <x v="6"/>
    <x v="1"/>
    <x v="11"/>
    <x v="0"/>
    <s v="Business"/>
    <x v="2"/>
    <s v="Travel Backpack 35L"/>
    <n v="4"/>
    <n v="161.28"/>
    <n v="0.15"/>
    <n v="89.2"/>
    <n v="548.35199999999998"/>
    <n v="356.8"/>
    <n v="191.55199999999996"/>
    <n v="0.3493230625583566"/>
    <n v="2026"/>
    <x v="2"/>
    <n v="7"/>
    <s v="Jul"/>
  </r>
  <r>
    <n v="613"/>
    <d v="2026-07-23T00:00:00"/>
    <n v="2026"/>
    <s v="Q3"/>
    <n v="7"/>
    <x v="6"/>
    <x v="0"/>
    <x v="0"/>
    <x v="0"/>
    <s v="New"/>
    <x v="0"/>
    <s v="Compact Repair Kit"/>
    <n v="1"/>
    <n v="39.86"/>
    <n v="0.05"/>
    <n v="16.989999999999998"/>
    <n v="37.866999999999997"/>
    <n v="16.989999999999998"/>
    <n v="20.876999999999999"/>
    <n v="0.55132437214461139"/>
    <n v="2026"/>
    <x v="2"/>
    <n v="7"/>
    <s v="Jul"/>
  </r>
  <r>
    <n v="958"/>
    <d v="2026-07-23T00:00:00"/>
    <n v="2026"/>
    <s v="Q3"/>
    <n v="7"/>
    <x v="6"/>
    <x v="3"/>
    <x v="8"/>
    <x v="3"/>
    <s v="New"/>
    <x v="0"/>
    <s v="Cycling Pack 12L"/>
    <n v="6"/>
    <n v="102.96"/>
    <n v="0.05"/>
    <n v="51.74"/>
    <n v="586.87199999999996"/>
    <n v="310.44"/>
    <n v="276.43199999999996"/>
    <n v="0.47102604997341835"/>
    <n v="2026"/>
    <x v="2"/>
    <n v="7"/>
    <s v="Jul"/>
  </r>
  <r>
    <n v="1270"/>
    <d v="2026-07-23T00:00:00"/>
    <n v="2026"/>
    <s v="Q3"/>
    <n v="7"/>
    <x v="6"/>
    <x v="1"/>
    <x v="12"/>
    <x v="3"/>
    <s v="Returning"/>
    <x v="1"/>
    <s v="Hiking Daypack 20L"/>
    <n v="1"/>
    <n v="94.04"/>
    <n v="0"/>
    <n v="44.88"/>
    <n v="94.04"/>
    <n v="44.88"/>
    <n v="49.160000000000004"/>
    <n v="0.52275627392598889"/>
    <n v="2026"/>
    <x v="2"/>
    <n v="7"/>
    <s v="Jul"/>
  </r>
  <r>
    <n v="1513"/>
    <d v="2026-07-23T00:00:00"/>
    <n v="2026"/>
    <s v="Q3"/>
    <n v="7"/>
    <x v="6"/>
    <x v="3"/>
    <x v="8"/>
    <x v="0"/>
    <s v="New"/>
    <x v="1"/>
    <s v="Trekking Poles"/>
    <n v="2"/>
    <n v="70.790000000000006"/>
    <n v="0"/>
    <n v="32.44"/>
    <n v="141.58000000000001"/>
    <n v="64.88"/>
    <n v="76.700000000000017"/>
    <n v="0.541743184065546"/>
    <n v="2026"/>
    <x v="2"/>
    <n v="7"/>
    <s v="Jul"/>
  </r>
  <r>
    <n v="2009"/>
    <d v="2026-07-23T00:00:00"/>
    <n v="2026"/>
    <s v="Q3"/>
    <n v="7"/>
    <x v="6"/>
    <x v="2"/>
    <x v="10"/>
    <x v="0"/>
    <s v="New"/>
    <x v="2"/>
    <s v="Packing Cube Set"/>
    <n v="2"/>
    <n v="46.41"/>
    <n v="0"/>
    <n v="18.600000000000001"/>
    <n v="92.82"/>
    <n v="37.200000000000003"/>
    <n v="55.61999999999999"/>
    <n v="0.59922430510665803"/>
    <n v="2026"/>
    <x v="2"/>
    <n v="7"/>
    <s v="Jul"/>
  </r>
  <r>
    <n v="2838"/>
    <d v="2026-07-23T00:00:00"/>
    <n v="2026"/>
    <s v="Q3"/>
    <n v="7"/>
    <x v="6"/>
    <x v="3"/>
    <x v="13"/>
    <x v="3"/>
    <s v="New"/>
    <x v="1"/>
    <s v="Trekking Poles"/>
    <n v="1"/>
    <n v="69.75"/>
    <n v="0"/>
    <n v="33.299999999999997"/>
    <n v="69.75"/>
    <n v="33.299999999999997"/>
    <n v="36.450000000000003"/>
    <n v="0.52258064516129032"/>
    <n v="2026"/>
    <x v="2"/>
    <n v="7"/>
    <s v="Jul"/>
  </r>
  <r>
    <n v="3730"/>
    <d v="2026-07-23T00:00:00"/>
    <n v="2026"/>
    <s v="Q3"/>
    <n v="7"/>
    <x v="6"/>
    <x v="0"/>
    <x v="15"/>
    <x v="2"/>
    <s v="Business"/>
    <x v="0"/>
    <s v="Compact Repair Kit"/>
    <n v="3"/>
    <n v="40.81"/>
    <n v="0"/>
    <n v="16.86"/>
    <n v="122.43"/>
    <n v="50.58"/>
    <n v="71.850000000000009"/>
    <n v="0.58686596422445481"/>
    <n v="2026"/>
    <x v="2"/>
    <n v="7"/>
    <s v="Jul"/>
  </r>
  <r>
    <n v="4287"/>
    <d v="2026-07-23T00:00:00"/>
    <n v="2026"/>
    <s v="Q3"/>
    <n v="7"/>
    <x v="6"/>
    <x v="3"/>
    <x v="8"/>
    <x v="3"/>
    <s v="Returning"/>
    <x v="1"/>
    <s v="Summit Backpack 45L"/>
    <n v="5"/>
    <n v="156.69"/>
    <n v="0"/>
    <n v="80.489999999999995"/>
    <n v="783.45"/>
    <n v="402.45"/>
    <n v="381.00000000000006"/>
    <n v="0.48631054949262881"/>
    <n v="2026"/>
    <x v="2"/>
    <n v="7"/>
    <s v="Jul"/>
  </r>
  <r>
    <n v="4297"/>
    <d v="2026-07-23T00:00:00"/>
    <n v="2026"/>
    <s v="Q3"/>
    <n v="7"/>
    <x v="6"/>
    <x v="1"/>
    <x v="6"/>
    <x v="3"/>
    <s v="Returning"/>
    <x v="2"/>
    <s v="Travel Backpack 35L"/>
    <n v="1"/>
    <n v="168.59"/>
    <n v="0.1"/>
    <n v="88.8"/>
    <n v="151.73099999999999"/>
    <n v="88.8"/>
    <n v="62.930999999999997"/>
    <n v="0.41475374181940405"/>
    <n v="2026"/>
    <x v="2"/>
    <n v="7"/>
    <s v="Jul"/>
  </r>
  <r>
    <n v="5118"/>
    <d v="2026-07-23T00:00:00"/>
    <n v="2026"/>
    <s v="Q3"/>
    <n v="7"/>
    <x v="6"/>
    <x v="1"/>
    <x v="12"/>
    <x v="0"/>
    <s v="Business"/>
    <x v="2"/>
    <s v="Insulated Bottle"/>
    <n v="5"/>
    <n v="36.880000000000003"/>
    <n v="0.1"/>
    <n v="13.76"/>
    <n v="165.96"/>
    <n v="68.8"/>
    <n v="97.160000000000011"/>
    <n v="0.58544227524704751"/>
    <n v="2026"/>
    <x v="2"/>
    <n v="7"/>
    <s v="Jul"/>
  </r>
  <r>
    <n v="363"/>
    <d v="2026-07-24T00:00:00"/>
    <n v="2026"/>
    <s v="Q3"/>
    <n v="7"/>
    <x v="6"/>
    <x v="0"/>
    <x v="0"/>
    <x v="1"/>
    <s v="Business"/>
    <x v="2"/>
    <s v="Carry-On Duffel"/>
    <n v="8"/>
    <n v="136.13"/>
    <n v="0.1"/>
    <n v="66.55"/>
    <n v="980.13599999999997"/>
    <n v="532.4"/>
    <n v="447.73599999999999"/>
    <n v="0.45681007533648393"/>
    <n v="2026"/>
    <x v="2"/>
    <n v="7"/>
    <s v="Jul"/>
  </r>
  <r>
    <n v="4243"/>
    <d v="2026-07-24T00:00:00"/>
    <n v="2026"/>
    <s v="Q3"/>
    <n v="7"/>
    <x v="6"/>
    <x v="1"/>
    <x v="14"/>
    <x v="3"/>
    <s v="Returning"/>
    <x v="0"/>
    <s v="Compact Repair Kit"/>
    <n v="2"/>
    <n v="40.479999999999997"/>
    <n v="0.05"/>
    <n v="16.93"/>
    <n v="76.911999999999992"/>
    <n v="33.86"/>
    <n v="43.051999999999992"/>
    <n v="0.5597566049511129"/>
    <n v="2026"/>
    <x v="2"/>
    <n v="7"/>
    <s v="Jul"/>
  </r>
  <r>
    <n v="4348"/>
    <d v="2026-07-24T00:00:00"/>
    <n v="2026"/>
    <s v="Q3"/>
    <n v="7"/>
    <x v="6"/>
    <x v="0"/>
    <x v="0"/>
    <x v="0"/>
    <s v="New"/>
    <x v="0"/>
    <s v="Trail Bike Light"/>
    <n v="4"/>
    <n v="50.09"/>
    <n v="0"/>
    <n v="22.11"/>
    <n v="200.36"/>
    <n v="88.44"/>
    <n v="111.92000000000002"/>
    <n v="0.55859452984627678"/>
    <n v="2026"/>
    <x v="2"/>
    <n v="7"/>
    <s v="Jul"/>
  </r>
  <r>
    <n v="4405"/>
    <d v="2026-07-24T00:00:00"/>
    <n v="2026"/>
    <s v="Q3"/>
    <n v="7"/>
    <x v="6"/>
    <x v="3"/>
    <x v="8"/>
    <x v="0"/>
    <s v="Returning"/>
    <x v="1"/>
    <s v="Summit Backpack 45L"/>
    <n v="1"/>
    <n v="156.54"/>
    <n v="0.1"/>
    <n v="77.38"/>
    <n v="140.886"/>
    <n v="77.38"/>
    <n v="63.506"/>
    <n v="0.4507616086765186"/>
    <n v="2026"/>
    <x v="2"/>
    <n v="7"/>
    <s v="Jul"/>
  </r>
  <r>
    <n v="4857"/>
    <d v="2026-07-24T00:00:00"/>
    <n v="2026"/>
    <s v="Q3"/>
    <n v="7"/>
    <x v="6"/>
    <x v="1"/>
    <x v="6"/>
    <x v="2"/>
    <s v="Returning"/>
    <x v="1"/>
    <s v="Summit Backpack 45L"/>
    <n v="1"/>
    <n v="152.1"/>
    <n v="0.1"/>
    <n v="80.459999999999994"/>
    <n v="136.88999999999999"/>
    <n v="80.459999999999994"/>
    <n v="56.429999999999993"/>
    <n v="0.41222879684418146"/>
    <n v="2026"/>
    <x v="2"/>
    <n v="7"/>
    <s v="Jul"/>
  </r>
  <r>
    <n v="87"/>
    <d v="2026-07-25T00:00:00"/>
    <n v="2026"/>
    <s v="Q3"/>
    <n v="7"/>
    <x v="6"/>
    <x v="1"/>
    <x v="11"/>
    <x v="0"/>
    <s v="Returning"/>
    <x v="1"/>
    <s v="Summit Backpack 45L"/>
    <n v="1"/>
    <n v="155.35"/>
    <n v="0"/>
    <n v="80.47"/>
    <n v="155.35"/>
    <n v="80.47"/>
    <n v="74.88"/>
    <n v="0.48200836820083681"/>
    <n v="2026"/>
    <x v="2"/>
    <n v="7"/>
    <s v="Jul"/>
  </r>
  <r>
    <n v="315"/>
    <d v="2026-07-25T00:00:00"/>
    <n v="2026"/>
    <s v="Q3"/>
    <n v="7"/>
    <x v="6"/>
    <x v="2"/>
    <x v="3"/>
    <x v="3"/>
    <s v="New"/>
    <x v="0"/>
    <s v="Commuter Helmet"/>
    <n v="1"/>
    <n v="81.13"/>
    <n v="0.05"/>
    <n v="42.41"/>
    <n v="77.073499999999996"/>
    <n v="42.41"/>
    <n v="34.663499999999999"/>
    <n v="0.44974602165465433"/>
    <n v="2026"/>
    <x v="2"/>
    <n v="7"/>
    <s v="Jul"/>
  </r>
  <r>
    <n v="970"/>
    <d v="2026-07-25T00:00:00"/>
    <n v="2026"/>
    <s v="Q3"/>
    <n v="7"/>
    <x v="6"/>
    <x v="1"/>
    <x v="11"/>
    <x v="0"/>
    <s v="New"/>
    <x v="1"/>
    <s v="Trail Boots"/>
    <n v="1"/>
    <n v="145.87"/>
    <n v="0"/>
    <n v="81.430000000000007"/>
    <n v="145.87"/>
    <n v="81.430000000000007"/>
    <n v="64.44"/>
    <n v="0.44176321382052508"/>
    <n v="2026"/>
    <x v="2"/>
    <n v="7"/>
    <s v="Jul"/>
  </r>
  <r>
    <n v="1891"/>
    <d v="2026-07-25T00:00:00"/>
    <n v="2026"/>
    <s v="Q3"/>
    <n v="7"/>
    <x v="6"/>
    <x v="1"/>
    <x v="12"/>
    <x v="0"/>
    <s v="New"/>
    <x v="1"/>
    <s v="Summit Backpack 45L"/>
    <n v="6"/>
    <n v="151.88999999999999"/>
    <n v="0.15"/>
    <n v="76.83"/>
    <n v="774.6389999999999"/>
    <n v="460.98"/>
    <n v="313.65899999999988"/>
    <n v="0.40490989996630677"/>
    <n v="2026"/>
    <x v="2"/>
    <n v="7"/>
    <s v="Jul"/>
  </r>
  <r>
    <n v="2148"/>
    <d v="2026-07-25T00:00:00"/>
    <n v="2026"/>
    <s v="Q3"/>
    <n v="7"/>
    <x v="6"/>
    <x v="2"/>
    <x v="10"/>
    <x v="0"/>
    <s v="New"/>
    <x v="4"/>
    <s v="Resistance Band Set"/>
    <n v="2"/>
    <n v="41.14"/>
    <n v="0.1"/>
    <n v="14.84"/>
    <n v="74.052000000000007"/>
    <n v="29.68"/>
    <n v="44.372000000000007"/>
    <n v="0.59920056176740677"/>
    <n v="2026"/>
    <x v="2"/>
    <n v="7"/>
    <s v="Jul"/>
  </r>
  <r>
    <n v="2467"/>
    <d v="2026-07-25T00:00:00"/>
    <n v="2026"/>
    <s v="Q3"/>
    <n v="7"/>
    <x v="6"/>
    <x v="3"/>
    <x v="4"/>
    <x v="2"/>
    <s v="Returning"/>
    <x v="0"/>
    <s v="Trail Bike Light"/>
    <n v="1"/>
    <n v="49.5"/>
    <n v="0"/>
    <n v="21.83"/>
    <n v="49.5"/>
    <n v="21.83"/>
    <n v="27.67"/>
    <n v="0.55898989898989904"/>
    <n v="2026"/>
    <x v="2"/>
    <n v="7"/>
    <s v="Jul"/>
  </r>
  <r>
    <n v="3710"/>
    <d v="2026-07-25T00:00:00"/>
    <n v="2026"/>
    <s v="Q3"/>
    <n v="7"/>
    <x v="6"/>
    <x v="3"/>
    <x v="7"/>
    <x v="0"/>
    <s v="New"/>
    <x v="2"/>
    <s v="Packing Cube Set"/>
    <n v="2"/>
    <n v="46.48"/>
    <n v="0.05"/>
    <n v="18.760000000000002"/>
    <n v="88.311999999999983"/>
    <n v="37.520000000000003"/>
    <n v="50.79199999999998"/>
    <n v="0.57514267596702584"/>
    <n v="2026"/>
    <x v="2"/>
    <n v="7"/>
    <s v="Jul"/>
  </r>
  <r>
    <n v="3714"/>
    <d v="2026-07-25T00:00:00"/>
    <n v="2026"/>
    <s v="Q3"/>
    <n v="7"/>
    <x v="6"/>
    <x v="2"/>
    <x v="2"/>
    <x v="3"/>
    <s v="Returning"/>
    <x v="2"/>
    <s v="Insulated Bottle"/>
    <n v="1"/>
    <n v="36.909999999999997"/>
    <n v="0"/>
    <n v="13.56"/>
    <n v="36.909999999999997"/>
    <n v="13.56"/>
    <n v="23.349999999999994"/>
    <n v="0.63261988620969922"/>
    <n v="2026"/>
    <x v="2"/>
    <n v="7"/>
    <s v="Jul"/>
  </r>
  <r>
    <n v="3893"/>
    <d v="2026-07-25T00:00:00"/>
    <n v="2026"/>
    <s v="Q3"/>
    <n v="7"/>
    <x v="6"/>
    <x v="0"/>
    <x v="0"/>
    <x v="0"/>
    <s v="Returning"/>
    <x v="2"/>
    <s v="Insulated Bottle"/>
    <n v="1"/>
    <n v="35.6"/>
    <n v="0"/>
    <n v="13.91"/>
    <n v="35.6"/>
    <n v="13.91"/>
    <n v="21.69"/>
    <n v="0.60926966292134832"/>
    <n v="2026"/>
    <x v="2"/>
    <n v="7"/>
    <s v="Jul"/>
  </r>
  <r>
    <n v="4136"/>
    <d v="2026-07-25T00:00:00"/>
    <n v="2026"/>
    <s v="Q3"/>
    <n v="7"/>
    <x v="6"/>
    <x v="1"/>
    <x v="11"/>
    <x v="2"/>
    <s v="New"/>
    <x v="0"/>
    <s v="Commuter Helmet"/>
    <n v="2"/>
    <n v="80.25"/>
    <n v="0.05"/>
    <n v="42.39"/>
    <n v="152.47499999999999"/>
    <n v="84.78"/>
    <n v="67.694999999999993"/>
    <n v="0.44397442203639936"/>
    <n v="2026"/>
    <x v="2"/>
    <n v="7"/>
    <s v="Jul"/>
  </r>
  <r>
    <n v="4212"/>
    <d v="2026-07-25T00:00:00"/>
    <n v="2026"/>
    <s v="Q3"/>
    <n v="7"/>
    <x v="6"/>
    <x v="0"/>
    <x v="0"/>
    <x v="3"/>
    <s v="Returning"/>
    <x v="2"/>
    <s v="Packing Cube Set"/>
    <n v="2"/>
    <n v="47.52"/>
    <n v="0.1"/>
    <n v="17.86"/>
    <n v="85.536000000000001"/>
    <n v="35.72"/>
    <n v="49.816000000000003"/>
    <n v="0.58239805462027683"/>
    <n v="2026"/>
    <x v="2"/>
    <n v="7"/>
    <s v="Jul"/>
  </r>
  <r>
    <n v="4332"/>
    <d v="2026-07-25T00:00:00"/>
    <n v="2026"/>
    <s v="Q3"/>
    <n v="7"/>
    <x v="6"/>
    <x v="3"/>
    <x v="13"/>
    <x v="0"/>
    <s v="New"/>
    <x v="2"/>
    <s v="Travel Backpack 35L"/>
    <n v="2"/>
    <n v="164.58"/>
    <n v="0.1"/>
    <n v="86.55"/>
    <n v="296.24400000000003"/>
    <n v="173.1"/>
    <n v="123.14400000000003"/>
    <n v="0.41568436829100341"/>
    <n v="2026"/>
    <x v="2"/>
    <n v="7"/>
    <s v="Jul"/>
  </r>
  <r>
    <n v="702"/>
    <d v="2026-07-26T00:00:00"/>
    <n v="2026"/>
    <s v="Q3"/>
    <n v="7"/>
    <x v="6"/>
    <x v="0"/>
    <x v="9"/>
    <x v="0"/>
    <s v="New"/>
    <x v="0"/>
    <s v="Compact Repair Kit"/>
    <n v="1"/>
    <n v="39.99"/>
    <n v="0.05"/>
    <n v="16.739999999999998"/>
    <n v="37.990499999999997"/>
    <n v="16.739999999999998"/>
    <n v="21.250499999999999"/>
    <n v="0.55936352509179932"/>
    <n v="2026"/>
    <x v="2"/>
    <n v="7"/>
    <s v="Jul"/>
  </r>
  <r>
    <n v="1223"/>
    <d v="2026-07-26T00:00:00"/>
    <n v="2026"/>
    <s v="Q3"/>
    <n v="7"/>
    <x v="6"/>
    <x v="1"/>
    <x v="12"/>
    <x v="2"/>
    <s v="New"/>
    <x v="1"/>
    <s v="Trail Boots"/>
    <n v="1"/>
    <n v="140.44"/>
    <n v="0"/>
    <n v="77.08"/>
    <n v="140.44"/>
    <n v="77.08"/>
    <n v="63.36"/>
    <n v="0.45115351751637711"/>
    <n v="2026"/>
    <x v="2"/>
    <n v="7"/>
    <s v="Jul"/>
  </r>
  <r>
    <n v="1370"/>
    <d v="2026-07-26T00:00:00"/>
    <n v="2026"/>
    <s v="Q3"/>
    <n v="7"/>
    <x v="6"/>
    <x v="2"/>
    <x v="10"/>
    <x v="3"/>
    <s v="New"/>
    <x v="4"/>
    <s v="Weighted Vest"/>
    <n v="2"/>
    <n v="123.73"/>
    <n v="0.05"/>
    <n v="68.22"/>
    <n v="235.08699999999999"/>
    <n v="136.44"/>
    <n v="98.646999999999991"/>
    <n v="0.41961911973014243"/>
    <n v="2026"/>
    <x v="2"/>
    <n v="7"/>
    <s v="Jul"/>
  </r>
  <r>
    <n v="3476"/>
    <d v="2026-07-26T00:00:00"/>
    <n v="2026"/>
    <s v="Q3"/>
    <n v="7"/>
    <x v="6"/>
    <x v="3"/>
    <x v="13"/>
    <x v="1"/>
    <s v="New"/>
    <x v="2"/>
    <s v="Carry-On Duffel"/>
    <n v="3"/>
    <n v="132.68"/>
    <n v="0.15"/>
    <n v="67.38"/>
    <n v="338.334"/>
    <n v="202.14"/>
    <n v="136.19400000000002"/>
    <n v="0.40254304917625783"/>
    <n v="2026"/>
    <x v="2"/>
    <n v="7"/>
    <s v="Jul"/>
  </r>
  <r>
    <n v="4066"/>
    <d v="2026-07-26T00:00:00"/>
    <n v="2026"/>
    <s v="Q3"/>
    <n v="7"/>
    <x v="6"/>
    <x v="3"/>
    <x v="7"/>
    <x v="2"/>
    <s v="New"/>
    <x v="4"/>
    <s v="Recovery Roller"/>
    <n v="1"/>
    <n v="35.479999999999997"/>
    <n v="0.05"/>
    <n v="14.15"/>
    <n v="33.705999999999996"/>
    <n v="14.15"/>
    <n v="19.555999999999997"/>
    <n v="0.58019343737020113"/>
    <n v="2026"/>
    <x v="2"/>
    <n v="7"/>
    <s v="Jul"/>
  </r>
  <r>
    <n v="4153"/>
    <d v="2026-07-26T00:00:00"/>
    <n v="2026"/>
    <s v="Q3"/>
    <n v="7"/>
    <x v="6"/>
    <x v="3"/>
    <x v="7"/>
    <x v="0"/>
    <s v="Business"/>
    <x v="2"/>
    <s v="Carry-On Duffel"/>
    <n v="3"/>
    <n v="134.63"/>
    <n v="0"/>
    <n v="67.2"/>
    <n v="403.89"/>
    <n v="201.60000000000002"/>
    <n v="202.28999999999996"/>
    <n v="0.50085419297333422"/>
    <n v="2026"/>
    <x v="2"/>
    <n v="7"/>
    <s v="Jul"/>
  </r>
  <r>
    <n v="379"/>
    <d v="2026-07-27T00:00:00"/>
    <n v="2026"/>
    <s v="Q3"/>
    <n v="7"/>
    <x v="6"/>
    <x v="0"/>
    <x v="9"/>
    <x v="3"/>
    <s v="New"/>
    <x v="1"/>
    <s v="Trekking Poles"/>
    <n v="3"/>
    <n v="72.03"/>
    <n v="0"/>
    <n v="32.46"/>
    <n v="216.09"/>
    <n v="97.38"/>
    <n v="118.71000000000001"/>
    <n v="0.54935443565181175"/>
    <n v="2026"/>
    <x v="2"/>
    <n v="7"/>
    <s v="Jul"/>
  </r>
  <r>
    <n v="820"/>
    <d v="2026-07-27T00:00:00"/>
    <n v="2026"/>
    <s v="Q3"/>
    <n v="7"/>
    <x v="6"/>
    <x v="3"/>
    <x v="7"/>
    <x v="3"/>
    <s v="Returning"/>
    <x v="4"/>
    <s v="Resistance Band Set"/>
    <n v="1"/>
    <n v="40.24"/>
    <n v="0"/>
    <n v="15.05"/>
    <n v="40.24"/>
    <n v="15.05"/>
    <n v="25.19"/>
    <n v="0.62599403578528823"/>
    <n v="2026"/>
    <x v="2"/>
    <n v="7"/>
    <s v="Jul"/>
  </r>
  <r>
    <n v="2003"/>
    <d v="2026-07-27T00:00:00"/>
    <n v="2026"/>
    <s v="Q3"/>
    <n v="7"/>
    <x v="6"/>
    <x v="2"/>
    <x v="5"/>
    <x v="2"/>
    <s v="Returning"/>
    <x v="2"/>
    <s v="Insulated Bottle"/>
    <n v="1"/>
    <n v="36.14"/>
    <n v="0"/>
    <n v="13.52"/>
    <n v="36.14"/>
    <n v="13.52"/>
    <n v="22.62"/>
    <n v="0.62589928057553956"/>
    <n v="2026"/>
    <x v="2"/>
    <n v="7"/>
    <s v="Jul"/>
  </r>
  <r>
    <n v="2682"/>
    <d v="2026-07-27T00:00:00"/>
    <n v="2026"/>
    <s v="Q3"/>
    <n v="7"/>
    <x v="6"/>
    <x v="1"/>
    <x v="11"/>
    <x v="0"/>
    <s v="New"/>
    <x v="4"/>
    <s v="Resistance Band Set"/>
    <n v="2"/>
    <n v="40.22"/>
    <n v="0.05"/>
    <n v="14.72"/>
    <n v="76.417999999999992"/>
    <n v="29.44"/>
    <n v="46.977999999999994"/>
    <n v="0.61475045146431473"/>
    <n v="2026"/>
    <x v="2"/>
    <n v="7"/>
    <s v="Jul"/>
  </r>
  <r>
    <n v="3860"/>
    <d v="2026-07-27T00:00:00"/>
    <n v="2026"/>
    <s v="Q3"/>
    <n v="7"/>
    <x v="6"/>
    <x v="3"/>
    <x v="7"/>
    <x v="0"/>
    <s v="Returning"/>
    <x v="4"/>
    <s v="Recovery Roller"/>
    <n v="3"/>
    <n v="37.130000000000003"/>
    <n v="0.05"/>
    <n v="14.29"/>
    <n v="105.82050000000001"/>
    <n v="42.87"/>
    <n v="62.950500000000012"/>
    <n v="0.59488000907196625"/>
    <n v="2026"/>
    <x v="2"/>
    <n v="7"/>
    <s v="Jul"/>
  </r>
  <r>
    <n v="4063"/>
    <d v="2026-07-27T00:00:00"/>
    <n v="2026"/>
    <s v="Q3"/>
    <n v="7"/>
    <x v="6"/>
    <x v="0"/>
    <x v="9"/>
    <x v="0"/>
    <s v="New"/>
    <x v="3"/>
    <s v="Compact Sleeping Bag"/>
    <n v="4"/>
    <n v="125.07"/>
    <n v="0.05"/>
    <n v="60"/>
    <n v="475.26599999999996"/>
    <n v="240"/>
    <n v="235.26599999999996"/>
    <n v="0.4950196311118405"/>
    <n v="2026"/>
    <x v="2"/>
    <n v="7"/>
    <s v="Jul"/>
  </r>
  <r>
    <n v="4474"/>
    <d v="2026-07-27T00:00:00"/>
    <n v="2026"/>
    <s v="Q3"/>
    <n v="7"/>
    <x v="6"/>
    <x v="3"/>
    <x v="13"/>
    <x v="1"/>
    <s v="Returning"/>
    <x v="4"/>
    <s v="Weighted Vest"/>
    <n v="5"/>
    <n v="122.14"/>
    <n v="0.05"/>
    <n v="70.64"/>
    <n v="580.16499999999996"/>
    <n v="353.2"/>
    <n v="226.96499999999997"/>
    <n v="0.39120767367903958"/>
    <n v="2026"/>
    <x v="2"/>
    <n v="7"/>
    <s v="Jul"/>
  </r>
  <r>
    <n v="21"/>
    <d v="2026-07-28T00:00:00"/>
    <n v="2026"/>
    <s v="Q3"/>
    <n v="7"/>
    <x v="6"/>
    <x v="1"/>
    <x v="11"/>
    <x v="0"/>
    <s v="Business"/>
    <x v="3"/>
    <s v="Compact Sleeping Bag"/>
    <n v="1"/>
    <n v="120.09"/>
    <n v="0"/>
    <n v="62.18"/>
    <n v="120.09"/>
    <n v="62.18"/>
    <n v="57.910000000000004"/>
    <n v="0.48222166708302111"/>
    <n v="2026"/>
    <x v="2"/>
    <n v="7"/>
    <s v="Jul"/>
  </r>
  <r>
    <n v="368"/>
    <d v="2026-07-28T00:00:00"/>
    <n v="2026"/>
    <s v="Q3"/>
    <n v="7"/>
    <x v="6"/>
    <x v="3"/>
    <x v="4"/>
    <x v="3"/>
    <s v="Returning"/>
    <x v="0"/>
    <s v="Cycling Pack 12L"/>
    <n v="6"/>
    <n v="102.75"/>
    <n v="0"/>
    <n v="51.55"/>
    <n v="616.5"/>
    <n v="309.29999999999995"/>
    <n v="307.20000000000005"/>
    <n v="0.49829683698296845"/>
    <n v="2026"/>
    <x v="2"/>
    <n v="7"/>
    <s v="Jul"/>
  </r>
  <r>
    <n v="457"/>
    <d v="2026-07-28T00:00:00"/>
    <n v="2026"/>
    <s v="Q3"/>
    <n v="7"/>
    <x v="6"/>
    <x v="2"/>
    <x v="2"/>
    <x v="0"/>
    <s v="Returning"/>
    <x v="3"/>
    <s v="Trail Tent 2P"/>
    <n v="4"/>
    <n v="191.15"/>
    <n v="0"/>
    <n v="105.01"/>
    <n v="764.6"/>
    <n v="420.04"/>
    <n v="344.56"/>
    <n v="0.45064085796494896"/>
    <n v="2026"/>
    <x v="2"/>
    <n v="7"/>
    <s v="Jul"/>
  </r>
  <r>
    <n v="1516"/>
    <d v="2026-07-28T00:00:00"/>
    <n v="2026"/>
    <s v="Q3"/>
    <n v="7"/>
    <x v="6"/>
    <x v="0"/>
    <x v="9"/>
    <x v="0"/>
    <s v="Business"/>
    <x v="4"/>
    <s v="Resistance Band Set"/>
    <n v="2"/>
    <n v="40.15"/>
    <n v="0.1"/>
    <n v="14.86"/>
    <n v="72.27"/>
    <n v="29.72"/>
    <n v="42.55"/>
    <n v="0.58876435588764353"/>
    <n v="2026"/>
    <x v="2"/>
    <n v="7"/>
    <s v="Jul"/>
  </r>
  <r>
    <n v="2266"/>
    <d v="2026-07-28T00:00:00"/>
    <n v="2026"/>
    <s v="Q3"/>
    <n v="7"/>
    <x v="6"/>
    <x v="1"/>
    <x v="11"/>
    <x v="3"/>
    <s v="Business"/>
    <x v="3"/>
    <s v="Portable Camp Stove"/>
    <n v="1"/>
    <n v="83.05"/>
    <n v="0"/>
    <n v="38.86"/>
    <n v="83.05"/>
    <n v="38.86"/>
    <n v="44.19"/>
    <n v="0.53208910295003009"/>
    <n v="2026"/>
    <x v="2"/>
    <n v="7"/>
    <s v="Jul"/>
  </r>
  <r>
    <n v="2802"/>
    <d v="2026-07-28T00:00:00"/>
    <n v="2026"/>
    <s v="Q3"/>
    <n v="7"/>
    <x v="6"/>
    <x v="0"/>
    <x v="9"/>
    <x v="0"/>
    <s v="Returning"/>
    <x v="1"/>
    <s v="Trail Boots"/>
    <n v="2"/>
    <n v="146.22999999999999"/>
    <n v="0"/>
    <n v="79.040000000000006"/>
    <n v="292.45999999999998"/>
    <n v="158.08000000000001"/>
    <n v="134.37999999999997"/>
    <n v="0.45948163851466861"/>
    <n v="2026"/>
    <x v="2"/>
    <n v="7"/>
    <s v="Jul"/>
  </r>
  <r>
    <n v="3604"/>
    <d v="2026-07-28T00:00:00"/>
    <n v="2026"/>
    <s v="Q3"/>
    <n v="7"/>
    <x v="6"/>
    <x v="1"/>
    <x v="14"/>
    <x v="0"/>
    <s v="Returning"/>
    <x v="1"/>
    <s v="Trail Boots"/>
    <n v="2"/>
    <n v="144.09"/>
    <n v="0"/>
    <n v="77.67"/>
    <n v="288.18"/>
    <n v="155.34"/>
    <n v="132.84"/>
    <n v="0.46096189881324173"/>
    <n v="2026"/>
    <x v="2"/>
    <n v="7"/>
    <s v="Jul"/>
  </r>
  <r>
    <n v="3644"/>
    <d v="2026-07-28T00:00:00"/>
    <n v="2026"/>
    <s v="Q3"/>
    <n v="7"/>
    <x v="6"/>
    <x v="2"/>
    <x v="10"/>
    <x v="2"/>
    <s v="Business"/>
    <x v="1"/>
    <s v="Hiking Daypack 20L"/>
    <n v="3"/>
    <n v="93.01"/>
    <n v="0.15"/>
    <n v="46.68"/>
    <n v="237.17550000000003"/>
    <n v="140.04"/>
    <n v="97.135500000000036"/>
    <n v="0.4095511551572571"/>
    <n v="2026"/>
    <x v="2"/>
    <n v="7"/>
    <s v="Jul"/>
  </r>
  <r>
    <n v="4271"/>
    <d v="2026-07-28T00:00:00"/>
    <n v="2026"/>
    <s v="Q3"/>
    <n v="7"/>
    <x v="6"/>
    <x v="0"/>
    <x v="0"/>
    <x v="2"/>
    <s v="New"/>
    <x v="3"/>
    <s v="Compact Sleeping Bag"/>
    <n v="1"/>
    <n v="121.61"/>
    <n v="0.1"/>
    <n v="60.58"/>
    <n v="109.449"/>
    <n v="60.58"/>
    <n v="48.869"/>
    <n v="0.4465001964385239"/>
    <n v="2026"/>
    <x v="2"/>
    <n v="7"/>
    <s v="Jul"/>
  </r>
  <r>
    <n v="272"/>
    <d v="2026-07-29T00:00:00"/>
    <n v="2026"/>
    <s v="Q3"/>
    <n v="7"/>
    <x v="6"/>
    <x v="3"/>
    <x v="4"/>
    <x v="0"/>
    <s v="Business"/>
    <x v="3"/>
    <s v="Trail Tent 2P"/>
    <n v="2"/>
    <n v="195.09"/>
    <n v="0"/>
    <n v="106.82"/>
    <n v="390.18"/>
    <n v="213.64"/>
    <n v="176.54000000000002"/>
    <n v="0.45245783997129535"/>
    <n v="2026"/>
    <x v="2"/>
    <n v="7"/>
    <s v="Jul"/>
  </r>
  <r>
    <n v="1469"/>
    <d v="2026-07-29T00:00:00"/>
    <n v="2026"/>
    <s v="Q3"/>
    <n v="7"/>
    <x v="6"/>
    <x v="2"/>
    <x v="10"/>
    <x v="2"/>
    <s v="Returning"/>
    <x v="2"/>
    <s v="Travel Backpack 35L"/>
    <n v="3"/>
    <n v="167.52"/>
    <n v="0"/>
    <n v="87.26"/>
    <n v="502.56000000000006"/>
    <n v="261.78000000000003"/>
    <n v="240.78000000000003"/>
    <n v="0.4791069723018147"/>
    <n v="2026"/>
    <x v="2"/>
    <n v="7"/>
    <s v="Jul"/>
  </r>
  <r>
    <n v="2253"/>
    <d v="2026-07-29T00:00:00"/>
    <n v="2026"/>
    <s v="Q3"/>
    <n v="7"/>
    <x v="6"/>
    <x v="1"/>
    <x v="14"/>
    <x v="3"/>
    <s v="New"/>
    <x v="0"/>
    <s v="Trail Bike Light"/>
    <n v="3"/>
    <n v="50.98"/>
    <n v="0"/>
    <n v="22.63"/>
    <n v="152.94"/>
    <n v="67.89"/>
    <n v="85.05"/>
    <n v="0.55610043154178113"/>
    <n v="2026"/>
    <x v="2"/>
    <n v="7"/>
    <s v="Jul"/>
  </r>
  <r>
    <n v="2554"/>
    <d v="2026-07-29T00:00:00"/>
    <n v="2026"/>
    <s v="Q3"/>
    <n v="7"/>
    <x v="6"/>
    <x v="1"/>
    <x v="11"/>
    <x v="3"/>
    <s v="New"/>
    <x v="4"/>
    <s v="Training Mat"/>
    <n v="2"/>
    <n v="49.98"/>
    <n v="0.1"/>
    <n v="21.91"/>
    <n v="89.963999999999999"/>
    <n v="43.82"/>
    <n v="46.143999999999998"/>
    <n v="0.51291627762215997"/>
    <n v="2026"/>
    <x v="2"/>
    <n v="7"/>
    <s v="Jul"/>
  </r>
  <r>
    <n v="2624"/>
    <d v="2026-07-29T00:00:00"/>
    <n v="2026"/>
    <s v="Q3"/>
    <n v="7"/>
    <x v="6"/>
    <x v="3"/>
    <x v="4"/>
    <x v="1"/>
    <s v="Business"/>
    <x v="2"/>
    <s v="Insulated Bottle"/>
    <n v="4"/>
    <n v="36.44"/>
    <n v="0.15"/>
    <n v="13.32"/>
    <n v="123.89599999999999"/>
    <n v="53.28"/>
    <n v="70.615999999999985"/>
    <n v="0.5699619035319945"/>
    <n v="2026"/>
    <x v="2"/>
    <n v="7"/>
    <s v="Jul"/>
  </r>
  <r>
    <n v="3338"/>
    <d v="2026-07-29T00:00:00"/>
    <n v="2026"/>
    <s v="Q3"/>
    <n v="7"/>
    <x v="6"/>
    <x v="0"/>
    <x v="0"/>
    <x v="0"/>
    <s v="Returning"/>
    <x v="3"/>
    <s v="Trail Tent 2P"/>
    <n v="1"/>
    <n v="195.34"/>
    <n v="0.05"/>
    <n v="106.6"/>
    <n v="185.57300000000001"/>
    <n v="106.6"/>
    <n v="78.973000000000013"/>
    <n v="0.42556298599472991"/>
    <n v="2026"/>
    <x v="2"/>
    <n v="7"/>
    <s v="Jul"/>
  </r>
  <r>
    <n v="4575"/>
    <d v="2026-07-29T00:00:00"/>
    <n v="2026"/>
    <s v="Q3"/>
    <n v="7"/>
    <x v="6"/>
    <x v="2"/>
    <x v="5"/>
    <x v="0"/>
    <s v="Business"/>
    <x v="0"/>
    <s v="Cycling Pack 12L"/>
    <n v="1"/>
    <n v="103.31"/>
    <n v="0"/>
    <n v="50.93"/>
    <n v="103.31"/>
    <n v="50.93"/>
    <n v="52.38"/>
    <n v="0.50701771367728199"/>
    <n v="2026"/>
    <x v="2"/>
    <n v="7"/>
    <s v="Jul"/>
  </r>
  <r>
    <n v="4871"/>
    <d v="2026-07-29T00:00:00"/>
    <n v="2026"/>
    <s v="Q3"/>
    <n v="7"/>
    <x v="6"/>
    <x v="0"/>
    <x v="0"/>
    <x v="0"/>
    <s v="New"/>
    <x v="3"/>
    <s v="Compact Sleeping Bag"/>
    <n v="3"/>
    <n v="123.31"/>
    <n v="0"/>
    <n v="59.16"/>
    <n v="369.93"/>
    <n v="177.48"/>
    <n v="192.45000000000002"/>
    <n v="0.52023355770010549"/>
    <n v="2026"/>
    <x v="2"/>
    <n v="7"/>
    <s v="Jul"/>
  </r>
  <r>
    <n v="4931"/>
    <d v="2026-07-29T00:00:00"/>
    <n v="2026"/>
    <s v="Q3"/>
    <n v="7"/>
    <x v="6"/>
    <x v="0"/>
    <x v="15"/>
    <x v="0"/>
    <s v="New"/>
    <x v="4"/>
    <s v="Resistance Band Set"/>
    <n v="1"/>
    <n v="40.36"/>
    <n v="0.1"/>
    <n v="14.82"/>
    <n v="36.323999999999998"/>
    <n v="14.82"/>
    <n v="21.503999999999998"/>
    <n v="0.59200528576148004"/>
    <n v="2026"/>
    <x v="2"/>
    <n v="7"/>
    <s v="Jul"/>
  </r>
  <r>
    <n v="4962"/>
    <d v="2026-07-29T00:00:00"/>
    <n v="2026"/>
    <s v="Q3"/>
    <n v="7"/>
    <x v="6"/>
    <x v="0"/>
    <x v="15"/>
    <x v="2"/>
    <s v="New"/>
    <x v="3"/>
    <s v="Portable Camp Stove"/>
    <n v="2"/>
    <n v="83.06"/>
    <n v="0"/>
    <n v="38.74"/>
    <n v="166.12"/>
    <n v="77.48"/>
    <n v="88.64"/>
    <n v="0.5335901757765471"/>
    <n v="2026"/>
    <x v="2"/>
    <n v="7"/>
    <s v="Jul"/>
  </r>
  <r>
    <n v="5006"/>
    <d v="2026-07-29T00:00:00"/>
    <n v="2026"/>
    <s v="Q3"/>
    <n v="7"/>
    <x v="6"/>
    <x v="2"/>
    <x v="3"/>
    <x v="0"/>
    <s v="Returning"/>
    <x v="1"/>
    <s v="Summit Backpack 45L"/>
    <n v="2"/>
    <n v="151.72999999999999"/>
    <n v="0"/>
    <n v="81.209999999999994"/>
    <n v="303.45999999999998"/>
    <n v="162.41999999999999"/>
    <n v="141.04"/>
    <n v="0.46477295195412904"/>
    <n v="2026"/>
    <x v="2"/>
    <n v="7"/>
    <s v="Jul"/>
  </r>
  <r>
    <n v="5033"/>
    <d v="2026-07-29T00:00:00"/>
    <n v="2026"/>
    <s v="Q3"/>
    <n v="7"/>
    <x v="6"/>
    <x v="3"/>
    <x v="8"/>
    <x v="0"/>
    <s v="New"/>
    <x v="1"/>
    <s v="Trekking Poles"/>
    <n v="4"/>
    <n v="72.010000000000005"/>
    <n v="0.05"/>
    <n v="32.36"/>
    <n v="273.63800000000003"/>
    <n v="129.44"/>
    <n v="144.19800000000004"/>
    <n v="0.52696628392255473"/>
    <n v="2026"/>
    <x v="2"/>
    <n v="7"/>
    <s v="Jul"/>
  </r>
  <r>
    <n v="5117"/>
    <d v="2026-07-29T00:00:00"/>
    <n v="2026"/>
    <s v="Q3"/>
    <n v="7"/>
    <x v="6"/>
    <x v="1"/>
    <x v="11"/>
    <x v="0"/>
    <s v="Business"/>
    <x v="1"/>
    <s v="Summit Backpack 45L"/>
    <n v="1"/>
    <n v="154.87"/>
    <n v="0"/>
    <n v="80.459999999999994"/>
    <n v="154.87"/>
    <n v="80.459999999999994"/>
    <n v="74.410000000000011"/>
    <n v="0.48046748886162594"/>
    <n v="2026"/>
    <x v="2"/>
    <n v="7"/>
    <s v="Jul"/>
  </r>
  <r>
    <n v="954"/>
    <d v="2026-07-30T00:00:00"/>
    <n v="2026"/>
    <s v="Q3"/>
    <n v="7"/>
    <x v="6"/>
    <x v="1"/>
    <x v="1"/>
    <x v="0"/>
    <s v="New"/>
    <x v="2"/>
    <s v="Carry-On Duffel"/>
    <n v="3"/>
    <n v="134.61000000000001"/>
    <n v="0.1"/>
    <n v="65.77"/>
    <n v="363.44700000000006"/>
    <n v="197.31"/>
    <n v="166.13700000000006"/>
    <n v="0.45711479252820914"/>
    <n v="2026"/>
    <x v="2"/>
    <n v="7"/>
    <s v="Jul"/>
  </r>
  <r>
    <n v="1644"/>
    <d v="2026-07-30T00:00:00"/>
    <n v="2026"/>
    <s v="Q3"/>
    <n v="7"/>
    <x v="6"/>
    <x v="3"/>
    <x v="13"/>
    <x v="0"/>
    <s v="Returning"/>
    <x v="0"/>
    <s v="Commuter Helmet"/>
    <n v="3"/>
    <n v="81.5"/>
    <n v="0.05"/>
    <n v="43.85"/>
    <n v="232.27499999999998"/>
    <n v="131.55000000000001"/>
    <n v="100.72499999999997"/>
    <n v="0.43364546335163051"/>
    <n v="2026"/>
    <x v="2"/>
    <n v="7"/>
    <s v="Jul"/>
  </r>
  <r>
    <n v="2030"/>
    <d v="2026-07-30T00:00:00"/>
    <n v="2026"/>
    <s v="Q3"/>
    <n v="7"/>
    <x v="6"/>
    <x v="0"/>
    <x v="0"/>
    <x v="3"/>
    <s v="Business"/>
    <x v="2"/>
    <s v="Carry-On Duffel"/>
    <n v="2"/>
    <n v="135.63"/>
    <n v="0"/>
    <n v="66.63"/>
    <n v="271.26"/>
    <n v="133.26"/>
    <n v="138"/>
    <n v="0.50873700508737008"/>
    <n v="2026"/>
    <x v="2"/>
    <n v="7"/>
    <s v="Jul"/>
  </r>
  <r>
    <n v="2595"/>
    <d v="2026-07-30T00:00:00"/>
    <n v="2026"/>
    <s v="Q3"/>
    <n v="7"/>
    <x v="6"/>
    <x v="0"/>
    <x v="9"/>
    <x v="1"/>
    <s v="Business"/>
    <x v="2"/>
    <s v="Carry-On Duffel"/>
    <n v="15"/>
    <n v="133.44999999999999"/>
    <n v="0.2"/>
    <n v="65.819999999999993"/>
    <n v="1601.3999999999999"/>
    <n v="987.3"/>
    <n v="614.09999999999991"/>
    <n v="0.3834769576620457"/>
    <n v="2026"/>
    <x v="2"/>
    <n v="7"/>
    <s v="Jul"/>
  </r>
  <r>
    <n v="2763"/>
    <d v="2026-07-30T00:00:00"/>
    <n v="2026"/>
    <s v="Q3"/>
    <n v="7"/>
    <x v="6"/>
    <x v="0"/>
    <x v="15"/>
    <x v="0"/>
    <s v="Business"/>
    <x v="3"/>
    <s v="Compact Sleeping Bag"/>
    <n v="1"/>
    <n v="120.94"/>
    <n v="0"/>
    <n v="62.24"/>
    <n v="120.94"/>
    <n v="62.24"/>
    <n v="58.699999999999996"/>
    <n v="0.48536464362493797"/>
    <n v="2026"/>
    <x v="2"/>
    <n v="7"/>
    <s v="Jul"/>
  </r>
  <r>
    <n v="3537"/>
    <d v="2026-07-30T00:00:00"/>
    <n v="2026"/>
    <s v="Q3"/>
    <n v="7"/>
    <x v="6"/>
    <x v="1"/>
    <x v="11"/>
    <x v="0"/>
    <s v="Returning"/>
    <x v="3"/>
    <s v="Alpine Tent 4P"/>
    <n v="2"/>
    <n v="332.99"/>
    <n v="0.15"/>
    <n v="199.09"/>
    <n v="566.08299999999997"/>
    <n v="398.18"/>
    <n v="167.90299999999996"/>
    <n v="0.29660491482697759"/>
    <n v="2026"/>
    <x v="2"/>
    <n v="7"/>
    <s v="Jul"/>
  </r>
  <r>
    <n v="3550"/>
    <d v="2026-07-30T00:00:00"/>
    <n v="2026"/>
    <s v="Q3"/>
    <n v="7"/>
    <x v="6"/>
    <x v="0"/>
    <x v="15"/>
    <x v="0"/>
    <s v="Returning"/>
    <x v="3"/>
    <s v="Compact Sleeping Bag"/>
    <n v="3"/>
    <n v="120.88"/>
    <n v="0"/>
    <n v="60.97"/>
    <n v="362.64"/>
    <n v="182.91"/>
    <n v="179.73"/>
    <n v="0.49561548643282594"/>
    <n v="2026"/>
    <x v="2"/>
    <n v="7"/>
    <s v="Jul"/>
  </r>
  <r>
    <n v="3875"/>
    <d v="2026-07-30T00:00:00"/>
    <n v="2026"/>
    <s v="Q3"/>
    <n v="7"/>
    <x v="6"/>
    <x v="3"/>
    <x v="8"/>
    <x v="0"/>
    <s v="Returning"/>
    <x v="0"/>
    <s v="Cycling Pack 12L"/>
    <n v="1"/>
    <n v="101.73"/>
    <n v="0.05"/>
    <n v="51.63"/>
    <n v="96.643500000000003"/>
    <n v="51.63"/>
    <n v="45.013500000000001"/>
    <n v="0.46576852038678235"/>
    <n v="2026"/>
    <x v="2"/>
    <n v="7"/>
    <s v="Jul"/>
  </r>
  <r>
    <n v="4467"/>
    <d v="2026-07-30T00:00:00"/>
    <n v="2026"/>
    <s v="Q3"/>
    <n v="7"/>
    <x v="6"/>
    <x v="3"/>
    <x v="7"/>
    <x v="0"/>
    <s v="Returning"/>
    <x v="2"/>
    <s v="Insulated Bottle"/>
    <n v="2"/>
    <n v="36.21"/>
    <n v="0"/>
    <n v="13.5"/>
    <n v="72.42"/>
    <n v="27"/>
    <n v="45.42"/>
    <n v="0.62717481358740679"/>
    <n v="2026"/>
    <x v="2"/>
    <n v="7"/>
    <s v="Jul"/>
  </r>
  <r>
    <n v="739"/>
    <d v="2026-07-31T00:00:00"/>
    <n v="2026"/>
    <s v="Q3"/>
    <n v="7"/>
    <x v="6"/>
    <x v="3"/>
    <x v="7"/>
    <x v="0"/>
    <s v="Business"/>
    <x v="0"/>
    <s v="Cycling Pack 12L"/>
    <n v="5"/>
    <n v="104.65"/>
    <n v="0"/>
    <n v="49.2"/>
    <n v="523.25"/>
    <n v="246"/>
    <n v="277.25"/>
    <n v="0.52986144290492121"/>
    <n v="2026"/>
    <x v="2"/>
    <n v="7"/>
    <s v="Jul"/>
  </r>
  <r>
    <n v="2376"/>
    <d v="2026-07-31T00:00:00"/>
    <n v="2026"/>
    <s v="Q3"/>
    <n v="7"/>
    <x v="6"/>
    <x v="2"/>
    <x v="5"/>
    <x v="1"/>
    <s v="Returning"/>
    <x v="3"/>
    <s v="Trail Tent 2P"/>
    <n v="5"/>
    <n v="198.35"/>
    <n v="0.05"/>
    <n v="104.96"/>
    <n v="942.16249999999991"/>
    <n v="524.79999999999995"/>
    <n v="417.36249999999995"/>
    <n v="0.44298356175288234"/>
    <n v="2026"/>
    <x v="2"/>
    <n v="7"/>
    <s v="Jul"/>
  </r>
  <r>
    <n v="3109"/>
    <d v="2026-07-31T00:00:00"/>
    <n v="2026"/>
    <s v="Q3"/>
    <n v="7"/>
    <x v="6"/>
    <x v="0"/>
    <x v="0"/>
    <x v="3"/>
    <s v="Returning"/>
    <x v="4"/>
    <s v="Recovery Roller"/>
    <n v="2"/>
    <n v="36.56"/>
    <n v="0.05"/>
    <n v="13.76"/>
    <n v="69.463999999999999"/>
    <n v="27.52"/>
    <n v="41.944000000000003"/>
    <n v="0.60382356328457909"/>
    <n v="2026"/>
    <x v="2"/>
    <n v="7"/>
    <s v="Jul"/>
  </r>
  <r>
    <n v="4362"/>
    <d v="2026-07-31T00:00:00"/>
    <n v="2026"/>
    <s v="Q3"/>
    <n v="7"/>
    <x v="6"/>
    <x v="1"/>
    <x v="14"/>
    <x v="0"/>
    <s v="Returning"/>
    <x v="1"/>
    <s v="Hiking Daypack 20L"/>
    <n v="5"/>
    <n v="92.41"/>
    <n v="0"/>
    <n v="44.29"/>
    <n v="462.04999999999995"/>
    <n v="221.45"/>
    <n v="240.59999999999997"/>
    <n v="0.52072286549074775"/>
    <n v="2026"/>
    <x v="2"/>
    <n v="7"/>
    <s v="Jul"/>
  </r>
  <r>
    <n v="777"/>
    <d v="2026-08-01T00:00:00"/>
    <n v="2026"/>
    <s v="Q3"/>
    <n v="8"/>
    <x v="7"/>
    <x v="3"/>
    <x v="13"/>
    <x v="0"/>
    <s v="Returning"/>
    <x v="3"/>
    <s v="Compact Sleeping Bag"/>
    <n v="4"/>
    <n v="121.87"/>
    <n v="0"/>
    <n v="59.89"/>
    <n v="487.48"/>
    <n v="239.56"/>
    <n v="247.92000000000002"/>
    <n v="0.50857471075736438"/>
    <n v="2026"/>
    <x v="2"/>
    <n v="8"/>
    <s v="Aug"/>
  </r>
  <r>
    <n v="831"/>
    <d v="2026-08-01T00:00:00"/>
    <n v="2026"/>
    <s v="Q3"/>
    <n v="8"/>
    <x v="7"/>
    <x v="3"/>
    <x v="8"/>
    <x v="0"/>
    <s v="Returning"/>
    <x v="2"/>
    <s v="Carry-On Duffel"/>
    <n v="2"/>
    <n v="130.9"/>
    <n v="0.05"/>
    <n v="67.959999999999994"/>
    <n v="248.71"/>
    <n v="135.91999999999999"/>
    <n v="112.79000000000002"/>
    <n v="0.45350006031120588"/>
    <n v="2026"/>
    <x v="2"/>
    <n v="8"/>
    <s v="Aug"/>
  </r>
  <r>
    <n v="2059"/>
    <d v="2026-08-01T00:00:00"/>
    <n v="2026"/>
    <s v="Q3"/>
    <n v="8"/>
    <x v="7"/>
    <x v="2"/>
    <x v="2"/>
    <x v="2"/>
    <s v="New"/>
    <x v="0"/>
    <s v="Trail Bike Light"/>
    <n v="1"/>
    <n v="50.98"/>
    <n v="0"/>
    <n v="22.92"/>
    <n v="50.98"/>
    <n v="22.92"/>
    <n v="28.059999999999995"/>
    <n v="0.55041192624558644"/>
    <n v="2026"/>
    <x v="2"/>
    <n v="8"/>
    <s v="Aug"/>
  </r>
  <r>
    <n v="2519"/>
    <d v="2026-08-01T00:00:00"/>
    <n v="2026"/>
    <s v="Q3"/>
    <n v="8"/>
    <x v="7"/>
    <x v="2"/>
    <x v="2"/>
    <x v="0"/>
    <s v="Returning"/>
    <x v="1"/>
    <s v="Hiking Daypack 20L"/>
    <n v="2"/>
    <n v="91.11"/>
    <n v="0"/>
    <n v="44.19"/>
    <n v="182.22"/>
    <n v="88.38"/>
    <n v="93.84"/>
    <n v="0.51498189002304906"/>
    <n v="2026"/>
    <x v="2"/>
    <n v="8"/>
    <s v="Aug"/>
  </r>
  <r>
    <n v="2644"/>
    <d v="2026-08-01T00:00:00"/>
    <n v="2026"/>
    <s v="Q3"/>
    <n v="8"/>
    <x v="7"/>
    <x v="0"/>
    <x v="0"/>
    <x v="3"/>
    <s v="Returning"/>
    <x v="2"/>
    <s v="Insulated Bottle"/>
    <n v="3"/>
    <n v="35.619999999999997"/>
    <n v="0.05"/>
    <n v="13.47"/>
    <n v="101.51699999999998"/>
    <n v="40.410000000000004"/>
    <n v="61.106999999999978"/>
    <n v="0.60193859156594454"/>
    <n v="2026"/>
    <x v="2"/>
    <n v="8"/>
    <s v="Aug"/>
  </r>
  <r>
    <n v="4141"/>
    <d v="2026-08-01T00:00:00"/>
    <n v="2026"/>
    <s v="Q3"/>
    <n v="8"/>
    <x v="7"/>
    <x v="3"/>
    <x v="13"/>
    <x v="0"/>
    <s v="New"/>
    <x v="1"/>
    <s v="Hiking Daypack 20L"/>
    <n v="1"/>
    <n v="91.95"/>
    <n v="0.05"/>
    <n v="46.47"/>
    <n v="87.352499999999992"/>
    <n v="46.47"/>
    <n v="40.882499999999993"/>
    <n v="0.46801751523997592"/>
    <n v="2026"/>
    <x v="2"/>
    <n v="8"/>
    <s v="Aug"/>
  </r>
  <r>
    <n v="4804"/>
    <d v="2026-08-01T00:00:00"/>
    <n v="2026"/>
    <s v="Q3"/>
    <n v="8"/>
    <x v="7"/>
    <x v="0"/>
    <x v="9"/>
    <x v="0"/>
    <s v="Returning"/>
    <x v="4"/>
    <s v="Training Mat"/>
    <n v="1"/>
    <n v="49.46"/>
    <n v="0"/>
    <n v="21.47"/>
    <n v="49.46"/>
    <n v="21.47"/>
    <n v="27.990000000000002"/>
    <n v="0.5659118479579458"/>
    <n v="2026"/>
    <x v="2"/>
    <n v="8"/>
    <s v="Aug"/>
  </r>
  <r>
    <n v="5161"/>
    <d v="2026-08-01T00:00:00"/>
    <n v="2026"/>
    <s v="Q3"/>
    <n v="8"/>
    <x v="7"/>
    <x v="0"/>
    <x v="15"/>
    <x v="0"/>
    <s v="New"/>
    <x v="0"/>
    <s v="Compact Repair Kit"/>
    <n v="1"/>
    <n v="41.25"/>
    <n v="0.05"/>
    <n v="16.98"/>
    <n v="39.1875"/>
    <n v="16.98"/>
    <n v="22.2075"/>
    <n v="0.56669856459330148"/>
    <n v="2026"/>
    <x v="2"/>
    <n v="8"/>
    <s v="Aug"/>
  </r>
  <r>
    <n v="590"/>
    <d v="2026-08-02T00:00:00"/>
    <n v="2026"/>
    <s v="Q3"/>
    <n v="8"/>
    <x v="7"/>
    <x v="2"/>
    <x v="5"/>
    <x v="0"/>
    <s v="Returning"/>
    <x v="2"/>
    <s v="Carry-On Duffel"/>
    <n v="4"/>
    <n v="133.65"/>
    <n v="0"/>
    <n v="66"/>
    <n v="534.6"/>
    <n v="264"/>
    <n v="270.60000000000002"/>
    <n v="0.50617283950617287"/>
    <n v="2026"/>
    <x v="2"/>
    <n v="8"/>
    <s v="Aug"/>
  </r>
  <r>
    <n v="1599"/>
    <d v="2026-08-02T00:00:00"/>
    <n v="2026"/>
    <s v="Q3"/>
    <n v="8"/>
    <x v="7"/>
    <x v="3"/>
    <x v="4"/>
    <x v="0"/>
    <s v="Returning"/>
    <x v="3"/>
    <s v="Trail Tent 2P"/>
    <n v="2"/>
    <n v="200.45"/>
    <n v="0.05"/>
    <n v="105.42"/>
    <n v="380.85499999999996"/>
    <n v="210.84"/>
    <n v="170.01499999999996"/>
    <n v="0.44640348689133652"/>
    <n v="2026"/>
    <x v="2"/>
    <n v="8"/>
    <s v="Aug"/>
  </r>
  <r>
    <n v="1665"/>
    <d v="2026-08-02T00:00:00"/>
    <n v="2026"/>
    <s v="Q3"/>
    <n v="8"/>
    <x v="7"/>
    <x v="0"/>
    <x v="0"/>
    <x v="3"/>
    <s v="Returning"/>
    <x v="0"/>
    <s v="Trail Bike Light"/>
    <n v="2"/>
    <n v="51.87"/>
    <n v="0.05"/>
    <n v="21.98"/>
    <n v="98.552999999999997"/>
    <n v="43.96"/>
    <n v="54.592999999999996"/>
    <n v="0.55394559272675614"/>
    <n v="2026"/>
    <x v="2"/>
    <n v="8"/>
    <s v="Aug"/>
  </r>
  <r>
    <n v="2409"/>
    <d v="2026-08-02T00:00:00"/>
    <n v="2026"/>
    <s v="Q3"/>
    <n v="8"/>
    <x v="7"/>
    <x v="3"/>
    <x v="13"/>
    <x v="0"/>
    <s v="Returning"/>
    <x v="3"/>
    <s v="Portable Camp Stove"/>
    <n v="1"/>
    <n v="83.6"/>
    <n v="0.05"/>
    <n v="38.51"/>
    <n v="79.419999999999987"/>
    <n v="38.51"/>
    <n v="40.909999999999989"/>
    <n v="0.51510954419541677"/>
    <n v="2026"/>
    <x v="2"/>
    <n v="8"/>
    <s v="Aug"/>
  </r>
  <r>
    <n v="2936"/>
    <d v="2026-08-02T00:00:00"/>
    <n v="2026"/>
    <s v="Q3"/>
    <n v="8"/>
    <x v="7"/>
    <x v="2"/>
    <x v="16"/>
    <x v="0"/>
    <s v="New"/>
    <x v="2"/>
    <s v="Insulated Bottle"/>
    <n v="1"/>
    <n v="35.74"/>
    <n v="0"/>
    <n v="13.49"/>
    <n v="35.74"/>
    <n v="13.49"/>
    <n v="22.25"/>
    <n v="0.62255176273083379"/>
    <n v="2026"/>
    <x v="2"/>
    <n v="8"/>
    <s v="Aug"/>
  </r>
  <r>
    <n v="3397"/>
    <d v="2026-08-02T00:00:00"/>
    <n v="2026"/>
    <s v="Q3"/>
    <n v="8"/>
    <x v="7"/>
    <x v="3"/>
    <x v="4"/>
    <x v="0"/>
    <s v="Returning"/>
    <x v="0"/>
    <s v="Commuter Helmet"/>
    <n v="1"/>
    <n v="79.849999999999994"/>
    <n v="0.1"/>
    <n v="43.11"/>
    <n v="71.864999999999995"/>
    <n v="43.11"/>
    <n v="28.754999999999995"/>
    <n v="0.40012523481527862"/>
    <n v="2026"/>
    <x v="2"/>
    <n v="8"/>
    <s v="Aug"/>
  </r>
  <r>
    <n v="4556"/>
    <d v="2026-08-02T00:00:00"/>
    <n v="2026"/>
    <s v="Q3"/>
    <n v="8"/>
    <x v="7"/>
    <x v="0"/>
    <x v="15"/>
    <x v="0"/>
    <s v="Returning"/>
    <x v="2"/>
    <s v="Packing Cube Set"/>
    <n v="2"/>
    <n v="46.44"/>
    <n v="0"/>
    <n v="18.489999999999998"/>
    <n v="92.88"/>
    <n v="36.979999999999997"/>
    <n v="55.9"/>
    <n v="0.60185185185185186"/>
    <n v="2026"/>
    <x v="2"/>
    <n v="8"/>
    <s v="Aug"/>
  </r>
  <r>
    <n v="4614"/>
    <d v="2026-08-02T00:00:00"/>
    <n v="2026"/>
    <s v="Q3"/>
    <n v="8"/>
    <x v="7"/>
    <x v="3"/>
    <x v="8"/>
    <x v="2"/>
    <s v="Returning"/>
    <x v="0"/>
    <s v="Trail Bike Light"/>
    <n v="2"/>
    <n v="50.44"/>
    <n v="0"/>
    <n v="22.99"/>
    <n v="100.88"/>
    <n v="45.98"/>
    <n v="54.9"/>
    <n v="0.54421094369547984"/>
    <n v="2026"/>
    <x v="2"/>
    <n v="8"/>
    <s v="Aug"/>
  </r>
  <r>
    <n v="4999"/>
    <d v="2026-08-02T00:00:00"/>
    <n v="2026"/>
    <s v="Q3"/>
    <n v="8"/>
    <x v="7"/>
    <x v="3"/>
    <x v="8"/>
    <x v="0"/>
    <s v="Returning"/>
    <x v="0"/>
    <s v="Commuter Helmet"/>
    <n v="2"/>
    <n v="81.38"/>
    <n v="0"/>
    <n v="42.19"/>
    <n v="162.76"/>
    <n v="84.38"/>
    <n v="78.38"/>
    <n v="0.4815679528139592"/>
    <n v="2026"/>
    <x v="2"/>
    <n v="8"/>
    <s v="Aug"/>
  </r>
  <r>
    <n v="207"/>
    <d v="2026-08-03T00:00:00"/>
    <n v="2026"/>
    <s v="Q3"/>
    <n v="8"/>
    <x v="7"/>
    <x v="2"/>
    <x v="16"/>
    <x v="0"/>
    <s v="Returning"/>
    <x v="4"/>
    <s v="Resistance Band Set"/>
    <n v="1"/>
    <n v="41.3"/>
    <n v="0"/>
    <n v="14.52"/>
    <n v="41.3"/>
    <n v="14.52"/>
    <n v="26.779999999999998"/>
    <n v="0.64842615012106541"/>
    <n v="2026"/>
    <x v="2"/>
    <n v="8"/>
    <s v="Aug"/>
  </r>
  <r>
    <n v="295"/>
    <d v="2026-08-03T00:00:00"/>
    <n v="2026"/>
    <s v="Q3"/>
    <n v="8"/>
    <x v="7"/>
    <x v="3"/>
    <x v="8"/>
    <x v="3"/>
    <s v="Returning"/>
    <x v="2"/>
    <s v="Insulated Bottle"/>
    <n v="2"/>
    <n v="36.15"/>
    <n v="0.1"/>
    <n v="13.19"/>
    <n v="65.069999999999993"/>
    <n v="26.38"/>
    <n v="38.69"/>
    <n v="0.59459044106347014"/>
    <n v="2026"/>
    <x v="2"/>
    <n v="8"/>
    <s v="Aug"/>
  </r>
  <r>
    <n v="657"/>
    <d v="2026-08-03T00:00:00"/>
    <n v="2026"/>
    <s v="Q3"/>
    <n v="8"/>
    <x v="7"/>
    <x v="1"/>
    <x v="12"/>
    <x v="0"/>
    <s v="Returning"/>
    <x v="2"/>
    <s v="Carry-On Duffel"/>
    <n v="3"/>
    <n v="132.59"/>
    <n v="0.1"/>
    <n v="66.040000000000006"/>
    <n v="357.99299999999999"/>
    <n v="198.12"/>
    <n v="159.87299999999999"/>
    <n v="0.44658135773604507"/>
    <n v="2026"/>
    <x v="2"/>
    <n v="8"/>
    <s v="Aug"/>
  </r>
  <r>
    <n v="694"/>
    <d v="2026-08-03T00:00:00"/>
    <n v="2026"/>
    <s v="Q3"/>
    <n v="8"/>
    <x v="7"/>
    <x v="2"/>
    <x v="3"/>
    <x v="0"/>
    <s v="New"/>
    <x v="1"/>
    <s v="Trail Boots"/>
    <n v="3"/>
    <n v="144"/>
    <n v="0"/>
    <n v="78.89"/>
    <n v="432"/>
    <n v="236.67000000000002"/>
    <n v="195.32999999999998"/>
    <n v="0.45215277777777774"/>
    <n v="2026"/>
    <x v="2"/>
    <n v="8"/>
    <s v="Aug"/>
  </r>
  <r>
    <n v="1187"/>
    <d v="2026-08-03T00:00:00"/>
    <n v="2026"/>
    <s v="Q3"/>
    <n v="8"/>
    <x v="7"/>
    <x v="0"/>
    <x v="0"/>
    <x v="0"/>
    <s v="Returning"/>
    <x v="2"/>
    <s v="Packing Cube Set"/>
    <n v="2"/>
    <n v="45.45"/>
    <n v="0.05"/>
    <n v="18.829999999999998"/>
    <n v="86.355000000000004"/>
    <n v="37.659999999999997"/>
    <n v="48.695000000000007"/>
    <n v="0.56389323142840608"/>
    <n v="2026"/>
    <x v="2"/>
    <n v="8"/>
    <s v="Aug"/>
  </r>
  <r>
    <n v="1915"/>
    <d v="2026-08-03T00:00:00"/>
    <n v="2026"/>
    <s v="Q3"/>
    <n v="8"/>
    <x v="7"/>
    <x v="1"/>
    <x v="6"/>
    <x v="0"/>
    <s v="Returning"/>
    <x v="0"/>
    <s v="Compact Repair Kit"/>
    <n v="1"/>
    <n v="41.16"/>
    <n v="0.05"/>
    <n v="16.66"/>
    <n v="39.101999999999997"/>
    <n v="16.66"/>
    <n v="22.441999999999997"/>
    <n v="0.57393483709273174"/>
    <n v="2026"/>
    <x v="2"/>
    <n v="8"/>
    <s v="Aug"/>
  </r>
  <r>
    <n v="2156"/>
    <d v="2026-08-03T00:00:00"/>
    <n v="2026"/>
    <s v="Q3"/>
    <n v="8"/>
    <x v="7"/>
    <x v="0"/>
    <x v="0"/>
    <x v="2"/>
    <s v="Returning"/>
    <x v="2"/>
    <s v="Travel Backpack 35L"/>
    <n v="1"/>
    <n v="162.78"/>
    <n v="0"/>
    <n v="85.08"/>
    <n v="162.78"/>
    <n v="85.08"/>
    <n v="77.7"/>
    <n v="0.47733136748986366"/>
    <n v="2026"/>
    <x v="2"/>
    <n v="8"/>
    <s v="Aug"/>
  </r>
  <r>
    <n v="2539"/>
    <d v="2026-08-03T00:00:00"/>
    <n v="2026"/>
    <s v="Q3"/>
    <n v="8"/>
    <x v="7"/>
    <x v="2"/>
    <x v="16"/>
    <x v="2"/>
    <s v="New"/>
    <x v="0"/>
    <s v="Commuter Helmet"/>
    <n v="1"/>
    <n v="80.040000000000006"/>
    <n v="0.1"/>
    <n v="41.88"/>
    <n v="72.036000000000001"/>
    <n v="41.88"/>
    <n v="30.155999999999999"/>
    <n v="0.41862402132267196"/>
    <n v="2026"/>
    <x v="2"/>
    <n v="8"/>
    <s v="Aug"/>
  </r>
  <r>
    <n v="3803"/>
    <d v="2026-08-03T00:00:00"/>
    <n v="2026"/>
    <s v="Q3"/>
    <n v="8"/>
    <x v="7"/>
    <x v="2"/>
    <x v="5"/>
    <x v="0"/>
    <s v="New"/>
    <x v="1"/>
    <s v="Hiking Daypack 20L"/>
    <n v="1"/>
    <n v="90.21"/>
    <n v="0"/>
    <n v="46.31"/>
    <n v="90.21"/>
    <n v="46.31"/>
    <n v="43.899999999999991"/>
    <n v="0.48664227912648261"/>
    <n v="2026"/>
    <x v="2"/>
    <n v="8"/>
    <s v="Aug"/>
  </r>
  <r>
    <n v="100"/>
    <d v="2026-08-04T00:00:00"/>
    <n v="2026"/>
    <s v="Q3"/>
    <n v="8"/>
    <x v="7"/>
    <x v="0"/>
    <x v="9"/>
    <x v="2"/>
    <s v="Business"/>
    <x v="2"/>
    <s v="Carry-On Duffel"/>
    <n v="1"/>
    <n v="133.6"/>
    <n v="0.1"/>
    <n v="67.3"/>
    <n v="120.24"/>
    <n v="67.3"/>
    <n v="52.94"/>
    <n v="0.44028609447771122"/>
    <n v="2026"/>
    <x v="2"/>
    <n v="8"/>
    <s v="Aug"/>
  </r>
  <r>
    <n v="118"/>
    <d v="2026-08-04T00:00:00"/>
    <n v="2026"/>
    <s v="Q3"/>
    <n v="8"/>
    <x v="7"/>
    <x v="3"/>
    <x v="4"/>
    <x v="0"/>
    <s v="Returning"/>
    <x v="2"/>
    <s v="Packing Cube Set"/>
    <n v="1"/>
    <n v="47.53"/>
    <n v="0"/>
    <n v="18.04"/>
    <n v="47.53"/>
    <n v="18.04"/>
    <n v="29.490000000000002"/>
    <n v="0.62045024195245113"/>
    <n v="2026"/>
    <x v="2"/>
    <n v="8"/>
    <s v="Aug"/>
  </r>
  <r>
    <n v="220"/>
    <d v="2026-08-04T00:00:00"/>
    <n v="2026"/>
    <s v="Q3"/>
    <n v="8"/>
    <x v="7"/>
    <x v="0"/>
    <x v="15"/>
    <x v="0"/>
    <s v="Returning"/>
    <x v="2"/>
    <s v="Packing Cube Set"/>
    <n v="2"/>
    <n v="46.71"/>
    <n v="0"/>
    <n v="18.41"/>
    <n v="93.42"/>
    <n v="36.82"/>
    <n v="56.6"/>
    <n v="0.60586598158852489"/>
    <n v="2026"/>
    <x v="2"/>
    <n v="8"/>
    <s v="Aug"/>
  </r>
  <r>
    <n v="1145"/>
    <d v="2026-08-04T00:00:00"/>
    <n v="2026"/>
    <s v="Q3"/>
    <n v="8"/>
    <x v="7"/>
    <x v="2"/>
    <x v="16"/>
    <x v="3"/>
    <s v="New"/>
    <x v="3"/>
    <s v="Trail Tent 2P"/>
    <n v="1"/>
    <n v="197.26"/>
    <n v="0"/>
    <n v="104.09"/>
    <n v="197.26"/>
    <n v="104.09"/>
    <n v="93.169999999999987"/>
    <n v="0.47232079488999285"/>
    <n v="2026"/>
    <x v="2"/>
    <n v="8"/>
    <s v="Aug"/>
  </r>
  <r>
    <n v="1289"/>
    <d v="2026-08-04T00:00:00"/>
    <n v="2026"/>
    <s v="Q3"/>
    <n v="8"/>
    <x v="7"/>
    <x v="2"/>
    <x v="16"/>
    <x v="3"/>
    <s v="New"/>
    <x v="1"/>
    <s v="Trekking Poles"/>
    <n v="1"/>
    <n v="70.56"/>
    <n v="0"/>
    <n v="32.11"/>
    <n v="70.56"/>
    <n v="32.11"/>
    <n v="38.450000000000003"/>
    <n v="0.54492630385487528"/>
    <n v="2026"/>
    <x v="2"/>
    <n v="8"/>
    <s v="Aug"/>
  </r>
  <r>
    <n v="1411"/>
    <d v="2026-08-04T00:00:00"/>
    <n v="2026"/>
    <s v="Q3"/>
    <n v="8"/>
    <x v="7"/>
    <x v="1"/>
    <x v="12"/>
    <x v="0"/>
    <s v="Business"/>
    <x v="4"/>
    <s v="Recovery Roller"/>
    <n v="1"/>
    <n v="36.58"/>
    <n v="0"/>
    <n v="13.98"/>
    <n v="36.58"/>
    <n v="13.98"/>
    <n v="22.599999999999998"/>
    <n v="0.61782394751230174"/>
    <n v="2026"/>
    <x v="2"/>
    <n v="8"/>
    <s v="Aug"/>
  </r>
  <r>
    <n v="1799"/>
    <d v="2026-08-04T00:00:00"/>
    <n v="2026"/>
    <s v="Q3"/>
    <n v="8"/>
    <x v="7"/>
    <x v="3"/>
    <x v="13"/>
    <x v="1"/>
    <s v="Business"/>
    <x v="0"/>
    <s v="Commuter Helmet"/>
    <n v="4"/>
    <n v="82.98"/>
    <n v="0.05"/>
    <n v="43.79"/>
    <n v="315.32400000000001"/>
    <n v="175.16"/>
    <n v="140.16400000000002"/>
    <n v="0.44450787126891711"/>
    <n v="2026"/>
    <x v="2"/>
    <n v="8"/>
    <s v="Aug"/>
  </r>
  <r>
    <n v="1871"/>
    <d v="2026-08-04T00:00:00"/>
    <n v="2026"/>
    <s v="Q3"/>
    <n v="8"/>
    <x v="7"/>
    <x v="0"/>
    <x v="0"/>
    <x v="0"/>
    <s v="New"/>
    <x v="0"/>
    <s v="Compact Repair Kit"/>
    <n v="1"/>
    <n v="41.25"/>
    <n v="0"/>
    <n v="17.02"/>
    <n v="41.25"/>
    <n v="17.02"/>
    <n v="24.23"/>
    <n v="0.58739393939393936"/>
    <n v="2026"/>
    <x v="2"/>
    <n v="8"/>
    <s v="Aug"/>
  </r>
  <r>
    <n v="4180"/>
    <d v="2026-08-04T00:00:00"/>
    <n v="2026"/>
    <s v="Q3"/>
    <n v="8"/>
    <x v="7"/>
    <x v="2"/>
    <x v="3"/>
    <x v="0"/>
    <s v="Returning"/>
    <x v="0"/>
    <s v="Cycling Pack 12L"/>
    <n v="1"/>
    <n v="101.37"/>
    <n v="0"/>
    <n v="51.56"/>
    <n v="101.37"/>
    <n v="51.56"/>
    <n v="49.81"/>
    <n v="0.49136825490776365"/>
    <n v="2026"/>
    <x v="2"/>
    <n v="8"/>
    <s v="Aug"/>
  </r>
  <r>
    <n v="4338"/>
    <d v="2026-08-04T00:00:00"/>
    <n v="2026"/>
    <s v="Q3"/>
    <n v="8"/>
    <x v="7"/>
    <x v="2"/>
    <x v="16"/>
    <x v="0"/>
    <s v="Returning"/>
    <x v="3"/>
    <s v="Alpine Tent 4P"/>
    <n v="1"/>
    <n v="340.66"/>
    <n v="0.05"/>
    <n v="194.13"/>
    <n v="323.62700000000001"/>
    <n v="194.13"/>
    <n v="129.49700000000001"/>
    <n v="0.40014275693931595"/>
    <n v="2026"/>
    <x v="2"/>
    <n v="8"/>
    <s v="Aug"/>
  </r>
  <r>
    <n v="4463"/>
    <d v="2026-08-04T00:00:00"/>
    <n v="2026"/>
    <s v="Q3"/>
    <n v="8"/>
    <x v="7"/>
    <x v="2"/>
    <x v="2"/>
    <x v="3"/>
    <s v="Business"/>
    <x v="0"/>
    <s v="Trail Bike Light"/>
    <n v="1"/>
    <n v="50.43"/>
    <n v="0.15"/>
    <n v="22.94"/>
    <n v="42.865499999999997"/>
    <n v="22.94"/>
    <n v="19.925499999999996"/>
    <n v="0.46483768998378644"/>
    <n v="2026"/>
    <x v="2"/>
    <n v="8"/>
    <s v="Aug"/>
  </r>
  <r>
    <n v="382"/>
    <d v="2026-08-05T00:00:00"/>
    <n v="2026"/>
    <s v="Q3"/>
    <n v="8"/>
    <x v="7"/>
    <x v="3"/>
    <x v="8"/>
    <x v="0"/>
    <s v="New"/>
    <x v="4"/>
    <s v="Resistance Band Set"/>
    <n v="1"/>
    <n v="40.42"/>
    <n v="0.05"/>
    <n v="14.33"/>
    <n v="38.399000000000001"/>
    <n v="14.33"/>
    <n v="24.069000000000003"/>
    <n v="0.62681319826037141"/>
    <n v="2026"/>
    <x v="2"/>
    <n v="8"/>
    <s v="Aug"/>
  </r>
  <r>
    <n v="1011"/>
    <d v="2026-08-05T00:00:00"/>
    <n v="2026"/>
    <s v="Q3"/>
    <n v="8"/>
    <x v="7"/>
    <x v="0"/>
    <x v="0"/>
    <x v="0"/>
    <s v="New"/>
    <x v="0"/>
    <s v="Trail Bike Light"/>
    <n v="1"/>
    <n v="51.81"/>
    <n v="0.05"/>
    <n v="22.28"/>
    <n v="49.219499999999996"/>
    <n v="22.28"/>
    <n v="26.939499999999995"/>
    <n v="0.54733388189640275"/>
    <n v="2026"/>
    <x v="2"/>
    <n v="8"/>
    <s v="Aug"/>
  </r>
  <r>
    <n v="1148"/>
    <d v="2026-08-05T00:00:00"/>
    <n v="2026"/>
    <s v="Q3"/>
    <n v="8"/>
    <x v="7"/>
    <x v="2"/>
    <x v="2"/>
    <x v="2"/>
    <s v="New"/>
    <x v="4"/>
    <s v="Recovery Roller"/>
    <n v="3"/>
    <n v="35.9"/>
    <n v="0"/>
    <n v="14.11"/>
    <n v="107.69999999999999"/>
    <n v="42.33"/>
    <n v="65.36999999999999"/>
    <n v="0.60696378830083564"/>
    <n v="2026"/>
    <x v="2"/>
    <n v="8"/>
    <s v="Aug"/>
  </r>
  <r>
    <n v="1397"/>
    <d v="2026-08-05T00:00:00"/>
    <n v="2026"/>
    <s v="Q3"/>
    <n v="8"/>
    <x v="7"/>
    <x v="1"/>
    <x v="14"/>
    <x v="2"/>
    <s v="Business"/>
    <x v="1"/>
    <s v="Hiking Daypack 20L"/>
    <n v="2"/>
    <n v="90.27"/>
    <n v="0.05"/>
    <n v="46.38"/>
    <n v="171.51299999999998"/>
    <n v="92.76"/>
    <n v="78.752999999999972"/>
    <n v="0.45916636056742044"/>
    <n v="2026"/>
    <x v="2"/>
    <n v="8"/>
    <s v="Aug"/>
  </r>
  <r>
    <n v="2252"/>
    <d v="2026-08-05T00:00:00"/>
    <n v="2026"/>
    <s v="Q3"/>
    <n v="8"/>
    <x v="7"/>
    <x v="1"/>
    <x v="11"/>
    <x v="0"/>
    <s v="New"/>
    <x v="0"/>
    <s v="Trail Bike Light"/>
    <n v="1"/>
    <n v="49.68"/>
    <n v="0.05"/>
    <n v="22.02"/>
    <n v="47.195999999999998"/>
    <n v="22.02"/>
    <n v="25.175999999999998"/>
    <n v="0.53343503686753113"/>
    <n v="2026"/>
    <x v="2"/>
    <n v="8"/>
    <s v="Aug"/>
  </r>
  <r>
    <n v="2415"/>
    <d v="2026-08-05T00:00:00"/>
    <n v="2026"/>
    <s v="Q3"/>
    <n v="8"/>
    <x v="7"/>
    <x v="1"/>
    <x v="12"/>
    <x v="0"/>
    <s v="New"/>
    <x v="2"/>
    <s v="Carry-On Duffel"/>
    <n v="2"/>
    <n v="131.25"/>
    <n v="0.05"/>
    <n v="65.42"/>
    <n v="249.375"/>
    <n v="130.84"/>
    <n v="118.535"/>
    <n v="0.47532832080200499"/>
    <n v="2026"/>
    <x v="2"/>
    <n v="8"/>
    <s v="Aug"/>
  </r>
  <r>
    <n v="2525"/>
    <d v="2026-08-05T00:00:00"/>
    <n v="2026"/>
    <s v="Q3"/>
    <n v="8"/>
    <x v="7"/>
    <x v="3"/>
    <x v="4"/>
    <x v="2"/>
    <s v="New"/>
    <x v="4"/>
    <s v="Recovery Roller"/>
    <n v="2"/>
    <n v="36.78"/>
    <n v="0.05"/>
    <n v="13.85"/>
    <n v="69.882000000000005"/>
    <n v="27.7"/>
    <n v="42.182000000000002"/>
    <n v="0.60361752668784519"/>
    <n v="2026"/>
    <x v="2"/>
    <n v="8"/>
    <s v="Aug"/>
  </r>
  <r>
    <n v="2652"/>
    <d v="2026-08-05T00:00:00"/>
    <n v="2026"/>
    <s v="Q3"/>
    <n v="8"/>
    <x v="7"/>
    <x v="2"/>
    <x v="2"/>
    <x v="2"/>
    <s v="Returning"/>
    <x v="0"/>
    <s v="Commuter Helmet"/>
    <n v="1"/>
    <n v="80.790000000000006"/>
    <n v="0.1"/>
    <n v="43.65"/>
    <n v="72.711000000000013"/>
    <n v="43.65"/>
    <n v="29.061000000000014"/>
    <n v="0.39967817799232591"/>
    <n v="2026"/>
    <x v="2"/>
    <n v="8"/>
    <s v="Aug"/>
  </r>
  <r>
    <n v="4035"/>
    <d v="2026-08-05T00:00:00"/>
    <n v="2026"/>
    <s v="Q3"/>
    <n v="8"/>
    <x v="7"/>
    <x v="0"/>
    <x v="9"/>
    <x v="0"/>
    <s v="Returning"/>
    <x v="0"/>
    <s v="Compact Repair Kit"/>
    <n v="2"/>
    <n v="40.53"/>
    <n v="0.05"/>
    <n v="17.100000000000001"/>
    <n v="77.007000000000005"/>
    <n v="34.200000000000003"/>
    <n v="42.807000000000002"/>
    <n v="0.55588452997779425"/>
    <n v="2026"/>
    <x v="2"/>
    <n v="8"/>
    <s v="Aug"/>
  </r>
  <r>
    <n v="4377"/>
    <d v="2026-08-05T00:00:00"/>
    <n v="2026"/>
    <s v="Q3"/>
    <n v="8"/>
    <x v="7"/>
    <x v="2"/>
    <x v="2"/>
    <x v="3"/>
    <s v="New"/>
    <x v="0"/>
    <s v="Commuter Helmet"/>
    <n v="2"/>
    <n v="81.66"/>
    <n v="0"/>
    <n v="42.11"/>
    <n v="163.32"/>
    <n v="84.22"/>
    <n v="79.099999999999994"/>
    <n v="0.48432525104090129"/>
    <n v="2026"/>
    <x v="2"/>
    <n v="8"/>
    <s v="Aug"/>
  </r>
  <r>
    <n v="4734"/>
    <d v="2026-08-05T00:00:00"/>
    <n v="2026"/>
    <s v="Q3"/>
    <n v="8"/>
    <x v="7"/>
    <x v="1"/>
    <x v="12"/>
    <x v="3"/>
    <s v="Returning"/>
    <x v="1"/>
    <s v="Trail Boots"/>
    <n v="1"/>
    <n v="146.55000000000001"/>
    <n v="0"/>
    <n v="78.8"/>
    <n v="146.55000000000001"/>
    <n v="78.8"/>
    <n v="67.750000000000014"/>
    <n v="0.46229955646537024"/>
    <n v="2026"/>
    <x v="2"/>
    <n v="8"/>
    <s v="Aug"/>
  </r>
  <r>
    <n v="4892"/>
    <d v="2026-08-05T00:00:00"/>
    <n v="2026"/>
    <s v="Q3"/>
    <n v="8"/>
    <x v="7"/>
    <x v="1"/>
    <x v="1"/>
    <x v="2"/>
    <s v="Returning"/>
    <x v="2"/>
    <s v="Travel Backpack 35L"/>
    <n v="2"/>
    <n v="161.75"/>
    <n v="0.1"/>
    <n v="85.85"/>
    <n v="291.15000000000003"/>
    <n v="171.7"/>
    <n v="119.45000000000005"/>
    <n v="0.41026962047054794"/>
    <n v="2026"/>
    <x v="2"/>
    <n v="8"/>
    <s v="Aug"/>
  </r>
  <r>
    <n v="5059"/>
    <d v="2026-08-05T00:00:00"/>
    <n v="2026"/>
    <s v="Q3"/>
    <n v="8"/>
    <x v="7"/>
    <x v="1"/>
    <x v="1"/>
    <x v="3"/>
    <s v="Returning"/>
    <x v="3"/>
    <s v="Compact Sleeping Bag"/>
    <n v="2"/>
    <n v="122.47"/>
    <n v="0"/>
    <n v="59.73"/>
    <n v="244.94"/>
    <n v="119.46"/>
    <n v="125.48"/>
    <n v="0.5122887237690863"/>
    <n v="2026"/>
    <x v="2"/>
    <n v="8"/>
    <s v="Aug"/>
  </r>
  <r>
    <n v="835"/>
    <d v="2026-08-06T00:00:00"/>
    <n v="2026"/>
    <s v="Q3"/>
    <n v="8"/>
    <x v="7"/>
    <x v="3"/>
    <x v="7"/>
    <x v="3"/>
    <s v="Returning"/>
    <x v="1"/>
    <s v="Trekking Poles"/>
    <n v="3"/>
    <n v="70.930000000000007"/>
    <n v="0"/>
    <n v="32.9"/>
    <n v="212.79000000000002"/>
    <n v="98.699999999999989"/>
    <n v="114.09000000000003"/>
    <n v="0.53616241364725792"/>
    <n v="2026"/>
    <x v="2"/>
    <n v="8"/>
    <s v="Aug"/>
  </r>
  <r>
    <n v="1104"/>
    <d v="2026-08-06T00:00:00"/>
    <n v="2026"/>
    <s v="Q3"/>
    <n v="8"/>
    <x v="7"/>
    <x v="0"/>
    <x v="15"/>
    <x v="0"/>
    <s v="Returning"/>
    <x v="3"/>
    <s v="Trail Tent 2P"/>
    <n v="1"/>
    <n v="191.44"/>
    <n v="0"/>
    <n v="102.13"/>
    <n v="191.44"/>
    <n v="102.13"/>
    <n v="89.31"/>
    <n v="0.46651692436272463"/>
    <n v="2026"/>
    <x v="2"/>
    <n v="8"/>
    <s v="Aug"/>
  </r>
  <r>
    <n v="1976"/>
    <d v="2026-08-06T00:00:00"/>
    <n v="2026"/>
    <s v="Q3"/>
    <n v="8"/>
    <x v="7"/>
    <x v="3"/>
    <x v="8"/>
    <x v="0"/>
    <s v="Returning"/>
    <x v="0"/>
    <s v="Commuter Helmet"/>
    <n v="2"/>
    <n v="82.92"/>
    <n v="0"/>
    <n v="41.64"/>
    <n v="165.84"/>
    <n v="83.28"/>
    <n v="82.56"/>
    <n v="0.49782923299565845"/>
    <n v="2026"/>
    <x v="2"/>
    <n v="8"/>
    <s v="Aug"/>
  </r>
  <r>
    <n v="2596"/>
    <d v="2026-08-06T00:00:00"/>
    <n v="2026"/>
    <s v="Q3"/>
    <n v="8"/>
    <x v="7"/>
    <x v="2"/>
    <x v="3"/>
    <x v="2"/>
    <s v="Returning"/>
    <x v="3"/>
    <s v="Portable Camp Stove"/>
    <n v="1"/>
    <n v="82.82"/>
    <n v="0"/>
    <n v="38.83"/>
    <n v="82.82"/>
    <n v="38.83"/>
    <n v="43.989999999999995"/>
    <n v="0.53115189567737264"/>
    <n v="2026"/>
    <x v="2"/>
    <n v="8"/>
    <s v="Aug"/>
  </r>
  <r>
    <n v="2693"/>
    <d v="2026-08-06T00:00:00"/>
    <n v="2026"/>
    <s v="Q3"/>
    <n v="8"/>
    <x v="7"/>
    <x v="3"/>
    <x v="8"/>
    <x v="0"/>
    <s v="New"/>
    <x v="3"/>
    <s v="Alpine Tent 4P"/>
    <n v="1"/>
    <n v="335.26"/>
    <n v="0.05"/>
    <n v="193.73"/>
    <n v="318.49699999999996"/>
    <n v="193.73"/>
    <n v="124.76699999999997"/>
    <n v="0.39173681384754011"/>
    <n v="2026"/>
    <x v="2"/>
    <n v="8"/>
    <s v="Aug"/>
  </r>
  <r>
    <n v="3045"/>
    <d v="2026-08-06T00:00:00"/>
    <n v="2026"/>
    <s v="Q3"/>
    <n v="8"/>
    <x v="7"/>
    <x v="2"/>
    <x v="16"/>
    <x v="3"/>
    <s v="Business"/>
    <x v="2"/>
    <s v="Packing Cube Set"/>
    <n v="1"/>
    <n v="47.19"/>
    <n v="0.05"/>
    <n v="18.11"/>
    <n v="44.830499999999994"/>
    <n v="18.11"/>
    <n v="26.720499999999994"/>
    <n v="0.59603395010093574"/>
    <n v="2026"/>
    <x v="2"/>
    <n v="8"/>
    <s v="Aug"/>
  </r>
  <r>
    <n v="3340"/>
    <d v="2026-08-06T00:00:00"/>
    <n v="2026"/>
    <s v="Q3"/>
    <n v="8"/>
    <x v="7"/>
    <x v="2"/>
    <x v="16"/>
    <x v="3"/>
    <s v="Returning"/>
    <x v="1"/>
    <s v="Hiking Daypack 20L"/>
    <n v="3"/>
    <n v="91.57"/>
    <n v="0"/>
    <n v="44.52"/>
    <n v="274.70999999999998"/>
    <n v="133.56"/>
    <n v="141.14999999999998"/>
    <n v="0.51381456808998571"/>
    <n v="2026"/>
    <x v="2"/>
    <n v="8"/>
    <s v="Aug"/>
  </r>
  <r>
    <n v="3553"/>
    <d v="2026-08-06T00:00:00"/>
    <n v="2026"/>
    <s v="Q3"/>
    <n v="8"/>
    <x v="7"/>
    <x v="3"/>
    <x v="13"/>
    <x v="0"/>
    <s v="New"/>
    <x v="1"/>
    <s v="Summit Backpack 45L"/>
    <n v="4"/>
    <n v="154.41999999999999"/>
    <n v="0"/>
    <n v="77.86"/>
    <n v="617.67999999999995"/>
    <n v="311.44"/>
    <n v="306.23999999999995"/>
    <n v="0.49579070068643954"/>
    <n v="2026"/>
    <x v="2"/>
    <n v="8"/>
    <s v="Aug"/>
  </r>
  <r>
    <n v="3807"/>
    <d v="2026-08-06T00:00:00"/>
    <n v="2026"/>
    <s v="Q3"/>
    <n v="8"/>
    <x v="7"/>
    <x v="0"/>
    <x v="0"/>
    <x v="3"/>
    <s v="Returning"/>
    <x v="0"/>
    <s v="Trail Bike Light"/>
    <n v="2"/>
    <n v="49.91"/>
    <n v="0.05"/>
    <n v="21.86"/>
    <n v="94.828999999999994"/>
    <n v="43.72"/>
    <n v="51.108999999999995"/>
    <n v="0.53895960096594919"/>
    <n v="2026"/>
    <x v="2"/>
    <n v="8"/>
    <s v="Aug"/>
  </r>
  <r>
    <n v="4061"/>
    <d v="2026-08-06T00:00:00"/>
    <n v="2026"/>
    <s v="Q3"/>
    <n v="8"/>
    <x v="7"/>
    <x v="3"/>
    <x v="8"/>
    <x v="3"/>
    <s v="Returning"/>
    <x v="1"/>
    <s v="Hiking Daypack 20L"/>
    <n v="1"/>
    <n v="91.58"/>
    <n v="0.1"/>
    <n v="44.87"/>
    <n v="82.421999999999997"/>
    <n v="44.87"/>
    <n v="37.552"/>
    <n v="0.45560651282424597"/>
    <n v="2026"/>
    <x v="2"/>
    <n v="8"/>
    <s v="Aug"/>
  </r>
  <r>
    <n v="4645"/>
    <d v="2026-08-06T00:00:00"/>
    <n v="2026"/>
    <s v="Q3"/>
    <n v="8"/>
    <x v="7"/>
    <x v="2"/>
    <x v="10"/>
    <x v="0"/>
    <s v="New"/>
    <x v="4"/>
    <s v="Resistance Band Set"/>
    <n v="3"/>
    <n v="41.11"/>
    <n v="0"/>
    <n v="14.49"/>
    <n v="123.33"/>
    <n v="43.47"/>
    <n v="79.86"/>
    <n v="0.64753101435173921"/>
    <n v="2026"/>
    <x v="2"/>
    <n v="8"/>
    <s v="Aug"/>
  </r>
  <r>
    <n v="5104"/>
    <d v="2026-08-06T00:00:00"/>
    <n v="2026"/>
    <s v="Q3"/>
    <n v="8"/>
    <x v="7"/>
    <x v="1"/>
    <x v="12"/>
    <x v="0"/>
    <s v="Returning"/>
    <x v="2"/>
    <s v="Insulated Bottle"/>
    <n v="4"/>
    <n v="35.9"/>
    <n v="0"/>
    <n v="13.49"/>
    <n v="143.6"/>
    <n v="53.96"/>
    <n v="89.639999999999986"/>
    <n v="0.62423398328690805"/>
    <n v="2026"/>
    <x v="2"/>
    <n v="8"/>
    <s v="Aug"/>
  </r>
  <r>
    <n v="813"/>
    <d v="2026-08-07T00:00:00"/>
    <n v="2026"/>
    <s v="Q3"/>
    <n v="8"/>
    <x v="7"/>
    <x v="2"/>
    <x v="16"/>
    <x v="0"/>
    <s v="Returning"/>
    <x v="4"/>
    <s v="Recovery Roller"/>
    <n v="1"/>
    <n v="36.33"/>
    <n v="0.05"/>
    <n v="13.78"/>
    <n v="34.513499999999993"/>
    <n v="13.78"/>
    <n v="20.733499999999992"/>
    <n v="0.60073594390600771"/>
    <n v="2026"/>
    <x v="2"/>
    <n v="8"/>
    <s v="Aug"/>
  </r>
  <r>
    <n v="836"/>
    <d v="2026-08-07T00:00:00"/>
    <n v="2026"/>
    <s v="Q3"/>
    <n v="8"/>
    <x v="7"/>
    <x v="1"/>
    <x v="14"/>
    <x v="3"/>
    <s v="New"/>
    <x v="2"/>
    <s v="Packing Cube Set"/>
    <n v="5"/>
    <n v="45.94"/>
    <n v="0.05"/>
    <n v="18.059999999999999"/>
    <n v="218.21499999999997"/>
    <n v="90.3"/>
    <n v="127.91499999999998"/>
    <n v="0.5861879339183832"/>
    <n v="2026"/>
    <x v="2"/>
    <n v="8"/>
    <s v="Aug"/>
  </r>
  <r>
    <n v="1266"/>
    <d v="2026-08-07T00:00:00"/>
    <n v="2026"/>
    <s v="Q3"/>
    <n v="8"/>
    <x v="7"/>
    <x v="0"/>
    <x v="15"/>
    <x v="2"/>
    <s v="Returning"/>
    <x v="4"/>
    <s v="Recovery Roller"/>
    <n v="1"/>
    <n v="36.630000000000003"/>
    <n v="0"/>
    <n v="13.7"/>
    <n v="36.630000000000003"/>
    <n v="13.7"/>
    <n v="22.930000000000003"/>
    <n v="0.62598962598962604"/>
    <n v="2026"/>
    <x v="2"/>
    <n v="8"/>
    <s v="Aug"/>
  </r>
  <r>
    <n v="2201"/>
    <d v="2026-08-07T00:00:00"/>
    <n v="2026"/>
    <s v="Q3"/>
    <n v="8"/>
    <x v="7"/>
    <x v="1"/>
    <x v="1"/>
    <x v="0"/>
    <s v="Returning"/>
    <x v="1"/>
    <s v="Trail Boots"/>
    <n v="1"/>
    <n v="141.38"/>
    <n v="0.05"/>
    <n v="77.14"/>
    <n v="134.31099999999998"/>
    <n v="77.14"/>
    <n v="57.170999999999978"/>
    <n v="0.42566133823737434"/>
    <n v="2026"/>
    <x v="2"/>
    <n v="8"/>
    <s v="Aug"/>
  </r>
  <r>
    <n v="2382"/>
    <d v="2026-08-07T00:00:00"/>
    <n v="2026"/>
    <s v="Q3"/>
    <n v="8"/>
    <x v="7"/>
    <x v="1"/>
    <x v="14"/>
    <x v="2"/>
    <s v="Returning"/>
    <x v="3"/>
    <s v="Alpine Tent 4P"/>
    <n v="3"/>
    <n v="343.45"/>
    <n v="0.05"/>
    <n v="195.73"/>
    <n v="978.83249999999987"/>
    <n v="587.18999999999994"/>
    <n v="391.64249999999993"/>
    <n v="0.40011186796515236"/>
    <n v="2026"/>
    <x v="2"/>
    <n v="8"/>
    <s v="Aug"/>
  </r>
  <r>
    <n v="1227"/>
    <d v="2026-08-08T00:00:00"/>
    <n v="2026"/>
    <s v="Q3"/>
    <n v="8"/>
    <x v="7"/>
    <x v="3"/>
    <x v="8"/>
    <x v="0"/>
    <s v="Returning"/>
    <x v="0"/>
    <s v="Cycling Pack 12L"/>
    <n v="1"/>
    <n v="104.69"/>
    <n v="0"/>
    <n v="49.06"/>
    <n v="104.69"/>
    <n v="49.06"/>
    <n v="55.629999999999995"/>
    <n v="0.53137835514375775"/>
    <n v="2026"/>
    <x v="2"/>
    <n v="8"/>
    <s v="Aug"/>
  </r>
  <r>
    <n v="1843"/>
    <d v="2026-08-08T00:00:00"/>
    <n v="2026"/>
    <s v="Q3"/>
    <n v="8"/>
    <x v="7"/>
    <x v="3"/>
    <x v="8"/>
    <x v="0"/>
    <s v="New"/>
    <x v="3"/>
    <s v="Alpine Tent 4P"/>
    <n v="2"/>
    <n v="341.23"/>
    <n v="0.05"/>
    <n v="192.5"/>
    <n v="648.33699999999999"/>
    <n v="385"/>
    <n v="263.33699999999999"/>
    <n v="0.40617302421425894"/>
    <n v="2026"/>
    <x v="2"/>
    <n v="8"/>
    <s v="Aug"/>
  </r>
  <r>
    <n v="2369"/>
    <d v="2026-08-08T00:00:00"/>
    <n v="2026"/>
    <s v="Q3"/>
    <n v="8"/>
    <x v="7"/>
    <x v="3"/>
    <x v="8"/>
    <x v="2"/>
    <s v="New"/>
    <x v="3"/>
    <s v="Compact Sleeping Bag"/>
    <n v="1"/>
    <n v="125.95"/>
    <n v="0.05"/>
    <n v="61.9"/>
    <n v="119.6525"/>
    <n v="61.9"/>
    <n v="57.752500000000005"/>
    <n v="0.48266856104134892"/>
    <n v="2026"/>
    <x v="2"/>
    <n v="8"/>
    <s v="Aug"/>
  </r>
  <r>
    <n v="2386"/>
    <d v="2026-08-08T00:00:00"/>
    <n v="2026"/>
    <s v="Q3"/>
    <n v="8"/>
    <x v="7"/>
    <x v="1"/>
    <x v="1"/>
    <x v="0"/>
    <s v="Returning"/>
    <x v="1"/>
    <s v="Hiking Daypack 20L"/>
    <n v="6"/>
    <n v="91.9"/>
    <n v="0.05"/>
    <n v="44.69"/>
    <n v="523.83000000000004"/>
    <n v="268.14"/>
    <n v="255.69000000000005"/>
    <n v="0.48811637363266713"/>
    <n v="2026"/>
    <x v="2"/>
    <n v="8"/>
    <s v="Aug"/>
  </r>
  <r>
    <n v="2579"/>
    <d v="2026-08-08T00:00:00"/>
    <n v="2026"/>
    <s v="Q3"/>
    <n v="8"/>
    <x v="7"/>
    <x v="3"/>
    <x v="8"/>
    <x v="2"/>
    <s v="Returning"/>
    <x v="3"/>
    <s v="Portable Camp Stove"/>
    <n v="1"/>
    <n v="81.22"/>
    <n v="0"/>
    <n v="39.18"/>
    <n v="81.22"/>
    <n v="39.18"/>
    <n v="42.04"/>
    <n v="0.51760650086185667"/>
    <n v="2026"/>
    <x v="2"/>
    <n v="8"/>
    <s v="Aug"/>
  </r>
  <r>
    <n v="3075"/>
    <d v="2026-08-08T00:00:00"/>
    <n v="2026"/>
    <s v="Q3"/>
    <n v="8"/>
    <x v="7"/>
    <x v="0"/>
    <x v="0"/>
    <x v="0"/>
    <s v="Business"/>
    <x v="1"/>
    <s v="Trekking Poles"/>
    <n v="2"/>
    <n v="72.31"/>
    <n v="0"/>
    <n v="31.75"/>
    <n v="144.62"/>
    <n v="63.5"/>
    <n v="81.12"/>
    <n v="0.56091826856589688"/>
    <n v="2026"/>
    <x v="2"/>
    <n v="8"/>
    <s v="Aug"/>
  </r>
  <r>
    <n v="3982"/>
    <d v="2026-08-08T00:00:00"/>
    <n v="2026"/>
    <s v="Q3"/>
    <n v="8"/>
    <x v="7"/>
    <x v="2"/>
    <x v="2"/>
    <x v="2"/>
    <s v="Returning"/>
    <x v="3"/>
    <s v="Portable Camp Stove"/>
    <n v="1"/>
    <n v="79.989999999999995"/>
    <n v="0.05"/>
    <n v="40.25"/>
    <n v="75.990499999999997"/>
    <n v="40.25"/>
    <n v="35.740499999999997"/>
    <n v="0.47032852790809376"/>
    <n v="2026"/>
    <x v="2"/>
    <n v="8"/>
    <s v="Aug"/>
  </r>
  <r>
    <n v="4530"/>
    <d v="2026-08-08T00:00:00"/>
    <n v="2026"/>
    <s v="Q3"/>
    <n v="8"/>
    <x v="7"/>
    <x v="3"/>
    <x v="13"/>
    <x v="0"/>
    <s v="New"/>
    <x v="1"/>
    <s v="Summit Backpack 45L"/>
    <n v="1"/>
    <n v="151.87"/>
    <n v="0.1"/>
    <n v="76.97"/>
    <n v="136.68300000000002"/>
    <n v="76.97"/>
    <n v="59.713000000000022"/>
    <n v="0.4368721786908395"/>
    <n v="2026"/>
    <x v="2"/>
    <n v="8"/>
    <s v="Aug"/>
  </r>
  <r>
    <n v="4641"/>
    <d v="2026-08-08T00:00:00"/>
    <n v="2026"/>
    <s v="Q3"/>
    <n v="8"/>
    <x v="7"/>
    <x v="3"/>
    <x v="8"/>
    <x v="3"/>
    <s v="New"/>
    <x v="1"/>
    <s v="Summit Backpack 45L"/>
    <n v="1"/>
    <n v="156.55000000000001"/>
    <n v="0"/>
    <n v="80.430000000000007"/>
    <n v="156.55000000000001"/>
    <n v="80.430000000000007"/>
    <n v="76.12"/>
    <n v="0.48623442989460236"/>
    <n v="2026"/>
    <x v="2"/>
    <n v="8"/>
    <s v="Aug"/>
  </r>
  <r>
    <n v="4778"/>
    <d v="2026-08-08T00:00:00"/>
    <n v="2026"/>
    <s v="Q3"/>
    <n v="8"/>
    <x v="7"/>
    <x v="1"/>
    <x v="12"/>
    <x v="2"/>
    <s v="New"/>
    <x v="1"/>
    <s v="Summit Backpack 45L"/>
    <n v="1"/>
    <n v="152.72"/>
    <n v="0"/>
    <n v="77.73"/>
    <n v="152.72"/>
    <n v="77.73"/>
    <n v="74.989999999999995"/>
    <n v="0.4910293347302252"/>
    <n v="2026"/>
    <x v="2"/>
    <n v="8"/>
    <s v="Aug"/>
  </r>
  <r>
    <n v="5132"/>
    <d v="2026-08-08T00:00:00"/>
    <n v="2026"/>
    <s v="Q3"/>
    <n v="8"/>
    <x v="7"/>
    <x v="1"/>
    <x v="12"/>
    <x v="0"/>
    <s v="Business"/>
    <x v="0"/>
    <s v="Compact Repair Kit"/>
    <n v="1"/>
    <n v="40.51"/>
    <n v="0.05"/>
    <n v="16.29"/>
    <n v="38.484499999999997"/>
    <n v="16.29"/>
    <n v="22.194499999999998"/>
    <n v="0.57671270251659756"/>
    <n v="2026"/>
    <x v="2"/>
    <n v="8"/>
    <s v="Aug"/>
  </r>
  <r>
    <n v="227"/>
    <d v="2026-08-09T00:00:00"/>
    <n v="2026"/>
    <s v="Q3"/>
    <n v="8"/>
    <x v="7"/>
    <x v="3"/>
    <x v="7"/>
    <x v="3"/>
    <s v="Returning"/>
    <x v="4"/>
    <s v="Resistance Band Set"/>
    <n v="3"/>
    <n v="40.61"/>
    <n v="0"/>
    <n v="14.72"/>
    <n v="121.83"/>
    <n v="44.160000000000004"/>
    <n v="77.669999999999987"/>
    <n v="0.63752770253632096"/>
    <n v="2026"/>
    <x v="2"/>
    <n v="8"/>
    <s v="Aug"/>
  </r>
  <r>
    <n v="390"/>
    <d v="2026-08-09T00:00:00"/>
    <n v="2026"/>
    <s v="Q3"/>
    <n v="8"/>
    <x v="7"/>
    <x v="2"/>
    <x v="5"/>
    <x v="2"/>
    <s v="New"/>
    <x v="1"/>
    <s v="Hiking Daypack 20L"/>
    <n v="1"/>
    <n v="93.41"/>
    <n v="0.05"/>
    <n v="44.7"/>
    <n v="88.739499999999992"/>
    <n v="44.7"/>
    <n v="44.03949999999999"/>
    <n v="0.49627843294136198"/>
    <n v="2026"/>
    <x v="2"/>
    <n v="8"/>
    <s v="Aug"/>
  </r>
  <r>
    <n v="859"/>
    <d v="2026-08-09T00:00:00"/>
    <n v="2026"/>
    <s v="Q3"/>
    <n v="8"/>
    <x v="7"/>
    <x v="0"/>
    <x v="0"/>
    <x v="2"/>
    <s v="New"/>
    <x v="1"/>
    <s v="Hiking Daypack 20L"/>
    <n v="2"/>
    <n v="90.23"/>
    <n v="0"/>
    <n v="44.22"/>
    <n v="180.46"/>
    <n v="88.44"/>
    <n v="92.02000000000001"/>
    <n v="0.50991909564446414"/>
    <n v="2026"/>
    <x v="2"/>
    <n v="8"/>
    <s v="Aug"/>
  </r>
  <r>
    <n v="1468"/>
    <d v="2026-08-09T00:00:00"/>
    <n v="2026"/>
    <s v="Q3"/>
    <n v="8"/>
    <x v="7"/>
    <x v="1"/>
    <x v="11"/>
    <x v="2"/>
    <s v="Returning"/>
    <x v="0"/>
    <s v="Trail Bike Light"/>
    <n v="1"/>
    <n v="51.75"/>
    <n v="0"/>
    <n v="22.36"/>
    <n v="51.75"/>
    <n v="22.36"/>
    <n v="29.39"/>
    <n v="0.56792270531400968"/>
    <n v="2026"/>
    <x v="2"/>
    <n v="8"/>
    <s v="Aug"/>
  </r>
  <r>
    <n v="2356"/>
    <d v="2026-08-09T00:00:00"/>
    <n v="2026"/>
    <s v="Q3"/>
    <n v="8"/>
    <x v="7"/>
    <x v="3"/>
    <x v="13"/>
    <x v="2"/>
    <s v="New"/>
    <x v="0"/>
    <s v="Cycling Pack 12L"/>
    <n v="3"/>
    <n v="102.91"/>
    <n v="0.1"/>
    <n v="50.23"/>
    <n v="277.85700000000003"/>
    <n v="150.69"/>
    <n v="127.16700000000003"/>
    <n v="0.45767067232425318"/>
    <n v="2026"/>
    <x v="2"/>
    <n v="8"/>
    <s v="Aug"/>
  </r>
  <r>
    <n v="3556"/>
    <d v="2026-08-09T00:00:00"/>
    <n v="2026"/>
    <s v="Q3"/>
    <n v="8"/>
    <x v="7"/>
    <x v="2"/>
    <x v="16"/>
    <x v="0"/>
    <s v="New"/>
    <x v="0"/>
    <s v="Commuter Helmet"/>
    <n v="4"/>
    <n v="82.63"/>
    <n v="0.1"/>
    <n v="43.78"/>
    <n v="297.46800000000002"/>
    <n v="175.12"/>
    <n v="122.34800000000001"/>
    <n v="0.41129802197211129"/>
    <n v="2026"/>
    <x v="2"/>
    <n v="8"/>
    <s v="Aug"/>
  </r>
  <r>
    <n v="925"/>
    <d v="2026-08-10T00:00:00"/>
    <n v="2026"/>
    <s v="Q3"/>
    <n v="8"/>
    <x v="7"/>
    <x v="0"/>
    <x v="0"/>
    <x v="2"/>
    <s v="Returning"/>
    <x v="3"/>
    <s v="Trail Tent 2P"/>
    <n v="1"/>
    <n v="196.39"/>
    <n v="0"/>
    <n v="102.92"/>
    <n v="196.39"/>
    <n v="102.92"/>
    <n v="93.469999999999985"/>
    <n v="0.47594073017974436"/>
    <n v="2026"/>
    <x v="2"/>
    <n v="8"/>
    <s v="Aug"/>
  </r>
  <r>
    <n v="1563"/>
    <d v="2026-08-10T00:00:00"/>
    <n v="2026"/>
    <s v="Q3"/>
    <n v="8"/>
    <x v="7"/>
    <x v="2"/>
    <x v="10"/>
    <x v="3"/>
    <s v="Business"/>
    <x v="2"/>
    <s v="Insulated Bottle"/>
    <n v="2"/>
    <n v="36.25"/>
    <n v="0"/>
    <n v="13.77"/>
    <n v="72.5"/>
    <n v="27.54"/>
    <n v="44.96"/>
    <n v="0.62013793103448278"/>
    <n v="2026"/>
    <x v="2"/>
    <n v="8"/>
    <s v="Aug"/>
  </r>
  <r>
    <n v="1634"/>
    <d v="2026-08-10T00:00:00"/>
    <n v="2026"/>
    <s v="Q3"/>
    <n v="8"/>
    <x v="7"/>
    <x v="1"/>
    <x v="1"/>
    <x v="2"/>
    <s v="Returning"/>
    <x v="3"/>
    <s v="Trail Tent 2P"/>
    <n v="2"/>
    <n v="199.85"/>
    <n v="0.05"/>
    <n v="104.34"/>
    <n v="379.71499999999997"/>
    <n v="208.68"/>
    <n v="171.03499999999997"/>
    <n v="0.45042992770893953"/>
    <n v="2026"/>
    <x v="2"/>
    <n v="8"/>
    <s v="Aug"/>
  </r>
  <r>
    <n v="2187"/>
    <d v="2026-08-10T00:00:00"/>
    <n v="2026"/>
    <s v="Q3"/>
    <n v="8"/>
    <x v="7"/>
    <x v="2"/>
    <x v="2"/>
    <x v="2"/>
    <s v="New"/>
    <x v="2"/>
    <s v="Packing Cube Set"/>
    <n v="1"/>
    <n v="46.32"/>
    <n v="0.05"/>
    <n v="18.34"/>
    <n v="44.003999999999998"/>
    <n v="18.34"/>
    <n v="25.663999999999998"/>
    <n v="0.58321970729933637"/>
    <n v="2026"/>
    <x v="2"/>
    <n v="8"/>
    <s v="Aug"/>
  </r>
  <r>
    <n v="2773"/>
    <d v="2026-08-10T00:00:00"/>
    <n v="2026"/>
    <s v="Q3"/>
    <n v="8"/>
    <x v="7"/>
    <x v="1"/>
    <x v="14"/>
    <x v="0"/>
    <s v="New"/>
    <x v="1"/>
    <s v="Summit Backpack 45L"/>
    <n v="4"/>
    <n v="151.06"/>
    <n v="0"/>
    <n v="77.67"/>
    <n v="604.24"/>
    <n v="310.68"/>
    <n v="293.56"/>
    <n v="0.48583344366476894"/>
    <n v="2026"/>
    <x v="2"/>
    <n v="8"/>
    <s v="Aug"/>
  </r>
  <r>
    <n v="5040"/>
    <d v="2026-08-10T00:00:00"/>
    <n v="2026"/>
    <s v="Q3"/>
    <n v="8"/>
    <x v="7"/>
    <x v="3"/>
    <x v="7"/>
    <x v="0"/>
    <s v="Returning"/>
    <x v="1"/>
    <s v="Trekking Poles"/>
    <n v="1"/>
    <n v="72.39"/>
    <n v="0.1"/>
    <n v="31.64"/>
    <n v="65.150999999999996"/>
    <n v="31.64"/>
    <n v="33.510999999999996"/>
    <n v="0.51435895074519189"/>
    <n v="2026"/>
    <x v="2"/>
    <n v="8"/>
    <s v="Aug"/>
  </r>
  <r>
    <n v="415"/>
    <d v="2026-08-11T00:00:00"/>
    <n v="2026"/>
    <s v="Q3"/>
    <n v="8"/>
    <x v="7"/>
    <x v="0"/>
    <x v="9"/>
    <x v="2"/>
    <s v="Returning"/>
    <x v="1"/>
    <s v="Trekking Poles"/>
    <n v="1"/>
    <n v="72.650000000000006"/>
    <n v="0"/>
    <n v="31.72"/>
    <n v="72.650000000000006"/>
    <n v="31.72"/>
    <n v="40.930000000000007"/>
    <n v="0.56338609772883697"/>
    <n v="2026"/>
    <x v="2"/>
    <n v="8"/>
    <s v="Aug"/>
  </r>
  <r>
    <n v="1111"/>
    <d v="2026-08-11T00:00:00"/>
    <n v="2026"/>
    <s v="Q3"/>
    <n v="8"/>
    <x v="7"/>
    <x v="3"/>
    <x v="13"/>
    <x v="0"/>
    <s v="New"/>
    <x v="3"/>
    <s v="Trail Tent 2P"/>
    <n v="1"/>
    <n v="198.44"/>
    <n v="0"/>
    <n v="106.79"/>
    <n v="198.44"/>
    <n v="106.79"/>
    <n v="91.649999999999991"/>
    <n v="0.46185244910300338"/>
    <n v="2026"/>
    <x v="2"/>
    <n v="8"/>
    <s v="Aug"/>
  </r>
  <r>
    <n v="1243"/>
    <d v="2026-08-11T00:00:00"/>
    <n v="2026"/>
    <s v="Q3"/>
    <n v="8"/>
    <x v="7"/>
    <x v="2"/>
    <x v="16"/>
    <x v="0"/>
    <s v="Returning"/>
    <x v="3"/>
    <s v="Trail Tent 2P"/>
    <n v="1"/>
    <n v="193.67"/>
    <n v="0"/>
    <n v="103.79"/>
    <n v="193.67"/>
    <n v="103.79"/>
    <n v="89.879999999999981"/>
    <n v="0.46408839779005517"/>
    <n v="2026"/>
    <x v="2"/>
    <n v="8"/>
    <s v="Aug"/>
  </r>
  <r>
    <n v="1326"/>
    <d v="2026-08-11T00:00:00"/>
    <n v="2026"/>
    <s v="Q3"/>
    <n v="8"/>
    <x v="7"/>
    <x v="3"/>
    <x v="8"/>
    <x v="0"/>
    <s v="Returning"/>
    <x v="2"/>
    <s v="Travel Backpack 35L"/>
    <n v="5"/>
    <n v="166.03"/>
    <n v="0"/>
    <n v="87.46"/>
    <n v="830.15"/>
    <n v="437.29999999999995"/>
    <n v="392.85"/>
    <n v="0.47322772992832624"/>
    <n v="2026"/>
    <x v="2"/>
    <n v="8"/>
    <s v="Aug"/>
  </r>
  <r>
    <n v="1682"/>
    <d v="2026-08-11T00:00:00"/>
    <n v="2026"/>
    <s v="Q3"/>
    <n v="8"/>
    <x v="7"/>
    <x v="0"/>
    <x v="0"/>
    <x v="0"/>
    <s v="Business"/>
    <x v="3"/>
    <s v="Portable Camp Stove"/>
    <n v="2"/>
    <n v="81.569999999999993"/>
    <n v="0"/>
    <n v="40.36"/>
    <n v="163.13999999999999"/>
    <n v="80.72"/>
    <n v="82.419999999999987"/>
    <n v="0.50521024886600463"/>
    <n v="2026"/>
    <x v="2"/>
    <n v="8"/>
    <s v="Aug"/>
  </r>
  <r>
    <n v="2618"/>
    <d v="2026-08-11T00:00:00"/>
    <n v="2026"/>
    <s v="Q3"/>
    <n v="8"/>
    <x v="7"/>
    <x v="0"/>
    <x v="15"/>
    <x v="2"/>
    <s v="Business"/>
    <x v="1"/>
    <s v="Trail Boots"/>
    <n v="2"/>
    <n v="143.86000000000001"/>
    <n v="0"/>
    <n v="81.23"/>
    <n v="287.72000000000003"/>
    <n v="162.46"/>
    <n v="125.26000000000002"/>
    <n v="0.43535381621020441"/>
    <n v="2026"/>
    <x v="2"/>
    <n v="8"/>
    <s v="Aug"/>
  </r>
  <r>
    <n v="3319"/>
    <d v="2026-08-11T00:00:00"/>
    <n v="2026"/>
    <s v="Q3"/>
    <n v="8"/>
    <x v="7"/>
    <x v="1"/>
    <x v="14"/>
    <x v="0"/>
    <s v="Returning"/>
    <x v="1"/>
    <s v="Hiking Daypack 20L"/>
    <n v="3"/>
    <n v="93.53"/>
    <n v="0"/>
    <n v="46.19"/>
    <n v="280.59000000000003"/>
    <n v="138.57"/>
    <n v="142.02000000000004"/>
    <n v="0.5061477600769807"/>
    <n v="2026"/>
    <x v="2"/>
    <n v="8"/>
    <s v="Aug"/>
  </r>
  <r>
    <n v="4600"/>
    <d v="2026-08-11T00:00:00"/>
    <n v="2026"/>
    <s v="Q3"/>
    <n v="8"/>
    <x v="7"/>
    <x v="3"/>
    <x v="4"/>
    <x v="1"/>
    <s v="Business"/>
    <x v="2"/>
    <s v="Travel Backpack 35L"/>
    <n v="10"/>
    <n v="162.38"/>
    <n v="0.05"/>
    <n v="85.82"/>
    <n v="1542.61"/>
    <n v="858.19999999999993"/>
    <n v="684.41"/>
    <n v="0.44367014345816508"/>
    <n v="2026"/>
    <x v="2"/>
    <n v="8"/>
    <s v="Aug"/>
  </r>
  <r>
    <n v="5168"/>
    <d v="2026-08-11T00:00:00"/>
    <n v="2026"/>
    <s v="Q3"/>
    <n v="8"/>
    <x v="7"/>
    <x v="0"/>
    <x v="15"/>
    <x v="3"/>
    <s v="Business"/>
    <x v="4"/>
    <s v="Weighted Vest"/>
    <n v="1"/>
    <n v="122.52"/>
    <n v="0.05"/>
    <n v="69.66"/>
    <n v="116.39399999999999"/>
    <n v="69.66"/>
    <n v="46.733999999999995"/>
    <n v="0.40151554203824935"/>
    <n v="2026"/>
    <x v="2"/>
    <n v="8"/>
    <s v="Aug"/>
  </r>
  <r>
    <n v="245"/>
    <d v="2026-08-12T00:00:00"/>
    <n v="2026"/>
    <s v="Q3"/>
    <n v="8"/>
    <x v="7"/>
    <x v="3"/>
    <x v="13"/>
    <x v="3"/>
    <s v="Returning"/>
    <x v="1"/>
    <s v="Trail Boots"/>
    <n v="1"/>
    <n v="142.84"/>
    <n v="0"/>
    <n v="77.7"/>
    <n v="142.84"/>
    <n v="77.7"/>
    <n v="65.14"/>
    <n v="0.4560347241669"/>
    <n v="2026"/>
    <x v="2"/>
    <n v="8"/>
    <s v="Aug"/>
  </r>
  <r>
    <n v="322"/>
    <d v="2026-08-12T00:00:00"/>
    <n v="2026"/>
    <s v="Q3"/>
    <n v="8"/>
    <x v="7"/>
    <x v="1"/>
    <x v="14"/>
    <x v="2"/>
    <s v="Returning"/>
    <x v="1"/>
    <s v="Trekking Poles"/>
    <n v="3"/>
    <n v="72.349999999999994"/>
    <n v="0"/>
    <n v="32.119999999999997"/>
    <n v="217.04999999999998"/>
    <n v="96.359999999999985"/>
    <n v="120.69"/>
    <n v="0.55604699378023503"/>
    <n v="2026"/>
    <x v="2"/>
    <n v="8"/>
    <s v="Aug"/>
  </r>
  <r>
    <n v="1101"/>
    <d v="2026-08-12T00:00:00"/>
    <n v="2026"/>
    <s v="Q3"/>
    <n v="8"/>
    <x v="7"/>
    <x v="3"/>
    <x v="4"/>
    <x v="0"/>
    <s v="New"/>
    <x v="4"/>
    <s v="Resistance Band Set"/>
    <n v="3"/>
    <n v="40.14"/>
    <n v="0.05"/>
    <n v="14.53"/>
    <n v="114.399"/>
    <n v="43.589999999999996"/>
    <n v="70.808999999999997"/>
    <n v="0.61896520074476169"/>
    <n v="2026"/>
    <x v="2"/>
    <n v="8"/>
    <s v="Aug"/>
  </r>
  <r>
    <n v="1564"/>
    <d v="2026-08-12T00:00:00"/>
    <n v="2026"/>
    <s v="Q3"/>
    <n v="8"/>
    <x v="7"/>
    <x v="3"/>
    <x v="13"/>
    <x v="0"/>
    <s v="New"/>
    <x v="4"/>
    <s v="Training Mat"/>
    <n v="2"/>
    <n v="51.84"/>
    <n v="0"/>
    <n v="21.62"/>
    <n v="103.68"/>
    <n v="43.24"/>
    <n v="60.440000000000005"/>
    <n v="0.58294753086419759"/>
    <n v="2026"/>
    <x v="2"/>
    <n v="8"/>
    <s v="Aug"/>
  </r>
  <r>
    <n v="3712"/>
    <d v="2026-08-12T00:00:00"/>
    <n v="2026"/>
    <s v="Q3"/>
    <n v="8"/>
    <x v="7"/>
    <x v="3"/>
    <x v="8"/>
    <x v="0"/>
    <s v="New"/>
    <x v="0"/>
    <s v="Commuter Helmet"/>
    <n v="3"/>
    <n v="82.32"/>
    <n v="0.15"/>
    <n v="41.95"/>
    <n v="209.91599999999997"/>
    <n v="125.85000000000001"/>
    <n v="84.06599999999996"/>
    <n v="0.40047447550448739"/>
    <n v="2026"/>
    <x v="2"/>
    <n v="8"/>
    <s v="Aug"/>
  </r>
  <r>
    <n v="771"/>
    <d v="2026-08-13T00:00:00"/>
    <n v="2026"/>
    <s v="Q3"/>
    <n v="8"/>
    <x v="7"/>
    <x v="2"/>
    <x v="5"/>
    <x v="0"/>
    <s v="Returning"/>
    <x v="1"/>
    <s v="Hiking Daypack 20L"/>
    <n v="1"/>
    <n v="91.78"/>
    <n v="0"/>
    <n v="46.15"/>
    <n v="91.78"/>
    <n v="46.15"/>
    <n v="45.63"/>
    <n v="0.49716713881019831"/>
    <n v="2026"/>
    <x v="2"/>
    <n v="8"/>
    <s v="Aug"/>
  </r>
  <r>
    <n v="2749"/>
    <d v="2026-08-13T00:00:00"/>
    <n v="2026"/>
    <s v="Q3"/>
    <n v="8"/>
    <x v="7"/>
    <x v="1"/>
    <x v="14"/>
    <x v="0"/>
    <s v="Business"/>
    <x v="1"/>
    <s v="Hiking Daypack 20L"/>
    <n v="2"/>
    <n v="93.13"/>
    <n v="0"/>
    <n v="45.68"/>
    <n v="186.26"/>
    <n v="91.36"/>
    <n v="94.899999999999991"/>
    <n v="0.50950284548480618"/>
    <n v="2026"/>
    <x v="2"/>
    <n v="8"/>
    <s v="Aug"/>
  </r>
  <r>
    <n v="4252"/>
    <d v="2026-08-13T00:00:00"/>
    <n v="2026"/>
    <s v="Q3"/>
    <n v="8"/>
    <x v="7"/>
    <x v="1"/>
    <x v="12"/>
    <x v="0"/>
    <s v="Returning"/>
    <x v="2"/>
    <s v="Insulated Bottle"/>
    <n v="1"/>
    <n v="36.67"/>
    <n v="0.1"/>
    <n v="13.18"/>
    <n v="33.003"/>
    <n v="13.18"/>
    <n v="19.823"/>
    <n v="0.60064236584552921"/>
    <n v="2026"/>
    <x v="2"/>
    <n v="8"/>
    <s v="Aug"/>
  </r>
  <r>
    <n v="4665"/>
    <d v="2026-08-13T00:00:00"/>
    <n v="2026"/>
    <s v="Q3"/>
    <n v="8"/>
    <x v="7"/>
    <x v="3"/>
    <x v="8"/>
    <x v="1"/>
    <s v="Returning"/>
    <x v="4"/>
    <s v="Training Mat"/>
    <n v="4"/>
    <n v="51.25"/>
    <n v="0.1"/>
    <n v="21.77"/>
    <n v="184.5"/>
    <n v="87.08"/>
    <n v="97.42"/>
    <n v="0.52802168021680218"/>
    <n v="2026"/>
    <x v="2"/>
    <n v="8"/>
    <s v="Aug"/>
  </r>
  <r>
    <n v="4767"/>
    <d v="2026-08-13T00:00:00"/>
    <n v="2026"/>
    <s v="Q3"/>
    <n v="8"/>
    <x v="7"/>
    <x v="3"/>
    <x v="8"/>
    <x v="3"/>
    <s v="Business"/>
    <x v="4"/>
    <s v="Resistance Band Set"/>
    <n v="1"/>
    <n v="39.61"/>
    <n v="0.1"/>
    <n v="14.85"/>
    <n v="35.649000000000001"/>
    <n v="14.85"/>
    <n v="20.798999999999999"/>
    <n v="0.58343852562484222"/>
    <n v="2026"/>
    <x v="2"/>
    <n v="8"/>
    <s v="Aug"/>
  </r>
  <r>
    <n v="4832"/>
    <d v="2026-08-13T00:00:00"/>
    <n v="2026"/>
    <s v="Q3"/>
    <n v="8"/>
    <x v="7"/>
    <x v="0"/>
    <x v="15"/>
    <x v="3"/>
    <s v="Returning"/>
    <x v="0"/>
    <s v="Commuter Helmet"/>
    <n v="2"/>
    <n v="81.59"/>
    <n v="0.15"/>
    <n v="43.9"/>
    <n v="138.703"/>
    <n v="87.8"/>
    <n v="50.903000000000006"/>
    <n v="0.3669927831409559"/>
    <n v="2026"/>
    <x v="2"/>
    <n v="8"/>
    <s v="Aug"/>
  </r>
  <r>
    <n v="747"/>
    <d v="2026-08-14T00:00:00"/>
    <n v="2026"/>
    <s v="Q3"/>
    <n v="8"/>
    <x v="7"/>
    <x v="1"/>
    <x v="1"/>
    <x v="2"/>
    <s v="New"/>
    <x v="4"/>
    <s v="Weighted Vest"/>
    <n v="3"/>
    <n v="122.96"/>
    <n v="0.1"/>
    <n v="67.62"/>
    <n v="331.99200000000002"/>
    <n v="202.86"/>
    <n v="129.13200000000001"/>
    <n v="0.38896117978746475"/>
    <n v="2026"/>
    <x v="2"/>
    <n v="8"/>
    <s v="Aug"/>
  </r>
  <r>
    <n v="2281"/>
    <d v="2026-08-14T00:00:00"/>
    <n v="2026"/>
    <s v="Q3"/>
    <n v="8"/>
    <x v="7"/>
    <x v="1"/>
    <x v="11"/>
    <x v="2"/>
    <s v="Returning"/>
    <x v="1"/>
    <s v="Trekking Poles"/>
    <n v="1"/>
    <n v="70.91"/>
    <n v="0"/>
    <n v="33.11"/>
    <n v="70.91"/>
    <n v="33.11"/>
    <n v="37.799999999999997"/>
    <n v="0.53307008884501483"/>
    <n v="2026"/>
    <x v="2"/>
    <n v="8"/>
    <s v="Aug"/>
  </r>
  <r>
    <n v="2414"/>
    <d v="2026-08-14T00:00:00"/>
    <n v="2026"/>
    <s v="Q3"/>
    <n v="8"/>
    <x v="7"/>
    <x v="1"/>
    <x v="6"/>
    <x v="1"/>
    <s v="Business"/>
    <x v="0"/>
    <s v="Trail Bike Light"/>
    <n v="6"/>
    <n v="50.94"/>
    <n v="0.1"/>
    <n v="22.76"/>
    <n v="275.07600000000002"/>
    <n v="136.56"/>
    <n v="138.51600000000002"/>
    <n v="0.50355538105832576"/>
    <n v="2026"/>
    <x v="2"/>
    <n v="8"/>
    <s v="Aug"/>
  </r>
  <r>
    <n v="3162"/>
    <d v="2026-08-14T00:00:00"/>
    <n v="2026"/>
    <s v="Q3"/>
    <n v="8"/>
    <x v="7"/>
    <x v="1"/>
    <x v="1"/>
    <x v="0"/>
    <s v="New"/>
    <x v="1"/>
    <s v="Trail Boots"/>
    <n v="1"/>
    <n v="144.96"/>
    <n v="0.05"/>
    <n v="77.959999999999994"/>
    <n v="137.71199999999999"/>
    <n v="77.959999999999994"/>
    <n v="59.751999999999995"/>
    <n v="0.43389101893807364"/>
    <n v="2026"/>
    <x v="2"/>
    <n v="8"/>
    <s v="Aug"/>
  </r>
  <r>
    <n v="3200"/>
    <d v="2026-08-14T00:00:00"/>
    <n v="2026"/>
    <s v="Q3"/>
    <n v="8"/>
    <x v="7"/>
    <x v="3"/>
    <x v="8"/>
    <x v="2"/>
    <s v="New"/>
    <x v="1"/>
    <s v="Summit Backpack 45L"/>
    <n v="1"/>
    <n v="152.97"/>
    <n v="0"/>
    <n v="79.66"/>
    <n v="152.97"/>
    <n v="79.66"/>
    <n v="73.31"/>
    <n v="0.47924429626724196"/>
    <n v="2026"/>
    <x v="2"/>
    <n v="8"/>
    <s v="Aug"/>
  </r>
  <r>
    <n v="3521"/>
    <d v="2026-08-14T00:00:00"/>
    <n v="2026"/>
    <s v="Q3"/>
    <n v="8"/>
    <x v="7"/>
    <x v="2"/>
    <x v="16"/>
    <x v="0"/>
    <s v="Business"/>
    <x v="2"/>
    <s v="Packing Cube Set"/>
    <n v="2"/>
    <n v="45.79"/>
    <n v="0"/>
    <n v="18.23"/>
    <n v="91.58"/>
    <n v="36.46"/>
    <n v="55.12"/>
    <n v="0.60187813933173184"/>
    <n v="2026"/>
    <x v="2"/>
    <n v="8"/>
    <s v="Aug"/>
  </r>
  <r>
    <n v="4447"/>
    <d v="2026-08-14T00:00:00"/>
    <n v="2026"/>
    <s v="Q3"/>
    <n v="8"/>
    <x v="7"/>
    <x v="1"/>
    <x v="6"/>
    <x v="0"/>
    <s v="New"/>
    <x v="2"/>
    <s v="Travel Backpack 35L"/>
    <n v="1"/>
    <n v="161.31"/>
    <n v="0"/>
    <n v="87.81"/>
    <n v="161.31"/>
    <n v="87.81"/>
    <n v="73.5"/>
    <n v="0.45564441138181139"/>
    <n v="2026"/>
    <x v="2"/>
    <n v="8"/>
    <s v="Aug"/>
  </r>
  <r>
    <n v="421"/>
    <d v="2026-08-15T00:00:00"/>
    <n v="2026"/>
    <s v="Q3"/>
    <n v="8"/>
    <x v="7"/>
    <x v="3"/>
    <x v="7"/>
    <x v="0"/>
    <s v="New"/>
    <x v="4"/>
    <s v="Recovery Roller"/>
    <n v="2"/>
    <n v="35.97"/>
    <n v="0.05"/>
    <n v="14.28"/>
    <n v="68.342999999999989"/>
    <n v="28.56"/>
    <n v="39.782999999999987"/>
    <n v="0.58210789693165343"/>
    <n v="2026"/>
    <x v="2"/>
    <n v="8"/>
    <s v="Aug"/>
  </r>
  <r>
    <n v="962"/>
    <d v="2026-08-15T00:00:00"/>
    <n v="2026"/>
    <s v="Q3"/>
    <n v="8"/>
    <x v="7"/>
    <x v="0"/>
    <x v="0"/>
    <x v="2"/>
    <s v="New"/>
    <x v="4"/>
    <s v="Resistance Band Set"/>
    <n v="2"/>
    <n v="39.729999999999997"/>
    <n v="0"/>
    <n v="14.95"/>
    <n v="79.459999999999994"/>
    <n v="29.9"/>
    <n v="49.559999999999995"/>
    <n v="0.62371004278882458"/>
    <n v="2026"/>
    <x v="2"/>
    <n v="8"/>
    <s v="Aug"/>
  </r>
  <r>
    <n v="1386"/>
    <d v="2026-08-15T00:00:00"/>
    <n v="2026"/>
    <s v="Q3"/>
    <n v="8"/>
    <x v="7"/>
    <x v="1"/>
    <x v="12"/>
    <x v="0"/>
    <s v="Business"/>
    <x v="2"/>
    <s v="Insulated Bottle"/>
    <n v="2"/>
    <n v="36.049999999999997"/>
    <n v="0"/>
    <n v="13.8"/>
    <n v="72.099999999999994"/>
    <n v="27.6"/>
    <n v="44.499999999999993"/>
    <n v="0.61719833564493753"/>
    <n v="2026"/>
    <x v="2"/>
    <n v="8"/>
    <s v="Aug"/>
  </r>
  <r>
    <n v="3083"/>
    <d v="2026-08-15T00:00:00"/>
    <n v="2026"/>
    <s v="Q3"/>
    <n v="8"/>
    <x v="7"/>
    <x v="3"/>
    <x v="7"/>
    <x v="0"/>
    <s v="New"/>
    <x v="3"/>
    <s v="Trail Tent 2P"/>
    <n v="1"/>
    <n v="194.36"/>
    <n v="0"/>
    <n v="106.01"/>
    <n v="194.36"/>
    <n v="106.01"/>
    <n v="88.350000000000009"/>
    <n v="0.45456884132537562"/>
    <n v="2026"/>
    <x v="2"/>
    <n v="8"/>
    <s v="Aug"/>
  </r>
  <r>
    <n v="3174"/>
    <d v="2026-08-15T00:00:00"/>
    <n v="2026"/>
    <s v="Q3"/>
    <n v="8"/>
    <x v="7"/>
    <x v="3"/>
    <x v="4"/>
    <x v="2"/>
    <s v="Returning"/>
    <x v="3"/>
    <s v="Trail Tent 2P"/>
    <n v="1"/>
    <n v="192.67"/>
    <n v="0.05"/>
    <n v="103.37"/>
    <n v="183.03649999999999"/>
    <n v="103.37"/>
    <n v="79.666499999999985"/>
    <n v="0.43524925356417976"/>
    <n v="2026"/>
    <x v="2"/>
    <n v="8"/>
    <s v="Aug"/>
  </r>
  <r>
    <n v="4045"/>
    <d v="2026-08-15T00:00:00"/>
    <n v="2026"/>
    <s v="Q3"/>
    <n v="8"/>
    <x v="7"/>
    <x v="2"/>
    <x v="16"/>
    <x v="0"/>
    <s v="New"/>
    <x v="1"/>
    <s v="Hiking Daypack 20L"/>
    <n v="3"/>
    <n v="92.12"/>
    <n v="0.1"/>
    <n v="44.1"/>
    <n v="248.72400000000002"/>
    <n v="132.30000000000001"/>
    <n v="116.42400000000001"/>
    <n v="0.46808510638297873"/>
    <n v="2026"/>
    <x v="2"/>
    <n v="8"/>
    <s v="Aug"/>
  </r>
  <r>
    <n v="4850"/>
    <d v="2026-08-15T00:00:00"/>
    <n v="2026"/>
    <s v="Q3"/>
    <n v="8"/>
    <x v="7"/>
    <x v="1"/>
    <x v="1"/>
    <x v="2"/>
    <s v="Business"/>
    <x v="3"/>
    <s v="Trail Tent 2P"/>
    <n v="1"/>
    <n v="192.82"/>
    <n v="0"/>
    <n v="104.98"/>
    <n v="192.82"/>
    <n v="104.98"/>
    <n v="87.839999999999989"/>
    <n v="0.45555440307022088"/>
    <n v="2026"/>
    <x v="2"/>
    <n v="8"/>
    <s v="Aug"/>
  </r>
  <r>
    <n v="71"/>
    <d v="2026-08-16T00:00:00"/>
    <n v="2026"/>
    <s v="Q3"/>
    <n v="8"/>
    <x v="7"/>
    <x v="2"/>
    <x v="16"/>
    <x v="0"/>
    <s v="New"/>
    <x v="0"/>
    <s v="Commuter Helmet"/>
    <n v="3"/>
    <n v="80.099999999999994"/>
    <n v="0"/>
    <n v="42.41"/>
    <n v="240.29999999999998"/>
    <n v="127.22999999999999"/>
    <n v="113.07"/>
    <n v="0.47053682896379528"/>
    <n v="2026"/>
    <x v="2"/>
    <n v="8"/>
    <s v="Aug"/>
  </r>
  <r>
    <n v="627"/>
    <d v="2026-08-16T00:00:00"/>
    <n v="2026"/>
    <s v="Q3"/>
    <n v="8"/>
    <x v="7"/>
    <x v="3"/>
    <x v="7"/>
    <x v="3"/>
    <s v="New"/>
    <x v="0"/>
    <s v="Commuter Helmet"/>
    <n v="6"/>
    <n v="83.26"/>
    <n v="0"/>
    <n v="43.8"/>
    <n v="499.56000000000006"/>
    <n v="262.79999999999995"/>
    <n v="236.7600000000001"/>
    <n v="0.47393706461686297"/>
    <n v="2026"/>
    <x v="2"/>
    <n v="8"/>
    <s v="Aug"/>
  </r>
  <r>
    <n v="959"/>
    <d v="2026-08-16T00:00:00"/>
    <n v="2026"/>
    <s v="Q3"/>
    <n v="8"/>
    <x v="7"/>
    <x v="1"/>
    <x v="1"/>
    <x v="2"/>
    <s v="Returning"/>
    <x v="4"/>
    <s v="Resistance Band Set"/>
    <n v="4"/>
    <n v="40.46"/>
    <n v="0"/>
    <n v="15.12"/>
    <n v="161.84"/>
    <n v="60.48"/>
    <n v="101.36000000000001"/>
    <n v="0.62629757785467133"/>
    <n v="2026"/>
    <x v="2"/>
    <n v="8"/>
    <s v="Aug"/>
  </r>
  <r>
    <n v="967"/>
    <d v="2026-08-16T00:00:00"/>
    <n v="2026"/>
    <s v="Q3"/>
    <n v="8"/>
    <x v="7"/>
    <x v="2"/>
    <x v="16"/>
    <x v="1"/>
    <s v="Returning"/>
    <x v="0"/>
    <s v="Commuter Helmet"/>
    <n v="5"/>
    <n v="81.55"/>
    <n v="0.2"/>
    <n v="42.09"/>
    <n v="326.20000000000005"/>
    <n v="210.45000000000002"/>
    <n v="115.75000000000003"/>
    <n v="0.3548436541998774"/>
    <n v="2026"/>
    <x v="2"/>
    <n v="8"/>
    <s v="Aug"/>
  </r>
  <r>
    <n v="1267"/>
    <d v="2026-08-16T00:00:00"/>
    <n v="2026"/>
    <s v="Q3"/>
    <n v="8"/>
    <x v="7"/>
    <x v="1"/>
    <x v="12"/>
    <x v="2"/>
    <s v="New"/>
    <x v="3"/>
    <s v="Portable Camp Stove"/>
    <n v="2"/>
    <n v="83.56"/>
    <n v="0"/>
    <n v="39.119999999999997"/>
    <n v="167.12"/>
    <n v="78.239999999999995"/>
    <n v="88.88000000000001"/>
    <n v="0.53183341311632359"/>
    <n v="2026"/>
    <x v="2"/>
    <n v="8"/>
    <s v="Aug"/>
  </r>
  <r>
    <n v="1394"/>
    <d v="2026-08-16T00:00:00"/>
    <n v="2026"/>
    <s v="Q3"/>
    <n v="8"/>
    <x v="7"/>
    <x v="2"/>
    <x v="10"/>
    <x v="0"/>
    <s v="Returning"/>
    <x v="3"/>
    <s v="Compact Sleeping Bag"/>
    <n v="3"/>
    <n v="125.75"/>
    <n v="0"/>
    <n v="62.05"/>
    <n v="377.25"/>
    <n v="186.14999999999998"/>
    <n v="191.10000000000002"/>
    <n v="0.50656063618290259"/>
    <n v="2026"/>
    <x v="2"/>
    <n v="8"/>
    <s v="Aug"/>
  </r>
  <r>
    <n v="1652"/>
    <d v="2026-08-16T00:00:00"/>
    <n v="2026"/>
    <s v="Q3"/>
    <n v="8"/>
    <x v="7"/>
    <x v="0"/>
    <x v="0"/>
    <x v="0"/>
    <s v="Returning"/>
    <x v="2"/>
    <s v="Insulated Bottle"/>
    <n v="1"/>
    <n v="35.619999999999997"/>
    <n v="0.1"/>
    <n v="13.55"/>
    <n v="32.058"/>
    <n v="13.55"/>
    <n v="18.507999999999999"/>
    <n v="0.57732859192713204"/>
    <n v="2026"/>
    <x v="2"/>
    <n v="8"/>
    <s v="Aug"/>
  </r>
  <r>
    <n v="2126"/>
    <d v="2026-08-16T00:00:00"/>
    <n v="2026"/>
    <s v="Q3"/>
    <n v="8"/>
    <x v="7"/>
    <x v="1"/>
    <x v="14"/>
    <x v="0"/>
    <s v="Business"/>
    <x v="0"/>
    <s v="Cycling Pack 12L"/>
    <n v="2"/>
    <n v="104.02"/>
    <n v="0"/>
    <n v="50.26"/>
    <n v="208.04"/>
    <n v="100.52"/>
    <n v="107.52"/>
    <n v="0.51682368775235532"/>
    <n v="2026"/>
    <x v="2"/>
    <n v="8"/>
    <s v="Aug"/>
  </r>
  <r>
    <n v="2282"/>
    <d v="2026-08-16T00:00:00"/>
    <n v="2026"/>
    <s v="Q3"/>
    <n v="8"/>
    <x v="7"/>
    <x v="1"/>
    <x v="6"/>
    <x v="1"/>
    <s v="Business"/>
    <x v="1"/>
    <s v="Hiking Daypack 20L"/>
    <n v="8"/>
    <n v="92.71"/>
    <n v="0.1"/>
    <n v="44.83"/>
    <n v="667.51199999999994"/>
    <n v="358.64"/>
    <n v="308.87199999999996"/>
    <n v="0.46272126943036229"/>
    <n v="2026"/>
    <x v="2"/>
    <n v="8"/>
    <s v="Aug"/>
  </r>
  <r>
    <n v="2426"/>
    <d v="2026-08-16T00:00:00"/>
    <n v="2026"/>
    <s v="Q3"/>
    <n v="8"/>
    <x v="7"/>
    <x v="1"/>
    <x v="12"/>
    <x v="0"/>
    <s v="New"/>
    <x v="1"/>
    <s v="Hiking Daypack 20L"/>
    <n v="1"/>
    <n v="90.58"/>
    <n v="0"/>
    <n v="44.53"/>
    <n v="90.58"/>
    <n v="44.53"/>
    <n v="46.05"/>
    <n v="0.50839037315080593"/>
    <n v="2026"/>
    <x v="2"/>
    <n v="8"/>
    <s v="Aug"/>
  </r>
  <r>
    <n v="2534"/>
    <d v="2026-08-16T00:00:00"/>
    <n v="2026"/>
    <s v="Q3"/>
    <n v="8"/>
    <x v="7"/>
    <x v="1"/>
    <x v="14"/>
    <x v="0"/>
    <s v="New"/>
    <x v="3"/>
    <s v="Compact Sleeping Bag"/>
    <n v="1"/>
    <n v="120.22"/>
    <n v="0"/>
    <n v="62.31"/>
    <n v="120.22"/>
    <n v="62.31"/>
    <n v="57.91"/>
    <n v="0.48170021627017134"/>
    <n v="2026"/>
    <x v="2"/>
    <n v="8"/>
    <s v="Aug"/>
  </r>
  <r>
    <n v="2948"/>
    <d v="2026-08-16T00:00:00"/>
    <n v="2026"/>
    <s v="Q3"/>
    <n v="8"/>
    <x v="7"/>
    <x v="2"/>
    <x v="2"/>
    <x v="2"/>
    <s v="New"/>
    <x v="2"/>
    <s v="Insulated Bottle"/>
    <n v="3"/>
    <n v="36.35"/>
    <n v="0"/>
    <n v="13.42"/>
    <n v="109.05000000000001"/>
    <n v="40.26"/>
    <n v="68.79000000000002"/>
    <n v="0.63081155433287495"/>
    <n v="2026"/>
    <x v="2"/>
    <n v="8"/>
    <s v="Aug"/>
  </r>
  <r>
    <n v="3141"/>
    <d v="2026-08-16T00:00:00"/>
    <n v="2026"/>
    <s v="Q3"/>
    <n v="8"/>
    <x v="7"/>
    <x v="1"/>
    <x v="12"/>
    <x v="3"/>
    <s v="Returning"/>
    <x v="3"/>
    <s v="Trail Tent 2P"/>
    <n v="2"/>
    <n v="195.28"/>
    <n v="0"/>
    <n v="102.24"/>
    <n v="390.56"/>
    <n v="204.48"/>
    <n v="186.08"/>
    <n v="0.4764440802949611"/>
    <n v="2026"/>
    <x v="2"/>
    <n v="8"/>
    <s v="Aug"/>
  </r>
  <r>
    <n v="3935"/>
    <d v="2026-08-16T00:00:00"/>
    <n v="2026"/>
    <s v="Q3"/>
    <n v="8"/>
    <x v="7"/>
    <x v="2"/>
    <x v="16"/>
    <x v="3"/>
    <s v="Returning"/>
    <x v="2"/>
    <s v="Packing Cube Set"/>
    <n v="4"/>
    <n v="46.05"/>
    <n v="0"/>
    <n v="18.75"/>
    <n v="184.2"/>
    <n v="75"/>
    <n v="109.19999999999999"/>
    <n v="0.5928338762214983"/>
    <n v="2026"/>
    <x v="2"/>
    <n v="8"/>
    <s v="Aug"/>
  </r>
  <r>
    <n v="4636"/>
    <d v="2026-08-16T00:00:00"/>
    <n v="2026"/>
    <s v="Q3"/>
    <n v="8"/>
    <x v="7"/>
    <x v="0"/>
    <x v="0"/>
    <x v="2"/>
    <s v="Returning"/>
    <x v="3"/>
    <s v="Portable Camp Stove"/>
    <n v="1"/>
    <n v="81.040000000000006"/>
    <n v="0.1"/>
    <n v="39.29"/>
    <n v="72.936000000000007"/>
    <n v="39.29"/>
    <n v="33.646000000000008"/>
    <n v="0.46130854447735009"/>
    <n v="2026"/>
    <x v="2"/>
    <n v="8"/>
    <s v="Aug"/>
  </r>
  <r>
    <n v="4895"/>
    <d v="2026-08-16T00:00:00"/>
    <n v="2026"/>
    <s v="Q3"/>
    <n v="8"/>
    <x v="7"/>
    <x v="0"/>
    <x v="15"/>
    <x v="2"/>
    <s v="Business"/>
    <x v="3"/>
    <s v="Trail Tent 2P"/>
    <n v="1"/>
    <n v="191.12"/>
    <n v="0.05"/>
    <n v="106.14"/>
    <n v="181.56399999999999"/>
    <n v="106.14"/>
    <n v="75.423999999999992"/>
    <n v="0.41541274702033443"/>
    <n v="2026"/>
    <x v="2"/>
    <n v="8"/>
    <s v="Aug"/>
  </r>
  <r>
    <n v="5029"/>
    <d v="2026-08-16T00:00:00"/>
    <n v="2026"/>
    <s v="Q3"/>
    <n v="8"/>
    <x v="7"/>
    <x v="0"/>
    <x v="15"/>
    <x v="0"/>
    <s v="New"/>
    <x v="1"/>
    <s v="Summit Backpack 45L"/>
    <n v="1"/>
    <n v="156.19"/>
    <n v="0"/>
    <n v="79.239999999999995"/>
    <n v="156.19"/>
    <n v="79.239999999999995"/>
    <n v="76.95"/>
    <n v="0.49266918496702738"/>
    <n v="2026"/>
    <x v="2"/>
    <n v="8"/>
    <s v="Aug"/>
  </r>
  <r>
    <n v="1965"/>
    <d v="2026-08-17T00:00:00"/>
    <n v="2026"/>
    <s v="Q3"/>
    <n v="8"/>
    <x v="7"/>
    <x v="1"/>
    <x v="11"/>
    <x v="0"/>
    <s v="Returning"/>
    <x v="2"/>
    <s v="Insulated Bottle"/>
    <n v="4"/>
    <n v="36.93"/>
    <n v="0"/>
    <n v="13.36"/>
    <n v="147.72"/>
    <n v="53.44"/>
    <n v="94.28"/>
    <n v="0.63823449769834828"/>
    <n v="2026"/>
    <x v="2"/>
    <n v="8"/>
    <s v="Aug"/>
  </r>
  <r>
    <n v="3647"/>
    <d v="2026-08-17T00:00:00"/>
    <n v="2026"/>
    <s v="Q3"/>
    <n v="8"/>
    <x v="7"/>
    <x v="1"/>
    <x v="12"/>
    <x v="2"/>
    <s v="Returning"/>
    <x v="0"/>
    <s v="Cycling Pack 12L"/>
    <n v="3"/>
    <n v="104.96"/>
    <n v="0.05"/>
    <n v="51.66"/>
    <n v="299.13599999999997"/>
    <n v="154.97999999999999"/>
    <n v="144.15599999999998"/>
    <n v="0.48190789473684209"/>
    <n v="2026"/>
    <x v="2"/>
    <n v="8"/>
    <s v="Aug"/>
  </r>
  <r>
    <n v="3918"/>
    <d v="2026-08-17T00:00:00"/>
    <n v="2026"/>
    <s v="Q3"/>
    <n v="8"/>
    <x v="7"/>
    <x v="1"/>
    <x v="1"/>
    <x v="3"/>
    <s v="New"/>
    <x v="2"/>
    <s v="Travel Backpack 35L"/>
    <n v="3"/>
    <n v="168.51"/>
    <n v="0"/>
    <n v="85.34"/>
    <n v="505.53"/>
    <n v="256.02"/>
    <n v="249.51"/>
    <n v="0.49356121298439265"/>
    <n v="2026"/>
    <x v="2"/>
    <n v="8"/>
    <s v="Aug"/>
  </r>
  <r>
    <n v="4256"/>
    <d v="2026-08-17T00:00:00"/>
    <n v="2026"/>
    <s v="Q3"/>
    <n v="8"/>
    <x v="7"/>
    <x v="1"/>
    <x v="12"/>
    <x v="2"/>
    <s v="New"/>
    <x v="2"/>
    <s v="Packing Cube Set"/>
    <n v="1"/>
    <n v="46.44"/>
    <n v="0.05"/>
    <n v="18.59"/>
    <n v="44.117999999999995"/>
    <n v="18.59"/>
    <n v="25.527999999999995"/>
    <n v="0.57863003762636556"/>
    <n v="2026"/>
    <x v="2"/>
    <n v="8"/>
    <s v="Aug"/>
  </r>
  <r>
    <n v="5087"/>
    <d v="2026-08-17T00:00:00"/>
    <n v="2026"/>
    <s v="Q3"/>
    <n v="8"/>
    <x v="7"/>
    <x v="0"/>
    <x v="0"/>
    <x v="0"/>
    <s v="New"/>
    <x v="1"/>
    <s v="Trekking Poles"/>
    <n v="1"/>
    <n v="69.900000000000006"/>
    <n v="0.1"/>
    <n v="31.43"/>
    <n v="62.910000000000004"/>
    <n v="31.43"/>
    <n v="31.480000000000004"/>
    <n v="0.50039739310125575"/>
    <n v="2026"/>
    <x v="2"/>
    <n v="8"/>
    <s v="Aug"/>
  </r>
  <r>
    <n v="1921"/>
    <d v="2026-08-18T00:00:00"/>
    <n v="2026"/>
    <s v="Q3"/>
    <n v="8"/>
    <x v="7"/>
    <x v="3"/>
    <x v="13"/>
    <x v="0"/>
    <s v="New"/>
    <x v="0"/>
    <s v="Compact Repair Kit"/>
    <n v="2"/>
    <n v="39.83"/>
    <n v="0"/>
    <n v="17.18"/>
    <n v="79.66"/>
    <n v="34.36"/>
    <n v="45.3"/>
    <n v="0.56866683404468987"/>
    <n v="2026"/>
    <x v="2"/>
    <n v="8"/>
    <s v="Aug"/>
  </r>
  <r>
    <n v="1966"/>
    <d v="2026-08-18T00:00:00"/>
    <n v="2026"/>
    <s v="Q3"/>
    <n v="8"/>
    <x v="7"/>
    <x v="0"/>
    <x v="9"/>
    <x v="0"/>
    <s v="New"/>
    <x v="2"/>
    <s v="Insulated Bottle"/>
    <n v="2"/>
    <n v="36.020000000000003"/>
    <n v="0"/>
    <n v="13.87"/>
    <n v="72.040000000000006"/>
    <n v="27.74"/>
    <n v="44.300000000000011"/>
    <n v="0.61493614658523055"/>
    <n v="2026"/>
    <x v="2"/>
    <n v="8"/>
    <s v="Aug"/>
  </r>
  <r>
    <n v="2431"/>
    <d v="2026-08-18T00:00:00"/>
    <n v="2026"/>
    <s v="Q3"/>
    <n v="8"/>
    <x v="7"/>
    <x v="0"/>
    <x v="15"/>
    <x v="3"/>
    <s v="Business"/>
    <x v="4"/>
    <s v="Weighted Vest"/>
    <n v="3"/>
    <n v="125.31"/>
    <n v="0"/>
    <n v="67.64"/>
    <n v="375.93"/>
    <n v="202.92000000000002"/>
    <n v="173.01"/>
    <n v="0.46021865772883247"/>
    <n v="2026"/>
    <x v="2"/>
    <n v="8"/>
    <s v="Aug"/>
  </r>
  <r>
    <n v="3676"/>
    <d v="2026-08-18T00:00:00"/>
    <n v="2026"/>
    <s v="Q3"/>
    <n v="8"/>
    <x v="7"/>
    <x v="1"/>
    <x v="12"/>
    <x v="0"/>
    <s v="Returning"/>
    <x v="1"/>
    <s v="Hiking Daypack 20L"/>
    <n v="3"/>
    <n v="92.5"/>
    <n v="0.1"/>
    <n v="46.38"/>
    <n v="249.75"/>
    <n v="139.14000000000001"/>
    <n v="110.60999999999999"/>
    <n v="0.4428828828828828"/>
    <n v="2026"/>
    <x v="2"/>
    <n v="8"/>
    <s v="Aug"/>
  </r>
  <r>
    <n v="3972"/>
    <d v="2026-08-18T00:00:00"/>
    <n v="2026"/>
    <s v="Q3"/>
    <n v="8"/>
    <x v="7"/>
    <x v="1"/>
    <x v="1"/>
    <x v="1"/>
    <s v="Business"/>
    <x v="0"/>
    <s v="Cycling Pack 12L"/>
    <n v="5"/>
    <n v="100.48"/>
    <n v="0.1"/>
    <n v="49.67"/>
    <n v="452.16"/>
    <n v="248.35000000000002"/>
    <n v="203.81"/>
    <n v="0.45074752300070769"/>
    <n v="2026"/>
    <x v="2"/>
    <n v="8"/>
    <s v="Aug"/>
  </r>
  <r>
    <n v="4056"/>
    <d v="2026-08-18T00:00:00"/>
    <n v="2026"/>
    <s v="Q3"/>
    <n v="8"/>
    <x v="7"/>
    <x v="0"/>
    <x v="15"/>
    <x v="3"/>
    <s v="New"/>
    <x v="3"/>
    <s v="Portable Camp Stove"/>
    <n v="2"/>
    <n v="79.78"/>
    <n v="0"/>
    <n v="38.770000000000003"/>
    <n v="159.56"/>
    <n v="77.540000000000006"/>
    <n v="82.02"/>
    <n v="0.51403860616695907"/>
    <n v="2026"/>
    <x v="2"/>
    <n v="8"/>
    <s v="Aug"/>
  </r>
  <r>
    <n v="4471"/>
    <d v="2026-08-18T00:00:00"/>
    <n v="2026"/>
    <s v="Q3"/>
    <n v="8"/>
    <x v="7"/>
    <x v="2"/>
    <x v="10"/>
    <x v="1"/>
    <s v="Business"/>
    <x v="1"/>
    <s v="Trail Boots"/>
    <n v="4"/>
    <n v="144.44"/>
    <n v="0.1"/>
    <n v="77.66"/>
    <n v="519.98400000000004"/>
    <n v="310.64"/>
    <n v="209.34400000000005"/>
    <n v="0.4025970029847073"/>
    <n v="2026"/>
    <x v="2"/>
    <n v="8"/>
    <s v="Aug"/>
  </r>
  <r>
    <n v="1054"/>
    <d v="2026-08-19T00:00:00"/>
    <n v="2026"/>
    <s v="Q3"/>
    <n v="8"/>
    <x v="7"/>
    <x v="1"/>
    <x v="1"/>
    <x v="0"/>
    <s v="Returning"/>
    <x v="1"/>
    <s v="Summit Backpack 45L"/>
    <n v="3"/>
    <n v="157.41999999999999"/>
    <n v="0"/>
    <n v="77.989999999999995"/>
    <n v="472.26"/>
    <n v="233.96999999999997"/>
    <n v="238.29000000000002"/>
    <n v="0.5045737517469191"/>
    <n v="2026"/>
    <x v="2"/>
    <n v="8"/>
    <s v="Aug"/>
  </r>
  <r>
    <n v="1854"/>
    <d v="2026-08-19T00:00:00"/>
    <n v="2026"/>
    <s v="Q3"/>
    <n v="8"/>
    <x v="7"/>
    <x v="1"/>
    <x v="14"/>
    <x v="3"/>
    <s v="Business"/>
    <x v="1"/>
    <s v="Hiking Daypack 20L"/>
    <n v="1"/>
    <n v="90.37"/>
    <n v="0.05"/>
    <n v="45.89"/>
    <n v="85.851500000000001"/>
    <n v="45.89"/>
    <n v="39.961500000000001"/>
    <n v="0.46547235633623174"/>
    <n v="2026"/>
    <x v="2"/>
    <n v="8"/>
    <s v="Aug"/>
  </r>
  <r>
    <n v="2140"/>
    <d v="2026-08-19T00:00:00"/>
    <n v="2026"/>
    <s v="Q3"/>
    <n v="8"/>
    <x v="7"/>
    <x v="1"/>
    <x v="6"/>
    <x v="1"/>
    <s v="Business"/>
    <x v="0"/>
    <s v="Cycling Pack 12L"/>
    <n v="15"/>
    <n v="104.79"/>
    <n v="0.15"/>
    <n v="49.67"/>
    <n v="1336.0725"/>
    <n v="745.05000000000007"/>
    <n v="591.02249999999992"/>
    <n v="0.44235810556687599"/>
    <n v="2026"/>
    <x v="2"/>
    <n v="8"/>
    <s v="Aug"/>
  </r>
  <r>
    <n v="2328"/>
    <d v="2026-08-19T00:00:00"/>
    <n v="2026"/>
    <s v="Q3"/>
    <n v="8"/>
    <x v="7"/>
    <x v="2"/>
    <x v="2"/>
    <x v="0"/>
    <s v="Returning"/>
    <x v="2"/>
    <s v="Carry-On Duffel"/>
    <n v="1"/>
    <n v="130.94"/>
    <n v="0"/>
    <n v="66.06"/>
    <n v="130.94"/>
    <n v="66.06"/>
    <n v="64.88"/>
    <n v="0.49549411944402011"/>
    <n v="2026"/>
    <x v="2"/>
    <n v="8"/>
    <s v="Aug"/>
  </r>
  <r>
    <n v="4215"/>
    <d v="2026-08-19T00:00:00"/>
    <n v="2026"/>
    <s v="Q3"/>
    <n v="8"/>
    <x v="7"/>
    <x v="1"/>
    <x v="6"/>
    <x v="0"/>
    <s v="Returning"/>
    <x v="0"/>
    <s v="Compact Repair Kit"/>
    <n v="1"/>
    <n v="40.42"/>
    <n v="0.05"/>
    <n v="16.62"/>
    <n v="38.399000000000001"/>
    <n v="16.62"/>
    <n v="21.779"/>
    <n v="0.5671762285476184"/>
    <n v="2026"/>
    <x v="2"/>
    <n v="8"/>
    <s v="Aug"/>
  </r>
  <r>
    <n v="4563"/>
    <d v="2026-08-19T00:00:00"/>
    <n v="2026"/>
    <s v="Q3"/>
    <n v="8"/>
    <x v="7"/>
    <x v="1"/>
    <x v="11"/>
    <x v="3"/>
    <s v="Returning"/>
    <x v="3"/>
    <s v="Alpine Tent 4P"/>
    <n v="1"/>
    <n v="338.45"/>
    <n v="0.15"/>
    <n v="197.2"/>
    <n v="287.6825"/>
    <n v="197.2"/>
    <n v="90.482500000000016"/>
    <n v="0.31452208598020392"/>
    <n v="2026"/>
    <x v="2"/>
    <n v="8"/>
    <s v="Aug"/>
  </r>
  <r>
    <n v="4775"/>
    <d v="2026-08-19T00:00:00"/>
    <n v="2026"/>
    <s v="Q3"/>
    <n v="8"/>
    <x v="7"/>
    <x v="2"/>
    <x v="10"/>
    <x v="3"/>
    <s v="Returning"/>
    <x v="0"/>
    <s v="Cycling Pack 12L"/>
    <n v="1"/>
    <n v="103.92"/>
    <n v="0.05"/>
    <n v="50.71"/>
    <n v="98.724000000000004"/>
    <n v="50.71"/>
    <n v="48.014000000000003"/>
    <n v="0.48634577205137558"/>
    <n v="2026"/>
    <x v="2"/>
    <n v="8"/>
    <s v="Aug"/>
  </r>
  <r>
    <n v="247"/>
    <d v="2026-08-20T00:00:00"/>
    <n v="2026"/>
    <s v="Q3"/>
    <n v="8"/>
    <x v="7"/>
    <x v="0"/>
    <x v="9"/>
    <x v="0"/>
    <s v="New"/>
    <x v="0"/>
    <s v="Trail Bike Light"/>
    <n v="6"/>
    <n v="51.67"/>
    <n v="0.1"/>
    <n v="23.1"/>
    <n v="279.01799999999997"/>
    <n v="138.60000000000002"/>
    <n v="140.41799999999995"/>
    <n v="0.50325785433197845"/>
    <n v="2026"/>
    <x v="2"/>
    <n v="8"/>
    <s v="Aug"/>
  </r>
  <r>
    <n v="827"/>
    <d v="2026-08-20T00:00:00"/>
    <n v="2026"/>
    <s v="Q3"/>
    <n v="8"/>
    <x v="7"/>
    <x v="1"/>
    <x v="12"/>
    <x v="1"/>
    <s v="Returning"/>
    <x v="2"/>
    <s v="Travel Backpack 35L"/>
    <n v="4"/>
    <n v="166.02"/>
    <n v="0.1"/>
    <n v="87.99"/>
    <n v="597.67200000000003"/>
    <n v="351.96"/>
    <n v="245.71200000000005"/>
    <n v="0.4111151266915633"/>
    <n v="2026"/>
    <x v="2"/>
    <n v="8"/>
    <s v="Aug"/>
  </r>
  <r>
    <n v="1156"/>
    <d v="2026-08-20T00:00:00"/>
    <n v="2026"/>
    <s v="Q3"/>
    <n v="8"/>
    <x v="7"/>
    <x v="2"/>
    <x v="5"/>
    <x v="2"/>
    <s v="New"/>
    <x v="0"/>
    <s v="Trail Bike Light"/>
    <n v="2"/>
    <n v="50.59"/>
    <n v="0.1"/>
    <n v="22.68"/>
    <n v="91.062000000000012"/>
    <n v="45.36"/>
    <n v="45.702000000000012"/>
    <n v="0.5018778414706464"/>
    <n v="2026"/>
    <x v="2"/>
    <n v="8"/>
    <s v="Aug"/>
  </r>
  <r>
    <n v="1543"/>
    <d v="2026-08-20T00:00:00"/>
    <n v="2026"/>
    <s v="Q3"/>
    <n v="8"/>
    <x v="7"/>
    <x v="3"/>
    <x v="7"/>
    <x v="2"/>
    <s v="Returning"/>
    <x v="1"/>
    <s v="Summit Backpack 45L"/>
    <n v="1"/>
    <n v="155.83000000000001"/>
    <n v="0"/>
    <n v="77.260000000000005"/>
    <n v="155.83000000000001"/>
    <n v="77.260000000000005"/>
    <n v="78.570000000000007"/>
    <n v="0.50420329846627732"/>
    <n v="2026"/>
    <x v="2"/>
    <n v="8"/>
    <s v="Aug"/>
  </r>
  <r>
    <n v="2613"/>
    <d v="2026-08-20T00:00:00"/>
    <n v="2026"/>
    <s v="Q3"/>
    <n v="8"/>
    <x v="7"/>
    <x v="3"/>
    <x v="4"/>
    <x v="0"/>
    <s v="New"/>
    <x v="4"/>
    <s v="Recovery Roller"/>
    <n v="1"/>
    <n v="36.380000000000003"/>
    <n v="0.05"/>
    <n v="14.2"/>
    <n v="34.561"/>
    <n v="14.2"/>
    <n v="20.361000000000001"/>
    <n v="0.58913225890454557"/>
    <n v="2026"/>
    <x v="2"/>
    <n v="8"/>
    <s v="Aug"/>
  </r>
  <r>
    <n v="3002"/>
    <d v="2026-08-20T00:00:00"/>
    <n v="2026"/>
    <s v="Q3"/>
    <n v="8"/>
    <x v="7"/>
    <x v="1"/>
    <x v="12"/>
    <x v="2"/>
    <s v="New"/>
    <x v="3"/>
    <s v="Compact Sleeping Bag"/>
    <n v="2"/>
    <n v="124.09"/>
    <n v="0"/>
    <n v="60.39"/>
    <n v="248.18"/>
    <n v="120.78"/>
    <n v="127.4"/>
    <n v="0.513337094044645"/>
    <n v="2026"/>
    <x v="2"/>
    <n v="8"/>
    <s v="Aug"/>
  </r>
  <r>
    <n v="3103"/>
    <d v="2026-08-20T00:00:00"/>
    <n v="2026"/>
    <s v="Q3"/>
    <n v="8"/>
    <x v="7"/>
    <x v="3"/>
    <x v="8"/>
    <x v="0"/>
    <s v="New"/>
    <x v="1"/>
    <s v="Trail Boots"/>
    <n v="1"/>
    <n v="141.97999999999999"/>
    <n v="0.05"/>
    <n v="79.510000000000005"/>
    <n v="134.88099999999997"/>
    <n v="79.510000000000005"/>
    <n v="55.370999999999967"/>
    <n v="0.41051741905828082"/>
    <n v="2026"/>
    <x v="2"/>
    <n v="8"/>
    <s v="Aug"/>
  </r>
  <r>
    <n v="3234"/>
    <d v="2026-08-20T00:00:00"/>
    <n v="2026"/>
    <s v="Q3"/>
    <n v="8"/>
    <x v="7"/>
    <x v="3"/>
    <x v="13"/>
    <x v="2"/>
    <s v="New"/>
    <x v="3"/>
    <s v="Compact Sleeping Bag"/>
    <n v="5"/>
    <n v="121.93"/>
    <n v="0.15"/>
    <n v="62.28"/>
    <n v="518.2025000000001"/>
    <n v="311.39999999999998"/>
    <n v="206.80250000000012"/>
    <n v="0.39907661580173792"/>
    <n v="2026"/>
    <x v="2"/>
    <n v="8"/>
    <s v="Aug"/>
  </r>
  <r>
    <n v="3281"/>
    <d v="2026-08-20T00:00:00"/>
    <n v="2026"/>
    <s v="Q3"/>
    <n v="8"/>
    <x v="7"/>
    <x v="3"/>
    <x v="4"/>
    <x v="0"/>
    <s v="New"/>
    <x v="2"/>
    <s v="Insulated Bottle"/>
    <n v="1"/>
    <n v="35.58"/>
    <n v="0.15"/>
    <n v="13.94"/>
    <n v="30.242999999999999"/>
    <n v="13.94"/>
    <n v="16.302999999999997"/>
    <n v="0.53906689151208542"/>
    <n v="2026"/>
    <x v="2"/>
    <n v="8"/>
    <s v="Aug"/>
  </r>
  <r>
    <n v="3870"/>
    <d v="2026-08-20T00:00:00"/>
    <n v="2026"/>
    <s v="Q3"/>
    <n v="8"/>
    <x v="7"/>
    <x v="2"/>
    <x v="5"/>
    <x v="3"/>
    <s v="Returning"/>
    <x v="1"/>
    <s v="Summit Backpack 45L"/>
    <n v="1"/>
    <n v="157.84"/>
    <n v="0"/>
    <n v="77.87"/>
    <n v="157.84"/>
    <n v="77.87"/>
    <n v="79.97"/>
    <n v="0.50665230613279266"/>
    <n v="2026"/>
    <x v="2"/>
    <n v="8"/>
    <s v="Aug"/>
  </r>
  <r>
    <n v="3938"/>
    <d v="2026-08-20T00:00:00"/>
    <n v="2026"/>
    <s v="Q3"/>
    <n v="8"/>
    <x v="7"/>
    <x v="1"/>
    <x v="12"/>
    <x v="0"/>
    <s v="New"/>
    <x v="3"/>
    <s v="Alpine Tent 4P"/>
    <n v="1"/>
    <n v="336.35"/>
    <n v="0"/>
    <n v="195.07"/>
    <n v="336.35"/>
    <n v="195.07"/>
    <n v="141.28000000000003"/>
    <n v="0.42003865021554931"/>
    <n v="2026"/>
    <x v="2"/>
    <n v="8"/>
    <s v="Aug"/>
  </r>
  <r>
    <n v="4237"/>
    <d v="2026-08-20T00:00:00"/>
    <n v="2026"/>
    <s v="Q3"/>
    <n v="8"/>
    <x v="7"/>
    <x v="3"/>
    <x v="13"/>
    <x v="1"/>
    <s v="Returning"/>
    <x v="1"/>
    <s v="Summit Backpack 45L"/>
    <n v="3"/>
    <n v="153.03"/>
    <n v="0.15"/>
    <n v="78.239999999999995"/>
    <n v="390.22650000000004"/>
    <n v="234.71999999999997"/>
    <n v="155.50650000000007"/>
    <n v="0.39850317700104954"/>
    <n v="2026"/>
    <x v="2"/>
    <n v="8"/>
    <s v="Aug"/>
  </r>
  <r>
    <n v="4970"/>
    <d v="2026-08-20T00:00:00"/>
    <n v="2026"/>
    <s v="Q3"/>
    <n v="8"/>
    <x v="7"/>
    <x v="1"/>
    <x v="14"/>
    <x v="0"/>
    <s v="Returning"/>
    <x v="0"/>
    <s v="Cycling Pack 12L"/>
    <n v="2"/>
    <n v="105.01"/>
    <n v="0.15"/>
    <n v="50.56"/>
    <n v="178.517"/>
    <n v="101.12"/>
    <n v="77.396999999999991"/>
    <n v="0.43355534766996978"/>
    <n v="2026"/>
    <x v="2"/>
    <n v="8"/>
    <s v="Aug"/>
  </r>
  <r>
    <n v="515"/>
    <d v="2026-08-21T00:00:00"/>
    <n v="2026"/>
    <s v="Q3"/>
    <n v="8"/>
    <x v="7"/>
    <x v="0"/>
    <x v="0"/>
    <x v="2"/>
    <s v="Returning"/>
    <x v="2"/>
    <s v="Packing Cube Set"/>
    <n v="2"/>
    <n v="45.47"/>
    <n v="0"/>
    <n v="18.27"/>
    <n v="90.94"/>
    <n v="36.54"/>
    <n v="54.4"/>
    <n v="0.5981966131515285"/>
    <n v="2026"/>
    <x v="2"/>
    <n v="8"/>
    <s v="Aug"/>
  </r>
  <r>
    <n v="661"/>
    <d v="2026-08-21T00:00:00"/>
    <n v="2026"/>
    <s v="Q3"/>
    <n v="8"/>
    <x v="7"/>
    <x v="0"/>
    <x v="15"/>
    <x v="2"/>
    <s v="New"/>
    <x v="2"/>
    <s v="Packing Cube Set"/>
    <n v="2"/>
    <n v="47.58"/>
    <n v="0.1"/>
    <n v="18.47"/>
    <n v="85.644000000000005"/>
    <n v="36.94"/>
    <n v="48.704000000000008"/>
    <n v="0.56867965064686377"/>
    <n v="2026"/>
    <x v="2"/>
    <n v="8"/>
    <s v="Aug"/>
  </r>
  <r>
    <n v="1443"/>
    <d v="2026-08-21T00:00:00"/>
    <n v="2026"/>
    <s v="Q3"/>
    <n v="8"/>
    <x v="7"/>
    <x v="3"/>
    <x v="4"/>
    <x v="0"/>
    <s v="New"/>
    <x v="1"/>
    <s v="Summit Backpack 45L"/>
    <n v="5"/>
    <n v="155.65"/>
    <n v="0"/>
    <n v="79.13"/>
    <n v="778.25"/>
    <n v="395.65"/>
    <n v="382.6"/>
    <n v="0.49161580469000965"/>
    <n v="2026"/>
    <x v="2"/>
    <n v="8"/>
    <s v="Aug"/>
  </r>
  <r>
    <n v="1446"/>
    <d v="2026-08-21T00:00:00"/>
    <n v="2026"/>
    <s v="Q3"/>
    <n v="8"/>
    <x v="7"/>
    <x v="3"/>
    <x v="13"/>
    <x v="2"/>
    <s v="Returning"/>
    <x v="3"/>
    <s v="Trail Tent 2P"/>
    <n v="1"/>
    <n v="195.15"/>
    <n v="0"/>
    <n v="101.99"/>
    <n v="195.15"/>
    <n v="101.99"/>
    <n v="93.160000000000011"/>
    <n v="0.47737637714578535"/>
    <n v="2026"/>
    <x v="2"/>
    <n v="8"/>
    <s v="Aug"/>
  </r>
  <r>
    <n v="1524"/>
    <d v="2026-08-21T00:00:00"/>
    <n v="2026"/>
    <s v="Q3"/>
    <n v="8"/>
    <x v="7"/>
    <x v="1"/>
    <x v="6"/>
    <x v="3"/>
    <s v="New"/>
    <x v="0"/>
    <s v="Commuter Helmet"/>
    <n v="1"/>
    <n v="81.569999999999993"/>
    <n v="0"/>
    <n v="43.79"/>
    <n v="81.569999999999993"/>
    <n v="43.79"/>
    <n v="37.779999999999994"/>
    <n v="0.4631604756650729"/>
    <n v="2026"/>
    <x v="2"/>
    <n v="8"/>
    <s v="Aug"/>
  </r>
  <r>
    <n v="1946"/>
    <d v="2026-08-21T00:00:00"/>
    <n v="2026"/>
    <s v="Q3"/>
    <n v="8"/>
    <x v="7"/>
    <x v="0"/>
    <x v="15"/>
    <x v="2"/>
    <s v="New"/>
    <x v="3"/>
    <s v="Compact Sleeping Bag"/>
    <n v="5"/>
    <n v="125.44"/>
    <n v="0"/>
    <n v="59.58"/>
    <n v="627.20000000000005"/>
    <n v="297.89999999999998"/>
    <n v="329.30000000000007"/>
    <n v="0.52503188775510212"/>
    <n v="2026"/>
    <x v="2"/>
    <n v="8"/>
    <s v="Aug"/>
  </r>
  <r>
    <n v="2285"/>
    <d v="2026-08-21T00:00:00"/>
    <n v="2026"/>
    <s v="Q3"/>
    <n v="8"/>
    <x v="7"/>
    <x v="1"/>
    <x v="11"/>
    <x v="0"/>
    <s v="Business"/>
    <x v="1"/>
    <s v="Summit Backpack 45L"/>
    <n v="2"/>
    <n v="155.11000000000001"/>
    <n v="0.05"/>
    <n v="80.13"/>
    <n v="294.709"/>
    <n v="160.26"/>
    <n v="134.44900000000001"/>
    <n v="0.45620934548995795"/>
    <n v="2026"/>
    <x v="2"/>
    <n v="8"/>
    <s v="Aug"/>
  </r>
  <r>
    <n v="2978"/>
    <d v="2026-08-21T00:00:00"/>
    <n v="2026"/>
    <s v="Q3"/>
    <n v="8"/>
    <x v="7"/>
    <x v="2"/>
    <x v="10"/>
    <x v="2"/>
    <s v="New"/>
    <x v="0"/>
    <s v="Commuter Helmet"/>
    <n v="1"/>
    <n v="80.7"/>
    <n v="0"/>
    <n v="41.98"/>
    <n v="80.7"/>
    <n v="41.98"/>
    <n v="38.720000000000006"/>
    <n v="0.47980173482032223"/>
    <n v="2026"/>
    <x v="2"/>
    <n v="8"/>
    <s v="Aug"/>
  </r>
  <r>
    <n v="3842"/>
    <d v="2026-08-21T00:00:00"/>
    <n v="2026"/>
    <s v="Q3"/>
    <n v="8"/>
    <x v="7"/>
    <x v="3"/>
    <x v="8"/>
    <x v="1"/>
    <s v="Returning"/>
    <x v="1"/>
    <s v="Summit Backpack 45L"/>
    <n v="10"/>
    <n v="156.72"/>
    <n v="0.15"/>
    <n v="78.12"/>
    <n v="1332.12"/>
    <n v="781.2"/>
    <n v="550.91999999999985"/>
    <n v="0.41356634537429054"/>
    <n v="2026"/>
    <x v="2"/>
    <n v="8"/>
    <s v="Aug"/>
  </r>
  <r>
    <n v="4220"/>
    <d v="2026-08-21T00:00:00"/>
    <n v="2026"/>
    <s v="Q3"/>
    <n v="8"/>
    <x v="7"/>
    <x v="1"/>
    <x v="14"/>
    <x v="1"/>
    <s v="Business"/>
    <x v="2"/>
    <s v="Travel Backpack 35L"/>
    <n v="5"/>
    <n v="162.76"/>
    <n v="0.15"/>
    <n v="85.32"/>
    <n v="691.7299999999999"/>
    <n v="426.59999999999997"/>
    <n v="265.12999999999994"/>
    <n v="0.38328538591647027"/>
    <n v="2026"/>
    <x v="2"/>
    <n v="8"/>
    <s v="Aug"/>
  </r>
  <r>
    <n v="478"/>
    <d v="2026-08-22T00:00:00"/>
    <n v="2026"/>
    <s v="Q3"/>
    <n v="8"/>
    <x v="7"/>
    <x v="3"/>
    <x v="8"/>
    <x v="2"/>
    <s v="Business"/>
    <x v="4"/>
    <s v="Resistance Band Set"/>
    <n v="2"/>
    <n v="40.22"/>
    <n v="0"/>
    <n v="14.45"/>
    <n v="80.44"/>
    <n v="28.9"/>
    <n v="51.54"/>
    <n v="0.64072600696171056"/>
    <n v="2026"/>
    <x v="2"/>
    <n v="8"/>
    <s v="Aug"/>
  </r>
  <r>
    <n v="491"/>
    <d v="2026-08-22T00:00:00"/>
    <n v="2026"/>
    <s v="Q3"/>
    <n v="8"/>
    <x v="7"/>
    <x v="0"/>
    <x v="9"/>
    <x v="3"/>
    <s v="New"/>
    <x v="2"/>
    <s v="Packing Cube Set"/>
    <n v="1"/>
    <n v="45.42"/>
    <n v="0.15"/>
    <n v="18.079999999999998"/>
    <n v="38.606999999999999"/>
    <n v="18.079999999999998"/>
    <n v="20.527000000000001"/>
    <n v="0.53169114409304019"/>
    <n v="2026"/>
    <x v="2"/>
    <n v="8"/>
    <s v="Aug"/>
  </r>
  <r>
    <n v="862"/>
    <d v="2026-08-22T00:00:00"/>
    <n v="2026"/>
    <s v="Q3"/>
    <n v="8"/>
    <x v="7"/>
    <x v="0"/>
    <x v="9"/>
    <x v="0"/>
    <s v="Returning"/>
    <x v="1"/>
    <s v="Hiking Daypack 20L"/>
    <n v="1"/>
    <n v="93.55"/>
    <n v="0"/>
    <n v="44.89"/>
    <n v="93.55"/>
    <n v="44.89"/>
    <n v="48.66"/>
    <n v="0.5201496525921967"/>
    <n v="2026"/>
    <x v="2"/>
    <n v="8"/>
    <s v="Aug"/>
  </r>
  <r>
    <n v="957"/>
    <d v="2026-08-22T00:00:00"/>
    <n v="2026"/>
    <s v="Q3"/>
    <n v="8"/>
    <x v="7"/>
    <x v="2"/>
    <x v="2"/>
    <x v="0"/>
    <s v="Returning"/>
    <x v="1"/>
    <s v="Trail Boots"/>
    <n v="2"/>
    <n v="146.85"/>
    <n v="0"/>
    <n v="81.010000000000005"/>
    <n v="293.7"/>
    <n v="162.02000000000001"/>
    <n v="131.67999999999998"/>
    <n v="0.44834865509022809"/>
    <n v="2026"/>
    <x v="2"/>
    <n v="8"/>
    <s v="Aug"/>
  </r>
  <r>
    <n v="1728"/>
    <d v="2026-08-22T00:00:00"/>
    <n v="2026"/>
    <s v="Q3"/>
    <n v="8"/>
    <x v="7"/>
    <x v="0"/>
    <x v="9"/>
    <x v="1"/>
    <s v="Business"/>
    <x v="0"/>
    <s v="Cycling Pack 12L"/>
    <n v="6"/>
    <n v="101.54"/>
    <n v="0.1"/>
    <n v="50"/>
    <n v="548.31600000000003"/>
    <n v="300"/>
    <n v="248.31600000000003"/>
    <n v="0.45287024270676035"/>
    <n v="2026"/>
    <x v="2"/>
    <n v="8"/>
    <s v="Aug"/>
  </r>
  <r>
    <n v="2743"/>
    <d v="2026-08-22T00:00:00"/>
    <n v="2026"/>
    <s v="Q3"/>
    <n v="8"/>
    <x v="7"/>
    <x v="3"/>
    <x v="7"/>
    <x v="0"/>
    <s v="Business"/>
    <x v="4"/>
    <s v="Weighted Vest"/>
    <n v="1"/>
    <n v="125.14"/>
    <n v="0"/>
    <n v="69.44"/>
    <n v="125.14"/>
    <n v="69.44"/>
    <n v="55.7"/>
    <n v="0.4451014863353045"/>
    <n v="2026"/>
    <x v="2"/>
    <n v="8"/>
    <s v="Aug"/>
  </r>
  <r>
    <n v="3098"/>
    <d v="2026-08-22T00:00:00"/>
    <n v="2026"/>
    <s v="Q3"/>
    <n v="8"/>
    <x v="7"/>
    <x v="1"/>
    <x v="6"/>
    <x v="0"/>
    <s v="New"/>
    <x v="0"/>
    <s v="Commuter Helmet"/>
    <n v="2"/>
    <n v="80.239999999999995"/>
    <n v="0.1"/>
    <n v="42.09"/>
    <n v="144.43199999999999"/>
    <n v="84.18"/>
    <n v="60.251999999999981"/>
    <n v="0.41716517115320695"/>
    <n v="2026"/>
    <x v="2"/>
    <n v="8"/>
    <s v="Aug"/>
  </r>
  <r>
    <n v="3606"/>
    <d v="2026-08-22T00:00:00"/>
    <n v="2026"/>
    <s v="Q3"/>
    <n v="8"/>
    <x v="7"/>
    <x v="3"/>
    <x v="4"/>
    <x v="0"/>
    <s v="Business"/>
    <x v="1"/>
    <s v="Trail Boots"/>
    <n v="1"/>
    <n v="147.24"/>
    <n v="0"/>
    <n v="79.11"/>
    <n v="147.24"/>
    <n v="79.11"/>
    <n v="68.13000000000001"/>
    <n v="0.46271393643031788"/>
    <n v="2026"/>
    <x v="2"/>
    <n v="8"/>
    <s v="Aug"/>
  </r>
  <r>
    <n v="3815"/>
    <d v="2026-08-22T00:00:00"/>
    <n v="2026"/>
    <s v="Q3"/>
    <n v="8"/>
    <x v="7"/>
    <x v="2"/>
    <x v="2"/>
    <x v="0"/>
    <s v="Returning"/>
    <x v="3"/>
    <s v="Trail Tent 2P"/>
    <n v="2"/>
    <n v="199.53"/>
    <n v="0.05"/>
    <n v="105.87"/>
    <n v="379.10699999999997"/>
    <n v="211.74"/>
    <n v="167.36699999999996"/>
    <n v="0.44147694450379438"/>
    <n v="2026"/>
    <x v="2"/>
    <n v="8"/>
    <s v="Aug"/>
  </r>
  <r>
    <n v="3979"/>
    <d v="2026-08-22T00:00:00"/>
    <n v="2026"/>
    <s v="Q3"/>
    <n v="8"/>
    <x v="7"/>
    <x v="2"/>
    <x v="5"/>
    <x v="0"/>
    <s v="Business"/>
    <x v="4"/>
    <s v="Resistance Band Set"/>
    <n v="1"/>
    <n v="40.19"/>
    <n v="0.05"/>
    <n v="14.73"/>
    <n v="38.180499999999995"/>
    <n v="14.73"/>
    <n v="23.450499999999995"/>
    <n v="0.61420096646193734"/>
    <n v="2026"/>
    <x v="2"/>
    <n v="8"/>
    <s v="Aug"/>
  </r>
  <r>
    <n v="4160"/>
    <d v="2026-08-22T00:00:00"/>
    <n v="2026"/>
    <s v="Q3"/>
    <n v="8"/>
    <x v="7"/>
    <x v="3"/>
    <x v="7"/>
    <x v="3"/>
    <s v="Business"/>
    <x v="4"/>
    <s v="Weighted Vest"/>
    <n v="4"/>
    <n v="123.31"/>
    <n v="0"/>
    <n v="69.02"/>
    <n v="493.24"/>
    <n v="276.08"/>
    <n v="217.16000000000003"/>
    <n v="0.44027248398345636"/>
    <n v="2026"/>
    <x v="2"/>
    <n v="8"/>
    <s v="Aug"/>
  </r>
  <r>
    <n v="4172"/>
    <d v="2026-08-22T00:00:00"/>
    <n v="2026"/>
    <s v="Q3"/>
    <n v="8"/>
    <x v="7"/>
    <x v="3"/>
    <x v="8"/>
    <x v="3"/>
    <s v="New"/>
    <x v="0"/>
    <s v="Compact Repair Kit"/>
    <n v="1"/>
    <n v="40.19"/>
    <n v="0.05"/>
    <n v="16.78"/>
    <n v="38.180499999999995"/>
    <n v="16.78"/>
    <n v="21.400499999999994"/>
    <n v="0.56050863660769235"/>
    <n v="2026"/>
    <x v="2"/>
    <n v="8"/>
    <s v="Aug"/>
  </r>
  <r>
    <n v="4265"/>
    <d v="2026-08-22T00:00:00"/>
    <n v="2026"/>
    <s v="Q3"/>
    <n v="8"/>
    <x v="7"/>
    <x v="2"/>
    <x v="16"/>
    <x v="0"/>
    <s v="Returning"/>
    <x v="0"/>
    <s v="Compact Repair Kit"/>
    <n v="1"/>
    <n v="40.98"/>
    <n v="0.05"/>
    <n v="16.600000000000001"/>
    <n v="38.930999999999997"/>
    <n v="16.600000000000001"/>
    <n v="22.330999999999996"/>
    <n v="0.57360458246641488"/>
    <n v="2026"/>
    <x v="2"/>
    <n v="8"/>
    <s v="Aug"/>
  </r>
  <r>
    <n v="4321"/>
    <d v="2026-08-22T00:00:00"/>
    <n v="2026"/>
    <s v="Q3"/>
    <n v="8"/>
    <x v="7"/>
    <x v="3"/>
    <x v="13"/>
    <x v="0"/>
    <s v="New"/>
    <x v="2"/>
    <s v="Insulated Bottle"/>
    <n v="3"/>
    <n v="35.380000000000003"/>
    <n v="0"/>
    <n v="13.91"/>
    <n v="106.14000000000001"/>
    <n v="41.730000000000004"/>
    <n v="64.410000000000011"/>
    <n v="0.60684002261164505"/>
    <n v="2026"/>
    <x v="2"/>
    <n v="8"/>
    <s v="Aug"/>
  </r>
  <r>
    <n v="4975"/>
    <d v="2026-08-22T00:00:00"/>
    <n v="2026"/>
    <s v="Q3"/>
    <n v="8"/>
    <x v="7"/>
    <x v="2"/>
    <x v="10"/>
    <x v="2"/>
    <s v="New"/>
    <x v="2"/>
    <s v="Carry-On Duffel"/>
    <n v="4"/>
    <n v="134.49"/>
    <n v="0"/>
    <n v="68.17"/>
    <n v="537.96"/>
    <n v="272.68"/>
    <n v="265.28000000000003"/>
    <n v="0.49312216521674473"/>
    <n v="2026"/>
    <x v="2"/>
    <n v="8"/>
    <s v="Aug"/>
  </r>
  <r>
    <n v="991"/>
    <d v="2026-08-23T00:00:00"/>
    <n v="2026"/>
    <s v="Q3"/>
    <n v="8"/>
    <x v="7"/>
    <x v="2"/>
    <x v="3"/>
    <x v="1"/>
    <s v="Business"/>
    <x v="1"/>
    <s v="Trail Boots"/>
    <n v="4"/>
    <n v="145.30000000000001"/>
    <n v="0.15"/>
    <n v="77.040000000000006"/>
    <n v="494.02000000000004"/>
    <n v="308.16000000000003"/>
    <n v="185.86"/>
    <n v="0.37621958625156876"/>
    <n v="2026"/>
    <x v="2"/>
    <n v="8"/>
    <s v="Aug"/>
  </r>
  <r>
    <n v="1008"/>
    <d v="2026-08-23T00:00:00"/>
    <n v="2026"/>
    <s v="Q3"/>
    <n v="8"/>
    <x v="7"/>
    <x v="3"/>
    <x v="4"/>
    <x v="1"/>
    <s v="Business"/>
    <x v="2"/>
    <s v="Travel Backpack 35L"/>
    <n v="10"/>
    <n v="164.55"/>
    <n v="0.1"/>
    <n v="88.23"/>
    <n v="1480.95"/>
    <n v="882.30000000000007"/>
    <n v="598.65"/>
    <n v="0.40423376886458012"/>
    <n v="2026"/>
    <x v="2"/>
    <n v="8"/>
    <s v="Aug"/>
  </r>
  <r>
    <n v="1083"/>
    <d v="2026-08-23T00:00:00"/>
    <n v="2026"/>
    <s v="Q3"/>
    <n v="8"/>
    <x v="7"/>
    <x v="0"/>
    <x v="15"/>
    <x v="2"/>
    <s v="New"/>
    <x v="0"/>
    <s v="Compact Repair Kit"/>
    <n v="1"/>
    <n v="39.590000000000003"/>
    <n v="0"/>
    <n v="16.899999999999999"/>
    <n v="39.590000000000003"/>
    <n v="16.899999999999999"/>
    <n v="22.690000000000005"/>
    <n v="0.57312452639555456"/>
    <n v="2026"/>
    <x v="2"/>
    <n v="8"/>
    <s v="Aug"/>
  </r>
  <r>
    <n v="1553"/>
    <d v="2026-08-23T00:00:00"/>
    <n v="2026"/>
    <s v="Q3"/>
    <n v="8"/>
    <x v="7"/>
    <x v="2"/>
    <x v="2"/>
    <x v="1"/>
    <s v="Business"/>
    <x v="4"/>
    <s v="Training Mat"/>
    <n v="5"/>
    <n v="51.62"/>
    <n v="0.15"/>
    <n v="22.6"/>
    <n v="219.38499999999996"/>
    <n v="113"/>
    <n v="106.38499999999996"/>
    <n v="0.48492376415889865"/>
    <n v="2026"/>
    <x v="2"/>
    <n v="8"/>
    <s v="Aug"/>
  </r>
  <r>
    <n v="1579"/>
    <d v="2026-08-23T00:00:00"/>
    <n v="2026"/>
    <s v="Q3"/>
    <n v="8"/>
    <x v="7"/>
    <x v="3"/>
    <x v="7"/>
    <x v="2"/>
    <s v="Returning"/>
    <x v="1"/>
    <s v="Hiking Daypack 20L"/>
    <n v="3"/>
    <n v="90.71"/>
    <n v="0"/>
    <n v="45.57"/>
    <n v="272.13"/>
    <n v="136.71"/>
    <n v="135.41999999999999"/>
    <n v="0.49762980928232825"/>
    <n v="2026"/>
    <x v="2"/>
    <n v="8"/>
    <s v="Aug"/>
  </r>
  <r>
    <n v="1732"/>
    <d v="2026-08-23T00:00:00"/>
    <n v="2026"/>
    <s v="Q3"/>
    <n v="8"/>
    <x v="7"/>
    <x v="1"/>
    <x v="1"/>
    <x v="2"/>
    <s v="New"/>
    <x v="0"/>
    <s v="Compact Repair Kit"/>
    <n v="4"/>
    <n v="41.09"/>
    <n v="0"/>
    <n v="17"/>
    <n v="164.36"/>
    <n v="68"/>
    <n v="96.360000000000014"/>
    <n v="0.58627403261134103"/>
    <n v="2026"/>
    <x v="2"/>
    <n v="8"/>
    <s v="Aug"/>
  </r>
  <r>
    <n v="2083"/>
    <d v="2026-08-23T00:00:00"/>
    <n v="2026"/>
    <s v="Q3"/>
    <n v="8"/>
    <x v="7"/>
    <x v="1"/>
    <x v="14"/>
    <x v="0"/>
    <s v="New"/>
    <x v="1"/>
    <s v="Hiking Daypack 20L"/>
    <n v="1"/>
    <n v="91.37"/>
    <n v="0"/>
    <n v="46.73"/>
    <n v="91.37"/>
    <n v="46.73"/>
    <n v="44.640000000000008"/>
    <n v="0.48856298566269024"/>
    <n v="2026"/>
    <x v="2"/>
    <n v="8"/>
    <s v="Aug"/>
  </r>
  <r>
    <n v="2176"/>
    <d v="2026-08-23T00:00:00"/>
    <n v="2026"/>
    <s v="Q3"/>
    <n v="8"/>
    <x v="7"/>
    <x v="1"/>
    <x v="11"/>
    <x v="0"/>
    <s v="New"/>
    <x v="2"/>
    <s v="Packing Cube Set"/>
    <n v="1"/>
    <n v="46.92"/>
    <n v="0"/>
    <n v="18.3"/>
    <n v="46.92"/>
    <n v="18.3"/>
    <n v="28.62"/>
    <n v="0.60997442455242967"/>
    <n v="2026"/>
    <x v="2"/>
    <n v="8"/>
    <s v="Aug"/>
  </r>
  <r>
    <n v="2723"/>
    <d v="2026-08-23T00:00:00"/>
    <n v="2026"/>
    <s v="Q3"/>
    <n v="8"/>
    <x v="7"/>
    <x v="0"/>
    <x v="0"/>
    <x v="0"/>
    <s v="New"/>
    <x v="0"/>
    <s v="Cycling Pack 12L"/>
    <n v="1"/>
    <n v="100.29"/>
    <n v="0.05"/>
    <n v="49.82"/>
    <n v="95.275500000000008"/>
    <n v="49.82"/>
    <n v="45.455500000000008"/>
    <n v="0.47709537079312103"/>
    <n v="2026"/>
    <x v="2"/>
    <n v="8"/>
    <s v="Aug"/>
  </r>
  <r>
    <n v="3299"/>
    <d v="2026-08-23T00:00:00"/>
    <n v="2026"/>
    <s v="Q3"/>
    <n v="8"/>
    <x v="7"/>
    <x v="0"/>
    <x v="9"/>
    <x v="0"/>
    <s v="New"/>
    <x v="1"/>
    <s v="Trail Boots"/>
    <n v="1"/>
    <n v="147.11000000000001"/>
    <n v="0.15"/>
    <n v="79.599999999999994"/>
    <n v="125.04350000000001"/>
    <n v="79.599999999999994"/>
    <n v="45.443500000000014"/>
    <n v="0.36342152930780097"/>
    <n v="2026"/>
    <x v="2"/>
    <n v="8"/>
    <s v="Aug"/>
  </r>
  <r>
    <n v="3398"/>
    <d v="2026-08-23T00:00:00"/>
    <n v="2026"/>
    <s v="Q3"/>
    <n v="8"/>
    <x v="7"/>
    <x v="1"/>
    <x v="12"/>
    <x v="0"/>
    <s v="New"/>
    <x v="1"/>
    <s v="Summit Backpack 45L"/>
    <n v="2"/>
    <n v="156.44999999999999"/>
    <n v="0"/>
    <n v="80.13"/>
    <n v="312.89999999999998"/>
    <n v="160.26"/>
    <n v="152.63999999999999"/>
    <n v="0.487823585810163"/>
    <n v="2026"/>
    <x v="2"/>
    <n v="8"/>
    <s v="Aug"/>
  </r>
  <r>
    <n v="4012"/>
    <d v="2026-08-23T00:00:00"/>
    <n v="2026"/>
    <s v="Q3"/>
    <n v="8"/>
    <x v="7"/>
    <x v="1"/>
    <x v="14"/>
    <x v="0"/>
    <s v="New"/>
    <x v="1"/>
    <s v="Trekking Poles"/>
    <n v="2"/>
    <n v="72.97"/>
    <n v="0"/>
    <n v="33.25"/>
    <n v="145.94"/>
    <n v="66.5"/>
    <n v="79.44"/>
    <n v="0.54433328765245992"/>
    <n v="2026"/>
    <x v="2"/>
    <n v="8"/>
    <s v="Aug"/>
  </r>
  <r>
    <n v="4064"/>
    <d v="2026-08-23T00:00:00"/>
    <n v="2026"/>
    <s v="Q3"/>
    <n v="8"/>
    <x v="7"/>
    <x v="3"/>
    <x v="7"/>
    <x v="3"/>
    <s v="Returning"/>
    <x v="4"/>
    <s v="Training Mat"/>
    <n v="2"/>
    <n v="51.63"/>
    <n v="0"/>
    <n v="21.39"/>
    <n v="103.26"/>
    <n v="42.78"/>
    <n v="60.480000000000004"/>
    <n v="0.58570598489250436"/>
    <n v="2026"/>
    <x v="2"/>
    <n v="8"/>
    <s v="Aug"/>
  </r>
  <r>
    <n v="4671"/>
    <d v="2026-08-23T00:00:00"/>
    <n v="2026"/>
    <s v="Q3"/>
    <n v="8"/>
    <x v="7"/>
    <x v="1"/>
    <x v="12"/>
    <x v="1"/>
    <s v="Returning"/>
    <x v="0"/>
    <s v="Cycling Pack 12L"/>
    <n v="8"/>
    <n v="100.06"/>
    <n v="0.05"/>
    <n v="49.39"/>
    <n v="760.45600000000002"/>
    <n v="395.12"/>
    <n v="365.33600000000001"/>
    <n v="0.48041701295012468"/>
    <n v="2026"/>
    <x v="2"/>
    <n v="8"/>
    <s v="Aug"/>
  </r>
  <r>
    <n v="1914"/>
    <d v="2026-08-24T00:00:00"/>
    <n v="2026"/>
    <s v="Q3"/>
    <n v="8"/>
    <x v="7"/>
    <x v="3"/>
    <x v="8"/>
    <x v="2"/>
    <s v="Returning"/>
    <x v="3"/>
    <s v="Portable Camp Stove"/>
    <n v="4"/>
    <n v="83.2"/>
    <n v="0"/>
    <n v="39.99"/>
    <n v="332.8"/>
    <n v="159.96"/>
    <n v="172.84"/>
    <n v="0.5193509615384615"/>
    <n v="2026"/>
    <x v="2"/>
    <n v="8"/>
    <s v="Aug"/>
  </r>
  <r>
    <n v="1973"/>
    <d v="2026-08-24T00:00:00"/>
    <n v="2026"/>
    <s v="Q3"/>
    <n v="8"/>
    <x v="7"/>
    <x v="0"/>
    <x v="0"/>
    <x v="0"/>
    <s v="New"/>
    <x v="4"/>
    <s v="Training Mat"/>
    <n v="3"/>
    <n v="51.29"/>
    <n v="0"/>
    <n v="22.08"/>
    <n v="153.87"/>
    <n v="66.239999999999995"/>
    <n v="87.63000000000001"/>
    <n v="0.56950672645739919"/>
    <n v="2026"/>
    <x v="2"/>
    <n v="8"/>
    <s v="Aug"/>
  </r>
  <r>
    <n v="2564"/>
    <d v="2026-08-24T00:00:00"/>
    <n v="2026"/>
    <s v="Q3"/>
    <n v="8"/>
    <x v="7"/>
    <x v="2"/>
    <x v="3"/>
    <x v="0"/>
    <s v="Returning"/>
    <x v="3"/>
    <s v="Trail Tent 2P"/>
    <n v="1"/>
    <n v="200.2"/>
    <n v="0"/>
    <n v="103.38"/>
    <n v="200.2"/>
    <n v="103.38"/>
    <n v="96.82"/>
    <n v="0.48361638361638359"/>
    <n v="2026"/>
    <x v="2"/>
    <n v="8"/>
    <s v="Aug"/>
  </r>
  <r>
    <n v="2791"/>
    <d v="2026-08-24T00:00:00"/>
    <n v="2026"/>
    <s v="Q3"/>
    <n v="8"/>
    <x v="7"/>
    <x v="0"/>
    <x v="15"/>
    <x v="2"/>
    <s v="Business"/>
    <x v="4"/>
    <s v="Recovery Roller"/>
    <n v="2"/>
    <n v="36.869999999999997"/>
    <n v="0"/>
    <n v="13.71"/>
    <n v="73.739999999999995"/>
    <n v="27.42"/>
    <n v="46.319999999999993"/>
    <n v="0.62815296989422287"/>
    <n v="2026"/>
    <x v="2"/>
    <n v="8"/>
    <s v="Aug"/>
  </r>
  <r>
    <n v="3559"/>
    <d v="2026-08-24T00:00:00"/>
    <n v="2026"/>
    <s v="Q3"/>
    <n v="8"/>
    <x v="7"/>
    <x v="3"/>
    <x v="8"/>
    <x v="0"/>
    <s v="Returning"/>
    <x v="4"/>
    <s v="Recovery Roller"/>
    <n v="1"/>
    <n v="36.28"/>
    <n v="0.1"/>
    <n v="14.16"/>
    <n v="32.652000000000001"/>
    <n v="14.16"/>
    <n v="18.492000000000001"/>
    <n v="0.56633590591694227"/>
    <n v="2026"/>
    <x v="2"/>
    <n v="8"/>
    <s v="Aug"/>
  </r>
  <r>
    <n v="3839"/>
    <d v="2026-08-24T00:00:00"/>
    <n v="2026"/>
    <s v="Q3"/>
    <n v="8"/>
    <x v="7"/>
    <x v="0"/>
    <x v="15"/>
    <x v="3"/>
    <s v="Returning"/>
    <x v="1"/>
    <s v="Hiking Daypack 20L"/>
    <n v="2"/>
    <n v="93.88"/>
    <n v="0.05"/>
    <n v="46.57"/>
    <n v="178.37199999999999"/>
    <n v="93.14"/>
    <n v="85.231999999999985"/>
    <n v="0.47783284371986628"/>
    <n v="2026"/>
    <x v="2"/>
    <n v="8"/>
    <s v="Aug"/>
  </r>
  <r>
    <n v="4133"/>
    <d v="2026-08-24T00:00:00"/>
    <n v="2026"/>
    <s v="Q3"/>
    <n v="8"/>
    <x v="7"/>
    <x v="3"/>
    <x v="4"/>
    <x v="0"/>
    <s v="New"/>
    <x v="3"/>
    <s v="Trail Tent 2P"/>
    <n v="1"/>
    <n v="192.67"/>
    <n v="0.05"/>
    <n v="101.04"/>
    <n v="183.03649999999999"/>
    <n v="101.04"/>
    <n v="81.996499999999983"/>
    <n v="0.44797895501716867"/>
    <n v="2026"/>
    <x v="2"/>
    <n v="8"/>
    <s v="Aug"/>
  </r>
  <r>
    <n v="4765"/>
    <d v="2026-08-24T00:00:00"/>
    <n v="2026"/>
    <s v="Q3"/>
    <n v="8"/>
    <x v="7"/>
    <x v="0"/>
    <x v="15"/>
    <x v="0"/>
    <s v="New"/>
    <x v="0"/>
    <s v="Commuter Helmet"/>
    <n v="1"/>
    <n v="80.099999999999994"/>
    <n v="0.05"/>
    <n v="43.49"/>
    <n v="76.094999999999985"/>
    <n v="43.49"/>
    <n v="32.604999999999983"/>
    <n v="0.42847756094355727"/>
    <n v="2026"/>
    <x v="2"/>
    <n v="8"/>
    <s v="Aug"/>
  </r>
  <r>
    <n v="1868"/>
    <d v="2026-08-25T00:00:00"/>
    <n v="2026"/>
    <s v="Q3"/>
    <n v="8"/>
    <x v="7"/>
    <x v="3"/>
    <x v="8"/>
    <x v="3"/>
    <s v="Returning"/>
    <x v="1"/>
    <s v="Trail Boots"/>
    <n v="1"/>
    <n v="145.02000000000001"/>
    <n v="0"/>
    <n v="78.959999999999994"/>
    <n v="145.02000000000001"/>
    <n v="78.959999999999994"/>
    <n v="66.060000000000016"/>
    <n v="0.4555233760860572"/>
    <n v="2026"/>
    <x v="2"/>
    <n v="8"/>
    <s v="Aug"/>
  </r>
  <r>
    <n v="987"/>
    <d v="2026-08-26T00:00:00"/>
    <n v="2026"/>
    <s v="Q3"/>
    <n v="8"/>
    <x v="7"/>
    <x v="1"/>
    <x v="11"/>
    <x v="3"/>
    <s v="Returning"/>
    <x v="2"/>
    <s v="Insulated Bottle"/>
    <n v="1"/>
    <n v="37"/>
    <n v="0.15"/>
    <n v="13.68"/>
    <n v="31.45"/>
    <n v="13.68"/>
    <n v="17.77"/>
    <n v="0.56502384737678857"/>
    <n v="2026"/>
    <x v="2"/>
    <n v="8"/>
    <s v="Aug"/>
  </r>
  <r>
    <n v="2503"/>
    <d v="2026-08-26T00:00:00"/>
    <n v="2026"/>
    <s v="Q3"/>
    <n v="8"/>
    <x v="7"/>
    <x v="1"/>
    <x v="6"/>
    <x v="0"/>
    <s v="Returning"/>
    <x v="0"/>
    <s v="Trail Bike Light"/>
    <n v="2"/>
    <n v="50.02"/>
    <n v="0"/>
    <n v="21.99"/>
    <n v="100.04"/>
    <n v="43.98"/>
    <n v="56.060000000000009"/>
    <n v="0.56037584966013598"/>
    <n v="2026"/>
    <x v="2"/>
    <n v="8"/>
    <s v="Aug"/>
  </r>
  <r>
    <n v="4928"/>
    <d v="2026-08-26T00:00:00"/>
    <n v="2026"/>
    <s v="Q3"/>
    <n v="8"/>
    <x v="7"/>
    <x v="1"/>
    <x v="11"/>
    <x v="2"/>
    <s v="Returning"/>
    <x v="4"/>
    <s v="Recovery Roller"/>
    <n v="2"/>
    <n v="35.950000000000003"/>
    <n v="0.05"/>
    <n v="13.93"/>
    <n v="68.305000000000007"/>
    <n v="27.86"/>
    <n v="40.445000000000007"/>
    <n v="0.59212356342873884"/>
    <n v="2026"/>
    <x v="2"/>
    <n v="8"/>
    <s v="Aug"/>
  </r>
  <r>
    <n v="852"/>
    <d v="2026-08-27T00:00:00"/>
    <n v="2026"/>
    <s v="Q3"/>
    <n v="8"/>
    <x v="7"/>
    <x v="0"/>
    <x v="9"/>
    <x v="0"/>
    <s v="New"/>
    <x v="2"/>
    <s v="Packing Cube Set"/>
    <n v="3"/>
    <n v="45.84"/>
    <n v="0.15"/>
    <n v="17.899999999999999"/>
    <n v="116.89200000000001"/>
    <n v="53.699999999999996"/>
    <n v="63.192000000000014"/>
    <n v="0.54060158094651478"/>
    <n v="2026"/>
    <x v="2"/>
    <n v="8"/>
    <s v="Aug"/>
  </r>
  <r>
    <n v="2188"/>
    <d v="2026-08-27T00:00:00"/>
    <n v="2026"/>
    <s v="Q3"/>
    <n v="8"/>
    <x v="7"/>
    <x v="1"/>
    <x v="6"/>
    <x v="0"/>
    <s v="New"/>
    <x v="3"/>
    <s v="Portable Camp Stove"/>
    <n v="1"/>
    <n v="83.23"/>
    <n v="0.1"/>
    <n v="40.229999999999997"/>
    <n v="74.907000000000011"/>
    <n v="40.229999999999997"/>
    <n v="34.677000000000014"/>
    <n v="0.46293403820737727"/>
    <n v="2026"/>
    <x v="2"/>
    <n v="8"/>
    <s v="Aug"/>
  </r>
  <r>
    <n v="2574"/>
    <d v="2026-08-27T00:00:00"/>
    <n v="2026"/>
    <s v="Q3"/>
    <n v="8"/>
    <x v="7"/>
    <x v="0"/>
    <x v="9"/>
    <x v="2"/>
    <s v="New"/>
    <x v="0"/>
    <s v="Cycling Pack 12L"/>
    <n v="1"/>
    <n v="104.33"/>
    <n v="0.1"/>
    <n v="49.86"/>
    <n v="93.897000000000006"/>
    <n v="49.86"/>
    <n v="44.037000000000006"/>
    <n v="0.46899261957251032"/>
    <n v="2026"/>
    <x v="2"/>
    <n v="8"/>
    <s v="Aug"/>
  </r>
  <r>
    <n v="2942"/>
    <d v="2026-08-27T00:00:00"/>
    <n v="2026"/>
    <s v="Q3"/>
    <n v="8"/>
    <x v="7"/>
    <x v="1"/>
    <x v="6"/>
    <x v="0"/>
    <s v="New"/>
    <x v="1"/>
    <s v="Summit Backpack 45L"/>
    <n v="1"/>
    <n v="156.94999999999999"/>
    <n v="0"/>
    <n v="80.41"/>
    <n v="156.94999999999999"/>
    <n v="80.41"/>
    <n v="76.539999999999992"/>
    <n v="0.48767123287671232"/>
    <n v="2026"/>
    <x v="2"/>
    <n v="8"/>
    <s v="Aug"/>
  </r>
  <r>
    <n v="3211"/>
    <d v="2026-08-27T00:00:00"/>
    <n v="2026"/>
    <s v="Q3"/>
    <n v="8"/>
    <x v="7"/>
    <x v="1"/>
    <x v="14"/>
    <x v="2"/>
    <s v="Business"/>
    <x v="0"/>
    <s v="Compact Repair Kit"/>
    <n v="3"/>
    <n v="41.33"/>
    <n v="0.05"/>
    <n v="17"/>
    <n v="117.79049999999999"/>
    <n v="51"/>
    <n v="66.790499999999994"/>
    <n v="0.56702790123142355"/>
    <n v="2026"/>
    <x v="2"/>
    <n v="8"/>
    <s v="Aug"/>
  </r>
  <r>
    <n v="3306"/>
    <d v="2026-08-27T00:00:00"/>
    <n v="2026"/>
    <s v="Q3"/>
    <n v="8"/>
    <x v="7"/>
    <x v="0"/>
    <x v="15"/>
    <x v="0"/>
    <s v="Business"/>
    <x v="2"/>
    <s v="Insulated Bottle"/>
    <n v="1"/>
    <n v="35.590000000000003"/>
    <n v="0"/>
    <n v="13.66"/>
    <n v="35.590000000000003"/>
    <n v="13.66"/>
    <n v="21.930000000000003"/>
    <n v="0.61618432143860635"/>
    <n v="2026"/>
    <x v="2"/>
    <n v="8"/>
    <s v="Aug"/>
  </r>
  <r>
    <n v="3837"/>
    <d v="2026-08-27T00:00:00"/>
    <n v="2026"/>
    <s v="Q3"/>
    <n v="8"/>
    <x v="7"/>
    <x v="3"/>
    <x v="8"/>
    <x v="0"/>
    <s v="Returning"/>
    <x v="3"/>
    <s v="Alpine Tent 4P"/>
    <n v="2"/>
    <n v="335.87"/>
    <n v="0.1"/>
    <n v="196.54"/>
    <n v="604.56600000000003"/>
    <n v="393.08"/>
    <n v="211.48600000000005"/>
    <n v="0.34981457773014035"/>
    <n v="2026"/>
    <x v="2"/>
    <n v="8"/>
    <s v="Aug"/>
  </r>
  <r>
    <n v="4169"/>
    <d v="2026-08-27T00:00:00"/>
    <n v="2026"/>
    <s v="Q3"/>
    <n v="8"/>
    <x v="7"/>
    <x v="3"/>
    <x v="13"/>
    <x v="0"/>
    <s v="New"/>
    <x v="4"/>
    <s v="Training Mat"/>
    <n v="1"/>
    <n v="50.7"/>
    <n v="0.05"/>
    <n v="21.65"/>
    <n v="48.164999999999999"/>
    <n v="21.65"/>
    <n v="26.515000000000001"/>
    <n v="0.55050347762898377"/>
    <n v="2026"/>
    <x v="2"/>
    <n v="8"/>
    <s v="Aug"/>
  </r>
  <r>
    <n v="4452"/>
    <d v="2026-08-27T00:00:00"/>
    <n v="2026"/>
    <s v="Q3"/>
    <n v="8"/>
    <x v="7"/>
    <x v="2"/>
    <x v="2"/>
    <x v="3"/>
    <s v="New"/>
    <x v="1"/>
    <s v="Summit Backpack 45L"/>
    <n v="3"/>
    <n v="152.76"/>
    <n v="0.1"/>
    <n v="77.36"/>
    <n v="412.452"/>
    <n v="232.07999999999998"/>
    <n v="180.37200000000001"/>
    <n v="0.43731634226528182"/>
    <n v="2026"/>
    <x v="2"/>
    <n v="8"/>
    <s v="Aug"/>
  </r>
  <r>
    <n v="4740"/>
    <d v="2026-08-27T00:00:00"/>
    <n v="2026"/>
    <s v="Q3"/>
    <n v="8"/>
    <x v="7"/>
    <x v="0"/>
    <x v="15"/>
    <x v="1"/>
    <s v="Returning"/>
    <x v="1"/>
    <s v="Trekking Poles"/>
    <n v="5"/>
    <n v="72.78"/>
    <n v="0.1"/>
    <n v="33.25"/>
    <n v="327.51"/>
    <n v="166.25"/>
    <n v="161.26"/>
    <n v="0.49238191200268694"/>
    <n v="2026"/>
    <x v="2"/>
    <n v="8"/>
    <s v="Aug"/>
  </r>
  <r>
    <n v="5000"/>
    <d v="2026-08-27T00:00:00"/>
    <n v="2026"/>
    <s v="Q3"/>
    <n v="8"/>
    <x v="7"/>
    <x v="1"/>
    <x v="12"/>
    <x v="3"/>
    <s v="New"/>
    <x v="2"/>
    <s v="Insulated Bottle"/>
    <n v="2"/>
    <n v="37"/>
    <n v="0"/>
    <n v="13.83"/>
    <n v="74"/>
    <n v="27.66"/>
    <n v="46.34"/>
    <n v="0.62621621621621626"/>
    <n v="2026"/>
    <x v="2"/>
    <n v="8"/>
    <s v="Aug"/>
  </r>
  <r>
    <n v="5058"/>
    <d v="2026-08-27T00:00:00"/>
    <n v="2026"/>
    <s v="Q3"/>
    <n v="8"/>
    <x v="7"/>
    <x v="1"/>
    <x v="11"/>
    <x v="1"/>
    <s v="Business"/>
    <x v="0"/>
    <s v="Compact Repair Kit"/>
    <n v="6"/>
    <n v="41.33"/>
    <n v="0.2"/>
    <n v="17.02"/>
    <n v="198.38400000000001"/>
    <n v="102.12"/>
    <n v="96.26400000000001"/>
    <n v="0.48524074522138883"/>
    <n v="2026"/>
    <x v="2"/>
    <n v="8"/>
    <s v="Aug"/>
  </r>
  <r>
    <n v="496"/>
    <d v="2026-08-28T00:00:00"/>
    <n v="2026"/>
    <s v="Q3"/>
    <n v="8"/>
    <x v="7"/>
    <x v="0"/>
    <x v="15"/>
    <x v="2"/>
    <s v="Returning"/>
    <x v="4"/>
    <s v="Recovery Roller"/>
    <n v="1"/>
    <n v="37.020000000000003"/>
    <n v="0"/>
    <n v="13.64"/>
    <n v="37.020000000000003"/>
    <n v="13.64"/>
    <n v="23.380000000000003"/>
    <n v="0.63155051323608857"/>
    <n v="2026"/>
    <x v="2"/>
    <n v="8"/>
    <s v="Aug"/>
  </r>
  <r>
    <n v="1343"/>
    <d v="2026-08-28T00:00:00"/>
    <n v="2026"/>
    <s v="Q3"/>
    <n v="8"/>
    <x v="7"/>
    <x v="3"/>
    <x v="8"/>
    <x v="0"/>
    <s v="New"/>
    <x v="3"/>
    <s v="Portable Camp Stove"/>
    <n v="1"/>
    <n v="81.06"/>
    <n v="0"/>
    <n v="38.43"/>
    <n v="81.06"/>
    <n v="38.43"/>
    <n v="42.63"/>
    <n v="0.52590673575129532"/>
    <n v="2026"/>
    <x v="2"/>
    <n v="8"/>
    <s v="Aug"/>
  </r>
  <r>
    <n v="1455"/>
    <d v="2026-08-28T00:00:00"/>
    <n v="2026"/>
    <s v="Q3"/>
    <n v="8"/>
    <x v="7"/>
    <x v="2"/>
    <x v="2"/>
    <x v="0"/>
    <s v="New"/>
    <x v="0"/>
    <s v="Trail Bike Light"/>
    <n v="2"/>
    <n v="51.91"/>
    <n v="0"/>
    <n v="21.94"/>
    <n v="103.82"/>
    <n v="43.88"/>
    <n v="59.939999999999991"/>
    <n v="0.57734540550953573"/>
    <n v="2026"/>
    <x v="2"/>
    <n v="8"/>
    <s v="Aug"/>
  </r>
  <r>
    <n v="1632"/>
    <d v="2026-08-28T00:00:00"/>
    <n v="2026"/>
    <s v="Q3"/>
    <n v="8"/>
    <x v="7"/>
    <x v="3"/>
    <x v="7"/>
    <x v="3"/>
    <s v="New"/>
    <x v="2"/>
    <s v="Insulated Bottle"/>
    <n v="1"/>
    <n v="35.700000000000003"/>
    <n v="0.05"/>
    <n v="13.45"/>
    <n v="33.914999999999999"/>
    <n v="13.45"/>
    <n v="20.465"/>
    <n v="0.60342031549461894"/>
    <n v="2026"/>
    <x v="2"/>
    <n v="8"/>
    <s v="Aug"/>
  </r>
  <r>
    <n v="1817"/>
    <d v="2026-08-28T00:00:00"/>
    <n v="2026"/>
    <s v="Q3"/>
    <n v="8"/>
    <x v="7"/>
    <x v="0"/>
    <x v="9"/>
    <x v="2"/>
    <s v="New"/>
    <x v="4"/>
    <s v="Recovery Roller"/>
    <n v="1"/>
    <n v="36.590000000000003"/>
    <n v="0.05"/>
    <n v="14.15"/>
    <n v="34.7605"/>
    <n v="14.15"/>
    <n v="20.610500000000002"/>
    <n v="0.59292875534011313"/>
    <n v="2026"/>
    <x v="2"/>
    <n v="8"/>
    <s v="Aug"/>
  </r>
  <r>
    <n v="2993"/>
    <d v="2026-08-28T00:00:00"/>
    <n v="2026"/>
    <s v="Q3"/>
    <n v="8"/>
    <x v="7"/>
    <x v="1"/>
    <x v="12"/>
    <x v="1"/>
    <s v="Business"/>
    <x v="2"/>
    <s v="Insulated Bottle"/>
    <n v="3"/>
    <n v="35.520000000000003"/>
    <n v="0.1"/>
    <n v="13.78"/>
    <n v="95.904000000000011"/>
    <n v="41.339999999999996"/>
    <n v="54.564000000000014"/>
    <n v="0.56894394394394399"/>
    <n v="2026"/>
    <x v="2"/>
    <n v="8"/>
    <s v="Aug"/>
  </r>
  <r>
    <n v="4676"/>
    <d v="2026-08-28T00:00:00"/>
    <n v="2026"/>
    <s v="Q3"/>
    <n v="8"/>
    <x v="7"/>
    <x v="3"/>
    <x v="13"/>
    <x v="2"/>
    <s v="New"/>
    <x v="0"/>
    <s v="Commuter Helmet"/>
    <n v="2"/>
    <n v="81.88"/>
    <n v="0.1"/>
    <n v="42.87"/>
    <n v="147.38399999999999"/>
    <n v="85.74"/>
    <n v="61.643999999999991"/>
    <n v="0.41825435596808336"/>
    <n v="2026"/>
    <x v="2"/>
    <n v="8"/>
    <s v="Aug"/>
  </r>
  <r>
    <n v="5105"/>
    <d v="2026-08-28T00:00:00"/>
    <n v="2026"/>
    <s v="Q3"/>
    <n v="8"/>
    <x v="7"/>
    <x v="3"/>
    <x v="7"/>
    <x v="0"/>
    <s v="Business"/>
    <x v="2"/>
    <s v="Packing Cube Set"/>
    <n v="4"/>
    <n v="46.54"/>
    <n v="0"/>
    <n v="18.86"/>
    <n v="186.16"/>
    <n v="75.44"/>
    <n v="110.72"/>
    <n v="0.5947571981091534"/>
    <n v="2026"/>
    <x v="2"/>
    <n v="8"/>
    <s v="Aug"/>
  </r>
  <r>
    <n v="223"/>
    <d v="2026-08-29T00:00:00"/>
    <n v="2026"/>
    <s v="Q3"/>
    <n v="8"/>
    <x v="7"/>
    <x v="2"/>
    <x v="2"/>
    <x v="2"/>
    <s v="Returning"/>
    <x v="4"/>
    <s v="Training Mat"/>
    <n v="1"/>
    <n v="49.79"/>
    <n v="0"/>
    <n v="21.43"/>
    <n v="49.79"/>
    <n v="21.43"/>
    <n v="28.36"/>
    <n v="0.56959228760795344"/>
    <n v="2026"/>
    <x v="2"/>
    <n v="8"/>
    <s v="Aug"/>
  </r>
  <r>
    <n v="1023"/>
    <d v="2026-08-29T00:00:00"/>
    <n v="2026"/>
    <s v="Q3"/>
    <n v="8"/>
    <x v="7"/>
    <x v="2"/>
    <x v="3"/>
    <x v="0"/>
    <s v="New"/>
    <x v="1"/>
    <s v="Hiking Daypack 20L"/>
    <n v="6"/>
    <n v="90.19"/>
    <n v="0"/>
    <n v="45.61"/>
    <n v="541.14"/>
    <n v="273.65999999999997"/>
    <n v="267.48"/>
    <n v="0.4942898325756736"/>
    <n v="2026"/>
    <x v="2"/>
    <n v="8"/>
    <s v="Aug"/>
  </r>
  <r>
    <n v="1694"/>
    <d v="2026-08-29T00:00:00"/>
    <n v="2026"/>
    <s v="Q3"/>
    <n v="8"/>
    <x v="7"/>
    <x v="1"/>
    <x v="12"/>
    <x v="0"/>
    <s v="New"/>
    <x v="1"/>
    <s v="Trekking Poles"/>
    <n v="1"/>
    <n v="70.38"/>
    <n v="0.15"/>
    <n v="32.64"/>
    <n v="59.822999999999993"/>
    <n v="32.64"/>
    <n v="27.182999999999993"/>
    <n v="0.45439045183290699"/>
    <n v="2026"/>
    <x v="2"/>
    <n v="8"/>
    <s v="Aug"/>
  </r>
  <r>
    <n v="2006"/>
    <d v="2026-08-29T00:00:00"/>
    <n v="2026"/>
    <s v="Q3"/>
    <n v="8"/>
    <x v="7"/>
    <x v="3"/>
    <x v="13"/>
    <x v="0"/>
    <s v="New"/>
    <x v="2"/>
    <s v="Packing Cube Set"/>
    <n v="1"/>
    <n v="46.43"/>
    <n v="0"/>
    <n v="18.2"/>
    <n v="46.43"/>
    <n v="18.2"/>
    <n v="28.23"/>
    <n v="0.60801206116734874"/>
    <n v="2026"/>
    <x v="2"/>
    <n v="8"/>
    <s v="Aug"/>
  </r>
  <r>
    <n v="3026"/>
    <d v="2026-08-29T00:00:00"/>
    <n v="2026"/>
    <s v="Q3"/>
    <n v="8"/>
    <x v="7"/>
    <x v="0"/>
    <x v="0"/>
    <x v="0"/>
    <s v="New"/>
    <x v="3"/>
    <s v="Trail Tent 2P"/>
    <n v="1"/>
    <n v="194.75"/>
    <n v="0.05"/>
    <n v="105.94"/>
    <n v="185.01249999999999"/>
    <n v="105.94"/>
    <n v="79.072499999999991"/>
    <n v="0.42739004121343149"/>
    <n v="2026"/>
    <x v="2"/>
    <n v="8"/>
    <s v="Aug"/>
  </r>
  <r>
    <n v="3057"/>
    <d v="2026-08-29T00:00:00"/>
    <n v="2026"/>
    <s v="Q3"/>
    <n v="8"/>
    <x v="7"/>
    <x v="1"/>
    <x v="14"/>
    <x v="2"/>
    <s v="Returning"/>
    <x v="1"/>
    <s v="Trail Boots"/>
    <n v="2"/>
    <n v="142.16"/>
    <n v="0"/>
    <n v="79.36"/>
    <n v="284.32"/>
    <n v="158.72"/>
    <n v="125.6"/>
    <n v="0.44175576814856499"/>
    <n v="2026"/>
    <x v="2"/>
    <n v="8"/>
    <s v="Aug"/>
  </r>
  <r>
    <n v="3112"/>
    <d v="2026-08-29T00:00:00"/>
    <n v="2026"/>
    <s v="Q3"/>
    <n v="8"/>
    <x v="7"/>
    <x v="3"/>
    <x v="8"/>
    <x v="0"/>
    <s v="Business"/>
    <x v="2"/>
    <s v="Packing Cube Set"/>
    <n v="2"/>
    <n v="47.69"/>
    <n v="0.05"/>
    <n v="18.8"/>
    <n v="90.61099999999999"/>
    <n v="37.6"/>
    <n v="53.010999999999989"/>
    <n v="0.58503934400900548"/>
    <n v="2026"/>
    <x v="2"/>
    <n v="8"/>
    <s v="Aug"/>
  </r>
  <r>
    <n v="3137"/>
    <d v="2026-08-29T00:00:00"/>
    <n v="2026"/>
    <s v="Q3"/>
    <n v="8"/>
    <x v="7"/>
    <x v="2"/>
    <x v="5"/>
    <x v="2"/>
    <s v="New"/>
    <x v="2"/>
    <s v="Travel Backpack 35L"/>
    <n v="3"/>
    <n v="164.51"/>
    <n v="0"/>
    <n v="86.76"/>
    <n v="493.53"/>
    <n v="260.28000000000003"/>
    <n v="233.24999999999994"/>
    <n v="0.47261564646526039"/>
    <n v="2026"/>
    <x v="2"/>
    <n v="8"/>
    <s v="Aug"/>
  </r>
  <r>
    <n v="3983"/>
    <d v="2026-08-29T00:00:00"/>
    <n v="2026"/>
    <s v="Q3"/>
    <n v="8"/>
    <x v="7"/>
    <x v="2"/>
    <x v="2"/>
    <x v="3"/>
    <s v="Business"/>
    <x v="3"/>
    <s v="Trail Tent 2P"/>
    <n v="2"/>
    <n v="194.71"/>
    <n v="0.1"/>
    <n v="105.57"/>
    <n v="350.47800000000001"/>
    <n v="211.14"/>
    <n v="139.33800000000002"/>
    <n v="0.39756561039494637"/>
    <n v="2026"/>
    <x v="2"/>
    <n v="8"/>
    <s v="Aug"/>
  </r>
  <r>
    <n v="4016"/>
    <d v="2026-08-29T00:00:00"/>
    <n v="2026"/>
    <s v="Q3"/>
    <n v="8"/>
    <x v="7"/>
    <x v="3"/>
    <x v="13"/>
    <x v="1"/>
    <s v="Business"/>
    <x v="1"/>
    <s v="Trail Boots"/>
    <n v="5"/>
    <n v="145.24"/>
    <n v="0.15"/>
    <n v="77.69"/>
    <n v="617.27"/>
    <n v="388.45"/>
    <n v="228.82"/>
    <n v="0.37069677774717708"/>
    <n v="2026"/>
    <x v="2"/>
    <n v="8"/>
    <s v="Aug"/>
  </r>
  <r>
    <n v="4340"/>
    <d v="2026-08-29T00:00:00"/>
    <n v="2026"/>
    <s v="Q3"/>
    <n v="8"/>
    <x v="7"/>
    <x v="3"/>
    <x v="8"/>
    <x v="0"/>
    <s v="New"/>
    <x v="2"/>
    <s v="Insulated Bottle"/>
    <n v="2"/>
    <n v="35.6"/>
    <n v="0.15"/>
    <n v="13.67"/>
    <n v="60.52"/>
    <n v="27.34"/>
    <n v="33.180000000000007"/>
    <n v="0.54824851288830145"/>
    <n v="2026"/>
    <x v="2"/>
    <n v="8"/>
    <s v="Aug"/>
  </r>
  <r>
    <n v="4640"/>
    <d v="2026-08-29T00:00:00"/>
    <n v="2026"/>
    <s v="Q3"/>
    <n v="8"/>
    <x v="7"/>
    <x v="0"/>
    <x v="15"/>
    <x v="0"/>
    <s v="New"/>
    <x v="4"/>
    <s v="Resistance Band Set"/>
    <n v="2"/>
    <n v="41.05"/>
    <n v="0.05"/>
    <n v="14.47"/>
    <n v="77.99499999999999"/>
    <n v="28.94"/>
    <n v="49.054999999999993"/>
    <n v="0.62895057375472785"/>
    <n v="2026"/>
    <x v="2"/>
    <n v="8"/>
    <s v="Aug"/>
  </r>
  <r>
    <n v="4733"/>
    <d v="2026-08-29T00:00:00"/>
    <n v="2026"/>
    <s v="Q3"/>
    <n v="8"/>
    <x v="7"/>
    <x v="2"/>
    <x v="2"/>
    <x v="0"/>
    <s v="New"/>
    <x v="1"/>
    <s v="Summit Backpack 45L"/>
    <n v="2"/>
    <n v="153.63999999999999"/>
    <n v="0.05"/>
    <n v="77.709999999999994"/>
    <n v="291.91599999999994"/>
    <n v="155.41999999999999"/>
    <n v="136.49599999999995"/>
    <n v="0.46758656599843784"/>
    <n v="2026"/>
    <x v="2"/>
    <n v="8"/>
    <s v="Aug"/>
  </r>
  <r>
    <n v="4827"/>
    <d v="2026-08-29T00:00:00"/>
    <n v="2026"/>
    <s v="Q3"/>
    <n v="8"/>
    <x v="7"/>
    <x v="2"/>
    <x v="2"/>
    <x v="0"/>
    <s v="Returning"/>
    <x v="2"/>
    <s v="Insulated Bottle"/>
    <n v="5"/>
    <n v="36.700000000000003"/>
    <n v="0"/>
    <n v="13.45"/>
    <n v="183.5"/>
    <n v="67.25"/>
    <n v="116.25"/>
    <n v="0.63351498637602177"/>
    <n v="2026"/>
    <x v="2"/>
    <n v="8"/>
    <s v="Aug"/>
  </r>
  <r>
    <n v="5180"/>
    <d v="2026-08-29T00:00:00"/>
    <n v="2026"/>
    <s v="Q3"/>
    <n v="8"/>
    <x v="7"/>
    <x v="0"/>
    <x v="15"/>
    <x v="1"/>
    <s v="Business"/>
    <x v="3"/>
    <s v="Compact Sleeping Bag"/>
    <n v="8"/>
    <n v="124"/>
    <n v="0.1"/>
    <n v="61.85"/>
    <n v="892.80000000000007"/>
    <n v="494.8"/>
    <n v="398.00000000000006"/>
    <n v="0.44578853046594985"/>
    <n v="2026"/>
    <x v="2"/>
    <n v="8"/>
    <s v="Aug"/>
  </r>
  <r>
    <n v="121"/>
    <d v="2026-08-30T00:00:00"/>
    <n v="2026"/>
    <s v="Q3"/>
    <n v="8"/>
    <x v="7"/>
    <x v="1"/>
    <x v="1"/>
    <x v="3"/>
    <s v="New"/>
    <x v="0"/>
    <s v="Commuter Helmet"/>
    <n v="1"/>
    <n v="81.23"/>
    <n v="0.1"/>
    <n v="42.65"/>
    <n v="73.106999999999999"/>
    <n v="42.65"/>
    <n v="30.457000000000001"/>
    <n v="0.41660853269864723"/>
    <n v="2026"/>
    <x v="2"/>
    <n v="8"/>
    <s v="Aug"/>
  </r>
  <r>
    <n v="618"/>
    <d v="2026-08-30T00:00:00"/>
    <n v="2026"/>
    <s v="Q3"/>
    <n v="8"/>
    <x v="7"/>
    <x v="1"/>
    <x v="12"/>
    <x v="0"/>
    <s v="Business"/>
    <x v="0"/>
    <s v="Compact Repair Kit"/>
    <n v="2"/>
    <n v="41.06"/>
    <n v="0.05"/>
    <n v="16.559999999999999"/>
    <n v="78.013999999999996"/>
    <n v="33.119999999999997"/>
    <n v="44.893999999999998"/>
    <n v="0.5754608147255621"/>
    <n v="2026"/>
    <x v="2"/>
    <n v="8"/>
    <s v="Aug"/>
  </r>
  <r>
    <n v="2860"/>
    <d v="2026-08-30T00:00:00"/>
    <n v="2026"/>
    <s v="Q3"/>
    <n v="8"/>
    <x v="7"/>
    <x v="3"/>
    <x v="7"/>
    <x v="3"/>
    <s v="Returning"/>
    <x v="1"/>
    <s v="Trail Boots"/>
    <n v="1"/>
    <n v="143.49"/>
    <n v="0.1"/>
    <n v="80.72"/>
    <n v="129.14100000000002"/>
    <n v="80.72"/>
    <n v="48.421000000000021"/>
    <n v="0.3749467636149636"/>
    <n v="2026"/>
    <x v="2"/>
    <n v="8"/>
    <s v="Aug"/>
  </r>
  <r>
    <n v="3768"/>
    <d v="2026-08-30T00:00:00"/>
    <n v="2026"/>
    <s v="Q3"/>
    <n v="8"/>
    <x v="7"/>
    <x v="2"/>
    <x v="3"/>
    <x v="2"/>
    <s v="New"/>
    <x v="1"/>
    <s v="Trail Boots"/>
    <n v="1"/>
    <n v="143.38"/>
    <n v="0"/>
    <n v="78.37"/>
    <n v="143.38"/>
    <n v="78.37"/>
    <n v="65.009999999999991"/>
    <n v="0.45341051750592826"/>
    <n v="2026"/>
    <x v="2"/>
    <n v="8"/>
    <s v="Aug"/>
  </r>
  <r>
    <n v="3987"/>
    <d v="2026-08-30T00:00:00"/>
    <n v="2026"/>
    <s v="Q3"/>
    <n v="8"/>
    <x v="7"/>
    <x v="1"/>
    <x v="12"/>
    <x v="3"/>
    <s v="Business"/>
    <x v="1"/>
    <s v="Trail Boots"/>
    <n v="1"/>
    <n v="144.54"/>
    <n v="0"/>
    <n v="78.77"/>
    <n v="144.54"/>
    <n v="78.77"/>
    <n v="65.77"/>
    <n v="0.45502974955029751"/>
    <n v="2026"/>
    <x v="2"/>
    <n v="8"/>
    <s v="Aug"/>
  </r>
  <r>
    <n v="4990"/>
    <d v="2026-08-30T00:00:00"/>
    <n v="2026"/>
    <s v="Q3"/>
    <n v="8"/>
    <x v="7"/>
    <x v="3"/>
    <x v="8"/>
    <x v="3"/>
    <s v="Returning"/>
    <x v="4"/>
    <s v="Resistance Band Set"/>
    <n v="1"/>
    <n v="40.92"/>
    <n v="0.1"/>
    <n v="14.94"/>
    <n v="36.828000000000003"/>
    <n v="14.94"/>
    <n v="21.888000000000005"/>
    <n v="0.59433040078201382"/>
    <n v="2026"/>
    <x v="2"/>
    <n v="8"/>
    <s v="Aug"/>
  </r>
  <r>
    <n v="348"/>
    <d v="2026-08-31T00:00:00"/>
    <n v="2026"/>
    <s v="Q3"/>
    <n v="8"/>
    <x v="7"/>
    <x v="1"/>
    <x v="12"/>
    <x v="1"/>
    <s v="Business"/>
    <x v="1"/>
    <s v="Summit Backpack 45L"/>
    <n v="5"/>
    <n v="151.21"/>
    <n v="0.15"/>
    <n v="77.12"/>
    <n v="642.64250000000004"/>
    <n v="385.6"/>
    <n v="257.04250000000002"/>
    <n v="0.39997743691087967"/>
    <n v="2026"/>
    <x v="2"/>
    <n v="8"/>
    <s v="Aug"/>
  </r>
  <r>
    <n v="1642"/>
    <d v="2026-08-31T00:00:00"/>
    <n v="2026"/>
    <s v="Q3"/>
    <n v="8"/>
    <x v="7"/>
    <x v="3"/>
    <x v="8"/>
    <x v="3"/>
    <s v="New"/>
    <x v="4"/>
    <s v="Resistance Band Set"/>
    <n v="1"/>
    <n v="40.770000000000003"/>
    <n v="0"/>
    <n v="15.13"/>
    <n v="40.770000000000003"/>
    <n v="15.13"/>
    <n v="25.64"/>
    <n v="0.62889379445670834"/>
    <n v="2026"/>
    <x v="2"/>
    <n v="8"/>
    <s v="Aug"/>
  </r>
  <r>
    <n v="2146"/>
    <d v="2026-08-31T00:00:00"/>
    <n v="2026"/>
    <s v="Q3"/>
    <n v="8"/>
    <x v="7"/>
    <x v="0"/>
    <x v="0"/>
    <x v="3"/>
    <s v="New"/>
    <x v="4"/>
    <s v="Recovery Roller"/>
    <n v="1"/>
    <n v="35.47"/>
    <n v="0.05"/>
    <n v="14.1"/>
    <n v="33.6965"/>
    <n v="14.1"/>
    <n v="19.596499999999999"/>
    <n v="0.58155891561438122"/>
    <n v="2026"/>
    <x v="2"/>
    <n v="8"/>
    <s v="Aug"/>
  </r>
  <r>
    <n v="2629"/>
    <d v="2026-08-31T00:00:00"/>
    <n v="2026"/>
    <s v="Q3"/>
    <n v="8"/>
    <x v="7"/>
    <x v="3"/>
    <x v="8"/>
    <x v="0"/>
    <s v="Returning"/>
    <x v="0"/>
    <s v="Commuter Helmet"/>
    <n v="1"/>
    <n v="81.72"/>
    <n v="0"/>
    <n v="42.38"/>
    <n v="81.72"/>
    <n v="42.38"/>
    <n v="39.339999999999996"/>
    <n v="0.48139990210474787"/>
    <n v="2026"/>
    <x v="2"/>
    <n v="8"/>
    <s v="Aug"/>
  </r>
  <r>
    <n v="2870"/>
    <d v="2026-08-31T00:00:00"/>
    <n v="2026"/>
    <s v="Q3"/>
    <n v="8"/>
    <x v="7"/>
    <x v="3"/>
    <x v="7"/>
    <x v="0"/>
    <s v="New"/>
    <x v="2"/>
    <s v="Packing Cube Set"/>
    <n v="1"/>
    <n v="45.84"/>
    <n v="0"/>
    <n v="17.84"/>
    <n v="45.84"/>
    <n v="17.84"/>
    <n v="28.000000000000004"/>
    <n v="0.61082024432809778"/>
    <n v="2026"/>
    <x v="2"/>
    <n v="8"/>
    <s v="Aug"/>
  </r>
  <r>
    <n v="2975"/>
    <d v="2026-08-31T00:00:00"/>
    <n v="2026"/>
    <s v="Q3"/>
    <n v="8"/>
    <x v="7"/>
    <x v="1"/>
    <x v="12"/>
    <x v="0"/>
    <s v="New"/>
    <x v="2"/>
    <s v="Packing Cube Set"/>
    <n v="1"/>
    <n v="46.59"/>
    <n v="0"/>
    <n v="18.47"/>
    <n v="46.59"/>
    <n v="18.47"/>
    <n v="28.120000000000005"/>
    <n v="0.60356299635114841"/>
    <n v="2026"/>
    <x v="2"/>
    <n v="8"/>
    <s v="Aug"/>
  </r>
  <r>
    <n v="3163"/>
    <d v="2026-08-31T00:00:00"/>
    <n v="2026"/>
    <s v="Q3"/>
    <n v="8"/>
    <x v="7"/>
    <x v="0"/>
    <x v="15"/>
    <x v="2"/>
    <s v="Business"/>
    <x v="1"/>
    <s v="Trekking Poles"/>
    <n v="1"/>
    <n v="69.959999999999994"/>
    <n v="0"/>
    <n v="32.340000000000003"/>
    <n v="69.959999999999994"/>
    <n v="32.340000000000003"/>
    <n v="37.61999999999999"/>
    <n v="0.53773584905660365"/>
    <n v="2026"/>
    <x v="2"/>
    <n v="8"/>
    <s v="Aug"/>
  </r>
  <r>
    <n v="94"/>
    <d v="2026-09-01T00:00:00"/>
    <n v="2026"/>
    <s v="Q3"/>
    <n v="9"/>
    <x v="8"/>
    <x v="1"/>
    <x v="6"/>
    <x v="2"/>
    <s v="Returning"/>
    <x v="0"/>
    <s v="Trail Bike Light"/>
    <n v="5"/>
    <n v="50.76"/>
    <n v="0"/>
    <n v="22.89"/>
    <n v="253.79999999999998"/>
    <n v="114.45"/>
    <n v="139.34999999999997"/>
    <n v="0.54905437352245856"/>
    <n v="2026"/>
    <x v="2"/>
    <n v="9"/>
    <s v="Sep"/>
  </r>
  <r>
    <n v="271"/>
    <d v="2026-09-01T00:00:00"/>
    <n v="2026"/>
    <s v="Q3"/>
    <n v="9"/>
    <x v="8"/>
    <x v="1"/>
    <x v="12"/>
    <x v="3"/>
    <s v="Returning"/>
    <x v="1"/>
    <s v="Hiking Daypack 20L"/>
    <n v="1"/>
    <n v="94.29"/>
    <n v="0.1"/>
    <n v="45.12"/>
    <n v="84.861000000000004"/>
    <n v="45.12"/>
    <n v="39.741000000000007"/>
    <n v="0.46830699614663984"/>
    <n v="2026"/>
    <x v="2"/>
    <n v="9"/>
    <s v="Sep"/>
  </r>
  <r>
    <n v="1481"/>
    <d v="2026-09-01T00:00:00"/>
    <n v="2026"/>
    <s v="Q3"/>
    <n v="9"/>
    <x v="8"/>
    <x v="1"/>
    <x v="12"/>
    <x v="1"/>
    <s v="Business"/>
    <x v="0"/>
    <s v="Commuter Helmet"/>
    <n v="6"/>
    <n v="81.430000000000007"/>
    <n v="0.05"/>
    <n v="42.24"/>
    <n v="464.15100000000001"/>
    <n v="253.44"/>
    <n v="210.71100000000001"/>
    <n v="0.45397079829624415"/>
    <n v="2026"/>
    <x v="2"/>
    <n v="9"/>
    <s v="Sep"/>
  </r>
  <r>
    <n v="1663"/>
    <d v="2026-09-01T00:00:00"/>
    <n v="2026"/>
    <s v="Q3"/>
    <n v="9"/>
    <x v="8"/>
    <x v="2"/>
    <x v="5"/>
    <x v="0"/>
    <s v="Returning"/>
    <x v="2"/>
    <s v="Packing Cube Set"/>
    <n v="1"/>
    <n v="45.54"/>
    <n v="0.1"/>
    <n v="18.440000000000001"/>
    <n v="40.985999999999997"/>
    <n v="18.440000000000001"/>
    <n v="22.545999999999996"/>
    <n v="0.5500902747279558"/>
    <n v="2026"/>
    <x v="2"/>
    <n v="9"/>
    <s v="Sep"/>
  </r>
  <r>
    <n v="2866"/>
    <d v="2026-09-01T00:00:00"/>
    <n v="2026"/>
    <s v="Q3"/>
    <n v="9"/>
    <x v="8"/>
    <x v="0"/>
    <x v="15"/>
    <x v="3"/>
    <s v="Returning"/>
    <x v="1"/>
    <s v="Summit Backpack 45L"/>
    <n v="2"/>
    <n v="156.63999999999999"/>
    <n v="0.1"/>
    <n v="80.09"/>
    <n v="281.952"/>
    <n v="160.18"/>
    <n v="121.77199999999999"/>
    <n v="0.43188911587787987"/>
    <n v="2026"/>
    <x v="2"/>
    <n v="9"/>
    <s v="Sep"/>
  </r>
  <r>
    <n v="3288"/>
    <d v="2026-09-01T00:00:00"/>
    <n v="2026"/>
    <s v="Q3"/>
    <n v="9"/>
    <x v="8"/>
    <x v="3"/>
    <x v="7"/>
    <x v="3"/>
    <s v="Business"/>
    <x v="1"/>
    <s v="Trekking Poles"/>
    <n v="1"/>
    <n v="72.81"/>
    <n v="0"/>
    <n v="32.299999999999997"/>
    <n v="72.81"/>
    <n v="32.299999999999997"/>
    <n v="40.510000000000005"/>
    <n v="0.55637961818431536"/>
    <n v="2026"/>
    <x v="2"/>
    <n v="9"/>
    <s v="Sep"/>
  </r>
  <r>
    <n v="3426"/>
    <d v="2026-09-01T00:00:00"/>
    <n v="2026"/>
    <s v="Q3"/>
    <n v="9"/>
    <x v="8"/>
    <x v="1"/>
    <x v="11"/>
    <x v="2"/>
    <s v="New"/>
    <x v="3"/>
    <s v="Portable Camp Stove"/>
    <n v="6"/>
    <n v="80.319999999999993"/>
    <n v="0"/>
    <n v="38.42"/>
    <n v="481.91999999999996"/>
    <n v="230.52"/>
    <n v="251.39999999999995"/>
    <n v="0.52166334661354574"/>
    <n v="2026"/>
    <x v="2"/>
    <n v="9"/>
    <s v="Sep"/>
  </r>
  <r>
    <n v="4826"/>
    <d v="2026-09-01T00:00:00"/>
    <n v="2026"/>
    <s v="Q3"/>
    <n v="9"/>
    <x v="8"/>
    <x v="3"/>
    <x v="13"/>
    <x v="2"/>
    <s v="Returning"/>
    <x v="2"/>
    <s v="Travel Backpack 35L"/>
    <n v="5"/>
    <n v="166.81"/>
    <n v="0.05"/>
    <n v="89.24"/>
    <n v="792.34749999999997"/>
    <n v="446.2"/>
    <n v="346.14749999999998"/>
    <n v="0.43686324497774021"/>
    <n v="2026"/>
    <x v="2"/>
    <n v="9"/>
    <s v="Sep"/>
  </r>
  <r>
    <n v="662"/>
    <d v="2026-09-02T00:00:00"/>
    <n v="2026"/>
    <s v="Q3"/>
    <n v="9"/>
    <x v="8"/>
    <x v="3"/>
    <x v="13"/>
    <x v="0"/>
    <s v="New"/>
    <x v="4"/>
    <s v="Resistance Band Set"/>
    <n v="1"/>
    <n v="40.56"/>
    <n v="0.15"/>
    <n v="14.28"/>
    <n v="34.475999999999999"/>
    <n v="14.28"/>
    <n v="20.195999999999998"/>
    <n v="0.58579881656804733"/>
    <n v="2026"/>
    <x v="2"/>
    <n v="9"/>
    <s v="Sep"/>
  </r>
  <r>
    <n v="1393"/>
    <d v="2026-09-02T00:00:00"/>
    <n v="2026"/>
    <s v="Q3"/>
    <n v="9"/>
    <x v="8"/>
    <x v="2"/>
    <x v="16"/>
    <x v="0"/>
    <s v="Returning"/>
    <x v="2"/>
    <s v="Travel Backpack 35L"/>
    <n v="2"/>
    <n v="162.4"/>
    <n v="0.1"/>
    <n v="88.04"/>
    <n v="292.32"/>
    <n v="176.08"/>
    <n v="116.23999999999998"/>
    <n v="0.39764641488779412"/>
    <n v="2026"/>
    <x v="2"/>
    <n v="9"/>
    <s v="Sep"/>
  </r>
  <r>
    <n v="1568"/>
    <d v="2026-09-02T00:00:00"/>
    <n v="2026"/>
    <s v="Q3"/>
    <n v="9"/>
    <x v="8"/>
    <x v="0"/>
    <x v="15"/>
    <x v="2"/>
    <s v="Returning"/>
    <x v="4"/>
    <s v="Weighted Vest"/>
    <n v="5"/>
    <n v="123.09"/>
    <n v="0"/>
    <n v="70.3"/>
    <n v="615.45000000000005"/>
    <n v="351.5"/>
    <n v="263.95000000000005"/>
    <n v="0.42887318222438869"/>
    <n v="2026"/>
    <x v="2"/>
    <n v="9"/>
    <s v="Sep"/>
  </r>
  <r>
    <n v="2428"/>
    <d v="2026-09-02T00:00:00"/>
    <n v="2026"/>
    <s v="Q3"/>
    <n v="9"/>
    <x v="8"/>
    <x v="1"/>
    <x v="6"/>
    <x v="3"/>
    <s v="New"/>
    <x v="2"/>
    <s v="Insulated Bottle"/>
    <n v="1"/>
    <n v="36.69"/>
    <n v="0"/>
    <n v="13.92"/>
    <n v="36.69"/>
    <n v="13.92"/>
    <n v="22.769999999999996"/>
    <n v="0.6206050695012264"/>
    <n v="2026"/>
    <x v="2"/>
    <n v="9"/>
    <s v="Sep"/>
  </r>
  <r>
    <n v="2890"/>
    <d v="2026-09-02T00:00:00"/>
    <n v="2026"/>
    <s v="Q3"/>
    <n v="9"/>
    <x v="8"/>
    <x v="2"/>
    <x v="3"/>
    <x v="0"/>
    <s v="Business"/>
    <x v="2"/>
    <s v="Carry-On Duffel"/>
    <n v="4"/>
    <n v="130.43"/>
    <n v="0"/>
    <n v="66.849999999999994"/>
    <n v="521.72"/>
    <n v="267.39999999999998"/>
    <n v="254.32000000000005"/>
    <n v="0.48746454036648018"/>
    <n v="2026"/>
    <x v="2"/>
    <n v="9"/>
    <s v="Sep"/>
  </r>
  <r>
    <n v="2108"/>
    <d v="2026-09-03T00:00:00"/>
    <n v="2026"/>
    <s v="Q3"/>
    <n v="9"/>
    <x v="8"/>
    <x v="1"/>
    <x v="11"/>
    <x v="0"/>
    <s v="Returning"/>
    <x v="1"/>
    <s v="Trail Boots"/>
    <n v="1"/>
    <n v="146.13999999999999"/>
    <n v="0"/>
    <n v="81.040000000000006"/>
    <n v="146.13999999999999"/>
    <n v="81.040000000000006"/>
    <n v="65.09999999999998"/>
    <n v="0.44546325441357593"/>
    <n v="2026"/>
    <x v="2"/>
    <n v="9"/>
    <s v="Sep"/>
  </r>
  <r>
    <n v="2340"/>
    <d v="2026-09-03T00:00:00"/>
    <n v="2026"/>
    <s v="Q3"/>
    <n v="9"/>
    <x v="8"/>
    <x v="1"/>
    <x v="14"/>
    <x v="2"/>
    <s v="New"/>
    <x v="3"/>
    <s v="Alpine Tent 4P"/>
    <n v="4"/>
    <n v="332.93"/>
    <n v="0"/>
    <n v="193.56"/>
    <n v="1331.72"/>
    <n v="774.24"/>
    <n v="557.48"/>
    <n v="0.41861652599645571"/>
    <n v="2026"/>
    <x v="2"/>
    <n v="9"/>
    <s v="Sep"/>
  </r>
  <r>
    <n v="3078"/>
    <d v="2026-09-03T00:00:00"/>
    <n v="2026"/>
    <s v="Q3"/>
    <n v="9"/>
    <x v="8"/>
    <x v="1"/>
    <x v="14"/>
    <x v="2"/>
    <s v="Business"/>
    <x v="3"/>
    <s v="Compact Sleeping Bag"/>
    <n v="4"/>
    <n v="122.43"/>
    <n v="0"/>
    <n v="61.5"/>
    <n v="489.72"/>
    <n v="246"/>
    <n v="243.72000000000003"/>
    <n v="0.49767213918157316"/>
    <n v="2026"/>
    <x v="2"/>
    <n v="9"/>
    <s v="Sep"/>
  </r>
  <r>
    <n v="3575"/>
    <d v="2026-09-03T00:00:00"/>
    <n v="2026"/>
    <s v="Q3"/>
    <n v="9"/>
    <x v="8"/>
    <x v="2"/>
    <x v="2"/>
    <x v="3"/>
    <s v="Returning"/>
    <x v="0"/>
    <s v="Commuter Helmet"/>
    <n v="3"/>
    <n v="81.12"/>
    <n v="0.1"/>
    <n v="41.78"/>
    <n v="219.02400000000003"/>
    <n v="125.34"/>
    <n v="93.684000000000026"/>
    <n v="0.42773394696471628"/>
    <n v="2026"/>
    <x v="2"/>
    <n v="9"/>
    <s v="Sep"/>
  </r>
  <r>
    <n v="3700"/>
    <d v="2026-09-03T00:00:00"/>
    <n v="2026"/>
    <s v="Q3"/>
    <n v="9"/>
    <x v="8"/>
    <x v="1"/>
    <x v="14"/>
    <x v="0"/>
    <s v="Returning"/>
    <x v="2"/>
    <s v="Travel Backpack 35L"/>
    <n v="1"/>
    <n v="168.54"/>
    <n v="0.05"/>
    <n v="87.82"/>
    <n v="160.11299999999997"/>
    <n v="87.82"/>
    <n v="72.292999999999978"/>
    <n v="0.45151236938911887"/>
    <n v="2026"/>
    <x v="2"/>
    <n v="9"/>
    <s v="Sep"/>
  </r>
  <r>
    <n v="3762"/>
    <d v="2026-09-03T00:00:00"/>
    <n v="2026"/>
    <s v="Q3"/>
    <n v="9"/>
    <x v="8"/>
    <x v="0"/>
    <x v="0"/>
    <x v="2"/>
    <s v="New"/>
    <x v="0"/>
    <s v="Compact Repair Kit"/>
    <n v="4"/>
    <n v="39.61"/>
    <n v="0.1"/>
    <n v="16.829999999999998"/>
    <n v="142.596"/>
    <n v="67.319999999999993"/>
    <n v="75.27600000000001"/>
    <n v="0.52789699570815452"/>
    <n v="2026"/>
    <x v="2"/>
    <n v="9"/>
    <s v="Sep"/>
  </r>
  <r>
    <n v="2790"/>
    <d v="2026-09-04T00:00:00"/>
    <n v="2026"/>
    <s v="Q3"/>
    <n v="9"/>
    <x v="8"/>
    <x v="3"/>
    <x v="8"/>
    <x v="0"/>
    <s v="Returning"/>
    <x v="4"/>
    <s v="Resistance Band Set"/>
    <n v="1"/>
    <n v="39.85"/>
    <n v="0.1"/>
    <n v="14.96"/>
    <n v="35.865000000000002"/>
    <n v="14.96"/>
    <n v="20.905000000000001"/>
    <n v="0.58288024536456151"/>
    <n v="2026"/>
    <x v="2"/>
    <n v="9"/>
    <s v="Sep"/>
  </r>
  <r>
    <n v="4149"/>
    <d v="2026-09-04T00:00:00"/>
    <n v="2026"/>
    <s v="Q3"/>
    <n v="9"/>
    <x v="8"/>
    <x v="3"/>
    <x v="8"/>
    <x v="0"/>
    <s v="New"/>
    <x v="4"/>
    <s v="Resistance Band Set"/>
    <n v="1"/>
    <n v="40.51"/>
    <n v="0.05"/>
    <n v="14.7"/>
    <n v="38.484499999999997"/>
    <n v="14.7"/>
    <n v="23.784499999999998"/>
    <n v="0.6180280372617547"/>
    <n v="2026"/>
    <x v="2"/>
    <n v="9"/>
    <s v="Sep"/>
  </r>
  <r>
    <n v="1955"/>
    <d v="2026-09-05T00:00:00"/>
    <n v="2026"/>
    <s v="Q3"/>
    <n v="9"/>
    <x v="8"/>
    <x v="1"/>
    <x v="12"/>
    <x v="0"/>
    <s v="Returning"/>
    <x v="3"/>
    <s v="Compact Sleeping Bag"/>
    <n v="1"/>
    <n v="121.59"/>
    <n v="0"/>
    <n v="62.44"/>
    <n v="121.59"/>
    <n v="62.44"/>
    <n v="59.150000000000006"/>
    <n v="0.4864709268854347"/>
    <n v="2026"/>
    <x v="2"/>
    <n v="9"/>
    <s v="Sep"/>
  </r>
  <r>
    <n v="2077"/>
    <d v="2026-09-05T00:00:00"/>
    <n v="2026"/>
    <s v="Q3"/>
    <n v="9"/>
    <x v="8"/>
    <x v="3"/>
    <x v="8"/>
    <x v="1"/>
    <s v="Business"/>
    <x v="1"/>
    <s v="Summit Backpack 45L"/>
    <n v="4"/>
    <n v="152.99"/>
    <n v="0.15"/>
    <n v="77.12"/>
    <n v="520.16600000000005"/>
    <n v="308.48"/>
    <n v="211.68600000000004"/>
    <n v="0.40695854784818697"/>
    <n v="2026"/>
    <x v="2"/>
    <n v="9"/>
    <s v="Sep"/>
  </r>
  <r>
    <n v="2879"/>
    <d v="2026-09-05T00:00:00"/>
    <n v="2026"/>
    <s v="Q3"/>
    <n v="9"/>
    <x v="8"/>
    <x v="2"/>
    <x v="10"/>
    <x v="0"/>
    <s v="Business"/>
    <x v="2"/>
    <s v="Insulated Bottle"/>
    <n v="3"/>
    <n v="36.19"/>
    <n v="0.1"/>
    <n v="13.97"/>
    <n v="97.712999999999994"/>
    <n v="41.910000000000004"/>
    <n v="55.80299999999999"/>
    <n v="0.57109084768659235"/>
    <n v="2026"/>
    <x v="2"/>
    <n v="9"/>
    <s v="Sep"/>
  </r>
  <r>
    <n v="3353"/>
    <d v="2026-09-05T00:00:00"/>
    <n v="2026"/>
    <s v="Q3"/>
    <n v="9"/>
    <x v="8"/>
    <x v="2"/>
    <x v="16"/>
    <x v="2"/>
    <s v="New"/>
    <x v="1"/>
    <s v="Trail Boots"/>
    <n v="2"/>
    <n v="142.44"/>
    <n v="0"/>
    <n v="77.33"/>
    <n v="284.88"/>
    <n v="154.66"/>
    <n v="130.22"/>
    <n v="0.45710474585790506"/>
    <n v="2026"/>
    <x v="2"/>
    <n v="9"/>
    <s v="Sep"/>
  </r>
  <r>
    <n v="3514"/>
    <d v="2026-09-05T00:00:00"/>
    <n v="2026"/>
    <s v="Q3"/>
    <n v="9"/>
    <x v="8"/>
    <x v="1"/>
    <x v="6"/>
    <x v="0"/>
    <s v="New"/>
    <x v="2"/>
    <s v="Carry-On Duffel"/>
    <n v="2"/>
    <n v="133.81"/>
    <n v="0"/>
    <n v="66.78"/>
    <n v="267.62"/>
    <n v="133.56"/>
    <n v="134.06"/>
    <n v="0.5009341603766535"/>
    <n v="2026"/>
    <x v="2"/>
    <n v="9"/>
    <s v="Sep"/>
  </r>
  <r>
    <n v="3964"/>
    <d v="2026-09-05T00:00:00"/>
    <n v="2026"/>
    <s v="Q3"/>
    <n v="9"/>
    <x v="8"/>
    <x v="1"/>
    <x v="12"/>
    <x v="2"/>
    <s v="New"/>
    <x v="4"/>
    <s v="Resistance Band Set"/>
    <n v="2"/>
    <n v="40.49"/>
    <n v="0.15"/>
    <n v="14.32"/>
    <n v="68.832999999999998"/>
    <n v="28.64"/>
    <n v="40.192999999999998"/>
    <n v="0.58392050324698908"/>
    <n v="2026"/>
    <x v="2"/>
    <n v="9"/>
    <s v="Sep"/>
  </r>
  <r>
    <n v="4599"/>
    <d v="2026-09-05T00:00:00"/>
    <n v="2026"/>
    <s v="Q3"/>
    <n v="9"/>
    <x v="8"/>
    <x v="2"/>
    <x v="2"/>
    <x v="0"/>
    <s v="Business"/>
    <x v="3"/>
    <s v="Trail Tent 2P"/>
    <n v="4"/>
    <n v="198.1"/>
    <n v="0"/>
    <n v="101.61"/>
    <n v="792.4"/>
    <n v="406.44"/>
    <n v="385.96"/>
    <n v="0.48707723372034323"/>
    <n v="2026"/>
    <x v="2"/>
    <n v="9"/>
    <s v="Sep"/>
  </r>
  <r>
    <n v="5030"/>
    <d v="2026-09-05T00:00:00"/>
    <n v="2026"/>
    <s v="Q3"/>
    <n v="9"/>
    <x v="8"/>
    <x v="1"/>
    <x v="12"/>
    <x v="2"/>
    <s v="New"/>
    <x v="0"/>
    <s v="Commuter Helmet"/>
    <n v="1"/>
    <n v="83.73"/>
    <n v="0.15"/>
    <n v="43.34"/>
    <n v="71.170500000000004"/>
    <n v="43.34"/>
    <n v="27.830500000000001"/>
    <n v="0.39103982689457006"/>
    <n v="2026"/>
    <x v="2"/>
    <n v="9"/>
    <s v="Sep"/>
  </r>
  <r>
    <n v="1593"/>
    <d v="2026-09-06T00:00:00"/>
    <n v="2026"/>
    <s v="Q3"/>
    <n v="9"/>
    <x v="8"/>
    <x v="1"/>
    <x v="14"/>
    <x v="2"/>
    <s v="New"/>
    <x v="3"/>
    <s v="Trail Tent 2P"/>
    <n v="2"/>
    <n v="194.92"/>
    <n v="0"/>
    <n v="102.66"/>
    <n v="389.84"/>
    <n v="205.32"/>
    <n v="184.51999999999998"/>
    <n v="0.47332238867227577"/>
    <n v="2026"/>
    <x v="2"/>
    <n v="9"/>
    <s v="Sep"/>
  </r>
  <r>
    <n v="1818"/>
    <d v="2026-09-06T00:00:00"/>
    <n v="2026"/>
    <s v="Q3"/>
    <n v="9"/>
    <x v="8"/>
    <x v="1"/>
    <x v="12"/>
    <x v="2"/>
    <s v="New"/>
    <x v="2"/>
    <s v="Travel Backpack 35L"/>
    <n v="1"/>
    <n v="161.03"/>
    <n v="0"/>
    <n v="89.86"/>
    <n v="161.03"/>
    <n v="89.86"/>
    <n v="71.17"/>
    <n v="0.44196733527914056"/>
    <n v="2026"/>
    <x v="2"/>
    <n v="9"/>
    <s v="Sep"/>
  </r>
  <r>
    <n v="2370"/>
    <d v="2026-09-06T00:00:00"/>
    <n v="2026"/>
    <s v="Q3"/>
    <n v="9"/>
    <x v="8"/>
    <x v="3"/>
    <x v="4"/>
    <x v="3"/>
    <s v="New"/>
    <x v="4"/>
    <s v="Recovery Roller"/>
    <n v="1"/>
    <n v="35.68"/>
    <n v="0.05"/>
    <n v="13.76"/>
    <n v="33.896000000000001"/>
    <n v="13.76"/>
    <n v="20.136000000000003"/>
    <n v="0.59405239556289835"/>
    <n v="2026"/>
    <x v="2"/>
    <n v="9"/>
    <s v="Sep"/>
  </r>
  <r>
    <n v="2726"/>
    <d v="2026-09-06T00:00:00"/>
    <n v="2026"/>
    <s v="Q3"/>
    <n v="9"/>
    <x v="8"/>
    <x v="1"/>
    <x v="6"/>
    <x v="0"/>
    <s v="New"/>
    <x v="0"/>
    <s v="Compact Repair Kit"/>
    <n v="1"/>
    <n v="39.68"/>
    <n v="0.05"/>
    <n v="16.63"/>
    <n v="37.695999999999998"/>
    <n v="16.63"/>
    <n v="21.065999999999999"/>
    <n v="0.55883913412563668"/>
    <n v="2026"/>
    <x v="2"/>
    <n v="9"/>
    <s v="Sep"/>
  </r>
  <r>
    <n v="2755"/>
    <d v="2026-09-06T00:00:00"/>
    <n v="2026"/>
    <s v="Q3"/>
    <n v="9"/>
    <x v="8"/>
    <x v="2"/>
    <x v="10"/>
    <x v="0"/>
    <s v="New"/>
    <x v="1"/>
    <s v="Trail Boots"/>
    <n v="3"/>
    <n v="146.22"/>
    <n v="0"/>
    <n v="80.13"/>
    <n v="438.65999999999997"/>
    <n v="240.39"/>
    <n v="198.26999999999998"/>
    <n v="0.4519901518260156"/>
    <n v="2026"/>
    <x v="2"/>
    <n v="9"/>
    <s v="Sep"/>
  </r>
  <r>
    <n v="3187"/>
    <d v="2026-09-06T00:00:00"/>
    <n v="2026"/>
    <s v="Q3"/>
    <n v="9"/>
    <x v="8"/>
    <x v="3"/>
    <x v="7"/>
    <x v="2"/>
    <s v="Returning"/>
    <x v="1"/>
    <s v="Trekking Poles"/>
    <n v="1"/>
    <n v="71.680000000000007"/>
    <n v="0"/>
    <n v="31.87"/>
    <n v="71.680000000000007"/>
    <n v="31.87"/>
    <n v="39.81"/>
    <n v="0.5553850446428571"/>
    <n v="2026"/>
    <x v="2"/>
    <n v="9"/>
    <s v="Sep"/>
  </r>
  <r>
    <n v="3471"/>
    <d v="2026-09-06T00:00:00"/>
    <n v="2026"/>
    <s v="Q3"/>
    <n v="9"/>
    <x v="8"/>
    <x v="2"/>
    <x v="10"/>
    <x v="3"/>
    <s v="New"/>
    <x v="4"/>
    <s v="Training Mat"/>
    <n v="2"/>
    <n v="51.77"/>
    <n v="0"/>
    <n v="21.46"/>
    <n v="103.54"/>
    <n v="42.92"/>
    <n v="60.620000000000005"/>
    <n v="0.58547421286459345"/>
    <n v="2026"/>
    <x v="2"/>
    <n v="9"/>
    <s v="Sep"/>
  </r>
  <r>
    <n v="3529"/>
    <d v="2026-09-06T00:00:00"/>
    <n v="2026"/>
    <s v="Q3"/>
    <n v="9"/>
    <x v="8"/>
    <x v="2"/>
    <x v="5"/>
    <x v="1"/>
    <s v="Returning"/>
    <x v="4"/>
    <s v="Resistance Band Set"/>
    <n v="4"/>
    <n v="39.4"/>
    <n v="0.15"/>
    <n v="14.95"/>
    <n v="133.95999999999998"/>
    <n v="59.8"/>
    <n v="74.159999999999982"/>
    <n v="0.55359808898178553"/>
    <n v="2026"/>
    <x v="2"/>
    <n v="9"/>
    <s v="Sep"/>
  </r>
  <r>
    <n v="3549"/>
    <d v="2026-09-06T00:00:00"/>
    <n v="2026"/>
    <s v="Q3"/>
    <n v="9"/>
    <x v="8"/>
    <x v="3"/>
    <x v="8"/>
    <x v="0"/>
    <s v="New"/>
    <x v="2"/>
    <s v="Packing Cube Set"/>
    <n v="1"/>
    <n v="47.17"/>
    <n v="0"/>
    <n v="18.64"/>
    <n v="47.17"/>
    <n v="18.64"/>
    <n v="28.53"/>
    <n v="0.60483358066567738"/>
    <n v="2026"/>
    <x v="2"/>
    <n v="9"/>
    <s v="Sep"/>
  </r>
  <r>
    <n v="4003"/>
    <d v="2026-09-06T00:00:00"/>
    <n v="2026"/>
    <s v="Q3"/>
    <n v="9"/>
    <x v="8"/>
    <x v="3"/>
    <x v="4"/>
    <x v="3"/>
    <s v="Returning"/>
    <x v="4"/>
    <s v="Training Mat"/>
    <n v="2"/>
    <n v="50.41"/>
    <n v="0.1"/>
    <n v="22.05"/>
    <n v="90.738"/>
    <n v="44.1"/>
    <n v="46.637999999999998"/>
    <n v="0.51398532037294187"/>
    <n v="2026"/>
    <x v="2"/>
    <n v="9"/>
    <s v="Sep"/>
  </r>
  <r>
    <n v="4613"/>
    <d v="2026-09-06T00:00:00"/>
    <n v="2026"/>
    <s v="Q3"/>
    <n v="9"/>
    <x v="8"/>
    <x v="3"/>
    <x v="13"/>
    <x v="0"/>
    <s v="Business"/>
    <x v="0"/>
    <s v="Commuter Helmet"/>
    <n v="4"/>
    <n v="80.38"/>
    <n v="0.1"/>
    <n v="42.55"/>
    <n v="289.36799999999999"/>
    <n v="170.2"/>
    <n v="119.16800000000001"/>
    <n v="0.41182162505874875"/>
    <n v="2026"/>
    <x v="2"/>
    <n v="9"/>
    <s v="Sep"/>
  </r>
  <r>
    <n v="75"/>
    <d v="2026-09-07T00:00:00"/>
    <n v="2026"/>
    <s v="Q3"/>
    <n v="9"/>
    <x v="8"/>
    <x v="0"/>
    <x v="0"/>
    <x v="0"/>
    <s v="Business"/>
    <x v="4"/>
    <s v="Resistance Band Set"/>
    <n v="2"/>
    <n v="40.78"/>
    <n v="0"/>
    <n v="15.04"/>
    <n v="81.56"/>
    <n v="30.08"/>
    <n v="51.480000000000004"/>
    <n v="0.63119176066699367"/>
    <n v="2026"/>
    <x v="2"/>
    <n v="9"/>
    <s v="Sep"/>
  </r>
  <r>
    <n v="601"/>
    <d v="2026-09-07T00:00:00"/>
    <n v="2026"/>
    <s v="Q3"/>
    <n v="9"/>
    <x v="8"/>
    <x v="1"/>
    <x v="12"/>
    <x v="0"/>
    <s v="Returning"/>
    <x v="1"/>
    <s v="Trail Boots"/>
    <n v="1"/>
    <n v="141.69"/>
    <n v="0"/>
    <n v="80.34"/>
    <n v="141.69"/>
    <n v="80.34"/>
    <n v="61.349999999999994"/>
    <n v="0.43298750793986868"/>
    <n v="2026"/>
    <x v="2"/>
    <n v="9"/>
    <s v="Sep"/>
  </r>
  <r>
    <n v="1617"/>
    <d v="2026-09-07T00:00:00"/>
    <n v="2026"/>
    <s v="Q3"/>
    <n v="9"/>
    <x v="8"/>
    <x v="3"/>
    <x v="8"/>
    <x v="0"/>
    <s v="New"/>
    <x v="3"/>
    <s v="Portable Camp Stove"/>
    <n v="1"/>
    <n v="83.28"/>
    <n v="0.1"/>
    <n v="39.75"/>
    <n v="74.951999999999998"/>
    <n v="39.75"/>
    <n v="35.201999999999998"/>
    <n v="0.46966058277297468"/>
    <n v="2026"/>
    <x v="2"/>
    <n v="9"/>
    <s v="Sep"/>
  </r>
  <r>
    <n v="2305"/>
    <d v="2026-09-07T00:00:00"/>
    <n v="2026"/>
    <s v="Q3"/>
    <n v="9"/>
    <x v="8"/>
    <x v="3"/>
    <x v="7"/>
    <x v="3"/>
    <s v="Returning"/>
    <x v="3"/>
    <s v="Portable Camp Stove"/>
    <n v="2"/>
    <n v="82.43"/>
    <n v="0"/>
    <n v="40.51"/>
    <n v="164.86"/>
    <n v="81.02"/>
    <n v="83.840000000000018"/>
    <n v="0.50855271139148372"/>
    <n v="2026"/>
    <x v="2"/>
    <n v="9"/>
    <s v="Sep"/>
  </r>
  <r>
    <n v="2344"/>
    <d v="2026-09-07T00:00:00"/>
    <n v="2026"/>
    <s v="Q3"/>
    <n v="9"/>
    <x v="8"/>
    <x v="0"/>
    <x v="15"/>
    <x v="3"/>
    <s v="New"/>
    <x v="4"/>
    <s v="Recovery Roller"/>
    <n v="4"/>
    <n v="36.380000000000003"/>
    <n v="0"/>
    <n v="14.16"/>
    <n v="145.52000000000001"/>
    <n v="56.64"/>
    <n v="88.88000000000001"/>
    <n v="0.61077515118196812"/>
    <n v="2026"/>
    <x v="2"/>
    <n v="9"/>
    <s v="Sep"/>
  </r>
  <r>
    <n v="2601"/>
    <d v="2026-09-07T00:00:00"/>
    <n v="2026"/>
    <s v="Q3"/>
    <n v="9"/>
    <x v="8"/>
    <x v="1"/>
    <x v="11"/>
    <x v="0"/>
    <s v="New"/>
    <x v="0"/>
    <s v="Commuter Helmet"/>
    <n v="1"/>
    <n v="82.86"/>
    <n v="0"/>
    <n v="43.33"/>
    <n v="82.86"/>
    <n v="43.33"/>
    <n v="39.53"/>
    <n v="0.47706975621530295"/>
    <n v="2026"/>
    <x v="2"/>
    <n v="9"/>
    <s v="Sep"/>
  </r>
  <r>
    <n v="2831"/>
    <d v="2026-09-07T00:00:00"/>
    <n v="2026"/>
    <s v="Q3"/>
    <n v="9"/>
    <x v="8"/>
    <x v="0"/>
    <x v="9"/>
    <x v="0"/>
    <s v="New"/>
    <x v="2"/>
    <s v="Packing Cube Set"/>
    <n v="1"/>
    <n v="46.44"/>
    <n v="0.05"/>
    <n v="17.88"/>
    <n v="44.117999999999995"/>
    <n v="17.88"/>
    <n v="26.237999999999996"/>
    <n v="0.59472324221406225"/>
    <n v="2026"/>
    <x v="2"/>
    <n v="9"/>
    <s v="Sep"/>
  </r>
  <r>
    <n v="2845"/>
    <d v="2026-09-07T00:00:00"/>
    <n v="2026"/>
    <s v="Q3"/>
    <n v="9"/>
    <x v="8"/>
    <x v="0"/>
    <x v="0"/>
    <x v="1"/>
    <s v="Business"/>
    <x v="2"/>
    <s v="Carry-On Duffel"/>
    <n v="4"/>
    <n v="133.26"/>
    <n v="0.1"/>
    <n v="68.77"/>
    <n v="479.73599999999999"/>
    <n v="275.08"/>
    <n v="204.65600000000001"/>
    <n v="0.42660129738022579"/>
    <n v="2026"/>
    <x v="2"/>
    <n v="9"/>
    <s v="Sep"/>
  </r>
  <r>
    <n v="3679"/>
    <d v="2026-09-07T00:00:00"/>
    <n v="2026"/>
    <s v="Q3"/>
    <n v="9"/>
    <x v="8"/>
    <x v="1"/>
    <x v="12"/>
    <x v="3"/>
    <s v="New"/>
    <x v="1"/>
    <s v="Trail Boots"/>
    <n v="1"/>
    <n v="147.36000000000001"/>
    <n v="0"/>
    <n v="81.599999999999994"/>
    <n v="147.36000000000001"/>
    <n v="81.599999999999994"/>
    <n v="65.760000000000019"/>
    <n v="0.44625407166123787"/>
    <n v="2026"/>
    <x v="2"/>
    <n v="9"/>
    <s v="Sep"/>
  </r>
  <r>
    <n v="3828"/>
    <d v="2026-09-07T00:00:00"/>
    <n v="2026"/>
    <s v="Q3"/>
    <n v="9"/>
    <x v="8"/>
    <x v="0"/>
    <x v="0"/>
    <x v="0"/>
    <s v="New"/>
    <x v="2"/>
    <s v="Travel Backpack 35L"/>
    <n v="2"/>
    <n v="166.13"/>
    <n v="0.15"/>
    <n v="86.71"/>
    <n v="282.42099999999999"/>
    <n v="173.42"/>
    <n v="109.001"/>
    <n v="0.38595217777714835"/>
    <n v="2026"/>
    <x v="2"/>
    <n v="9"/>
    <s v="Sep"/>
  </r>
  <r>
    <n v="4226"/>
    <d v="2026-09-07T00:00:00"/>
    <n v="2026"/>
    <s v="Q3"/>
    <n v="9"/>
    <x v="8"/>
    <x v="2"/>
    <x v="3"/>
    <x v="0"/>
    <s v="New"/>
    <x v="4"/>
    <s v="Training Mat"/>
    <n v="1"/>
    <n v="51.74"/>
    <n v="0"/>
    <n v="22.45"/>
    <n v="51.74"/>
    <n v="22.45"/>
    <n v="29.290000000000003"/>
    <n v="0.56609972941631237"/>
    <n v="2026"/>
    <x v="2"/>
    <n v="9"/>
    <s v="Sep"/>
  </r>
  <r>
    <n v="58"/>
    <d v="2026-09-08T00:00:00"/>
    <n v="2026"/>
    <s v="Q3"/>
    <n v="9"/>
    <x v="8"/>
    <x v="0"/>
    <x v="0"/>
    <x v="2"/>
    <s v="Returning"/>
    <x v="1"/>
    <s v="Trekking Poles"/>
    <n v="1"/>
    <n v="71.7"/>
    <n v="0"/>
    <n v="32"/>
    <n v="71.7"/>
    <n v="32"/>
    <n v="39.700000000000003"/>
    <n v="0.55369595536959559"/>
    <n v="2026"/>
    <x v="2"/>
    <n v="9"/>
    <s v="Sep"/>
  </r>
  <r>
    <n v="1224"/>
    <d v="2026-09-08T00:00:00"/>
    <n v="2026"/>
    <s v="Q3"/>
    <n v="9"/>
    <x v="8"/>
    <x v="2"/>
    <x v="2"/>
    <x v="0"/>
    <s v="Returning"/>
    <x v="0"/>
    <s v="Compact Repair Kit"/>
    <n v="2"/>
    <n v="39.409999999999997"/>
    <n v="0.05"/>
    <n v="17.12"/>
    <n v="74.878999999999991"/>
    <n v="34.24"/>
    <n v="40.638999999999989"/>
    <n v="0.54272893601677363"/>
    <n v="2026"/>
    <x v="2"/>
    <n v="9"/>
    <s v="Sep"/>
  </r>
  <r>
    <n v="4345"/>
    <d v="2026-09-08T00:00:00"/>
    <n v="2026"/>
    <s v="Q3"/>
    <n v="9"/>
    <x v="8"/>
    <x v="0"/>
    <x v="9"/>
    <x v="0"/>
    <s v="New"/>
    <x v="3"/>
    <s v="Alpine Tent 4P"/>
    <n v="2"/>
    <n v="345.33"/>
    <n v="0"/>
    <n v="198.22"/>
    <n v="690.66"/>
    <n v="396.44"/>
    <n v="294.21999999999997"/>
    <n v="0.42599832044710856"/>
    <n v="2026"/>
    <x v="2"/>
    <n v="9"/>
    <s v="Sep"/>
  </r>
  <r>
    <n v="1069"/>
    <d v="2026-09-09T00:00:00"/>
    <n v="2026"/>
    <s v="Q3"/>
    <n v="9"/>
    <x v="8"/>
    <x v="3"/>
    <x v="13"/>
    <x v="0"/>
    <s v="Returning"/>
    <x v="1"/>
    <s v="Trail Boots"/>
    <n v="1"/>
    <n v="145.33000000000001"/>
    <n v="0.1"/>
    <n v="80.97"/>
    <n v="130.79700000000003"/>
    <n v="80.97"/>
    <n v="49.827000000000027"/>
    <n v="0.3809491043372556"/>
    <n v="2026"/>
    <x v="2"/>
    <n v="9"/>
    <s v="Sep"/>
  </r>
  <r>
    <n v="1489"/>
    <d v="2026-09-09T00:00:00"/>
    <n v="2026"/>
    <s v="Q3"/>
    <n v="9"/>
    <x v="8"/>
    <x v="0"/>
    <x v="0"/>
    <x v="0"/>
    <s v="Returning"/>
    <x v="0"/>
    <s v="Trail Bike Light"/>
    <n v="3"/>
    <n v="50.03"/>
    <n v="0.1"/>
    <n v="22.89"/>
    <n v="135.08100000000002"/>
    <n v="68.67"/>
    <n v="66.411000000000016"/>
    <n v="0.49163835032313952"/>
    <n v="2026"/>
    <x v="2"/>
    <n v="9"/>
    <s v="Sep"/>
  </r>
  <r>
    <n v="2045"/>
    <d v="2026-09-09T00:00:00"/>
    <n v="2026"/>
    <s v="Q3"/>
    <n v="9"/>
    <x v="8"/>
    <x v="1"/>
    <x v="1"/>
    <x v="3"/>
    <s v="Returning"/>
    <x v="2"/>
    <s v="Insulated Bottle"/>
    <n v="1"/>
    <n v="35.68"/>
    <n v="0.05"/>
    <n v="13.37"/>
    <n v="33.896000000000001"/>
    <n v="13.37"/>
    <n v="20.526000000000003"/>
    <n v="0.60555817795610112"/>
    <n v="2026"/>
    <x v="2"/>
    <n v="9"/>
    <s v="Sep"/>
  </r>
  <r>
    <n v="2610"/>
    <d v="2026-09-09T00:00:00"/>
    <n v="2026"/>
    <s v="Q3"/>
    <n v="9"/>
    <x v="8"/>
    <x v="3"/>
    <x v="8"/>
    <x v="0"/>
    <s v="Returning"/>
    <x v="3"/>
    <s v="Alpine Tent 4P"/>
    <n v="1"/>
    <n v="341.87"/>
    <n v="0.1"/>
    <n v="190.66"/>
    <n v="307.68299999999999"/>
    <n v="190.66"/>
    <n v="117.023"/>
    <n v="0.38033625517171893"/>
    <n v="2026"/>
    <x v="2"/>
    <n v="9"/>
    <s v="Sep"/>
  </r>
  <r>
    <n v="4210"/>
    <d v="2026-09-09T00:00:00"/>
    <n v="2026"/>
    <s v="Q3"/>
    <n v="9"/>
    <x v="8"/>
    <x v="1"/>
    <x v="6"/>
    <x v="0"/>
    <s v="Returning"/>
    <x v="2"/>
    <s v="Travel Backpack 35L"/>
    <n v="1"/>
    <n v="164.6"/>
    <n v="0"/>
    <n v="87.21"/>
    <n v="164.6"/>
    <n v="87.21"/>
    <n v="77.39"/>
    <n v="0.47017010935601461"/>
    <n v="2026"/>
    <x v="2"/>
    <n v="9"/>
    <s v="Sep"/>
  </r>
  <r>
    <n v="4584"/>
    <d v="2026-09-09T00:00:00"/>
    <n v="2026"/>
    <s v="Q3"/>
    <n v="9"/>
    <x v="8"/>
    <x v="3"/>
    <x v="8"/>
    <x v="0"/>
    <s v="Returning"/>
    <x v="4"/>
    <s v="Resistance Band Set"/>
    <n v="2"/>
    <n v="41.24"/>
    <n v="0"/>
    <n v="14.46"/>
    <n v="82.48"/>
    <n v="28.92"/>
    <n v="53.56"/>
    <n v="0.64936954413191073"/>
    <n v="2026"/>
    <x v="2"/>
    <n v="9"/>
    <s v="Sep"/>
  </r>
  <r>
    <n v="44"/>
    <d v="2026-09-10T00:00:00"/>
    <n v="2026"/>
    <s v="Q3"/>
    <n v="9"/>
    <x v="8"/>
    <x v="2"/>
    <x v="10"/>
    <x v="2"/>
    <s v="New"/>
    <x v="0"/>
    <s v="Compact Repair Kit"/>
    <n v="1"/>
    <n v="40.1"/>
    <n v="0"/>
    <n v="16.920000000000002"/>
    <n v="40.1"/>
    <n v="16.920000000000002"/>
    <n v="23.18"/>
    <n v="0.57805486284289276"/>
    <n v="2026"/>
    <x v="2"/>
    <n v="9"/>
    <s v="Sep"/>
  </r>
  <r>
    <n v="97"/>
    <d v="2026-09-10T00:00:00"/>
    <n v="2026"/>
    <s v="Q3"/>
    <n v="9"/>
    <x v="8"/>
    <x v="1"/>
    <x v="6"/>
    <x v="0"/>
    <s v="New"/>
    <x v="3"/>
    <s v="Portable Camp Stove"/>
    <n v="2"/>
    <n v="80.239999999999995"/>
    <n v="0"/>
    <n v="40.5"/>
    <n v="160.47999999999999"/>
    <n v="81"/>
    <n v="79.47999999999999"/>
    <n v="0.49526420737786636"/>
    <n v="2026"/>
    <x v="2"/>
    <n v="9"/>
    <s v="Sep"/>
  </r>
  <r>
    <n v="1015"/>
    <d v="2026-09-10T00:00:00"/>
    <n v="2026"/>
    <s v="Q3"/>
    <n v="9"/>
    <x v="8"/>
    <x v="2"/>
    <x v="3"/>
    <x v="0"/>
    <s v="New"/>
    <x v="1"/>
    <s v="Summit Backpack 45L"/>
    <n v="4"/>
    <n v="151.01"/>
    <n v="0"/>
    <n v="80.569999999999993"/>
    <n v="604.04"/>
    <n v="322.27999999999997"/>
    <n v="281.76"/>
    <n v="0.46645917488908023"/>
    <n v="2026"/>
    <x v="2"/>
    <n v="9"/>
    <s v="Sep"/>
  </r>
  <r>
    <n v="1128"/>
    <d v="2026-09-10T00:00:00"/>
    <n v="2026"/>
    <s v="Q3"/>
    <n v="9"/>
    <x v="8"/>
    <x v="0"/>
    <x v="15"/>
    <x v="3"/>
    <s v="Returning"/>
    <x v="0"/>
    <s v="Trail Bike Light"/>
    <n v="1"/>
    <n v="51.32"/>
    <n v="0.1"/>
    <n v="22.67"/>
    <n v="46.188000000000002"/>
    <n v="22.67"/>
    <n v="23.518000000000001"/>
    <n v="0.50917987356023209"/>
    <n v="2026"/>
    <x v="2"/>
    <n v="9"/>
    <s v="Sep"/>
  </r>
  <r>
    <n v="3548"/>
    <d v="2026-09-10T00:00:00"/>
    <n v="2026"/>
    <s v="Q3"/>
    <n v="9"/>
    <x v="8"/>
    <x v="3"/>
    <x v="7"/>
    <x v="2"/>
    <s v="Returning"/>
    <x v="1"/>
    <s v="Trekking Poles"/>
    <n v="2"/>
    <n v="72.61"/>
    <n v="0"/>
    <n v="32.68"/>
    <n v="145.22"/>
    <n v="65.36"/>
    <n v="79.86"/>
    <n v="0.54992425285773305"/>
    <n v="2026"/>
    <x v="2"/>
    <n v="9"/>
    <s v="Sep"/>
  </r>
  <r>
    <n v="242"/>
    <d v="2026-09-11T00:00:00"/>
    <n v="2026"/>
    <s v="Q3"/>
    <n v="9"/>
    <x v="8"/>
    <x v="3"/>
    <x v="13"/>
    <x v="3"/>
    <s v="Business"/>
    <x v="4"/>
    <s v="Resistance Band Set"/>
    <n v="5"/>
    <n v="40.94"/>
    <n v="0"/>
    <n v="14.78"/>
    <n v="204.7"/>
    <n v="73.899999999999991"/>
    <n v="130.80000000000001"/>
    <n v="0.6389838788470934"/>
    <n v="2026"/>
    <x v="2"/>
    <n v="9"/>
    <s v="Sep"/>
  </r>
  <r>
    <n v="784"/>
    <d v="2026-09-11T00:00:00"/>
    <n v="2026"/>
    <s v="Q3"/>
    <n v="9"/>
    <x v="8"/>
    <x v="2"/>
    <x v="16"/>
    <x v="3"/>
    <s v="New"/>
    <x v="0"/>
    <s v="Commuter Helmet"/>
    <n v="4"/>
    <n v="81.69"/>
    <n v="0"/>
    <n v="42.23"/>
    <n v="326.76"/>
    <n v="168.92"/>
    <n v="157.84"/>
    <n v="0.48304566042355246"/>
    <n v="2026"/>
    <x v="2"/>
    <n v="9"/>
    <s v="Sep"/>
  </r>
  <r>
    <n v="1535"/>
    <d v="2026-09-11T00:00:00"/>
    <n v="2026"/>
    <s v="Q3"/>
    <n v="9"/>
    <x v="8"/>
    <x v="0"/>
    <x v="15"/>
    <x v="2"/>
    <s v="New"/>
    <x v="0"/>
    <s v="Trail Bike Light"/>
    <n v="1"/>
    <n v="51.25"/>
    <n v="0.05"/>
    <n v="21.99"/>
    <n v="48.6875"/>
    <n v="21.99"/>
    <n v="26.697500000000002"/>
    <n v="0.54834403080872918"/>
    <n v="2026"/>
    <x v="2"/>
    <n v="9"/>
    <s v="Sep"/>
  </r>
  <r>
    <n v="1687"/>
    <d v="2026-09-11T00:00:00"/>
    <n v="2026"/>
    <s v="Q3"/>
    <n v="9"/>
    <x v="8"/>
    <x v="2"/>
    <x v="16"/>
    <x v="0"/>
    <s v="Returning"/>
    <x v="4"/>
    <s v="Training Mat"/>
    <n v="1"/>
    <n v="50.78"/>
    <n v="0.05"/>
    <n v="22.52"/>
    <n v="48.241"/>
    <n v="22.52"/>
    <n v="25.721"/>
    <n v="0.5331771729441761"/>
    <n v="2026"/>
    <x v="2"/>
    <n v="9"/>
    <s v="Sep"/>
  </r>
  <r>
    <n v="2162"/>
    <d v="2026-09-11T00:00:00"/>
    <n v="2026"/>
    <s v="Q3"/>
    <n v="9"/>
    <x v="8"/>
    <x v="1"/>
    <x v="1"/>
    <x v="0"/>
    <s v="New"/>
    <x v="2"/>
    <s v="Carry-On Duffel"/>
    <n v="1"/>
    <n v="133.31"/>
    <n v="0.05"/>
    <n v="67.790000000000006"/>
    <n v="126.64449999999999"/>
    <n v="67.790000000000006"/>
    <n v="58.854499999999987"/>
    <n v="0.46472211584395684"/>
    <n v="2026"/>
    <x v="2"/>
    <n v="9"/>
    <s v="Sep"/>
  </r>
  <r>
    <n v="2307"/>
    <d v="2026-09-11T00:00:00"/>
    <n v="2026"/>
    <s v="Q3"/>
    <n v="9"/>
    <x v="8"/>
    <x v="2"/>
    <x v="2"/>
    <x v="0"/>
    <s v="Returning"/>
    <x v="2"/>
    <s v="Travel Backpack 35L"/>
    <n v="1"/>
    <n v="162.06"/>
    <n v="0"/>
    <n v="86.95"/>
    <n v="162.06"/>
    <n v="86.95"/>
    <n v="75.11"/>
    <n v="0.4634703196347032"/>
    <n v="2026"/>
    <x v="2"/>
    <n v="9"/>
    <s v="Sep"/>
  </r>
  <r>
    <n v="3976"/>
    <d v="2026-09-11T00:00:00"/>
    <n v="2026"/>
    <s v="Q3"/>
    <n v="9"/>
    <x v="8"/>
    <x v="2"/>
    <x v="5"/>
    <x v="2"/>
    <s v="Returning"/>
    <x v="2"/>
    <s v="Insulated Bottle"/>
    <n v="2"/>
    <n v="37.03"/>
    <n v="0.1"/>
    <n v="13.46"/>
    <n v="66.654000000000011"/>
    <n v="26.92"/>
    <n v="39.734000000000009"/>
    <n v="0.59612326342004984"/>
    <n v="2026"/>
    <x v="2"/>
    <n v="9"/>
    <s v="Sep"/>
  </r>
  <r>
    <n v="5066"/>
    <d v="2026-09-11T00:00:00"/>
    <n v="2026"/>
    <s v="Q3"/>
    <n v="9"/>
    <x v="8"/>
    <x v="1"/>
    <x v="11"/>
    <x v="0"/>
    <s v="New"/>
    <x v="3"/>
    <s v="Alpine Tent 4P"/>
    <n v="1"/>
    <n v="338.01"/>
    <n v="0"/>
    <n v="190.89"/>
    <n v="338.01"/>
    <n v="190.89"/>
    <n v="147.12"/>
    <n v="0.43525339486997427"/>
    <n v="2026"/>
    <x v="2"/>
    <n v="9"/>
    <s v="Sep"/>
  </r>
  <r>
    <n v="78"/>
    <d v="2026-09-12T00:00:00"/>
    <n v="2026"/>
    <s v="Q3"/>
    <n v="9"/>
    <x v="8"/>
    <x v="3"/>
    <x v="13"/>
    <x v="0"/>
    <s v="New"/>
    <x v="4"/>
    <s v="Resistance Band Set"/>
    <n v="5"/>
    <n v="40.78"/>
    <n v="0.05"/>
    <n v="14.94"/>
    <n v="193.70499999999998"/>
    <n v="74.7"/>
    <n v="119.00499999999998"/>
    <n v="0.61436204537828132"/>
    <n v="2026"/>
    <x v="2"/>
    <n v="9"/>
    <s v="Sep"/>
  </r>
  <r>
    <n v="354"/>
    <d v="2026-09-12T00:00:00"/>
    <n v="2026"/>
    <s v="Q3"/>
    <n v="9"/>
    <x v="8"/>
    <x v="2"/>
    <x v="16"/>
    <x v="0"/>
    <s v="Returning"/>
    <x v="0"/>
    <s v="Trail Bike Light"/>
    <n v="4"/>
    <n v="51.47"/>
    <n v="0"/>
    <n v="21.9"/>
    <n v="205.88"/>
    <n v="87.6"/>
    <n v="118.28"/>
    <n v="0.57450942296483387"/>
    <n v="2026"/>
    <x v="2"/>
    <n v="9"/>
    <s v="Sep"/>
  </r>
  <r>
    <n v="1738"/>
    <d v="2026-09-12T00:00:00"/>
    <n v="2026"/>
    <s v="Q3"/>
    <n v="9"/>
    <x v="8"/>
    <x v="0"/>
    <x v="15"/>
    <x v="1"/>
    <s v="Business"/>
    <x v="1"/>
    <s v="Trail Boots"/>
    <n v="10"/>
    <n v="144.4"/>
    <n v="0.1"/>
    <n v="81.069999999999993"/>
    <n v="1299.6000000000001"/>
    <n v="810.69999999999993"/>
    <n v="488.9000000000002"/>
    <n v="0.37619267466912909"/>
    <n v="2026"/>
    <x v="2"/>
    <n v="9"/>
    <s v="Sep"/>
  </r>
  <r>
    <n v="1900"/>
    <d v="2026-09-12T00:00:00"/>
    <n v="2026"/>
    <s v="Q3"/>
    <n v="9"/>
    <x v="8"/>
    <x v="1"/>
    <x v="6"/>
    <x v="2"/>
    <s v="New"/>
    <x v="4"/>
    <s v="Training Mat"/>
    <n v="1"/>
    <n v="51.34"/>
    <n v="0.1"/>
    <n v="22.63"/>
    <n v="46.206000000000003"/>
    <n v="22.63"/>
    <n v="23.576000000000004"/>
    <n v="0.51023676578799293"/>
    <n v="2026"/>
    <x v="2"/>
    <n v="9"/>
    <s v="Sep"/>
  </r>
  <r>
    <n v="3375"/>
    <d v="2026-09-12T00:00:00"/>
    <n v="2026"/>
    <s v="Q3"/>
    <n v="9"/>
    <x v="8"/>
    <x v="1"/>
    <x v="1"/>
    <x v="1"/>
    <s v="Returning"/>
    <x v="2"/>
    <s v="Packing Cube Set"/>
    <n v="6"/>
    <n v="47.72"/>
    <n v="0.1"/>
    <n v="18.41"/>
    <n v="257.68799999999999"/>
    <n v="110.46000000000001"/>
    <n v="147.22799999999998"/>
    <n v="0.57134208810654741"/>
    <n v="2026"/>
    <x v="2"/>
    <n v="9"/>
    <s v="Sep"/>
  </r>
  <r>
    <n v="3567"/>
    <d v="2026-09-12T00:00:00"/>
    <n v="2026"/>
    <s v="Q3"/>
    <n v="9"/>
    <x v="8"/>
    <x v="1"/>
    <x v="11"/>
    <x v="0"/>
    <s v="Business"/>
    <x v="3"/>
    <s v="Portable Camp Stove"/>
    <n v="1"/>
    <n v="81.489999999999995"/>
    <n v="0.1"/>
    <n v="38.83"/>
    <n v="73.340999999999994"/>
    <n v="38.83"/>
    <n v="34.510999999999996"/>
    <n v="0.47055535103148305"/>
    <n v="2026"/>
    <x v="2"/>
    <n v="9"/>
    <s v="Sep"/>
  </r>
  <r>
    <n v="4106"/>
    <d v="2026-09-12T00:00:00"/>
    <n v="2026"/>
    <s v="Q3"/>
    <n v="9"/>
    <x v="8"/>
    <x v="1"/>
    <x v="6"/>
    <x v="2"/>
    <s v="Returning"/>
    <x v="0"/>
    <s v="Compact Repair Kit"/>
    <n v="2"/>
    <n v="39.700000000000003"/>
    <n v="0"/>
    <n v="16.32"/>
    <n v="79.400000000000006"/>
    <n v="32.64"/>
    <n v="46.760000000000005"/>
    <n v="0.58891687657430736"/>
    <n v="2026"/>
    <x v="2"/>
    <n v="9"/>
    <s v="Sep"/>
  </r>
  <r>
    <n v="4293"/>
    <d v="2026-09-12T00:00:00"/>
    <n v="2026"/>
    <s v="Q3"/>
    <n v="9"/>
    <x v="8"/>
    <x v="1"/>
    <x v="12"/>
    <x v="1"/>
    <s v="New"/>
    <x v="3"/>
    <s v="Alpine Tent 4P"/>
    <n v="4"/>
    <n v="344.67"/>
    <n v="0.1"/>
    <n v="195.35"/>
    <n v="1240.8120000000001"/>
    <n v="781.4"/>
    <n v="459.41200000000015"/>
    <n v="0.37025109363868186"/>
    <n v="2026"/>
    <x v="2"/>
    <n v="9"/>
    <s v="Sep"/>
  </r>
  <r>
    <n v="4859"/>
    <d v="2026-09-12T00:00:00"/>
    <n v="2026"/>
    <s v="Q3"/>
    <n v="9"/>
    <x v="8"/>
    <x v="0"/>
    <x v="0"/>
    <x v="0"/>
    <s v="Returning"/>
    <x v="0"/>
    <s v="Commuter Helmet"/>
    <n v="1"/>
    <n v="80.39"/>
    <n v="0"/>
    <n v="42.85"/>
    <n v="80.39"/>
    <n v="42.85"/>
    <n v="37.54"/>
    <n v="0.46697350416718497"/>
    <n v="2026"/>
    <x v="2"/>
    <n v="9"/>
    <s v="Sep"/>
  </r>
  <r>
    <n v="770"/>
    <d v="2026-09-13T00:00:00"/>
    <n v="2026"/>
    <s v="Q3"/>
    <n v="9"/>
    <x v="8"/>
    <x v="2"/>
    <x v="3"/>
    <x v="2"/>
    <s v="Returning"/>
    <x v="1"/>
    <s v="Trail Boots"/>
    <n v="1"/>
    <n v="143.66999999999999"/>
    <n v="0.1"/>
    <n v="79.89"/>
    <n v="129.303"/>
    <n v="79.89"/>
    <n v="49.412999999999997"/>
    <n v="0.38214890605786406"/>
    <n v="2026"/>
    <x v="2"/>
    <n v="9"/>
    <s v="Sep"/>
  </r>
  <r>
    <n v="1375"/>
    <d v="2026-09-13T00:00:00"/>
    <n v="2026"/>
    <s v="Q3"/>
    <n v="9"/>
    <x v="8"/>
    <x v="1"/>
    <x v="12"/>
    <x v="2"/>
    <s v="Returning"/>
    <x v="2"/>
    <s v="Insulated Bottle"/>
    <n v="1"/>
    <n v="35.86"/>
    <n v="0"/>
    <n v="13.33"/>
    <n v="35.86"/>
    <n v="13.33"/>
    <n v="22.53"/>
    <n v="0.62827663134411604"/>
    <n v="2026"/>
    <x v="2"/>
    <n v="9"/>
    <s v="Sep"/>
  </r>
  <r>
    <n v="2063"/>
    <d v="2026-09-13T00:00:00"/>
    <n v="2026"/>
    <s v="Q3"/>
    <n v="9"/>
    <x v="8"/>
    <x v="1"/>
    <x v="14"/>
    <x v="2"/>
    <s v="Returning"/>
    <x v="2"/>
    <s v="Carry-On Duffel"/>
    <n v="3"/>
    <n v="130.28"/>
    <n v="0.1"/>
    <n v="65.33"/>
    <n v="351.75600000000003"/>
    <n v="195.99"/>
    <n v="155.76600000000002"/>
    <n v="0.44282400300208102"/>
    <n v="2026"/>
    <x v="2"/>
    <n v="9"/>
    <s v="Sep"/>
  </r>
  <r>
    <n v="2563"/>
    <d v="2026-09-13T00:00:00"/>
    <n v="2026"/>
    <s v="Q3"/>
    <n v="9"/>
    <x v="8"/>
    <x v="1"/>
    <x v="6"/>
    <x v="3"/>
    <s v="Returning"/>
    <x v="1"/>
    <s v="Summit Backpack 45L"/>
    <n v="1"/>
    <n v="157.88999999999999"/>
    <n v="0.1"/>
    <n v="78.209999999999994"/>
    <n v="142.101"/>
    <n v="78.209999999999994"/>
    <n v="63.891000000000005"/>
    <n v="0.44961682183798851"/>
    <n v="2026"/>
    <x v="2"/>
    <n v="9"/>
    <s v="Sep"/>
  </r>
  <r>
    <n v="2786"/>
    <d v="2026-09-13T00:00:00"/>
    <n v="2026"/>
    <s v="Q3"/>
    <n v="9"/>
    <x v="8"/>
    <x v="3"/>
    <x v="8"/>
    <x v="0"/>
    <s v="New"/>
    <x v="4"/>
    <s v="Resistance Band Set"/>
    <n v="2"/>
    <n v="40.83"/>
    <n v="0"/>
    <n v="14.56"/>
    <n v="81.66"/>
    <n v="29.12"/>
    <n v="52.539999999999992"/>
    <n v="0.64339946118050451"/>
    <n v="2026"/>
    <x v="2"/>
    <n v="9"/>
    <s v="Sep"/>
  </r>
  <r>
    <n v="3269"/>
    <d v="2026-09-13T00:00:00"/>
    <n v="2026"/>
    <s v="Q3"/>
    <n v="9"/>
    <x v="8"/>
    <x v="2"/>
    <x v="16"/>
    <x v="2"/>
    <s v="New"/>
    <x v="4"/>
    <s v="Recovery Roller"/>
    <n v="2"/>
    <n v="37.119999999999997"/>
    <n v="0"/>
    <n v="14.26"/>
    <n v="74.239999999999995"/>
    <n v="28.52"/>
    <n v="45.72"/>
    <n v="0.61584051724137934"/>
    <n v="2026"/>
    <x v="2"/>
    <n v="9"/>
    <s v="Sep"/>
  </r>
  <r>
    <n v="3346"/>
    <d v="2026-09-13T00:00:00"/>
    <n v="2026"/>
    <s v="Q3"/>
    <n v="9"/>
    <x v="8"/>
    <x v="3"/>
    <x v="8"/>
    <x v="0"/>
    <s v="Returning"/>
    <x v="3"/>
    <s v="Compact Sleeping Bag"/>
    <n v="2"/>
    <n v="124.04"/>
    <n v="0.05"/>
    <n v="59.29"/>
    <n v="235.67599999999999"/>
    <n v="118.58"/>
    <n v="117.09599999999999"/>
    <n v="0.49685160983723414"/>
    <n v="2026"/>
    <x v="2"/>
    <n v="9"/>
    <s v="Sep"/>
  </r>
  <r>
    <n v="4097"/>
    <d v="2026-09-13T00:00:00"/>
    <n v="2026"/>
    <s v="Q3"/>
    <n v="9"/>
    <x v="8"/>
    <x v="1"/>
    <x v="12"/>
    <x v="0"/>
    <s v="Returning"/>
    <x v="1"/>
    <s v="Trail Boots"/>
    <n v="1"/>
    <n v="142.36000000000001"/>
    <n v="0"/>
    <n v="78.3"/>
    <n v="142.36000000000001"/>
    <n v="78.3"/>
    <n v="64.060000000000016"/>
    <n v="0.44998595110986239"/>
    <n v="2026"/>
    <x v="2"/>
    <n v="9"/>
    <s v="Sep"/>
  </r>
  <r>
    <n v="4208"/>
    <d v="2026-09-13T00:00:00"/>
    <n v="2026"/>
    <s v="Q3"/>
    <n v="9"/>
    <x v="8"/>
    <x v="1"/>
    <x v="12"/>
    <x v="1"/>
    <s v="Business"/>
    <x v="0"/>
    <s v="Cycling Pack 12L"/>
    <n v="6"/>
    <n v="104.11"/>
    <n v="0.1"/>
    <n v="49"/>
    <n v="562.19399999999996"/>
    <n v="294"/>
    <n v="268.19399999999996"/>
    <n v="0.47704884790659446"/>
    <n v="2026"/>
    <x v="2"/>
    <n v="9"/>
    <s v="Sep"/>
  </r>
  <r>
    <n v="4606"/>
    <d v="2026-09-13T00:00:00"/>
    <n v="2026"/>
    <s v="Q3"/>
    <n v="9"/>
    <x v="8"/>
    <x v="3"/>
    <x v="8"/>
    <x v="0"/>
    <s v="Business"/>
    <x v="3"/>
    <s v="Alpine Tent 4P"/>
    <n v="1"/>
    <n v="335.02"/>
    <n v="0.05"/>
    <n v="198.44"/>
    <n v="318.26899999999995"/>
    <n v="198.44"/>
    <n v="119.82899999999995"/>
    <n v="0.3765022669502841"/>
    <n v="2026"/>
    <x v="2"/>
    <n v="9"/>
    <s v="Sep"/>
  </r>
  <r>
    <n v="222"/>
    <d v="2026-09-14T00:00:00"/>
    <n v="2026"/>
    <s v="Q3"/>
    <n v="9"/>
    <x v="8"/>
    <x v="1"/>
    <x v="12"/>
    <x v="0"/>
    <s v="Returning"/>
    <x v="0"/>
    <s v="Trail Bike Light"/>
    <n v="2"/>
    <n v="49.69"/>
    <n v="0.05"/>
    <n v="22.55"/>
    <n v="94.410999999999987"/>
    <n v="45.1"/>
    <n v="49.310999999999986"/>
    <n v="0.52230142674052804"/>
    <n v="2026"/>
    <x v="2"/>
    <n v="9"/>
    <s v="Sep"/>
  </r>
  <r>
    <n v="241"/>
    <d v="2026-09-14T00:00:00"/>
    <n v="2026"/>
    <s v="Q3"/>
    <n v="9"/>
    <x v="8"/>
    <x v="2"/>
    <x v="5"/>
    <x v="0"/>
    <s v="Returning"/>
    <x v="0"/>
    <s v="Trail Bike Light"/>
    <n v="4"/>
    <n v="50.5"/>
    <n v="0"/>
    <n v="23.02"/>
    <n v="202"/>
    <n v="92.08"/>
    <n v="109.92"/>
    <n v="0.5441584158415842"/>
    <n v="2026"/>
    <x v="2"/>
    <n v="9"/>
    <s v="Sep"/>
  </r>
  <r>
    <n v="753"/>
    <d v="2026-09-14T00:00:00"/>
    <n v="2026"/>
    <s v="Q3"/>
    <n v="9"/>
    <x v="8"/>
    <x v="3"/>
    <x v="4"/>
    <x v="2"/>
    <s v="Returning"/>
    <x v="2"/>
    <s v="Packing Cube Set"/>
    <n v="1"/>
    <n v="47.55"/>
    <n v="0.05"/>
    <n v="18.350000000000001"/>
    <n v="45.172499999999992"/>
    <n v="18.350000000000001"/>
    <n v="26.822499999999991"/>
    <n v="0.5937794011843488"/>
    <n v="2026"/>
    <x v="2"/>
    <n v="9"/>
    <s v="Sep"/>
  </r>
  <r>
    <n v="2530"/>
    <d v="2026-09-14T00:00:00"/>
    <n v="2026"/>
    <s v="Q3"/>
    <n v="9"/>
    <x v="8"/>
    <x v="3"/>
    <x v="7"/>
    <x v="0"/>
    <s v="New"/>
    <x v="2"/>
    <s v="Packing Cube Set"/>
    <n v="6"/>
    <n v="46.16"/>
    <n v="0.1"/>
    <n v="18.39"/>
    <n v="249.26399999999998"/>
    <n v="110.34"/>
    <n v="138.92399999999998"/>
    <n v="0.55733679953783932"/>
    <n v="2026"/>
    <x v="2"/>
    <n v="9"/>
    <s v="Sep"/>
  </r>
  <r>
    <n v="572"/>
    <d v="2026-09-15T00:00:00"/>
    <n v="2026"/>
    <s v="Q3"/>
    <n v="9"/>
    <x v="8"/>
    <x v="0"/>
    <x v="15"/>
    <x v="2"/>
    <s v="Returning"/>
    <x v="2"/>
    <s v="Carry-On Duffel"/>
    <n v="2"/>
    <n v="135.79"/>
    <n v="0.05"/>
    <n v="66.53"/>
    <n v="258.00099999999998"/>
    <n v="133.06"/>
    <n v="124.94099999999997"/>
    <n v="0.48426556486215167"/>
    <n v="2026"/>
    <x v="2"/>
    <n v="9"/>
    <s v="Sep"/>
  </r>
  <r>
    <n v="874"/>
    <d v="2026-09-15T00:00:00"/>
    <n v="2026"/>
    <s v="Q3"/>
    <n v="9"/>
    <x v="8"/>
    <x v="0"/>
    <x v="15"/>
    <x v="0"/>
    <s v="Returning"/>
    <x v="1"/>
    <s v="Trail Boots"/>
    <n v="2"/>
    <n v="141.91999999999999"/>
    <n v="0"/>
    <n v="79.900000000000006"/>
    <n v="283.83999999999997"/>
    <n v="159.80000000000001"/>
    <n v="124.03999999999996"/>
    <n v="0.43700676437429531"/>
    <n v="2026"/>
    <x v="2"/>
    <n v="9"/>
    <s v="Sep"/>
  </r>
  <r>
    <n v="937"/>
    <d v="2026-09-15T00:00:00"/>
    <n v="2026"/>
    <s v="Q3"/>
    <n v="9"/>
    <x v="8"/>
    <x v="3"/>
    <x v="4"/>
    <x v="3"/>
    <s v="Business"/>
    <x v="1"/>
    <s v="Trail Boots"/>
    <n v="1"/>
    <n v="146.41"/>
    <n v="0.15"/>
    <n v="80.87"/>
    <n v="124.4485"/>
    <n v="80.87"/>
    <n v="43.578499999999991"/>
    <n v="0.35017296311325563"/>
    <n v="2026"/>
    <x v="2"/>
    <n v="9"/>
    <s v="Sep"/>
  </r>
  <r>
    <n v="1229"/>
    <d v="2026-09-15T00:00:00"/>
    <n v="2026"/>
    <s v="Q3"/>
    <n v="9"/>
    <x v="8"/>
    <x v="1"/>
    <x v="1"/>
    <x v="3"/>
    <s v="New"/>
    <x v="0"/>
    <s v="Compact Repair Kit"/>
    <n v="5"/>
    <n v="40.17"/>
    <n v="0"/>
    <n v="16.27"/>
    <n v="200.85000000000002"/>
    <n v="81.349999999999994"/>
    <n v="119.50000000000003"/>
    <n v="0.59497137167040082"/>
    <n v="2026"/>
    <x v="2"/>
    <n v="9"/>
    <s v="Sep"/>
  </r>
  <r>
    <n v="2186"/>
    <d v="2026-09-15T00:00:00"/>
    <n v="2026"/>
    <s v="Q3"/>
    <n v="9"/>
    <x v="8"/>
    <x v="2"/>
    <x v="2"/>
    <x v="0"/>
    <s v="Returning"/>
    <x v="1"/>
    <s v="Hiking Daypack 20L"/>
    <n v="2"/>
    <n v="91.6"/>
    <n v="0"/>
    <n v="46.54"/>
    <n v="183.2"/>
    <n v="93.08"/>
    <n v="90.11999999999999"/>
    <n v="0.49192139737991264"/>
    <n v="2026"/>
    <x v="2"/>
    <n v="9"/>
    <s v="Sep"/>
  </r>
  <r>
    <n v="2922"/>
    <d v="2026-09-15T00:00:00"/>
    <n v="2026"/>
    <s v="Q3"/>
    <n v="9"/>
    <x v="8"/>
    <x v="2"/>
    <x v="2"/>
    <x v="0"/>
    <s v="New"/>
    <x v="4"/>
    <s v="Weighted Vest"/>
    <n v="4"/>
    <n v="121.47"/>
    <n v="0.05"/>
    <n v="67.650000000000006"/>
    <n v="461.58599999999996"/>
    <n v="270.60000000000002"/>
    <n v="190.98599999999993"/>
    <n v="0.41376038268058379"/>
    <n v="2026"/>
    <x v="2"/>
    <n v="9"/>
    <s v="Sep"/>
  </r>
  <r>
    <n v="3140"/>
    <d v="2026-09-15T00:00:00"/>
    <n v="2026"/>
    <s v="Q3"/>
    <n v="9"/>
    <x v="8"/>
    <x v="1"/>
    <x v="12"/>
    <x v="3"/>
    <s v="New"/>
    <x v="3"/>
    <s v="Compact Sleeping Bag"/>
    <n v="2"/>
    <n v="122.69"/>
    <n v="0"/>
    <n v="61.4"/>
    <n v="245.38"/>
    <n v="122.8"/>
    <n v="122.58"/>
    <n v="0.49955171570625151"/>
    <n v="2026"/>
    <x v="2"/>
    <n v="9"/>
    <s v="Sep"/>
  </r>
  <r>
    <n v="3369"/>
    <d v="2026-09-15T00:00:00"/>
    <n v="2026"/>
    <s v="Q3"/>
    <n v="9"/>
    <x v="8"/>
    <x v="1"/>
    <x v="12"/>
    <x v="3"/>
    <s v="New"/>
    <x v="2"/>
    <s v="Packing Cube Set"/>
    <n v="1"/>
    <n v="45.59"/>
    <n v="0"/>
    <n v="18.28"/>
    <n v="45.59"/>
    <n v="18.28"/>
    <n v="27.310000000000002"/>
    <n v="0.59903487606931349"/>
    <n v="2026"/>
    <x v="2"/>
    <n v="9"/>
    <s v="Sep"/>
  </r>
  <r>
    <n v="4865"/>
    <d v="2026-09-15T00:00:00"/>
    <n v="2026"/>
    <s v="Q3"/>
    <n v="9"/>
    <x v="8"/>
    <x v="3"/>
    <x v="4"/>
    <x v="0"/>
    <s v="Returning"/>
    <x v="0"/>
    <s v="Commuter Helmet"/>
    <n v="1"/>
    <n v="83.8"/>
    <n v="0"/>
    <n v="42.23"/>
    <n v="83.8"/>
    <n v="42.23"/>
    <n v="41.57"/>
    <n v="0.49606205250596663"/>
    <n v="2026"/>
    <x v="2"/>
    <n v="9"/>
    <s v="Sep"/>
  </r>
  <r>
    <n v="103"/>
    <d v="2026-09-16T00:00:00"/>
    <n v="2026"/>
    <s v="Q3"/>
    <n v="9"/>
    <x v="8"/>
    <x v="2"/>
    <x v="3"/>
    <x v="0"/>
    <s v="New"/>
    <x v="2"/>
    <s v="Carry-On Duffel"/>
    <n v="1"/>
    <n v="132.58000000000001"/>
    <n v="0.15"/>
    <n v="67.62"/>
    <n v="112.69300000000001"/>
    <n v="67.62"/>
    <n v="45.073000000000008"/>
    <n v="0.39996273060438536"/>
    <n v="2026"/>
    <x v="2"/>
    <n v="9"/>
    <s v="Sep"/>
  </r>
  <r>
    <n v="4500"/>
    <d v="2026-09-16T00:00:00"/>
    <n v="2026"/>
    <s v="Q3"/>
    <n v="9"/>
    <x v="8"/>
    <x v="3"/>
    <x v="8"/>
    <x v="0"/>
    <s v="New"/>
    <x v="3"/>
    <s v="Compact Sleeping Bag"/>
    <n v="2"/>
    <n v="122.12"/>
    <n v="0.05"/>
    <n v="61.76"/>
    <n v="232.02799999999999"/>
    <n v="123.52"/>
    <n v="108.508"/>
    <n v="0.46765045597945076"/>
    <n v="2026"/>
    <x v="2"/>
    <n v="9"/>
    <s v="Sep"/>
  </r>
  <r>
    <n v="5093"/>
    <d v="2026-09-16T00:00:00"/>
    <n v="2026"/>
    <s v="Q3"/>
    <n v="9"/>
    <x v="8"/>
    <x v="0"/>
    <x v="0"/>
    <x v="1"/>
    <s v="Business"/>
    <x v="1"/>
    <s v="Trail Boots"/>
    <n v="3"/>
    <n v="140.47"/>
    <n v="0.15"/>
    <n v="81.739999999999995"/>
    <n v="358.19849999999997"/>
    <n v="245.21999999999997"/>
    <n v="112.9785"/>
    <n v="0.31540751845694498"/>
    <n v="2026"/>
    <x v="2"/>
    <n v="9"/>
    <s v="Sep"/>
  </r>
  <r>
    <n v="5147"/>
    <d v="2026-09-16T00:00:00"/>
    <n v="2026"/>
    <s v="Q3"/>
    <n v="9"/>
    <x v="8"/>
    <x v="3"/>
    <x v="13"/>
    <x v="0"/>
    <s v="New"/>
    <x v="1"/>
    <s v="Trail Boots"/>
    <n v="2"/>
    <n v="145.35"/>
    <n v="0.05"/>
    <n v="78.39"/>
    <n v="276.16499999999996"/>
    <n v="156.78"/>
    <n v="119.38499999999996"/>
    <n v="0.4322959100537721"/>
    <n v="2026"/>
    <x v="2"/>
    <n v="9"/>
    <s v="Sep"/>
  </r>
  <r>
    <n v="365"/>
    <d v="2026-09-17T00:00:00"/>
    <n v="2026"/>
    <s v="Q3"/>
    <n v="9"/>
    <x v="8"/>
    <x v="3"/>
    <x v="8"/>
    <x v="3"/>
    <s v="Returning"/>
    <x v="3"/>
    <s v="Compact Sleeping Bag"/>
    <n v="2"/>
    <n v="121.25"/>
    <n v="0"/>
    <n v="61.5"/>
    <n v="242.5"/>
    <n v="123"/>
    <n v="119.5"/>
    <n v="0.4927835051546392"/>
    <n v="2026"/>
    <x v="2"/>
    <n v="9"/>
    <s v="Sep"/>
  </r>
  <r>
    <n v="494"/>
    <d v="2026-09-17T00:00:00"/>
    <n v="2026"/>
    <s v="Q3"/>
    <n v="9"/>
    <x v="8"/>
    <x v="3"/>
    <x v="4"/>
    <x v="0"/>
    <s v="New"/>
    <x v="2"/>
    <s v="Insulated Bottle"/>
    <n v="1"/>
    <n v="35.94"/>
    <n v="0.1"/>
    <n v="13.19"/>
    <n v="32.345999999999997"/>
    <n v="13.19"/>
    <n v="19.155999999999999"/>
    <n v="0.59222160390774747"/>
    <n v="2026"/>
    <x v="2"/>
    <n v="9"/>
    <s v="Sep"/>
  </r>
  <r>
    <n v="665"/>
    <d v="2026-09-17T00:00:00"/>
    <n v="2026"/>
    <s v="Q3"/>
    <n v="9"/>
    <x v="8"/>
    <x v="1"/>
    <x v="14"/>
    <x v="0"/>
    <s v="New"/>
    <x v="0"/>
    <s v="Cycling Pack 12L"/>
    <n v="1"/>
    <n v="101.18"/>
    <n v="0.1"/>
    <n v="49.38"/>
    <n v="91.062000000000012"/>
    <n v="49.38"/>
    <n v="41.682000000000009"/>
    <n v="0.45773209461685449"/>
    <n v="2026"/>
    <x v="2"/>
    <n v="9"/>
    <s v="Sep"/>
  </r>
  <r>
    <n v="2067"/>
    <d v="2026-09-17T00:00:00"/>
    <n v="2026"/>
    <s v="Q3"/>
    <n v="9"/>
    <x v="8"/>
    <x v="3"/>
    <x v="7"/>
    <x v="2"/>
    <s v="New"/>
    <x v="0"/>
    <s v="Commuter Helmet"/>
    <n v="2"/>
    <n v="82.47"/>
    <n v="0"/>
    <n v="42.49"/>
    <n v="164.94"/>
    <n v="84.98"/>
    <n v="79.959999999999994"/>
    <n v="0.48478234509518608"/>
    <n v="2026"/>
    <x v="2"/>
    <n v="9"/>
    <s v="Sep"/>
  </r>
  <r>
    <n v="2648"/>
    <d v="2026-09-17T00:00:00"/>
    <n v="2026"/>
    <s v="Q3"/>
    <n v="9"/>
    <x v="8"/>
    <x v="2"/>
    <x v="16"/>
    <x v="3"/>
    <s v="New"/>
    <x v="4"/>
    <s v="Training Mat"/>
    <n v="1"/>
    <n v="50.47"/>
    <n v="0.05"/>
    <n v="22.27"/>
    <n v="47.946499999999993"/>
    <n v="22.27"/>
    <n v="25.676499999999994"/>
    <n v="0.53552396942425406"/>
    <n v="2026"/>
    <x v="2"/>
    <n v="9"/>
    <s v="Sep"/>
  </r>
  <r>
    <n v="3074"/>
    <d v="2026-09-17T00:00:00"/>
    <n v="2026"/>
    <s v="Q3"/>
    <n v="9"/>
    <x v="8"/>
    <x v="3"/>
    <x v="8"/>
    <x v="1"/>
    <s v="Business"/>
    <x v="3"/>
    <s v="Portable Camp Stove"/>
    <n v="5"/>
    <n v="82.63"/>
    <n v="0.15"/>
    <n v="38.630000000000003"/>
    <n v="351.17749999999995"/>
    <n v="193.15"/>
    <n v="158.02749999999995"/>
    <n v="0.44999323703824978"/>
    <n v="2026"/>
    <x v="2"/>
    <n v="9"/>
    <s v="Sep"/>
  </r>
  <r>
    <n v="259"/>
    <d v="2026-09-18T00:00:00"/>
    <n v="2026"/>
    <s v="Q3"/>
    <n v="9"/>
    <x v="8"/>
    <x v="3"/>
    <x v="8"/>
    <x v="2"/>
    <s v="Business"/>
    <x v="2"/>
    <s v="Travel Backpack 35L"/>
    <n v="4"/>
    <n v="168.48"/>
    <n v="0.1"/>
    <n v="89.85"/>
    <n v="606.52800000000002"/>
    <n v="359.4"/>
    <n v="247.12800000000004"/>
    <n v="0.4074469768914214"/>
    <n v="2026"/>
    <x v="2"/>
    <n v="9"/>
    <s v="Sep"/>
  </r>
  <r>
    <n v="997"/>
    <d v="2026-09-18T00:00:00"/>
    <n v="2026"/>
    <s v="Q3"/>
    <n v="9"/>
    <x v="8"/>
    <x v="1"/>
    <x v="11"/>
    <x v="3"/>
    <s v="Returning"/>
    <x v="3"/>
    <s v="Compact Sleeping Bag"/>
    <n v="2"/>
    <n v="121.82"/>
    <n v="0"/>
    <n v="61.92"/>
    <n v="243.64"/>
    <n v="123.84"/>
    <n v="119.79999999999998"/>
    <n v="0.49170907896897059"/>
    <n v="2026"/>
    <x v="2"/>
    <n v="9"/>
    <s v="Sep"/>
  </r>
  <r>
    <n v="2102"/>
    <d v="2026-09-18T00:00:00"/>
    <n v="2026"/>
    <s v="Q3"/>
    <n v="9"/>
    <x v="8"/>
    <x v="0"/>
    <x v="15"/>
    <x v="2"/>
    <s v="Returning"/>
    <x v="0"/>
    <s v="Trail Bike Light"/>
    <n v="1"/>
    <n v="50.02"/>
    <n v="0.1"/>
    <n v="22.47"/>
    <n v="45.018000000000001"/>
    <n v="22.47"/>
    <n v="22.548000000000002"/>
    <n v="0.50086632013861121"/>
    <n v="2026"/>
    <x v="2"/>
    <n v="9"/>
    <s v="Sep"/>
  </r>
  <r>
    <n v="2452"/>
    <d v="2026-09-18T00:00:00"/>
    <n v="2026"/>
    <s v="Q3"/>
    <n v="9"/>
    <x v="8"/>
    <x v="2"/>
    <x v="5"/>
    <x v="0"/>
    <s v="New"/>
    <x v="4"/>
    <s v="Training Mat"/>
    <n v="1"/>
    <n v="50.17"/>
    <n v="0.1"/>
    <n v="21.99"/>
    <n v="45.153000000000006"/>
    <n v="21.99"/>
    <n v="23.163000000000007"/>
    <n v="0.51298917015480705"/>
    <n v="2026"/>
    <x v="2"/>
    <n v="9"/>
    <s v="Sep"/>
  </r>
  <r>
    <n v="2761"/>
    <d v="2026-09-18T00:00:00"/>
    <n v="2026"/>
    <s v="Q3"/>
    <n v="9"/>
    <x v="8"/>
    <x v="0"/>
    <x v="15"/>
    <x v="1"/>
    <s v="Business"/>
    <x v="3"/>
    <s v="Compact Sleeping Bag"/>
    <n v="5"/>
    <n v="124.51"/>
    <n v="0.1"/>
    <n v="60.29"/>
    <n v="560.29500000000007"/>
    <n v="301.45"/>
    <n v="258.84500000000008"/>
    <n v="0.46197984990049895"/>
    <n v="2026"/>
    <x v="2"/>
    <n v="9"/>
    <s v="Sep"/>
  </r>
  <r>
    <n v="3993"/>
    <d v="2026-09-18T00:00:00"/>
    <n v="2026"/>
    <s v="Q3"/>
    <n v="9"/>
    <x v="8"/>
    <x v="1"/>
    <x v="12"/>
    <x v="3"/>
    <s v="Returning"/>
    <x v="1"/>
    <s v="Summit Backpack 45L"/>
    <n v="1"/>
    <n v="153.68"/>
    <n v="0.05"/>
    <n v="77.42"/>
    <n v="145.99600000000001"/>
    <n v="77.42"/>
    <n v="68.576000000000008"/>
    <n v="0.46971149894517661"/>
    <n v="2026"/>
    <x v="2"/>
    <n v="9"/>
    <s v="Sep"/>
  </r>
  <r>
    <n v="4343"/>
    <d v="2026-09-18T00:00:00"/>
    <n v="2026"/>
    <s v="Q3"/>
    <n v="9"/>
    <x v="8"/>
    <x v="1"/>
    <x v="12"/>
    <x v="3"/>
    <s v="New"/>
    <x v="3"/>
    <s v="Compact Sleeping Bag"/>
    <n v="2"/>
    <n v="121.37"/>
    <n v="0.05"/>
    <n v="60.13"/>
    <n v="230.60300000000001"/>
    <n v="120.26"/>
    <n v="110.343"/>
    <n v="0.47849767782726155"/>
    <n v="2026"/>
    <x v="2"/>
    <n v="9"/>
    <s v="Sep"/>
  </r>
  <r>
    <n v="4429"/>
    <d v="2026-09-18T00:00:00"/>
    <n v="2026"/>
    <s v="Q3"/>
    <n v="9"/>
    <x v="8"/>
    <x v="0"/>
    <x v="15"/>
    <x v="0"/>
    <s v="Business"/>
    <x v="1"/>
    <s v="Trail Boots"/>
    <n v="2"/>
    <n v="145.1"/>
    <n v="0.1"/>
    <n v="77.62"/>
    <n v="261.18"/>
    <n v="155.24"/>
    <n v="105.94"/>
    <n v="0.40562064476606169"/>
    <n v="2026"/>
    <x v="2"/>
    <n v="9"/>
    <s v="Sep"/>
  </r>
  <r>
    <n v="4824"/>
    <d v="2026-09-18T00:00:00"/>
    <n v="2026"/>
    <s v="Q3"/>
    <n v="9"/>
    <x v="8"/>
    <x v="3"/>
    <x v="8"/>
    <x v="0"/>
    <s v="Returning"/>
    <x v="4"/>
    <s v="Recovery Roller"/>
    <n v="1"/>
    <n v="36.729999999999997"/>
    <n v="0.05"/>
    <n v="14.11"/>
    <n v="34.893499999999996"/>
    <n v="14.11"/>
    <n v="20.783499999999997"/>
    <n v="0.59562669265049362"/>
    <n v="2026"/>
    <x v="2"/>
    <n v="9"/>
    <s v="Sep"/>
  </r>
  <r>
    <n v="4881"/>
    <d v="2026-09-18T00:00:00"/>
    <n v="2026"/>
    <s v="Q3"/>
    <n v="9"/>
    <x v="8"/>
    <x v="2"/>
    <x v="2"/>
    <x v="0"/>
    <s v="Business"/>
    <x v="2"/>
    <s v="Carry-On Duffel"/>
    <n v="4"/>
    <n v="134.15"/>
    <n v="0.05"/>
    <n v="65.58"/>
    <n v="509.77"/>
    <n v="262.32"/>
    <n v="247.45"/>
    <n v="0.48541499107440611"/>
    <n v="2026"/>
    <x v="2"/>
    <n v="9"/>
    <s v="Sep"/>
  </r>
  <r>
    <n v="5138"/>
    <d v="2026-09-18T00:00:00"/>
    <n v="2026"/>
    <s v="Q3"/>
    <n v="9"/>
    <x v="8"/>
    <x v="0"/>
    <x v="0"/>
    <x v="1"/>
    <s v="Business"/>
    <x v="1"/>
    <s v="Hiking Daypack 20L"/>
    <n v="8"/>
    <n v="94.21"/>
    <n v="0.1"/>
    <n v="45.05"/>
    <n v="678.31200000000001"/>
    <n v="360.4"/>
    <n v="317.91200000000003"/>
    <n v="0.46868107891353833"/>
    <n v="2026"/>
    <x v="2"/>
    <n v="9"/>
    <s v="Sep"/>
  </r>
  <r>
    <n v="1214"/>
    <d v="2026-09-19T00:00:00"/>
    <n v="2026"/>
    <s v="Q3"/>
    <n v="9"/>
    <x v="8"/>
    <x v="0"/>
    <x v="15"/>
    <x v="2"/>
    <s v="Returning"/>
    <x v="3"/>
    <s v="Trail Tent 2P"/>
    <n v="1"/>
    <n v="198.29"/>
    <n v="0.05"/>
    <n v="106.24"/>
    <n v="188.37549999999999"/>
    <n v="106.24"/>
    <n v="82.135499999999993"/>
    <n v="0.436020076920831"/>
    <n v="2026"/>
    <x v="2"/>
    <n v="9"/>
    <s v="Sep"/>
  </r>
  <r>
    <n v="1346"/>
    <d v="2026-09-19T00:00:00"/>
    <n v="2026"/>
    <s v="Q3"/>
    <n v="9"/>
    <x v="8"/>
    <x v="1"/>
    <x v="14"/>
    <x v="3"/>
    <s v="Returning"/>
    <x v="2"/>
    <s v="Travel Backpack 35L"/>
    <n v="3"/>
    <n v="166.21"/>
    <n v="0.05"/>
    <n v="85.03"/>
    <n v="473.69849999999997"/>
    <n v="255.09"/>
    <n v="218.60849999999996"/>
    <n v="0.4614929116304991"/>
    <n v="2026"/>
    <x v="2"/>
    <n v="9"/>
    <s v="Sep"/>
  </r>
  <r>
    <n v="1361"/>
    <d v="2026-09-19T00:00:00"/>
    <n v="2026"/>
    <s v="Q3"/>
    <n v="9"/>
    <x v="8"/>
    <x v="1"/>
    <x v="6"/>
    <x v="3"/>
    <s v="New"/>
    <x v="0"/>
    <s v="Compact Repair Kit"/>
    <n v="1"/>
    <n v="40.700000000000003"/>
    <n v="0.05"/>
    <n v="16.43"/>
    <n v="38.664999999999999"/>
    <n v="16.43"/>
    <n v="22.234999999999999"/>
    <n v="0.57506789085736454"/>
    <n v="2026"/>
    <x v="2"/>
    <n v="9"/>
    <s v="Sep"/>
  </r>
  <r>
    <n v="2728"/>
    <d v="2026-09-19T00:00:00"/>
    <n v="2026"/>
    <s v="Q3"/>
    <n v="9"/>
    <x v="8"/>
    <x v="0"/>
    <x v="15"/>
    <x v="0"/>
    <s v="New"/>
    <x v="1"/>
    <s v="Summit Backpack 45L"/>
    <n v="3"/>
    <n v="153.5"/>
    <n v="0"/>
    <n v="80.819999999999993"/>
    <n v="460.5"/>
    <n v="242.45999999999998"/>
    <n v="218.04000000000002"/>
    <n v="0.47348534201954401"/>
    <n v="2026"/>
    <x v="2"/>
    <n v="9"/>
    <s v="Sep"/>
  </r>
  <r>
    <n v="2788"/>
    <d v="2026-09-19T00:00:00"/>
    <n v="2026"/>
    <s v="Q3"/>
    <n v="9"/>
    <x v="8"/>
    <x v="1"/>
    <x v="12"/>
    <x v="3"/>
    <s v="New"/>
    <x v="1"/>
    <s v="Trekking Poles"/>
    <n v="1"/>
    <n v="70.430000000000007"/>
    <n v="0"/>
    <n v="31.51"/>
    <n v="70.430000000000007"/>
    <n v="31.51"/>
    <n v="38.92"/>
    <n v="0.55260542382507449"/>
    <n v="2026"/>
    <x v="2"/>
    <n v="9"/>
    <s v="Sep"/>
  </r>
  <r>
    <n v="2932"/>
    <d v="2026-09-19T00:00:00"/>
    <n v="2026"/>
    <s v="Q3"/>
    <n v="9"/>
    <x v="8"/>
    <x v="0"/>
    <x v="15"/>
    <x v="2"/>
    <s v="Business"/>
    <x v="0"/>
    <s v="Trail Bike Light"/>
    <n v="4"/>
    <n v="49.93"/>
    <n v="0"/>
    <n v="22.99"/>
    <n v="199.72"/>
    <n v="91.96"/>
    <n v="107.76"/>
    <n v="0.53955537752853999"/>
    <n v="2026"/>
    <x v="2"/>
    <n v="9"/>
    <s v="Sep"/>
  </r>
  <r>
    <n v="3399"/>
    <d v="2026-09-19T00:00:00"/>
    <n v="2026"/>
    <s v="Q3"/>
    <n v="9"/>
    <x v="8"/>
    <x v="1"/>
    <x v="12"/>
    <x v="2"/>
    <s v="Returning"/>
    <x v="0"/>
    <s v="Trail Bike Light"/>
    <n v="1"/>
    <n v="50.18"/>
    <n v="0"/>
    <n v="22.92"/>
    <n v="50.18"/>
    <n v="22.92"/>
    <n v="27.259999999999998"/>
    <n v="0.54324432044639293"/>
    <n v="2026"/>
    <x v="2"/>
    <n v="9"/>
    <s v="Sep"/>
  </r>
  <r>
    <n v="3588"/>
    <d v="2026-09-19T00:00:00"/>
    <n v="2026"/>
    <s v="Q3"/>
    <n v="9"/>
    <x v="8"/>
    <x v="3"/>
    <x v="13"/>
    <x v="2"/>
    <s v="New"/>
    <x v="2"/>
    <s v="Travel Backpack 35L"/>
    <n v="2"/>
    <n v="164.01"/>
    <n v="0.15"/>
    <n v="87.14"/>
    <n v="278.81699999999995"/>
    <n v="174.28"/>
    <n v="104.53699999999995"/>
    <n v="0.37493050997607741"/>
    <n v="2026"/>
    <x v="2"/>
    <n v="9"/>
    <s v="Sep"/>
  </r>
  <r>
    <n v="3603"/>
    <d v="2026-09-19T00:00:00"/>
    <n v="2026"/>
    <s v="Q3"/>
    <n v="9"/>
    <x v="8"/>
    <x v="1"/>
    <x v="14"/>
    <x v="3"/>
    <s v="Returning"/>
    <x v="0"/>
    <s v="Commuter Helmet"/>
    <n v="2"/>
    <n v="83.77"/>
    <n v="0"/>
    <n v="43.32"/>
    <n v="167.54"/>
    <n v="86.64"/>
    <n v="80.899999999999991"/>
    <n v="0.4828697624447893"/>
    <n v="2026"/>
    <x v="2"/>
    <n v="9"/>
    <s v="Sep"/>
  </r>
  <r>
    <n v="3845"/>
    <d v="2026-09-19T00:00:00"/>
    <n v="2026"/>
    <s v="Q3"/>
    <n v="9"/>
    <x v="8"/>
    <x v="3"/>
    <x v="8"/>
    <x v="0"/>
    <s v="New"/>
    <x v="3"/>
    <s v="Portable Camp Stove"/>
    <n v="1"/>
    <n v="81.84"/>
    <n v="0"/>
    <n v="38.5"/>
    <n v="81.84"/>
    <n v="38.5"/>
    <n v="43.34"/>
    <n v="0.52956989247311825"/>
    <n v="2026"/>
    <x v="2"/>
    <n v="9"/>
    <s v="Sep"/>
  </r>
  <r>
    <n v="4191"/>
    <d v="2026-09-19T00:00:00"/>
    <n v="2026"/>
    <s v="Q3"/>
    <n v="9"/>
    <x v="8"/>
    <x v="2"/>
    <x v="5"/>
    <x v="3"/>
    <s v="Returning"/>
    <x v="4"/>
    <s v="Resistance Band Set"/>
    <n v="1"/>
    <n v="40.32"/>
    <n v="0.15"/>
    <n v="14.39"/>
    <n v="34.271999999999998"/>
    <n v="14.39"/>
    <n v="19.881999999999998"/>
    <n v="0.58012371615312786"/>
    <n v="2026"/>
    <x v="2"/>
    <n v="9"/>
    <s v="Sep"/>
  </r>
  <r>
    <n v="4269"/>
    <d v="2026-09-19T00:00:00"/>
    <n v="2026"/>
    <s v="Q3"/>
    <n v="9"/>
    <x v="8"/>
    <x v="2"/>
    <x v="16"/>
    <x v="1"/>
    <s v="Business"/>
    <x v="1"/>
    <s v="Summit Backpack 45L"/>
    <n v="4"/>
    <n v="155.84"/>
    <n v="0.05"/>
    <n v="80.790000000000006"/>
    <n v="592.19200000000001"/>
    <n v="323.16000000000003"/>
    <n v="269.03199999999998"/>
    <n v="0.45429860585755966"/>
    <n v="2026"/>
    <x v="2"/>
    <n v="9"/>
    <s v="Sep"/>
  </r>
  <r>
    <n v="5"/>
    <d v="2026-09-20T00:00:00"/>
    <n v="2026"/>
    <s v="Q3"/>
    <n v="9"/>
    <x v="8"/>
    <x v="1"/>
    <x v="6"/>
    <x v="0"/>
    <s v="Business"/>
    <x v="4"/>
    <s v="Training Mat"/>
    <n v="1"/>
    <n v="51.83"/>
    <n v="0"/>
    <n v="21.9"/>
    <n v="51.83"/>
    <n v="21.9"/>
    <n v="29.93"/>
    <n v="0.57746478873239437"/>
    <n v="2026"/>
    <x v="2"/>
    <n v="9"/>
    <s v="Sep"/>
  </r>
  <r>
    <n v="210"/>
    <d v="2026-09-20T00:00:00"/>
    <n v="2026"/>
    <s v="Q3"/>
    <n v="9"/>
    <x v="8"/>
    <x v="2"/>
    <x v="3"/>
    <x v="2"/>
    <s v="Returning"/>
    <x v="3"/>
    <s v="Trail Tent 2P"/>
    <n v="1"/>
    <n v="190.77"/>
    <n v="0.05"/>
    <n v="104.69"/>
    <n v="181.23150000000001"/>
    <n v="104.69"/>
    <n v="76.541500000000013"/>
    <n v="0.42234103894742364"/>
    <n v="2026"/>
    <x v="2"/>
    <n v="9"/>
    <s v="Sep"/>
  </r>
  <r>
    <n v="462"/>
    <d v="2026-09-20T00:00:00"/>
    <n v="2026"/>
    <s v="Q3"/>
    <n v="9"/>
    <x v="8"/>
    <x v="1"/>
    <x v="12"/>
    <x v="2"/>
    <s v="New"/>
    <x v="0"/>
    <s v="Compact Repair Kit"/>
    <n v="2"/>
    <n v="40.049999999999997"/>
    <n v="0.05"/>
    <n v="16.97"/>
    <n v="76.094999999999985"/>
    <n v="33.94"/>
    <n v="42.154999999999987"/>
    <n v="0.55397857940731976"/>
    <n v="2026"/>
    <x v="2"/>
    <n v="9"/>
    <s v="Sep"/>
  </r>
  <r>
    <n v="725"/>
    <d v="2026-09-20T00:00:00"/>
    <n v="2026"/>
    <s v="Q3"/>
    <n v="9"/>
    <x v="8"/>
    <x v="1"/>
    <x v="12"/>
    <x v="0"/>
    <s v="New"/>
    <x v="0"/>
    <s v="Commuter Helmet"/>
    <n v="1"/>
    <n v="82.08"/>
    <n v="0.05"/>
    <n v="43.18"/>
    <n v="77.975999999999999"/>
    <n v="43.18"/>
    <n v="34.795999999999999"/>
    <n v="0.44623986867754178"/>
    <n v="2026"/>
    <x v="2"/>
    <n v="9"/>
    <s v="Sep"/>
  </r>
  <r>
    <n v="918"/>
    <d v="2026-09-20T00:00:00"/>
    <n v="2026"/>
    <s v="Q3"/>
    <n v="9"/>
    <x v="8"/>
    <x v="0"/>
    <x v="15"/>
    <x v="0"/>
    <s v="Returning"/>
    <x v="0"/>
    <s v="Trail Bike Light"/>
    <n v="1"/>
    <n v="50.3"/>
    <n v="0.05"/>
    <n v="22.14"/>
    <n v="47.784999999999997"/>
    <n v="22.14"/>
    <n v="25.644999999999996"/>
    <n v="0.53667468870984614"/>
    <n v="2026"/>
    <x v="2"/>
    <n v="9"/>
    <s v="Sep"/>
  </r>
  <r>
    <n v="1442"/>
    <d v="2026-09-20T00:00:00"/>
    <n v="2026"/>
    <s v="Q3"/>
    <n v="9"/>
    <x v="8"/>
    <x v="2"/>
    <x v="16"/>
    <x v="0"/>
    <s v="New"/>
    <x v="2"/>
    <s v="Packing Cube Set"/>
    <n v="1"/>
    <n v="47.68"/>
    <n v="0.1"/>
    <n v="18.03"/>
    <n v="42.911999999999999"/>
    <n v="18.03"/>
    <n v="24.881999999999998"/>
    <n v="0.57983780760626391"/>
    <n v="2026"/>
    <x v="2"/>
    <n v="9"/>
    <s v="Sep"/>
  </r>
  <r>
    <n v="4290"/>
    <d v="2026-09-20T00:00:00"/>
    <n v="2026"/>
    <s v="Q3"/>
    <n v="9"/>
    <x v="8"/>
    <x v="2"/>
    <x v="2"/>
    <x v="2"/>
    <s v="Returning"/>
    <x v="0"/>
    <s v="Trail Bike Light"/>
    <n v="2"/>
    <n v="51.48"/>
    <n v="0.05"/>
    <n v="22.38"/>
    <n v="97.811999999999983"/>
    <n v="44.76"/>
    <n v="53.051999999999985"/>
    <n v="0.54238743712427917"/>
    <n v="2026"/>
    <x v="2"/>
    <n v="9"/>
    <s v="Sep"/>
  </r>
  <r>
    <n v="4666"/>
    <d v="2026-09-20T00:00:00"/>
    <n v="2026"/>
    <s v="Q3"/>
    <n v="9"/>
    <x v="8"/>
    <x v="2"/>
    <x v="3"/>
    <x v="0"/>
    <s v="Business"/>
    <x v="4"/>
    <s v="Weighted Vest"/>
    <n v="2"/>
    <n v="123.73"/>
    <n v="0"/>
    <n v="68.459999999999994"/>
    <n v="247.46"/>
    <n v="136.91999999999999"/>
    <n v="110.54000000000002"/>
    <n v="0.44669845631617239"/>
    <n v="2026"/>
    <x v="2"/>
    <n v="9"/>
    <s v="Sep"/>
  </r>
  <r>
    <n v="234"/>
    <d v="2026-09-21T00:00:00"/>
    <n v="2026"/>
    <s v="Q3"/>
    <n v="9"/>
    <x v="8"/>
    <x v="2"/>
    <x v="5"/>
    <x v="0"/>
    <s v="Business"/>
    <x v="1"/>
    <s v="Trail Boots"/>
    <n v="2"/>
    <n v="146.81"/>
    <n v="0"/>
    <n v="79.72"/>
    <n v="293.62"/>
    <n v="159.44"/>
    <n v="134.18"/>
    <n v="0.45698521899053202"/>
    <n v="2026"/>
    <x v="2"/>
    <n v="9"/>
    <s v="Sep"/>
  </r>
  <r>
    <n v="802"/>
    <d v="2026-09-21T00:00:00"/>
    <n v="2026"/>
    <s v="Q3"/>
    <n v="9"/>
    <x v="8"/>
    <x v="1"/>
    <x v="12"/>
    <x v="2"/>
    <s v="Returning"/>
    <x v="2"/>
    <s v="Travel Backpack 35L"/>
    <n v="2"/>
    <n v="167.16"/>
    <n v="0"/>
    <n v="88.51"/>
    <n v="334.32"/>
    <n v="177.02"/>
    <n v="157.29999999999998"/>
    <n v="0.4705072983967456"/>
    <n v="2026"/>
    <x v="2"/>
    <n v="9"/>
    <s v="Sep"/>
  </r>
  <r>
    <n v="1942"/>
    <d v="2026-09-21T00:00:00"/>
    <n v="2026"/>
    <s v="Q3"/>
    <n v="9"/>
    <x v="8"/>
    <x v="2"/>
    <x v="2"/>
    <x v="0"/>
    <s v="New"/>
    <x v="0"/>
    <s v="Commuter Helmet"/>
    <n v="1"/>
    <n v="83.69"/>
    <n v="0"/>
    <n v="42.76"/>
    <n v="83.69"/>
    <n v="42.76"/>
    <n v="40.93"/>
    <n v="0.48906679412116144"/>
    <n v="2026"/>
    <x v="2"/>
    <n v="9"/>
    <s v="Sep"/>
  </r>
  <r>
    <n v="2200"/>
    <d v="2026-09-21T00:00:00"/>
    <n v="2026"/>
    <s v="Q3"/>
    <n v="9"/>
    <x v="8"/>
    <x v="0"/>
    <x v="0"/>
    <x v="0"/>
    <s v="New"/>
    <x v="0"/>
    <s v="Compact Repair Kit"/>
    <n v="1"/>
    <n v="40.4"/>
    <n v="0.15"/>
    <n v="16.47"/>
    <n v="34.339999999999996"/>
    <n v="16.47"/>
    <n v="17.869999999999997"/>
    <n v="0.52038439138031445"/>
    <n v="2026"/>
    <x v="2"/>
    <n v="9"/>
    <s v="Sep"/>
  </r>
  <r>
    <n v="2236"/>
    <d v="2026-09-21T00:00:00"/>
    <n v="2026"/>
    <s v="Q3"/>
    <n v="9"/>
    <x v="8"/>
    <x v="1"/>
    <x v="11"/>
    <x v="0"/>
    <s v="Returning"/>
    <x v="1"/>
    <s v="Trail Boots"/>
    <n v="3"/>
    <n v="143.31"/>
    <n v="0"/>
    <n v="81.36"/>
    <n v="429.93"/>
    <n v="244.07999999999998"/>
    <n v="185.85000000000002"/>
    <n v="0.43227967343521045"/>
    <n v="2026"/>
    <x v="2"/>
    <n v="9"/>
    <s v="Sep"/>
  </r>
  <r>
    <n v="4041"/>
    <d v="2026-09-21T00:00:00"/>
    <n v="2026"/>
    <s v="Q3"/>
    <n v="9"/>
    <x v="8"/>
    <x v="1"/>
    <x v="11"/>
    <x v="1"/>
    <s v="Returning"/>
    <x v="4"/>
    <s v="Training Mat"/>
    <n v="15"/>
    <n v="51.1"/>
    <n v="0.1"/>
    <n v="21.9"/>
    <n v="689.85"/>
    <n v="328.5"/>
    <n v="361.35"/>
    <n v="0.52380952380952384"/>
    <n v="2026"/>
    <x v="2"/>
    <n v="9"/>
    <s v="Sep"/>
  </r>
  <r>
    <n v="4435"/>
    <d v="2026-09-21T00:00:00"/>
    <n v="2026"/>
    <s v="Q3"/>
    <n v="9"/>
    <x v="8"/>
    <x v="3"/>
    <x v="13"/>
    <x v="3"/>
    <s v="New"/>
    <x v="1"/>
    <s v="Trail Boots"/>
    <n v="1"/>
    <n v="146.33000000000001"/>
    <n v="0"/>
    <n v="80.05"/>
    <n v="146.33000000000001"/>
    <n v="80.05"/>
    <n v="66.280000000000015"/>
    <n v="0.45294881432378875"/>
    <n v="2026"/>
    <x v="2"/>
    <n v="9"/>
    <s v="Sep"/>
  </r>
  <r>
    <n v="305"/>
    <d v="2026-09-22T00:00:00"/>
    <n v="2026"/>
    <s v="Q3"/>
    <n v="9"/>
    <x v="8"/>
    <x v="3"/>
    <x v="8"/>
    <x v="0"/>
    <s v="Returning"/>
    <x v="2"/>
    <s v="Carry-On Duffel"/>
    <n v="1"/>
    <n v="130.69999999999999"/>
    <n v="0.05"/>
    <n v="68.23"/>
    <n v="124.16499999999998"/>
    <n v="68.23"/>
    <n v="55.934999999999974"/>
    <n v="0.45048926831232622"/>
    <n v="2026"/>
    <x v="2"/>
    <n v="9"/>
    <s v="Sep"/>
  </r>
  <r>
    <n v="808"/>
    <d v="2026-09-22T00:00:00"/>
    <n v="2026"/>
    <s v="Q3"/>
    <n v="9"/>
    <x v="8"/>
    <x v="1"/>
    <x v="12"/>
    <x v="1"/>
    <s v="Business"/>
    <x v="4"/>
    <s v="Resistance Band Set"/>
    <n v="8"/>
    <n v="39.630000000000003"/>
    <n v="0.15"/>
    <n v="14.61"/>
    <n v="269.48400000000004"/>
    <n v="116.88"/>
    <n v="152.60400000000004"/>
    <n v="0.56628222825844954"/>
    <n v="2026"/>
    <x v="2"/>
    <n v="9"/>
    <s v="Sep"/>
  </r>
  <r>
    <n v="1029"/>
    <d v="2026-09-22T00:00:00"/>
    <n v="2026"/>
    <s v="Q3"/>
    <n v="9"/>
    <x v="8"/>
    <x v="1"/>
    <x v="6"/>
    <x v="0"/>
    <s v="Returning"/>
    <x v="2"/>
    <s v="Carry-On Duffel"/>
    <n v="1"/>
    <n v="132.36000000000001"/>
    <n v="0.05"/>
    <n v="66.63"/>
    <n v="125.742"/>
    <n v="66.63"/>
    <n v="59.112000000000009"/>
    <n v="0.47010545402490822"/>
    <n v="2026"/>
    <x v="2"/>
    <n v="9"/>
    <s v="Sep"/>
  </r>
  <r>
    <n v="1721"/>
    <d v="2026-09-22T00:00:00"/>
    <n v="2026"/>
    <s v="Q3"/>
    <n v="9"/>
    <x v="8"/>
    <x v="3"/>
    <x v="7"/>
    <x v="0"/>
    <s v="Business"/>
    <x v="1"/>
    <s v="Summit Backpack 45L"/>
    <n v="1"/>
    <n v="156.81"/>
    <n v="0"/>
    <n v="78.2"/>
    <n v="156.81"/>
    <n v="78.2"/>
    <n v="78.61"/>
    <n v="0.50130731458452904"/>
    <n v="2026"/>
    <x v="2"/>
    <n v="9"/>
    <s v="Sep"/>
  </r>
  <r>
    <n v="2425"/>
    <d v="2026-09-22T00:00:00"/>
    <n v="2026"/>
    <s v="Q3"/>
    <n v="9"/>
    <x v="8"/>
    <x v="3"/>
    <x v="8"/>
    <x v="3"/>
    <s v="New"/>
    <x v="2"/>
    <s v="Carry-On Duffel"/>
    <n v="3"/>
    <n v="134.52000000000001"/>
    <n v="0.05"/>
    <n v="65.19"/>
    <n v="383.38200000000006"/>
    <n v="195.57"/>
    <n v="187.81200000000007"/>
    <n v="0.48988215409174152"/>
    <n v="2026"/>
    <x v="2"/>
    <n v="9"/>
    <s v="Sep"/>
  </r>
  <r>
    <n v="3322"/>
    <d v="2026-09-22T00:00:00"/>
    <n v="2026"/>
    <s v="Q3"/>
    <n v="9"/>
    <x v="8"/>
    <x v="3"/>
    <x v="8"/>
    <x v="0"/>
    <s v="Returning"/>
    <x v="3"/>
    <s v="Compact Sleeping Bag"/>
    <n v="1"/>
    <n v="124.51"/>
    <n v="0"/>
    <n v="59.97"/>
    <n v="124.51"/>
    <n v="59.97"/>
    <n v="64.540000000000006"/>
    <n v="0.51835193960324477"/>
    <n v="2026"/>
    <x v="2"/>
    <n v="9"/>
    <s v="Sep"/>
  </r>
  <r>
    <n v="3821"/>
    <d v="2026-09-22T00:00:00"/>
    <n v="2026"/>
    <s v="Q3"/>
    <n v="9"/>
    <x v="8"/>
    <x v="2"/>
    <x v="3"/>
    <x v="0"/>
    <s v="Returning"/>
    <x v="1"/>
    <s v="Trail Boots"/>
    <n v="1"/>
    <n v="141"/>
    <n v="0"/>
    <n v="79.010000000000005"/>
    <n v="141"/>
    <n v="79.010000000000005"/>
    <n v="61.989999999999995"/>
    <n v="0.43964539007092196"/>
    <n v="2026"/>
    <x v="2"/>
    <n v="9"/>
    <s v="Sep"/>
  </r>
  <r>
    <n v="3899"/>
    <d v="2026-09-22T00:00:00"/>
    <n v="2026"/>
    <s v="Q3"/>
    <n v="9"/>
    <x v="8"/>
    <x v="3"/>
    <x v="4"/>
    <x v="1"/>
    <s v="Returning"/>
    <x v="3"/>
    <s v="Compact Sleeping Bag"/>
    <n v="6"/>
    <n v="121.7"/>
    <n v="0.15"/>
    <n v="61.26"/>
    <n v="620.67000000000007"/>
    <n v="367.56"/>
    <n v="253.11000000000007"/>
    <n v="0.40780124703948967"/>
    <n v="2026"/>
    <x v="2"/>
    <n v="9"/>
    <s v="Sep"/>
  </r>
  <r>
    <n v="4807"/>
    <d v="2026-09-22T00:00:00"/>
    <n v="2026"/>
    <s v="Q3"/>
    <n v="9"/>
    <x v="8"/>
    <x v="3"/>
    <x v="7"/>
    <x v="1"/>
    <s v="Business"/>
    <x v="0"/>
    <s v="Cycling Pack 12L"/>
    <n v="4"/>
    <n v="103.86"/>
    <n v="0.1"/>
    <n v="50.12"/>
    <n v="373.89600000000002"/>
    <n v="200.48"/>
    <n v="173.41600000000003"/>
    <n v="0.46380811776536796"/>
    <n v="2026"/>
    <x v="2"/>
    <n v="9"/>
    <s v="Sep"/>
  </r>
  <r>
    <n v="30"/>
    <d v="2026-09-23T00:00:00"/>
    <n v="2026"/>
    <s v="Q3"/>
    <n v="9"/>
    <x v="8"/>
    <x v="2"/>
    <x v="5"/>
    <x v="3"/>
    <s v="Returning"/>
    <x v="1"/>
    <s v="Hiking Daypack 20L"/>
    <n v="2"/>
    <n v="93.82"/>
    <n v="0.05"/>
    <n v="45.57"/>
    <n v="178.25799999999998"/>
    <n v="91.14"/>
    <n v="87.117999999999981"/>
    <n v="0.48871859888476249"/>
    <n v="2026"/>
    <x v="2"/>
    <n v="9"/>
    <s v="Sep"/>
  </r>
  <r>
    <n v="3027"/>
    <d v="2026-09-23T00:00:00"/>
    <n v="2026"/>
    <s v="Q3"/>
    <n v="9"/>
    <x v="8"/>
    <x v="3"/>
    <x v="8"/>
    <x v="1"/>
    <s v="Business"/>
    <x v="1"/>
    <s v="Summit Backpack 45L"/>
    <n v="8"/>
    <n v="155.13999999999999"/>
    <n v="0.1"/>
    <n v="76.87"/>
    <n v="1117.008"/>
    <n v="614.96"/>
    <n v="502.048"/>
    <n v="0.44945783736553363"/>
    <n v="2026"/>
    <x v="2"/>
    <n v="9"/>
    <s v="Sep"/>
  </r>
  <r>
    <n v="3690"/>
    <d v="2026-09-23T00:00:00"/>
    <n v="2026"/>
    <s v="Q3"/>
    <n v="9"/>
    <x v="8"/>
    <x v="3"/>
    <x v="8"/>
    <x v="0"/>
    <s v="Returning"/>
    <x v="1"/>
    <s v="Hiking Daypack 20L"/>
    <n v="3"/>
    <n v="92.14"/>
    <n v="0.05"/>
    <n v="45.25"/>
    <n v="262.59899999999999"/>
    <n v="135.75"/>
    <n v="126.84899999999999"/>
    <n v="0.48305210606285626"/>
    <n v="2026"/>
    <x v="2"/>
    <n v="9"/>
    <s v="Sep"/>
  </r>
  <r>
    <n v="600"/>
    <d v="2026-09-24T00:00:00"/>
    <n v="2026"/>
    <s v="Q3"/>
    <n v="9"/>
    <x v="8"/>
    <x v="1"/>
    <x v="12"/>
    <x v="2"/>
    <s v="Returning"/>
    <x v="0"/>
    <s v="Compact Repair Kit"/>
    <n v="6"/>
    <n v="39.880000000000003"/>
    <n v="0.05"/>
    <n v="16.79"/>
    <n v="227.31600000000003"/>
    <n v="100.74"/>
    <n v="126.57600000000004"/>
    <n v="0.5568283798764716"/>
    <n v="2026"/>
    <x v="2"/>
    <n v="9"/>
    <s v="Sep"/>
  </r>
  <r>
    <n v="1931"/>
    <d v="2026-09-24T00:00:00"/>
    <n v="2026"/>
    <s v="Q3"/>
    <n v="9"/>
    <x v="8"/>
    <x v="2"/>
    <x v="16"/>
    <x v="0"/>
    <s v="Returning"/>
    <x v="2"/>
    <s v="Insulated Bottle"/>
    <n v="4"/>
    <n v="35.700000000000003"/>
    <n v="0"/>
    <n v="13.91"/>
    <n v="142.80000000000001"/>
    <n v="55.64"/>
    <n v="87.160000000000011"/>
    <n v="0.61036414565826336"/>
    <n v="2026"/>
    <x v="2"/>
    <n v="9"/>
    <s v="Sep"/>
  </r>
  <r>
    <n v="2124"/>
    <d v="2026-09-24T00:00:00"/>
    <n v="2026"/>
    <s v="Q3"/>
    <n v="9"/>
    <x v="8"/>
    <x v="3"/>
    <x v="8"/>
    <x v="2"/>
    <s v="New"/>
    <x v="0"/>
    <s v="Cycling Pack 12L"/>
    <n v="6"/>
    <n v="104.16"/>
    <n v="0"/>
    <n v="51.76"/>
    <n v="624.96"/>
    <n v="310.56"/>
    <n v="314.40000000000003"/>
    <n v="0.50307219662058378"/>
    <n v="2026"/>
    <x v="2"/>
    <n v="9"/>
    <s v="Sep"/>
  </r>
  <r>
    <n v="2789"/>
    <d v="2026-09-24T00:00:00"/>
    <n v="2026"/>
    <s v="Q3"/>
    <n v="9"/>
    <x v="8"/>
    <x v="2"/>
    <x v="16"/>
    <x v="0"/>
    <s v="New"/>
    <x v="1"/>
    <s v="Trail Boots"/>
    <n v="5"/>
    <n v="147.21"/>
    <n v="0.05"/>
    <n v="79.14"/>
    <n v="699.24750000000006"/>
    <n v="395.7"/>
    <n v="303.54750000000007"/>
    <n v="0.43410594961011667"/>
    <n v="2026"/>
    <x v="2"/>
    <n v="9"/>
    <s v="Sep"/>
  </r>
  <r>
    <n v="2921"/>
    <d v="2026-09-24T00:00:00"/>
    <n v="2026"/>
    <s v="Q3"/>
    <n v="9"/>
    <x v="8"/>
    <x v="0"/>
    <x v="0"/>
    <x v="0"/>
    <s v="New"/>
    <x v="3"/>
    <s v="Trail Tent 2P"/>
    <n v="3"/>
    <n v="195.68"/>
    <n v="0.05"/>
    <n v="102.16"/>
    <n v="557.68799999999999"/>
    <n v="306.48"/>
    <n v="251.20799999999997"/>
    <n v="0.45044541033696256"/>
    <n v="2026"/>
    <x v="2"/>
    <n v="9"/>
    <s v="Sep"/>
  </r>
  <r>
    <n v="3108"/>
    <d v="2026-09-24T00:00:00"/>
    <n v="2026"/>
    <s v="Q3"/>
    <n v="9"/>
    <x v="8"/>
    <x v="1"/>
    <x v="11"/>
    <x v="1"/>
    <s v="Business"/>
    <x v="1"/>
    <s v="Hiking Daypack 20L"/>
    <n v="5"/>
    <n v="90.05"/>
    <n v="0.15"/>
    <n v="44.12"/>
    <n v="382.71249999999998"/>
    <n v="220.6"/>
    <n v="162.11249999999998"/>
    <n v="0.42358820263252439"/>
    <n v="2026"/>
    <x v="2"/>
    <n v="9"/>
    <s v="Sep"/>
  </r>
  <r>
    <n v="3226"/>
    <d v="2026-09-24T00:00:00"/>
    <n v="2026"/>
    <s v="Q3"/>
    <n v="9"/>
    <x v="8"/>
    <x v="3"/>
    <x v="13"/>
    <x v="3"/>
    <s v="Returning"/>
    <x v="3"/>
    <s v="Alpine Tent 4P"/>
    <n v="1"/>
    <n v="345.48"/>
    <n v="0"/>
    <n v="196.31"/>
    <n v="345.48"/>
    <n v="196.31"/>
    <n v="149.17000000000002"/>
    <n v="0.43177607965728843"/>
    <n v="2026"/>
    <x v="2"/>
    <n v="9"/>
    <s v="Sep"/>
  </r>
  <r>
    <n v="3286"/>
    <d v="2026-09-24T00:00:00"/>
    <n v="2026"/>
    <s v="Q3"/>
    <n v="9"/>
    <x v="8"/>
    <x v="3"/>
    <x v="4"/>
    <x v="0"/>
    <s v="New"/>
    <x v="2"/>
    <s v="Packing Cube Set"/>
    <n v="1"/>
    <n v="46.23"/>
    <n v="0.1"/>
    <n v="18.34"/>
    <n v="41.606999999999999"/>
    <n v="18.34"/>
    <n v="23.266999999999999"/>
    <n v="0.55920878698295962"/>
    <n v="2026"/>
    <x v="2"/>
    <n v="9"/>
    <s v="Sep"/>
  </r>
  <r>
    <n v="4510"/>
    <d v="2026-09-24T00:00:00"/>
    <n v="2026"/>
    <s v="Q3"/>
    <n v="9"/>
    <x v="8"/>
    <x v="0"/>
    <x v="0"/>
    <x v="3"/>
    <s v="Returning"/>
    <x v="3"/>
    <s v="Portable Camp Stove"/>
    <n v="3"/>
    <n v="82.38"/>
    <n v="0.15"/>
    <n v="39.020000000000003"/>
    <n v="210.06899999999999"/>
    <n v="117.06"/>
    <n v="93.008999999999986"/>
    <n v="0.44275452351370259"/>
    <n v="2026"/>
    <x v="2"/>
    <n v="9"/>
    <s v="Sep"/>
  </r>
  <r>
    <n v="2069"/>
    <d v="2026-09-25T00:00:00"/>
    <n v="2026"/>
    <s v="Q3"/>
    <n v="9"/>
    <x v="8"/>
    <x v="3"/>
    <x v="7"/>
    <x v="0"/>
    <s v="New"/>
    <x v="3"/>
    <s v="Alpine Tent 4P"/>
    <n v="1"/>
    <n v="344.79"/>
    <n v="0"/>
    <n v="189.63"/>
    <n v="344.79"/>
    <n v="189.63"/>
    <n v="155.16000000000003"/>
    <n v="0.45001305142260511"/>
    <n v="2026"/>
    <x v="2"/>
    <n v="9"/>
    <s v="Sep"/>
  </r>
  <r>
    <n v="95"/>
    <d v="2026-09-26T00:00:00"/>
    <n v="2026"/>
    <s v="Q3"/>
    <n v="9"/>
    <x v="8"/>
    <x v="0"/>
    <x v="0"/>
    <x v="3"/>
    <s v="Returning"/>
    <x v="1"/>
    <s v="Trekking Poles"/>
    <n v="1"/>
    <n v="73.06"/>
    <n v="0.05"/>
    <n v="31.42"/>
    <n v="69.406999999999996"/>
    <n v="31.42"/>
    <n v="37.986999999999995"/>
    <n v="0.54730790842422228"/>
    <n v="2026"/>
    <x v="2"/>
    <n v="9"/>
    <s v="Sep"/>
  </r>
  <r>
    <n v="160"/>
    <d v="2026-09-26T00:00:00"/>
    <n v="2026"/>
    <s v="Q3"/>
    <n v="9"/>
    <x v="8"/>
    <x v="3"/>
    <x v="8"/>
    <x v="0"/>
    <s v="Returning"/>
    <x v="3"/>
    <s v="Portable Camp Stove"/>
    <n v="1"/>
    <n v="81.58"/>
    <n v="0.1"/>
    <n v="38.89"/>
    <n v="73.421999999999997"/>
    <n v="38.89"/>
    <n v="34.531999999999996"/>
    <n v="0.47032224673803491"/>
    <n v="2026"/>
    <x v="2"/>
    <n v="9"/>
    <s v="Sep"/>
  </r>
  <r>
    <n v="407"/>
    <d v="2026-09-26T00:00:00"/>
    <n v="2026"/>
    <s v="Q3"/>
    <n v="9"/>
    <x v="8"/>
    <x v="1"/>
    <x v="12"/>
    <x v="1"/>
    <s v="Returning"/>
    <x v="4"/>
    <s v="Training Mat"/>
    <n v="6"/>
    <n v="49.87"/>
    <n v="0.1"/>
    <n v="21.75"/>
    <n v="269.298"/>
    <n v="130.5"/>
    <n v="138.798"/>
    <n v="0.51540672414945521"/>
    <n v="2026"/>
    <x v="2"/>
    <n v="9"/>
    <s v="Sep"/>
  </r>
  <r>
    <n v="1395"/>
    <d v="2026-09-26T00:00:00"/>
    <n v="2026"/>
    <s v="Q3"/>
    <n v="9"/>
    <x v="8"/>
    <x v="2"/>
    <x v="3"/>
    <x v="0"/>
    <s v="New"/>
    <x v="0"/>
    <s v="Compact Repair Kit"/>
    <n v="2"/>
    <n v="39.81"/>
    <n v="0.05"/>
    <n v="16.87"/>
    <n v="75.638999999999996"/>
    <n v="33.74"/>
    <n v="41.898999999999994"/>
    <n v="0.55393381721069812"/>
    <n v="2026"/>
    <x v="2"/>
    <n v="9"/>
    <s v="Sep"/>
  </r>
  <r>
    <n v="2085"/>
    <d v="2026-09-26T00:00:00"/>
    <n v="2026"/>
    <s v="Q3"/>
    <n v="9"/>
    <x v="8"/>
    <x v="2"/>
    <x v="2"/>
    <x v="0"/>
    <s v="Returning"/>
    <x v="3"/>
    <s v="Trail Tent 2P"/>
    <n v="3"/>
    <n v="191.46"/>
    <n v="0"/>
    <n v="104.06"/>
    <n v="574.38"/>
    <n v="312.18"/>
    <n v="262.2"/>
    <n v="0.45649221769560222"/>
    <n v="2026"/>
    <x v="2"/>
    <n v="9"/>
    <s v="Sep"/>
  </r>
  <r>
    <n v="3124"/>
    <d v="2026-09-26T00:00:00"/>
    <n v="2026"/>
    <s v="Q3"/>
    <n v="9"/>
    <x v="8"/>
    <x v="2"/>
    <x v="5"/>
    <x v="0"/>
    <s v="Returning"/>
    <x v="2"/>
    <s v="Packing Cube Set"/>
    <n v="3"/>
    <n v="46.48"/>
    <n v="0.05"/>
    <n v="18.82"/>
    <n v="132.46799999999999"/>
    <n v="56.46"/>
    <n v="76.007999999999981"/>
    <n v="0.57378385723344494"/>
    <n v="2026"/>
    <x v="2"/>
    <n v="9"/>
    <s v="Sep"/>
  </r>
  <r>
    <n v="3216"/>
    <d v="2026-09-26T00:00:00"/>
    <n v="2026"/>
    <s v="Q3"/>
    <n v="9"/>
    <x v="8"/>
    <x v="1"/>
    <x v="12"/>
    <x v="2"/>
    <s v="Returning"/>
    <x v="2"/>
    <s v="Insulated Bottle"/>
    <n v="2"/>
    <n v="35.44"/>
    <n v="0.1"/>
    <n v="13.2"/>
    <n v="63.791999999999994"/>
    <n v="26.4"/>
    <n v="37.391999999999996"/>
    <n v="0.58615500376222718"/>
    <n v="2026"/>
    <x v="2"/>
    <n v="9"/>
    <s v="Sep"/>
  </r>
  <r>
    <n v="3743"/>
    <d v="2026-09-26T00:00:00"/>
    <n v="2026"/>
    <s v="Q3"/>
    <n v="9"/>
    <x v="8"/>
    <x v="2"/>
    <x v="2"/>
    <x v="0"/>
    <s v="New"/>
    <x v="4"/>
    <s v="Recovery Roller"/>
    <n v="4"/>
    <n v="36.159999999999997"/>
    <n v="0.05"/>
    <n v="13.68"/>
    <n v="137.40799999999999"/>
    <n v="54.72"/>
    <n v="82.687999999999988"/>
    <n v="0.60176991150442471"/>
    <n v="2026"/>
    <x v="2"/>
    <n v="9"/>
    <s v="Sep"/>
  </r>
  <r>
    <n v="3788"/>
    <d v="2026-09-26T00:00:00"/>
    <n v="2026"/>
    <s v="Q3"/>
    <n v="9"/>
    <x v="8"/>
    <x v="3"/>
    <x v="8"/>
    <x v="0"/>
    <s v="Returning"/>
    <x v="4"/>
    <s v="Recovery Roller"/>
    <n v="2"/>
    <n v="35.93"/>
    <n v="0"/>
    <n v="13.91"/>
    <n v="71.86"/>
    <n v="27.82"/>
    <n v="44.04"/>
    <n v="0.6128583356526579"/>
    <n v="2026"/>
    <x v="2"/>
    <n v="9"/>
    <s v="Sep"/>
  </r>
  <r>
    <n v="4883"/>
    <d v="2026-09-26T00:00:00"/>
    <n v="2026"/>
    <s v="Q3"/>
    <n v="9"/>
    <x v="8"/>
    <x v="3"/>
    <x v="8"/>
    <x v="0"/>
    <s v="Business"/>
    <x v="3"/>
    <s v="Trail Tent 2P"/>
    <n v="1"/>
    <n v="199.7"/>
    <n v="0"/>
    <n v="103.77"/>
    <n v="199.7"/>
    <n v="103.77"/>
    <n v="95.929999999999993"/>
    <n v="0.4803705558337506"/>
    <n v="2026"/>
    <x v="2"/>
    <n v="9"/>
    <s v="Sep"/>
  </r>
  <r>
    <n v="1577"/>
    <d v="2026-09-27T00:00:00"/>
    <n v="2026"/>
    <s v="Q3"/>
    <n v="9"/>
    <x v="8"/>
    <x v="3"/>
    <x v="4"/>
    <x v="0"/>
    <s v="New"/>
    <x v="1"/>
    <s v="Summit Backpack 45L"/>
    <n v="4"/>
    <n v="154.28"/>
    <n v="0.05"/>
    <n v="78.180000000000007"/>
    <n v="586.26400000000001"/>
    <n v="312.72000000000003"/>
    <n v="273.54399999999998"/>
    <n v="0.46658843115047144"/>
    <n v="2026"/>
    <x v="2"/>
    <n v="9"/>
    <s v="Sep"/>
  </r>
  <r>
    <n v="2310"/>
    <d v="2026-09-27T00:00:00"/>
    <n v="2026"/>
    <s v="Q3"/>
    <n v="9"/>
    <x v="8"/>
    <x v="0"/>
    <x v="15"/>
    <x v="0"/>
    <s v="Returning"/>
    <x v="2"/>
    <s v="Travel Backpack 35L"/>
    <n v="1"/>
    <n v="165.44"/>
    <n v="0"/>
    <n v="88.25"/>
    <n v="165.44"/>
    <n v="88.25"/>
    <n v="77.19"/>
    <n v="0.46657398452611215"/>
    <n v="2026"/>
    <x v="2"/>
    <n v="9"/>
    <s v="Sep"/>
  </r>
  <r>
    <n v="2383"/>
    <d v="2026-09-27T00:00:00"/>
    <n v="2026"/>
    <s v="Q3"/>
    <n v="9"/>
    <x v="8"/>
    <x v="3"/>
    <x v="7"/>
    <x v="0"/>
    <s v="Returning"/>
    <x v="2"/>
    <s v="Carry-On Duffel"/>
    <n v="2"/>
    <n v="130.29"/>
    <n v="0.1"/>
    <n v="67.97"/>
    <n v="234.52199999999999"/>
    <n v="135.94"/>
    <n v="98.581999999999994"/>
    <n v="0.42035288800197845"/>
    <n v="2026"/>
    <x v="2"/>
    <n v="9"/>
    <s v="Sep"/>
  </r>
  <r>
    <n v="2803"/>
    <d v="2026-09-27T00:00:00"/>
    <n v="2026"/>
    <s v="Q3"/>
    <n v="9"/>
    <x v="8"/>
    <x v="1"/>
    <x v="12"/>
    <x v="0"/>
    <s v="Returning"/>
    <x v="4"/>
    <s v="Recovery Roller"/>
    <n v="3"/>
    <n v="36.909999999999997"/>
    <n v="0.05"/>
    <n v="13.7"/>
    <n v="105.19349999999999"/>
    <n v="41.099999999999994"/>
    <n v="64.093499999999992"/>
    <n v="0.60929144861612172"/>
    <n v="2026"/>
    <x v="2"/>
    <n v="9"/>
    <s v="Sep"/>
  </r>
  <r>
    <n v="4199"/>
    <d v="2026-09-27T00:00:00"/>
    <n v="2026"/>
    <s v="Q3"/>
    <n v="9"/>
    <x v="8"/>
    <x v="2"/>
    <x v="5"/>
    <x v="3"/>
    <s v="Business"/>
    <x v="0"/>
    <s v="Trail Bike Light"/>
    <n v="1"/>
    <n v="50.02"/>
    <n v="0"/>
    <n v="22.65"/>
    <n v="50.02"/>
    <n v="22.65"/>
    <n v="27.370000000000005"/>
    <n v="0.54718112754898052"/>
    <n v="2026"/>
    <x v="2"/>
    <n v="9"/>
    <s v="Sep"/>
  </r>
  <r>
    <n v="4517"/>
    <d v="2026-09-27T00:00:00"/>
    <n v="2026"/>
    <s v="Q3"/>
    <n v="9"/>
    <x v="8"/>
    <x v="1"/>
    <x v="12"/>
    <x v="0"/>
    <s v="Returning"/>
    <x v="3"/>
    <s v="Portable Camp Stove"/>
    <n v="1"/>
    <n v="83.32"/>
    <n v="0.05"/>
    <n v="38.93"/>
    <n v="79.153999999999996"/>
    <n v="38.93"/>
    <n v="40.223999999999997"/>
    <n v="0.50817393940925282"/>
    <n v="2026"/>
    <x v="2"/>
    <n v="9"/>
    <s v="Sep"/>
  </r>
  <r>
    <n v="80"/>
    <d v="2026-09-28T00:00:00"/>
    <n v="2026"/>
    <s v="Q3"/>
    <n v="9"/>
    <x v="8"/>
    <x v="0"/>
    <x v="15"/>
    <x v="1"/>
    <s v="Business"/>
    <x v="1"/>
    <s v="Trekking Poles"/>
    <n v="10"/>
    <n v="71.040000000000006"/>
    <n v="0.2"/>
    <n v="31.7"/>
    <n v="568.32000000000005"/>
    <n v="317"/>
    <n v="251.32000000000005"/>
    <n v="0.4422156531531532"/>
    <n v="2026"/>
    <x v="2"/>
    <n v="9"/>
    <s v="Sep"/>
  </r>
  <r>
    <n v="370"/>
    <d v="2026-09-28T00:00:00"/>
    <n v="2026"/>
    <s v="Q3"/>
    <n v="9"/>
    <x v="8"/>
    <x v="3"/>
    <x v="7"/>
    <x v="2"/>
    <s v="Returning"/>
    <x v="0"/>
    <s v="Compact Repair Kit"/>
    <n v="2"/>
    <n v="40.83"/>
    <n v="0"/>
    <n v="16.850000000000001"/>
    <n v="81.66"/>
    <n v="33.700000000000003"/>
    <n v="47.959999999999994"/>
    <n v="0.58731325006122947"/>
    <n v="2026"/>
    <x v="2"/>
    <n v="9"/>
    <s v="Sep"/>
  </r>
  <r>
    <n v="417"/>
    <d v="2026-09-28T00:00:00"/>
    <n v="2026"/>
    <s v="Q3"/>
    <n v="9"/>
    <x v="8"/>
    <x v="1"/>
    <x v="14"/>
    <x v="3"/>
    <s v="Returning"/>
    <x v="3"/>
    <s v="Compact Sleeping Bag"/>
    <n v="1"/>
    <n v="121.64"/>
    <n v="0.15"/>
    <n v="61.56"/>
    <n v="103.39399999999999"/>
    <n v="61.56"/>
    <n v="41.833999999999989"/>
    <n v="0.40460761746329565"/>
    <n v="2026"/>
    <x v="2"/>
    <n v="9"/>
    <s v="Sep"/>
  </r>
  <r>
    <n v="437"/>
    <d v="2026-09-28T00:00:00"/>
    <n v="2026"/>
    <s v="Q3"/>
    <n v="9"/>
    <x v="8"/>
    <x v="1"/>
    <x v="1"/>
    <x v="2"/>
    <s v="New"/>
    <x v="2"/>
    <s v="Travel Backpack 35L"/>
    <n v="1"/>
    <n v="164.7"/>
    <n v="0"/>
    <n v="86.02"/>
    <n v="164.7"/>
    <n v="86.02"/>
    <n v="78.679999999999993"/>
    <n v="0.47771706132361869"/>
    <n v="2026"/>
    <x v="2"/>
    <n v="9"/>
    <s v="Sep"/>
  </r>
  <r>
    <n v="790"/>
    <d v="2026-09-28T00:00:00"/>
    <n v="2026"/>
    <s v="Q3"/>
    <n v="9"/>
    <x v="8"/>
    <x v="3"/>
    <x v="7"/>
    <x v="3"/>
    <s v="New"/>
    <x v="3"/>
    <s v="Trail Tent 2P"/>
    <n v="1"/>
    <n v="199.09"/>
    <n v="0.05"/>
    <n v="106.57"/>
    <n v="189.13550000000001"/>
    <n v="106.57"/>
    <n v="82.565500000000014"/>
    <n v="0.43654152710622812"/>
    <n v="2026"/>
    <x v="2"/>
    <n v="9"/>
    <s v="Sep"/>
  </r>
  <r>
    <n v="1151"/>
    <d v="2026-09-28T00:00:00"/>
    <n v="2026"/>
    <s v="Q3"/>
    <n v="9"/>
    <x v="8"/>
    <x v="0"/>
    <x v="0"/>
    <x v="3"/>
    <s v="Returning"/>
    <x v="0"/>
    <s v="Commuter Helmet"/>
    <n v="1"/>
    <n v="81.48"/>
    <n v="0"/>
    <n v="41.47"/>
    <n v="81.48"/>
    <n v="41.47"/>
    <n v="40.010000000000005"/>
    <n v="0.4910407461953854"/>
    <n v="2026"/>
    <x v="2"/>
    <n v="9"/>
    <s v="Sep"/>
  </r>
  <r>
    <n v="1331"/>
    <d v="2026-09-28T00:00:00"/>
    <n v="2026"/>
    <s v="Q3"/>
    <n v="9"/>
    <x v="8"/>
    <x v="0"/>
    <x v="0"/>
    <x v="0"/>
    <s v="New"/>
    <x v="4"/>
    <s v="Resistance Band Set"/>
    <n v="3"/>
    <n v="39.450000000000003"/>
    <n v="0.05"/>
    <n v="15.1"/>
    <n v="112.4325"/>
    <n v="45.3"/>
    <n v="67.132500000000007"/>
    <n v="0.59709158828630515"/>
    <n v="2026"/>
    <x v="2"/>
    <n v="9"/>
    <s v="Sep"/>
  </r>
  <r>
    <n v="2388"/>
    <d v="2026-09-28T00:00:00"/>
    <n v="2026"/>
    <s v="Q3"/>
    <n v="9"/>
    <x v="8"/>
    <x v="3"/>
    <x v="8"/>
    <x v="0"/>
    <s v="Returning"/>
    <x v="1"/>
    <s v="Hiking Daypack 20L"/>
    <n v="3"/>
    <n v="93.22"/>
    <n v="0"/>
    <n v="46.75"/>
    <n v="279.65999999999997"/>
    <n v="140.25"/>
    <n v="139.40999999999997"/>
    <n v="0.49849817635700489"/>
    <n v="2026"/>
    <x v="2"/>
    <n v="9"/>
    <s v="Sep"/>
  </r>
  <r>
    <n v="2795"/>
    <d v="2026-09-28T00:00:00"/>
    <n v="2026"/>
    <s v="Q3"/>
    <n v="9"/>
    <x v="8"/>
    <x v="1"/>
    <x v="12"/>
    <x v="0"/>
    <s v="New"/>
    <x v="1"/>
    <s v="Trail Boots"/>
    <n v="3"/>
    <n v="142.19"/>
    <n v="0.05"/>
    <n v="78.37"/>
    <n v="405.24149999999997"/>
    <n v="235.11"/>
    <n v="170.13149999999996"/>
    <n v="0.41982743623246871"/>
    <n v="2026"/>
    <x v="2"/>
    <n v="9"/>
    <s v="Sep"/>
  </r>
  <r>
    <n v="2840"/>
    <d v="2026-09-28T00:00:00"/>
    <n v="2026"/>
    <s v="Q3"/>
    <n v="9"/>
    <x v="8"/>
    <x v="0"/>
    <x v="0"/>
    <x v="0"/>
    <s v="Returning"/>
    <x v="1"/>
    <s v="Summit Backpack 45L"/>
    <n v="2"/>
    <n v="151.69999999999999"/>
    <n v="0"/>
    <n v="77.19"/>
    <n v="303.39999999999998"/>
    <n v="154.38"/>
    <n v="149.01999999999998"/>
    <n v="0.49116677653263019"/>
    <n v="2026"/>
    <x v="2"/>
    <n v="9"/>
    <s v="Sep"/>
  </r>
  <r>
    <n v="2863"/>
    <d v="2026-09-28T00:00:00"/>
    <n v="2026"/>
    <s v="Q3"/>
    <n v="9"/>
    <x v="8"/>
    <x v="2"/>
    <x v="2"/>
    <x v="2"/>
    <s v="New"/>
    <x v="2"/>
    <s v="Carry-On Duffel"/>
    <n v="1"/>
    <n v="133.85"/>
    <n v="0.05"/>
    <n v="66.41"/>
    <n v="127.15749999999998"/>
    <n v="66.41"/>
    <n v="60.747499999999988"/>
    <n v="0.47773430588050247"/>
    <n v="2026"/>
    <x v="2"/>
    <n v="9"/>
    <s v="Sep"/>
  </r>
  <r>
    <n v="4522"/>
    <d v="2026-09-28T00:00:00"/>
    <n v="2026"/>
    <s v="Q3"/>
    <n v="9"/>
    <x v="8"/>
    <x v="3"/>
    <x v="13"/>
    <x v="3"/>
    <s v="Business"/>
    <x v="3"/>
    <s v="Compact Sleeping Bag"/>
    <n v="6"/>
    <n v="125.62"/>
    <n v="0"/>
    <n v="61.34"/>
    <n v="753.72"/>
    <n v="368.04"/>
    <n v="385.68"/>
    <n v="0.51170195828689702"/>
    <n v="2026"/>
    <x v="2"/>
    <n v="9"/>
    <s v="Sep"/>
  </r>
  <r>
    <n v="5200"/>
    <d v="2026-09-28T00:00:00"/>
    <n v="2026"/>
    <s v="Q3"/>
    <n v="9"/>
    <x v="8"/>
    <x v="1"/>
    <x v="12"/>
    <x v="0"/>
    <s v="New"/>
    <x v="3"/>
    <s v="Trail Tent 2P"/>
    <n v="3"/>
    <n v="196.87"/>
    <n v="0.1"/>
    <n v="105.93"/>
    <n v="531.54899999999998"/>
    <n v="317.79000000000002"/>
    <n v="213.75899999999996"/>
    <n v="0.40214354650276823"/>
    <n v="2026"/>
    <x v="2"/>
    <n v="9"/>
    <s v="Sep"/>
  </r>
  <r>
    <n v="452"/>
    <d v="2026-09-29T00:00:00"/>
    <n v="2026"/>
    <s v="Q3"/>
    <n v="9"/>
    <x v="8"/>
    <x v="1"/>
    <x v="1"/>
    <x v="0"/>
    <s v="Returning"/>
    <x v="2"/>
    <s v="Insulated Bottle"/>
    <n v="4"/>
    <n v="36.869999999999997"/>
    <n v="0"/>
    <n v="13.43"/>
    <n v="147.47999999999999"/>
    <n v="53.72"/>
    <n v="93.759999999999991"/>
    <n v="0.63574721996202876"/>
    <n v="2026"/>
    <x v="2"/>
    <n v="9"/>
    <s v="Sep"/>
  </r>
  <r>
    <n v="871"/>
    <d v="2026-09-29T00:00:00"/>
    <n v="2026"/>
    <s v="Q3"/>
    <n v="9"/>
    <x v="8"/>
    <x v="1"/>
    <x v="12"/>
    <x v="0"/>
    <s v="New"/>
    <x v="2"/>
    <s v="Packing Cube Set"/>
    <n v="1"/>
    <n v="47.37"/>
    <n v="0"/>
    <n v="18.2"/>
    <n v="47.37"/>
    <n v="18.2"/>
    <n v="29.169999999999998"/>
    <n v="0.61579058475828585"/>
    <n v="2026"/>
    <x v="2"/>
    <n v="9"/>
    <s v="Sep"/>
  </r>
  <r>
    <n v="922"/>
    <d v="2026-09-29T00:00:00"/>
    <n v="2026"/>
    <s v="Q3"/>
    <n v="9"/>
    <x v="8"/>
    <x v="3"/>
    <x v="8"/>
    <x v="3"/>
    <s v="Business"/>
    <x v="1"/>
    <s v="Trail Boots"/>
    <n v="1"/>
    <n v="145.62"/>
    <n v="0.05"/>
    <n v="80.25"/>
    <n v="138.339"/>
    <n v="80.25"/>
    <n v="58.088999999999999"/>
    <n v="0.41990328107041397"/>
    <n v="2026"/>
    <x v="2"/>
    <n v="9"/>
    <s v="Sep"/>
  </r>
  <r>
    <n v="1491"/>
    <d v="2026-09-29T00:00:00"/>
    <n v="2026"/>
    <s v="Q3"/>
    <n v="9"/>
    <x v="8"/>
    <x v="3"/>
    <x v="8"/>
    <x v="2"/>
    <s v="New"/>
    <x v="4"/>
    <s v="Recovery Roller"/>
    <n v="2"/>
    <n v="36.1"/>
    <n v="0.05"/>
    <n v="13.71"/>
    <n v="68.59"/>
    <n v="27.42"/>
    <n v="41.17"/>
    <n v="0.60023327015599937"/>
    <n v="2026"/>
    <x v="2"/>
    <n v="9"/>
    <s v="Sep"/>
  </r>
  <r>
    <n v="1548"/>
    <d v="2026-09-29T00:00:00"/>
    <n v="2026"/>
    <s v="Q3"/>
    <n v="9"/>
    <x v="8"/>
    <x v="0"/>
    <x v="9"/>
    <x v="2"/>
    <s v="Returning"/>
    <x v="1"/>
    <s v="Trekking Poles"/>
    <n v="2"/>
    <n v="73"/>
    <n v="0.05"/>
    <n v="31.41"/>
    <n v="138.69999999999999"/>
    <n v="62.82"/>
    <n v="75.88"/>
    <n v="0.54708002883922136"/>
    <n v="2026"/>
    <x v="2"/>
    <n v="9"/>
    <s v="Sep"/>
  </r>
  <r>
    <n v="2299"/>
    <d v="2026-09-29T00:00:00"/>
    <n v="2026"/>
    <s v="Q3"/>
    <n v="9"/>
    <x v="8"/>
    <x v="1"/>
    <x v="11"/>
    <x v="0"/>
    <s v="New"/>
    <x v="2"/>
    <s v="Insulated Bottle"/>
    <n v="2"/>
    <n v="36.93"/>
    <n v="0.1"/>
    <n v="13.4"/>
    <n v="66.474000000000004"/>
    <n v="26.8"/>
    <n v="39.674000000000007"/>
    <n v="0.59683485272437353"/>
    <n v="2026"/>
    <x v="2"/>
    <n v="9"/>
    <s v="Sep"/>
  </r>
  <r>
    <n v="3051"/>
    <d v="2026-09-29T00:00:00"/>
    <n v="2026"/>
    <s v="Q3"/>
    <n v="9"/>
    <x v="8"/>
    <x v="1"/>
    <x v="14"/>
    <x v="0"/>
    <s v="New"/>
    <x v="4"/>
    <s v="Training Mat"/>
    <n v="2"/>
    <n v="51.52"/>
    <n v="0"/>
    <n v="21.47"/>
    <n v="103.04"/>
    <n v="42.94"/>
    <n v="60.100000000000009"/>
    <n v="0.58326863354037273"/>
    <n v="2026"/>
    <x v="2"/>
    <n v="9"/>
    <s v="Sep"/>
  </r>
  <r>
    <n v="4018"/>
    <d v="2026-09-29T00:00:00"/>
    <n v="2026"/>
    <s v="Q3"/>
    <n v="9"/>
    <x v="8"/>
    <x v="1"/>
    <x v="6"/>
    <x v="0"/>
    <s v="New"/>
    <x v="4"/>
    <s v="Training Mat"/>
    <n v="1"/>
    <n v="50.42"/>
    <n v="0"/>
    <n v="21.68"/>
    <n v="50.42"/>
    <n v="21.68"/>
    <n v="28.740000000000002"/>
    <n v="0.57001190003966684"/>
    <n v="2026"/>
    <x v="2"/>
    <n v="9"/>
    <s v="Sep"/>
  </r>
  <r>
    <n v="4118"/>
    <d v="2026-09-29T00:00:00"/>
    <n v="2026"/>
    <s v="Q3"/>
    <n v="9"/>
    <x v="8"/>
    <x v="1"/>
    <x v="14"/>
    <x v="1"/>
    <s v="Returning"/>
    <x v="1"/>
    <s v="Summit Backpack 45L"/>
    <n v="10"/>
    <n v="157.79"/>
    <n v="0.1"/>
    <n v="77.900000000000006"/>
    <n v="1420.11"/>
    <n v="779"/>
    <n v="641.1099999999999"/>
    <n v="0.4514509439409623"/>
    <n v="2026"/>
    <x v="2"/>
    <n v="9"/>
    <s v="Sep"/>
  </r>
  <r>
    <n v="4251"/>
    <d v="2026-09-29T00:00:00"/>
    <n v="2026"/>
    <s v="Q3"/>
    <n v="9"/>
    <x v="8"/>
    <x v="1"/>
    <x v="11"/>
    <x v="0"/>
    <s v="Returning"/>
    <x v="0"/>
    <s v="Compact Repair Kit"/>
    <n v="1"/>
    <n v="40.409999999999997"/>
    <n v="0.15"/>
    <n v="16.3"/>
    <n v="34.348499999999994"/>
    <n v="16.3"/>
    <n v="18.048499999999994"/>
    <n v="0.52545234871974023"/>
    <n v="2026"/>
    <x v="2"/>
    <n v="9"/>
    <s v="Sep"/>
  </r>
  <r>
    <n v="4557"/>
    <d v="2026-09-29T00:00:00"/>
    <n v="2026"/>
    <s v="Q3"/>
    <n v="9"/>
    <x v="8"/>
    <x v="3"/>
    <x v="8"/>
    <x v="0"/>
    <s v="New"/>
    <x v="0"/>
    <s v="Trail Bike Light"/>
    <n v="2"/>
    <n v="50.17"/>
    <n v="0.05"/>
    <n v="22.83"/>
    <n v="95.322999999999993"/>
    <n v="45.66"/>
    <n v="49.662999999999997"/>
    <n v="0.52099703114673268"/>
    <n v="2026"/>
    <x v="2"/>
    <n v="9"/>
    <s v="Sep"/>
  </r>
  <r>
    <n v="4811"/>
    <d v="2026-09-29T00:00:00"/>
    <n v="2026"/>
    <s v="Q3"/>
    <n v="9"/>
    <x v="8"/>
    <x v="1"/>
    <x v="14"/>
    <x v="0"/>
    <s v="New"/>
    <x v="1"/>
    <s v="Summit Backpack 45L"/>
    <n v="1"/>
    <n v="155.55000000000001"/>
    <n v="0.1"/>
    <n v="79.2"/>
    <n v="139.995"/>
    <n v="79.2"/>
    <n v="60.795000000000002"/>
    <n v="0.43426550948248149"/>
    <n v="2026"/>
    <x v="2"/>
    <n v="9"/>
    <s v="Sep"/>
  </r>
  <r>
    <n v="306"/>
    <d v="2026-09-30T00:00:00"/>
    <n v="2026"/>
    <s v="Q3"/>
    <n v="9"/>
    <x v="8"/>
    <x v="2"/>
    <x v="10"/>
    <x v="2"/>
    <s v="Business"/>
    <x v="0"/>
    <s v="Trail Bike Light"/>
    <n v="1"/>
    <n v="51.81"/>
    <n v="0.1"/>
    <n v="22.65"/>
    <n v="46.629000000000005"/>
    <n v="22.65"/>
    <n v="23.979000000000006"/>
    <n v="0.51425078813613856"/>
    <n v="2026"/>
    <x v="2"/>
    <n v="9"/>
    <s v="Sep"/>
  </r>
  <r>
    <n v="1158"/>
    <d v="2026-09-30T00:00:00"/>
    <n v="2026"/>
    <s v="Q3"/>
    <n v="9"/>
    <x v="8"/>
    <x v="0"/>
    <x v="9"/>
    <x v="2"/>
    <s v="Returning"/>
    <x v="4"/>
    <s v="Resistance Band Set"/>
    <n v="1"/>
    <n v="40.61"/>
    <n v="0.1"/>
    <n v="14.28"/>
    <n v="36.548999999999999"/>
    <n v="14.28"/>
    <n v="22.268999999999998"/>
    <n v="0.60929163588607071"/>
    <n v="2026"/>
    <x v="2"/>
    <n v="9"/>
    <s v="Sep"/>
  </r>
  <r>
    <n v="1639"/>
    <d v="2026-09-30T00:00:00"/>
    <n v="2026"/>
    <s v="Q3"/>
    <n v="9"/>
    <x v="8"/>
    <x v="2"/>
    <x v="2"/>
    <x v="2"/>
    <s v="Business"/>
    <x v="1"/>
    <s v="Trail Boots"/>
    <n v="1"/>
    <n v="140.78"/>
    <n v="0.05"/>
    <n v="80.8"/>
    <n v="133.74099999999999"/>
    <n v="80.8"/>
    <n v="52.940999999999988"/>
    <n v="0.39584719719457756"/>
    <n v="2026"/>
    <x v="2"/>
    <n v="9"/>
    <s v="Sep"/>
  </r>
  <r>
    <n v="2247"/>
    <d v="2026-09-30T00:00:00"/>
    <n v="2026"/>
    <s v="Q3"/>
    <n v="9"/>
    <x v="8"/>
    <x v="1"/>
    <x v="6"/>
    <x v="2"/>
    <s v="Business"/>
    <x v="2"/>
    <s v="Travel Backpack 35L"/>
    <n v="1"/>
    <n v="163.13999999999999"/>
    <n v="0"/>
    <n v="87.53"/>
    <n v="163.13999999999999"/>
    <n v="87.53"/>
    <n v="75.609999999999985"/>
    <n v="0.4634669608924849"/>
    <n v="2026"/>
    <x v="2"/>
    <n v="9"/>
    <s v="Sep"/>
  </r>
  <r>
    <n v="3119"/>
    <d v="2026-09-30T00:00:00"/>
    <n v="2026"/>
    <s v="Q3"/>
    <n v="9"/>
    <x v="8"/>
    <x v="3"/>
    <x v="4"/>
    <x v="2"/>
    <s v="Returning"/>
    <x v="1"/>
    <s v="Trekking Poles"/>
    <n v="1"/>
    <n v="70.91"/>
    <n v="0"/>
    <n v="31.73"/>
    <n v="70.91"/>
    <n v="31.73"/>
    <n v="39.179999999999993"/>
    <n v="0.55253137780284856"/>
    <n v="2026"/>
    <x v="2"/>
    <n v="9"/>
    <s v="Sep"/>
  </r>
  <r>
    <n v="3267"/>
    <d v="2026-09-30T00:00:00"/>
    <n v="2026"/>
    <s v="Q3"/>
    <n v="9"/>
    <x v="8"/>
    <x v="3"/>
    <x v="13"/>
    <x v="3"/>
    <s v="Returning"/>
    <x v="0"/>
    <s v="Commuter Helmet"/>
    <n v="2"/>
    <n v="81.99"/>
    <n v="0"/>
    <n v="43.95"/>
    <n v="163.98"/>
    <n v="87.9"/>
    <n v="76.079999999999984"/>
    <n v="0.46395901939260881"/>
    <n v="2026"/>
    <x v="2"/>
    <n v="9"/>
    <s v="Sep"/>
  </r>
  <r>
    <n v="3382"/>
    <d v="2026-09-30T00:00:00"/>
    <n v="2026"/>
    <s v="Q3"/>
    <n v="9"/>
    <x v="8"/>
    <x v="3"/>
    <x v="4"/>
    <x v="3"/>
    <s v="New"/>
    <x v="0"/>
    <s v="Commuter Helmet"/>
    <n v="2"/>
    <n v="81.13"/>
    <n v="0"/>
    <n v="43.7"/>
    <n v="162.26"/>
    <n v="87.4"/>
    <n v="74.859999999999985"/>
    <n v="0.46135831381733017"/>
    <n v="2026"/>
    <x v="2"/>
    <n v="9"/>
    <s v="Sep"/>
  </r>
  <r>
    <n v="3814"/>
    <d v="2026-09-30T00:00:00"/>
    <n v="2026"/>
    <s v="Q3"/>
    <n v="9"/>
    <x v="8"/>
    <x v="1"/>
    <x v="12"/>
    <x v="1"/>
    <s v="Returning"/>
    <x v="1"/>
    <s v="Trail Boots"/>
    <n v="5"/>
    <n v="141.08000000000001"/>
    <n v="0.05"/>
    <n v="78.23"/>
    <n v="670.13000000000011"/>
    <n v="391.15000000000003"/>
    <n v="278.98000000000008"/>
    <n v="0.4163072836613792"/>
    <n v="2026"/>
    <x v="2"/>
    <n v="9"/>
    <s v="Sep"/>
  </r>
  <r>
    <n v="3818"/>
    <d v="2026-09-30T00:00:00"/>
    <n v="2026"/>
    <s v="Q3"/>
    <n v="9"/>
    <x v="8"/>
    <x v="0"/>
    <x v="15"/>
    <x v="0"/>
    <s v="Returning"/>
    <x v="2"/>
    <s v="Insulated Bottle"/>
    <n v="5"/>
    <n v="36.18"/>
    <n v="0"/>
    <n v="13.66"/>
    <n v="180.9"/>
    <n v="68.3"/>
    <n v="112.60000000000001"/>
    <n v="0.62244333886124936"/>
    <n v="2026"/>
    <x v="2"/>
    <n v="9"/>
    <s v="Sep"/>
  </r>
  <r>
    <n v="4347"/>
    <d v="2026-09-30T00:00:00"/>
    <n v="2026"/>
    <s v="Q3"/>
    <n v="9"/>
    <x v="8"/>
    <x v="3"/>
    <x v="13"/>
    <x v="3"/>
    <s v="New"/>
    <x v="0"/>
    <s v="Commuter Helmet"/>
    <n v="1"/>
    <n v="81.06"/>
    <n v="0.05"/>
    <n v="43.54"/>
    <n v="77.007000000000005"/>
    <n v="43.54"/>
    <n v="33.467000000000006"/>
    <n v="0.434596854831379"/>
    <n v="2026"/>
    <x v="2"/>
    <n v="9"/>
    <s v="Sep"/>
  </r>
  <r>
    <n v="4646"/>
    <d v="2026-09-30T00:00:00"/>
    <n v="2026"/>
    <s v="Q3"/>
    <n v="9"/>
    <x v="8"/>
    <x v="2"/>
    <x v="3"/>
    <x v="0"/>
    <s v="Business"/>
    <x v="4"/>
    <s v="Training Mat"/>
    <n v="1"/>
    <n v="49.51"/>
    <n v="0.15"/>
    <n v="21.4"/>
    <n v="42.083499999999994"/>
    <n v="21.4"/>
    <n v="20.683499999999995"/>
    <n v="0.49148716242707946"/>
    <n v="2026"/>
    <x v="2"/>
    <n v="9"/>
    <s v="Sep"/>
  </r>
  <r>
    <n v="5102"/>
    <d v="2026-09-30T00:00:00"/>
    <n v="2026"/>
    <s v="Q3"/>
    <n v="9"/>
    <x v="8"/>
    <x v="1"/>
    <x v="14"/>
    <x v="0"/>
    <s v="New"/>
    <x v="3"/>
    <s v="Trail Tent 2P"/>
    <n v="1"/>
    <n v="196.74"/>
    <n v="0.15"/>
    <n v="102.01"/>
    <n v="167.22900000000001"/>
    <n v="102.01"/>
    <n v="65.219000000000008"/>
    <n v="0.38999814625453721"/>
    <n v="2026"/>
    <x v="2"/>
    <n v="9"/>
    <s v="Sep"/>
  </r>
  <r>
    <n v="5152"/>
    <d v="2026-09-30T00:00:00"/>
    <n v="2026"/>
    <s v="Q3"/>
    <n v="9"/>
    <x v="8"/>
    <x v="3"/>
    <x v="13"/>
    <x v="0"/>
    <s v="New"/>
    <x v="1"/>
    <s v="Hiking Daypack 20L"/>
    <n v="2"/>
    <n v="91.78"/>
    <n v="0.1"/>
    <n v="45.51"/>
    <n v="165.20400000000001"/>
    <n v="91.02"/>
    <n v="74.184000000000012"/>
    <n v="0.44904481731677204"/>
    <n v="2026"/>
    <x v="2"/>
    <n v="9"/>
    <s v="Sep"/>
  </r>
  <r>
    <n v="151"/>
    <d v="2026-10-01T00:00:00"/>
    <n v="2026"/>
    <s v="Q4"/>
    <n v="10"/>
    <x v="9"/>
    <x v="2"/>
    <x v="10"/>
    <x v="0"/>
    <s v="New"/>
    <x v="1"/>
    <s v="Trail Boots"/>
    <n v="5"/>
    <n v="146.69"/>
    <n v="0"/>
    <n v="79"/>
    <n v="733.45"/>
    <n v="395"/>
    <n v="338.45000000000005"/>
    <n v="0.46144931488172342"/>
    <n v="2026"/>
    <x v="3"/>
    <n v="10"/>
    <s v="Oct"/>
  </r>
  <r>
    <n v="1292"/>
    <d v="2026-10-01T00:00:00"/>
    <n v="2026"/>
    <s v="Q4"/>
    <n v="10"/>
    <x v="9"/>
    <x v="0"/>
    <x v="9"/>
    <x v="2"/>
    <s v="New"/>
    <x v="3"/>
    <s v="Portable Camp Stove"/>
    <n v="1"/>
    <n v="79.81"/>
    <n v="0"/>
    <n v="39.08"/>
    <n v="79.81"/>
    <n v="39.08"/>
    <n v="40.730000000000004"/>
    <n v="0.5103370504949255"/>
    <n v="2026"/>
    <x v="3"/>
    <n v="10"/>
    <s v="Oct"/>
  </r>
  <r>
    <n v="1862"/>
    <d v="2026-10-01T00:00:00"/>
    <n v="2026"/>
    <s v="Q4"/>
    <n v="10"/>
    <x v="9"/>
    <x v="3"/>
    <x v="8"/>
    <x v="0"/>
    <s v="New"/>
    <x v="3"/>
    <s v="Compact Sleeping Bag"/>
    <n v="5"/>
    <n v="121.63"/>
    <n v="0.05"/>
    <n v="61.7"/>
    <n v="577.74249999999995"/>
    <n v="308.5"/>
    <n v="269.24249999999995"/>
    <n v="0.46602508903187834"/>
    <n v="2026"/>
    <x v="3"/>
    <n v="10"/>
    <s v="Oct"/>
  </r>
  <r>
    <n v="2569"/>
    <d v="2026-10-01T00:00:00"/>
    <n v="2026"/>
    <s v="Q4"/>
    <n v="10"/>
    <x v="9"/>
    <x v="3"/>
    <x v="13"/>
    <x v="1"/>
    <s v="Business"/>
    <x v="0"/>
    <s v="Trail Bike Light"/>
    <n v="10"/>
    <n v="50.42"/>
    <n v="0.05"/>
    <n v="22.5"/>
    <n v="478.99"/>
    <n v="225"/>
    <n v="253.99"/>
    <n v="0.53026159210004387"/>
    <n v="2026"/>
    <x v="3"/>
    <n v="10"/>
    <s v="Oct"/>
  </r>
  <r>
    <n v="3333"/>
    <d v="2026-10-01T00:00:00"/>
    <n v="2026"/>
    <s v="Q4"/>
    <n v="10"/>
    <x v="9"/>
    <x v="2"/>
    <x v="5"/>
    <x v="0"/>
    <s v="New"/>
    <x v="3"/>
    <s v="Portable Camp Stove"/>
    <n v="3"/>
    <n v="80.67"/>
    <n v="0"/>
    <n v="39.94"/>
    <n v="242.01"/>
    <n v="119.82"/>
    <n v="122.19"/>
    <n v="0.50489649188050079"/>
    <n v="2026"/>
    <x v="3"/>
    <n v="10"/>
    <s v="Oct"/>
  </r>
  <r>
    <n v="3830"/>
    <d v="2026-10-01T00:00:00"/>
    <n v="2026"/>
    <s v="Q4"/>
    <n v="10"/>
    <x v="9"/>
    <x v="3"/>
    <x v="13"/>
    <x v="0"/>
    <s v="Business"/>
    <x v="1"/>
    <s v="Summit Backpack 45L"/>
    <n v="2"/>
    <n v="152.12"/>
    <n v="0"/>
    <n v="79.53"/>
    <n v="304.24"/>
    <n v="159.06"/>
    <n v="145.18"/>
    <n v="0.47718906126742044"/>
    <n v="2026"/>
    <x v="3"/>
    <n v="10"/>
    <s v="Oct"/>
  </r>
  <r>
    <n v="4868"/>
    <d v="2026-10-01T00:00:00"/>
    <n v="2026"/>
    <s v="Q4"/>
    <n v="10"/>
    <x v="9"/>
    <x v="2"/>
    <x v="5"/>
    <x v="1"/>
    <s v="New"/>
    <x v="3"/>
    <s v="Portable Camp Stove"/>
    <n v="4"/>
    <n v="82.54"/>
    <n v="0.15"/>
    <n v="39.74"/>
    <n v="280.63600000000002"/>
    <n v="158.96"/>
    <n v="121.67600000000002"/>
    <n v="0.43357231431462823"/>
    <n v="2026"/>
    <x v="3"/>
    <n v="10"/>
    <s v="Oct"/>
  </r>
  <r>
    <n v="2250"/>
    <d v="2026-10-02T00:00:00"/>
    <n v="2026"/>
    <s v="Q4"/>
    <n v="10"/>
    <x v="9"/>
    <x v="3"/>
    <x v="13"/>
    <x v="2"/>
    <s v="Returning"/>
    <x v="0"/>
    <s v="Trail Bike Light"/>
    <n v="2"/>
    <n v="50.43"/>
    <n v="0"/>
    <n v="23.04"/>
    <n v="100.86"/>
    <n v="46.08"/>
    <n v="54.78"/>
    <n v="0.54312908982748365"/>
    <n v="2026"/>
    <x v="3"/>
    <n v="10"/>
    <s v="Oct"/>
  </r>
  <r>
    <n v="2516"/>
    <d v="2026-10-02T00:00:00"/>
    <n v="2026"/>
    <s v="Q4"/>
    <n v="10"/>
    <x v="9"/>
    <x v="2"/>
    <x v="10"/>
    <x v="0"/>
    <s v="New"/>
    <x v="3"/>
    <s v="Trail Tent 2P"/>
    <n v="2"/>
    <n v="198.57"/>
    <n v="0.15"/>
    <n v="101.08"/>
    <n v="337.56899999999996"/>
    <n v="202.16"/>
    <n v="135.40899999999996"/>
    <n v="0.4011298430839324"/>
    <n v="2026"/>
    <x v="3"/>
    <n v="10"/>
    <s v="Oct"/>
  </r>
  <r>
    <n v="809"/>
    <d v="2026-10-03T00:00:00"/>
    <n v="2026"/>
    <s v="Q4"/>
    <n v="10"/>
    <x v="9"/>
    <x v="3"/>
    <x v="8"/>
    <x v="0"/>
    <s v="New"/>
    <x v="4"/>
    <s v="Resistance Band Set"/>
    <n v="2"/>
    <n v="41.06"/>
    <n v="0.05"/>
    <n v="14.54"/>
    <n v="78.013999999999996"/>
    <n v="29.08"/>
    <n v="48.933999999999997"/>
    <n v="0.62724639167328944"/>
    <n v="2026"/>
    <x v="3"/>
    <n v="10"/>
    <s v="Oct"/>
  </r>
  <r>
    <n v="1852"/>
    <d v="2026-10-03T00:00:00"/>
    <n v="2026"/>
    <s v="Q4"/>
    <n v="10"/>
    <x v="9"/>
    <x v="1"/>
    <x v="12"/>
    <x v="1"/>
    <s v="Business"/>
    <x v="2"/>
    <s v="Travel Backpack 35L"/>
    <n v="4"/>
    <n v="162.19"/>
    <n v="0.15"/>
    <n v="89.81"/>
    <n v="551.44600000000003"/>
    <n v="359.24"/>
    <n v="192.20600000000002"/>
    <n v="0.34854908730863948"/>
    <n v="2026"/>
    <x v="3"/>
    <n v="10"/>
    <s v="Oct"/>
  </r>
  <r>
    <n v="3627"/>
    <d v="2026-10-03T00:00:00"/>
    <n v="2026"/>
    <s v="Q4"/>
    <n v="10"/>
    <x v="9"/>
    <x v="3"/>
    <x v="4"/>
    <x v="2"/>
    <s v="New"/>
    <x v="3"/>
    <s v="Trail Tent 2P"/>
    <n v="2"/>
    <n v="192.99"/>
    <n v="0"/>
    <n v="101.73"/>
    <n v="385.98"/>
    <n v="203.46"/>
    <n v="182.52"/>
    <n v="0.47287424218871443"/>
    <n v="2026"/>
    <x v="3"/>
    <n v="10"/>
    <s v="Oct"/>
  </r>
  <r>
    <n v="4135"/>
    <d v="2026-10-03T00:00:00"/>
    <n v="2026"/>
    <s v="Q4"/>
    <n v="10"/>
    <x v="9"/>
    <x v="0"/>
    <x v="15"/>
    <x v="0"/>
    <s v="New"/>
    <x v="1"/>
    <s v="Trail Boots"/>
    <n v="3"/>
    <n v="142.33000000000001"/>
    <n v="0.1"/>
    <n v="79.19"/>
    <n v="384.291"/>
    <n v="237.57"/>
    <n v="146.721"/>
    <n v="0.3817966072585619"/>
    <n v="2026"/>
    <x v="3"/>
    <n v="10"/>
    <s v="Oct"/>
  </r>
  <r>
    <n v="4138"/>
    <d v="2026-10-03T00:00:00"/>
    <n v="2026"/>
    <s v="Q4"/>
    <n v="10"/>
    <x v="9"/>
    <x v="1"/>
    <x v="11"/>
    <x v="2"/>
    <s v="Business"/>
    <x v="1"/>
    <s v="Trail Boots"/>
    <n v="4"/>
    <n v="143.63"/>
    <n v="0"/>
    <n v="80.510000000000005"/>
    <n v="574.52"/>
    <n v="322.04000000000002"/>
    <n v="252.47999999999996"/>
    <n v="0.43946250783262542"/>
    <n v="2026"/>
    <x v="3"/>
    <n v="10"/>
    <s v="Oct"/>
  </r>
  <r>
    <n v="4286"/>
    <d v="2026-10-03T00:00:00"/>
    <n v="2026"/>
    <s v="Q4"/>
    <n v="10"/>
    <x v="9"/>
    <x v="1"/>
    <x v="6"/>
    <x v="2"/>
    <s v="Returning"/>
    <x v="3"/>
    <s v="Alpine Tent 4P"/>
    <n v="4"/>
    <n v="341.95"/>
    <n v="0.05"/>
    <n v="199.9"/>
    <n v="1299.4099999999999"/>
    <n v="799.6"/>
    <n v="499.80999999999983"/>
    <n v="0.38464379987840625"/>
    <n v="2026"/>
    <x v="3"/>
    <n v="10"/>
    <s v="Oct"/>
  </r>
  <r>
    <n v="4371"/>
    <d v="2026-10-03T00:00:00"/>
    <n v="2026"/>
    <s v="Q4"/>
    <n v="10"/>
    <x v="9"/>
    <x v="1"/>
    <x v="6"/>
    <x v="0"/>
    <s v="Returning"/>
    <x v="4"/>
    <s v="Weighted Vest"/>
    <n v="1"/>
    <n v="123.81"/>
    <n v="0"/>
    <n v="68.72"/>
    <n v="123.81"/>
    <n v="68.72"/>
    <n v="55.09"/>
    <n v="0.44495598093853489"/>
    <n v="2026"/>
    <x v="3"/>
    <n v="10"/>
    <s v="Oct"/>
  </r>
  <r>
    <n v="905"/>
    <d v="2026-10-04T00:00:00"/>
    <n v="2026"/>
    <s v="Q4"/>
    <n v="10"/>
    <x v="9"/>
    <x v="2"/>
    <x v="3"/>
    <x v="0"/>
    <s v="New"/>
    <x v="1"/>
    <s v="Trail Boots"/>
    <n v="1"/>
    <n v="146.1"/>
    <n v="0"/>
    <n v="79.739999999999995"/>
    <n v="146.1"/>
    <n v="79.739999999999995"/>
    <n v="66.36"/>
    <n v="0.45420944558521564"/>
    <n v="2026"/>
    <x v="3"/>
    <n v="10"/>
    <s v="Oct"/>
  </r>
  <r>
    <n v="1415"/>
    <d v="2026-10-04T00:00:00"/>
    <n v="2026"/>
    <s v="Q4"/>
    <n v="10"/>
    <x v="9"/>
    <x v="1"/>
    <x v="11"/>
    <x v="3"/>
    <s v="Returning"/>
    <x v="2"/>
    <s v="Travel Backpack 35L"/>
    <n v="1"/>
    <n v="161.07"/>
    <n v="0.05"/>
    <n v="89.81"/>
    <n v="153.01649999999998"/>
    <n v="89.81"/>
    <n v="63.206499999999977"/>
    <n v="0.41306983233834249"/>
    <n v="2026"/>
    <x v="3"/>
    <n v="10"/>
    <s v="Oct"/>
  </r>
  <r>
    <n v="2205"/>
    <d v="2026-10-04T00:00:00"/>
    <n v="2026"/>
    <s v="Q4"/>
    <n v="10"/>
    <x v="9"/>
    <x v="3"/>
    <x v="13"/>
    <x v="0"/>
    <s v="New"/>
    <x v="1"/>
    <s v="Hiking Daypack 20L"/>
    <n v="5"/>
    <n v="90.12"/>
    <n v="0"/>
    <n v="46.67"/>
    <n v="450.6"/>
    <n v="233.35000000000002"/>
    <n v="217.25"/>
    <n v="0.48213493120284062"/>
    <n v="2026"/>
    <x v="3"/>
    <n v="10"/>
    <s v="Oct"/>
  </r>
  <r>
    <n v="2374"/>
    <d v="2026-10-04T00:00:00"/>
    <n v="2026"/>
    <s v="Q4"/>
    <n v="10"/>
    <x v="9"/>
    <x v="3"/>
    <x v="13"/>
    <x v="3"/>
    <s v="Returning"/>
    <x v="1"/>
    <s v="Trekking Poles"/>
    <n v="1"/>
    <n v="70.400000000000006"/>
    <n v="0"/>
    <n v="32.43"/>
    <n v="70.400000000000006"/>
    <n v="32.43"/>
    <n v="37.970000000000006"/>
    <n v="0.53934659090909098"/>
    <n v="2026"/>
    <x v="3"/>
    <n v="10"/>
    <s v="Oct"/>
  </r>
  <r>
    <n v="4840"/>
    <d v="2026-10-04T00:00:00"/>
    <n v="2026"/>
    <s v="Q4"/>
    <n v="10"/>
    <x v="9"/>
    <x v="1"/>
    <x v="12"/>
    <x v="1"/>
    <s v="Business"/>
    <x v="3"/>
    <s v="Trail Tent 2P"/>
    <n v="6"/>
    <n v="191.08"/>
    <n v="0.1"/>
    <n v="102.93"/>
    <n v="1031.8320000000001"/>
    <n v="617.58000000000004"/>
    <n v="414.25200000000007"/>
    <n v="0.40147233270532412"/>
    <n v="2026"/>
    <x v="3"/>
    <n v="10"/>
    <s v="Oct"/>
  </r>
  <r>
    <n v="4984"/>
    <d v="2026-10-04T00:00:00"/>
    <n v="2026"/>
    <s v="Q4"/>
    <n v="10"/>
    <x v="9"/>
    <x v="2"/>
    <x v="16"/>
    <x v="0"/>
    <s v="Returning"/>
    <x v="4"/>
    <s v="Recovery Roller"/>
    <n v="1"/>
    <n v="36.590000000000003"/>
    <n v="0"/>
    <n v="13.62"/>
    <n v="36.590000000000003"/>
    <n v="13.62"/>
    <n v="22.970000000000006"/>
    <n v="0.62776714949439749"/>
    <n v="2026"/>
    <x v="3"/>
    <n v="10"/>
    <s v="Oct"/>
  </r>
  <r>
    <n v="641"/>
    <d v="2026-10-05T00:00:00"/>
    <n v="2026"/>
    <s v="Q4"/>
    <n v="10"/>
    <x v="9"/>
    <x v="1"/>
    <x v="11"/>
    <x v="2"/>
    <s v="Returning"/>
    <x v="3"/>
    <s v="Compact Sleeping Bag"/>
    <n v="2"/>
    <n v="125.38"/>
    <n v="0.05"/>
    <n v="59.12"/>
    <n v="238.22199999999998"/>
    <n v="118.24"/>
    <n v="119.98199999999999"/>
    <n v="0.5036562534106841"/>
    <n v="2026"/>
    <x v="3"/>
    <n v="10"/>
    <s v="Oct"/>
  </r>
  <r>
    <n v="1358"/>
    <d v="2026-10-05T00:00:00"/>
    <n v="2026"/>
    <s v="Q4"/>
    <n v="10"/>
    <x v="9"/>
    <x v="0"/>
    <x v="0"/>
    <x v="0"/>
    <s v="New"/>
    <x v="2"/>
    <s v="Insulated Bottle"/>
    <n v="1"/>
    <n v="35.71"/>
    <n v="0"/>
    <n v="13.3"/>
    <n v="35.71"/>
    <n v="13.3"/>
    <n v="22.41"/>
    <n v="0.62755530663679637"/>
    <n v="2026"/>
    <x v="3"/>
    <n v="10"/>
    <s v="Oct"/>
  </r>
  <r>
    <n v="3904"/>
    <d v="2026-10-05T00:00:00"/>
    <n v="2026"/>
    <s v="Q4"/>
    <n v="10"/>
    <x v="9"/>
    <x v="1"/>
    <x v="6"/>
    <x v="0"/>
    <s v="Returning"/>
    <x v="2"/>
    <s v="Packing Cube Set"/>
    <n v="2"/>
    <n v="46.72"/>
    <n v="0"/>
    <n v="18.39"/>
    <n v="93.44"/>
    <n v="36.78"/>
    <n v="56.66"/>
    <n v="0.60637842465753422"/>
    <n v="2026"/>
    <x v="3"/>
    <n v="10"/>
    <s v="Oct"/>
  </r>
  <r>
    <n v="4336"/>
    <d v="2026-10-05T00:00:00"/>
    <n v="2026"/>
    <s v="Q4"/>
    <n v="10"/>
    <x v="9"/>
    <x v="0"/>
    <x v="15"/>
    <x v="3"/>
    <s v="Returning"/>
    <x v="1"/>
    <s v="Trail Boots"/>
    <n v="1"/>
    <n v="143.16999999999999"/>
    <n v="0.05"/>
    <n v="81.290000000000006"/>
    <n v="136.01149999999998"/>
    <n v="81.290000000000006"/>
    <n v="54.721499999999978"/>
    <n v="0.40232995004098904"/>
    <n v="2026"/>
    <x v="3"/>
    <n v="10"/>
    <s v="Oct"/>
  </r>
  <r>
    <n v="4705"/>
    <d v="2026-10-05T00:00:00"/>
    <n v="2026"/>
    <s v="Q4"/>
    <n v="10"/>
    <x v="9"/>
    <x v="0"/>
    <x v="0"/>
    <x v="2"/>
    <s v="Returning"/>
    <x v="3"/>
    <s v="Compact Sleeping Bag"/>
    <n v="1"/>
    <n v="125.88"/>
    <n v="0"/>
    <n v="62.46"/>
    <n v="125.88"/>
    <n v="62.46"/>
    <n v="63.419999999999995"/>
    <n v="0.50381315538608196"/>
    <n v="2026"/>
    <x v="3"/>
    <n v="10"/>
    <s v="Oct"/>
  </r>
  <r>
    <n v="1094"/>
    <d v="2026-10-06T00:00:00"/>
    <n v="2026"/>
    <s v="Q4"/>
    <n v="10"/>
    <x v="9"/>
    <x v="3"/>
    <x v="4"/>
    <x v="0"/>
    <s v="New"/>
    <x v="4"/>
    <s v="Weighted Vest"/>
    <n v="2"/>
    <n v="121.81"/>
    <n v="0.05"/>
    <n v="67.72"/>
    <n v="231.43899999999999"/>
    <n v="135.44"/>
    <n v="95.998999999999995"/>
    <n v="0.41479180259161158"/>
    <n v="2026"/>
    <x v="3"/>
    <n v="10"/>
    <s v="Oct"/>
  </r>
  <r>
    <n v="3926"/>
    <d v="2026-10-06T00:00:00"/>
    <n v="2026"/>
    <s v="Q4"/>
    <n v="10"/>
    <x v="9"/>
    <x v="2"/>
    <x v="5"/>
    <x v="0"/>
    <s v="Business"/>
    <x v="1"/>
    <s v="Summit Backpack 45L"/>
    <n v="6"/>
    <n v="154.93"/>
    <n v="0.05"/>
    <n v="79.430000000000007"/>
    <n v="883.101"/>
    <n v="476.58000000000004"/>
    <n v="406.52099999999996"/>
    <n v="0.46033352923391546"/>
    <n v="2026"/>
    <x v="3"/>
    <n v="10"/>
    <s v="Oct"/>
  </r>
  <r>
    <n v="524"/>
    <d v="2026-10-07T00:00:00"/>
    <n v="2026"/>
    <s v="Q4"/>
    <n v="10"/>
    <x v="9"/>
    <x v="3"/>
    <x v="8"/>
    <x v="2"/>
    <s v="New"/>
    <x v="0"/>
    <s v="Cycling Pack 12L"/>
    <n v="2"/>
    <n v="101.1"/>
    <n v="0.15"/>
    <n v="51.61"/>
    <n v="171.86999999999998"/>
    <n v="103.22"/>
    <n v="68.649999999999977"/>
    <n v="0.39942980159422814"/>
    <n v="2026"/>
    <x v="3"/>
    <n v="10"/>
    <s v="Oct"/>
  </r>
  <r>
    <n v="2277"/>
    <d v="2026-10-07T00:00:00"/>
    <n v="2026"/>
    <s v="Q4"/>
    <n v="10"/>
    <x v="9"/>
    <x v="0"/>
    <x v="0"/>
    <x v="0"/>
    <s v="New"/>
    <x v="0"/>
    <s v="Cycling Pack 12L"/>
    <n v="2"/>
    <n v="105"/>
    <n v="0"/>
    <n v="50.3"/>
    <n v="210"/>
    <n v="100.6"/>
    <n v="109.4"/>
    <n v="0.52095238095238094"/>
    <n v="2026"/>
    <x v="3"/>
    <n v="10"/>
    <s v="Oct"/>
  </r>
  <r>
    <n v="2442"/>
    <d v="2026-10-07T00:00:00"/>
    <n v="2026"/>
    <s v="Q4"/>
    <n v="10"/>
    <x v="9"/>
    <x v="2"/>
    <x v="2"/>
    <x v="1"/>
    <s v="Business"/>
    <x v="1"/>
    <s v="Summit Backpack 45L"/>
    <n v="4"/>
    <n v="157.12"/>
    <n v="0.15"/>
    <n v="77.98"/>
    <n v="534.20799999999997"/>
    <n v="311.92"/>
    <n v="222.28799999999995"/>
    <n v="0.41610758356295668"/>
    <n v="2026"/>
    <x v="3"/>
    <n v="10"/>
    <s v="Oct"/>
  </r>
  <r>
    <n v="2809"/>
    <d v="2026-10-07T00:00:00"/>
    <n v="2026"/>
    <s v="Q4"/>
    <n v="10"/>
    <x v="9"/>
    <x v="3"/>
    <x v="8"/>
    <x v="0"/>
    <s v="Returning"/>
    <x v="1"/>
    <s v="Trekking Poles"/>
    <n v="3"/>
    <n v="70.239999999999995"/>
    <n v="0.05"/>
    <n v="31.96"/>
    <n v="200.18399999999997"/>
    <n v="95.88"/>
    <n v="104.30399999999997"/>
    <n v="0.5210406426087999"/>
    <n v="2026"/>
    <x v="3"/>
    <n v="10"/>
    <s v="Oct"/>
  </r>
  <r>
    <n v="2946"/>
    <d v="2026-10-07T00:00:00"/>
    <n v="2026"/>
    <s v="Q4"/>
    <n v="10"/>
    <x v="9"/>
    <x v="2"/>
    <x v="16"/>
    <x v="0"/>
    <s v="Returning"/>
    <x v="0"/>
    <s v="Cycling Pack 12L"/>
    <n v="1"/>
    <n v="103.48"/>
    <n v="0.1"/>
    <n v="51.33"/>
    <n v="93.132000000000005"/>
    <n v="51.33"/>
    <n v="41.802000000000007"/>
    <n v="0.4488467980930293"/>
    <n v="2026"/>
    <x v="3"/>
    <n v="10"/>
    <s v="Oct"/>
  </r>
  <r>
    <n v="4147"/>
    <d v="2026-10-07T00:00:00"/>
    <n v="2026"/>
    <s v="Q4"/>
    <n v="10"/>
    <x v="9"/>
    <x v="1"/>
    <x v="12"/>
    <x v="2"/>
    <s v="Returning"/>
    <x v="0"/>
    <s v="Compact Repair Kit"/>
    <n v="3"/>
    <n v="40.770000000000003"/>
    <n v="0.05"/>
    <n v="16.68"/>
    <n v="116.19449999999999"/>
    <n v="50.04"/>
    <n v="66.154499999999985"/>
    <n v="0.56934278300608021"/>
    <n v="2026"/>
    <x v="3"/>
    <n v="10"/>
    <s v="Oct"/>
  </r>
  <r>
    <n v="4164"/>
    <d v="2026-10-07T00:00:00"/>
    <n v="2026"/>
    <s v="Q4"/>
    <n v="10"/>
    <x v="9"/>
    <x v="0"/>
    <x v="9"/>
    <x v="2"/>
    <s v="New"/>
    <x v="1"/>
    <s v="Trail Boots"/>
    <n v="2"/>
    <n v="143.41999999999999"/>
    <n v="0"/>
    <n v="81.44"/>
    <n v="286.83999999999997"/>
    <n v="162.88"/>
    <n v="123.95999999999998"/>
    <n v="0.43215730023706594"/>
    <n v="2026"/>
    <x v="3"/>
    <n v="10"/>
    <s v="Oct"/>
  </r>
  <r>
    <n v="4275"/>
    <d v="2026-10-07T00:00:00"/>
    <n v="2026"/>
    <s v="Q4"/>
    <n v="10"/>
    <x v="9"/>
    <x v="3"/>
    <x v="7"/>
    <x v="3"/>
    <s v="Returning"/>
    <x v="0"/>
    <s v="Trail Bike Light"/>
    <n v="1"/>
    <n v="49.56"/>
    <n v="0.05"/>
    <n v="22.88"/>
    <n v="47.082000000000001"/>
    <n v="22.88"/>
    <n v="24.202000000000002"/>
    <n v="0.51403933562720361"/>
    <n v="2026"/>
    <x v="3"/>
    <n v="10"/>
    <s v="Oct"/>
  </r>
  <r>
    <n v="5062"/>
    <d v="2026-10-07T00:00:00"/>
    <n v="2026"/>
    <s v="Q4"/>
    <n v="10"/>
    <x v="9"/>
    <x v="1"/>
    <x v="12"/>
    <x v="0"/>
    <s v="Returning"/>
    <x v="2"/>
    <s v="Carry-On Duffel"/>
    <n v="4"/>
    <n v="131.05000000000001"/>
    <n v="0"/>
    <n v="67.37"/>
    <n v="524.20000000000005"/>
    <n v="269.48"/>
    <n v="254.72000000000003"/>
    <n v="0.48592140404425793"/>
    <n v="2026"/>
    <x v="3"/>
    <n v="10"/>
    <s v="Oct"/>
  </r>
  <r>
    <n v="1126"/>
    <d v="2026-10-08T00:00:00"/>
    <n v="2026"/>
    <s v="Q4"/>
    <n v="10"/>
    <x v="9"/>
    <x v="0"/>
    <x v="9"/>
    <x v="0"/>
    <s v="Business"/>
    <x v="0"/>
    <s v="Trail Bike Light"/>
    <n v="1"/>
    <n v="51.35"/>
    <n v="0"/>
    <n v="22.98"/>
    <n v="51.35"/>
    <n v="22.98"/>
    <n v="28.37"/>
    <n v="0.55248296007789677"/>
    <n v="2026"/>
    <x v="3"/>
    <n v="10"/>
    <s v="Oct"/>
  </r>
  <r>
    <n v="1865"/>
    <d v="2026-10-08T00:00:00"/>
    <n v="2026"/>
    <s v="Q4"/>
    <n v="10"/>
    <x v="9"/>
    <x v="3"/>
    <x v="8"/>
    <x v="0"/>
    <s v="Returning"/>
    <x v="4"/>
    <s v="Resistance Band Set"/>
    <n v="1"/>
    <n v="39.659999999999997"/>
    <n v="0"/>
    <n v="14.39"/>
    <n v="39.659999999999997"/>
    <n v="14.39"/>
    <n v="25.269999999999996"/>
    <n v="0.63716591023701463"/>
    <n v="2026"/>
    <x v="3"/>
    <n v="10"/>
    <s v="Oct"/>
  </r>
  <r>
    <n v="2471"/>
    <d v="2026-10-08T00:00:00"/>
    <n v="2026"/>
    <s v="Q4"/>
    <n v="10"/>
    <x v="9"/>
    <x v="3"/>
    <x v="13"/>
    <x v="2"/>
    <s v="New"/>
    <x v="4"/>
    <s v="Resistance Band Set"/>
    <n v="1"/>
    <n v="39.79"/>
    <n v="0"/>
    <n v="14.76"/>
    <n v="39.79"/>
    <n v="14.76"/>
    <n v="25.03"/>
    <n v="0.62905252576024129"/>
    <n v="2026"/>
    <x v="3"/>
    <n v="10"/>
    <s v="Oct"/>
  </r>
  <r>
    <n v="3208"/>
    <d v="2026-10-08T00:00:00"/>
    <n v="2026"/>
    <s v="Q4"/>
    <n v="10"/>
    <x v="9"/>
    <x v="2"/>
    <x v="10"/>
    <x v="1"/>
    <s v="New"/>
    <x v="0"/>
    <s v="Compact Repair Kit"/>
    <n v="6"/>
    <n v="41.27"/>
    <n v="0.1"/>
    <n v="16.61"/>
    <n v="222.858"/>
    <n v="99.66"/>
    <n v="123.19800000000001"/>
    <n v="0.55280941227149127"/>
    <n v="2026"/>
    <x v="3"/>
    <n v="10"/>
    <s v="Oct"/>
  </r>
  <r>
    <n v="4285"/>
    <d v="2026-10-08T00:00:00"/>
    <n v="2026"/>
    <s v="Q4"/>
    <n v="10"/>
    <x v="9"/>
    <x v="3"/>
    <x v="4"/>
    <x v="0"/>
    <s v="Returning"/>
    <x v="1"/>
    <s v="Hiking Daypack 20L"/>
    <n v="1"/>
    <n v="93.39"/>
    <n v="0"/>
    <n v="45.98"/>
    <n v="93.39"/>
    <n v="45.98"/>
    <n v="47.410000000000004"/>
    <n v="0.50765606595995294"/>
    <n v="2026"/>
    <x v="3"/>
    <n v="10"/>
    <s v="Oct"/>
  </r>
  <r>
    <n v="261"/>
    <d v="2026-10-09T00:00:00"/>
    <n v="2026"/>
    <s v="Q4"/>
    <n v="10"/>
    <x v="9"/>
    <x v="2"/>
    <x v="3"/>
    <x v="0"/>
    <s v="Business"/>
    <x v="3"/>
    <s v="Alpine Tent 4P"/>
    <n v="1"/>
    <n v="336.56"/>
    <n v="0"/>
    <n v="189.74"/>
    <n v="336.56"/>
    <n v="189.74"/>
    <n v="146.82"/>
    <n v="0.43623722367482765"/>
    <n v="2026"/>
    <x v="3"/>
    <n v="10"/>
    <s v="Oct"/>
  </r>
  <r>
    <n v="291"/>
    <d v="2026-10-09T00:00:00"/>
    <n v="2026"/>
    <s v="Q4"/>
    <n v="10"/>
    <x v="9"/>
    <x v="2"/>
    <x v="2"/>
    <x v="0"/>
    <s v="New"/>
    <x v="2"/>
    <s v="Carry-On Duffel"/>
    <n v="2"/>
    <n v="132.47999999999999"/>
    <n v="0.1"/>
    <n v="67.48"/>
    <n v="238.464"/>
    <n v="134.96"/>
    <n v="103.50399999999999"/>
    <n v="0.43404455179817497"/>
    <n v="2026"/>
    <x v="3"/>
    <n v="10"/>
    <s v="Oct"/>
  </r>
  <r>
    <n v="670"/>
    <d v="2026-10-09T00:00:00"/>
    <n v="2026"/>
    <s v="Q4"/>
    <n v="10"/>
    <x v="9"/>
    <x v="1"/>
    <x v="14"/>
    <x v="2"/>
    <s v="Returning"/>
    <x v="1"/>
    <s v="Hiking Daypack 20L"/>
    <n v="1"/>
    <n v="92.59"/>
    <n v="0"/>
    <n v="44.46"/>
    <n v="92.59"/>
    <n v="44.46"/>
    <n v="48.13"/>
    <n v="0.51981855491953777"/>
    <n v="2026"/>
    <x v="3"/>
    <n v="10"/>
    <s v="Oct"/>
  </r>
  <r>
    <n v="1306"/>
    <d v="2026-10-09T00:00:00"/>
    <n v="2026"/>
    <s v="Q4"/>
    <n v="10"/>
    <x v="9"/>
    <x v="3"/>
    <x v="8"/>
    <x v="2"/>
    <s v="Business"/>
    <x v="4"/>
    <s v="Recovery Roller"/>
    <n v="1"/>
    <n v="35.450000000000003"/>
    <n v="0.05"/>
    <n v="14.23"/>
    <n v="33.677500000000002"/>
    <n v="14.23"/>
    <n v="19.447500000000002"/>
    <n v="0.57746269764679681"/>
    <n v="2026"/>
    <x v="3"/>
    <n v="10"/>
    <s v="Oct"/>
  </r>
  <r>
    <n v="2400"/>
    <d v="2026-10-09T00:00:00"/>
    <n v="2026"/>
    <s v="Q4"/>
    <n v="10"/>
    <x v="9"/>
    <x v="2"/>
    <x v="2"/>
    <x v="0"/>
    <s v="New"/>
    <x v="1"/>
    <s v="Hiking Daypack 20L"/>
    <n v="2"/>
    <n v="93.83"/>
    <n v="0.1"/>
    <n v="44.27"/>
    <n v="168.89400000000001"/>
    <n v="88.54"/>
    <n v="80.353999999999999"/>
    <n v="0.47576586498040191"/>
    <n v="2026"/>
    <x v="3"/>
    <n v="10"/>
    <s v="Oct"/>
  </r>
  <r>
    <n v="3816"/>
    <d v="2026-10-09T00:00:00"/>
    <n v="2026"/>
    <s v="Q4"/>
    <n v="10"/>
    <x v="9"/>
    <x v="1"/>
    <x v="12"/>
    <x v="0"/>
    <s v="New"/>
    <x v="4"/>
    <s v="Recovery Roller"/>
    <n v="1"/>
    <n v="36.32"/>
    <n v="0"/>
    <n v="13.6"/>
    <n v="36.32"/>
    <n v="13.6"/>
    <n v="22.72"/>
    <n v="0.62555066079295152"/>
    <n v="2026"/>
    <x v="3"/>
    <n v="10"/>
    <s v="Oct"/>
  </r>
  <r>
    <n v="4038"/>
    <d v="2026-10-09T00:00:00"/>
    <n v="2026"/>
    <s v="Q4"/>
    <n v="10"/>
    <x v="9"/>
    <x v="0"/>
    <x v="15"/>
    <x v="0"/>
    <s v="Returning"/>
    <x v="4"/>
    <s v="Weighted Vest"/>
    <n v="2"/>
    <n v="125.56"/>
    <n v="0.1"/>
    <n v="67.260000000000005"/>
    <n v="226.00800000000001"/>
    <n v="134.52000000000001"/>
    <n v="91.488"/>
    <n v="0.40479983009450993"/>
    <n v="2026"/>
    <x v="3"/>
    <n v="10"/>
    <s v="Oct"/>
  </r>
  <r>
    <n v="4686"/>
    <d v="2026-10-09T00:00:00"/>
    <n v="2026"/>
    <s v="Q4"/>
    <n v="10"/>
    <x v="9"/>
    <x v="0"/>
    <x v="15"/>
    <x v="3"/>
    <s v="New"/>
    <x v="3"/>
    <s v="Compact Sleeping Bag"/>
    <n v="2"/>
    <n v="124.91"/>
    <n v="0"/>
    <n v="60.33"/>
    <n v="249.82"/>
    <n v="120.66"/>
    <n v="129.16"/>
    <n v="0.51701224881914976"/>
    <n v="2026"/>
    <x v="3"/>
    <n v="10"/>
    <s v="Oct"/>
  </r>
  <r>
    <n v="5076"/>
    <d v="2026-10-09T00:00:00"/>
    <n v="2026"/>
    <s v="Q4"/>
    <n v="10"/>
    <x v="9"/>
    <x v="1"/>
    <x v="12"/>
    <x v="0"/>
    <s v="New"/>
    <x v="3"/>
    <s v="Trail Tent 2P"/>
    <n v="1"/>
    <n v="199.32"/>
    <n v="0"/>
    <n v="103.83"/>
    <n v="199.32"/>
    <n v="103.83"/>
    <n v="95.49"/>
    <n v="0.4790788681517158"/>
    <n v="2026"/>
    <x v="3"/>
    <n v="10"/>
    <s v="Oct"/>
  </r>
  <r>
    <n v="1339"/>
    <d v="2026-10-10T00:00:00"/>
    <n v="2026"/>
    <s v="Q4"/>
    <n v="10"/>
    <x v="9"/>
    <x v="1"/>
    <x v="11"/>
    <x v="0"/>
    <s v="Returning"/>
    <x v="3"/>
    <s v="Alpine Tent 4P"/>
    <n v="4"/>
    <n v="337.38"/>
    <n v="0.05"/>
    <n v="194.94"/>
    <n v="1282.0439999999999"/>
    <n v="779.76"/>
    <n v="502.28399999999988"/>
    <n v="0.39178374533167343"/>
    <n v="2026"/>
    <x v="3"/>
    <n v="10"/>
    <s v="Oct"/>
  </r>
  <r>
    <n v="1884"/>
    <d v="2026-10-10T00:00:00"/>
    <n v="2026"/>
    <s v="Q4"/>
    <n v="10"/>
    <x v="9"/>
    <x v="2"/>
    <x v="2"/>
    <x v="0"/>
    <s v="Business"/>
    <x v="3"/>
    <s v="Portable Camp Stove"/>
    <n v="3"/>
    <n v="82.18"/>
    <n v="0.1"/>
    <n v="39.82"/>
    <n v="221.88600000000002"/>
    <n v="119.46000000000001"/>
    <n v="102.42600000000002"/>
    <n v="0.46161542413671885"/>
    <n v="2026"/>
    <x v="3"/>
    <n v="10"/>
    <s v="Oct"/>
  </r>
  <r>
    <n v="3568"/>
    <d v="2026-10-10T00:00:00"/>
    <n v="2026"/>
    <s v="Q4"/>
    <n v="10"/>
    <x v="9"/>
    <x v="0"/>
    <x v="15"/>
    <x v="1"/>
    <s v="New"/>
    <x v="1"/>
    <s v="Trekking Poles"/>
    <n v="15"/>
    <n v="70.25"/>
    <n v="0.1"/>
    <n v="32.19"/>
    <n v="948.375"/>
    <n v="482.84999999999997"/>
    <n v="465.52500000000003"/>
    <n v="0.49086595492289448"/>
    <n v="2026"/>
    <x v="3"/>
    <n v="10"/>
    <s v="Oct"/>
  </r>
  <r>
    <n v="4171"/>
    <d v="2026-10-10T00:00:00"/>
    <n v="2026"/>
    <s v="Q4"/>
    <n v="10"/>
    <x v="9"/>
    <x v="3"/>
    <x v="7"/>
    <x v="2"/>
    <s v="New"/>
    <x v="2"/>
    <s v="Insulated Bottle"/>
    <n v="2"/>
    <n v="35.36"/>
    <n v="0"/>
    <n v="13.49"/>
    <n v="70.72"/>
    <n v="26.98"/>
    <n v="43.739999999999995"/>
    <n v="0.61849547511312208"/>
    <n v="2026"/>
    <x v="3"/>
    <n v="10"/>
    <s v="Oct"/>
  </r>
  <r>
    <n v="4477"/>
    <d v="2026-10-10T00:00:00"/>
    <n v="2026"/>
    <s v="Q4"/>
    <n v="10"/>
    <x v="9"/>
    <x v="2"/>
    <x v="5"/>
    <x v="2"/>
    <s v="New"/>
    <x v="2"/>
    <s v="Packing Cube Set"/>
    <n v="1"/>
    <n v="46.01"/>
    <n v="0"/>
    <n v="18.239999999999998"/>
    <n v="46.01"/>
    <n v="18.239999999999998"/>
    <n v="27.77"/>
    <n v="0.6035644425124973"/>
    <n v="2026"/>
    <x v="3"/>
    <n v="10"/>
    <s v="Oct"/>
  </r>
  <r>
    <n v="3368"/>
    <d v="2026-10-11T00:00:00"/>
    <n v="2026"/>
    <s v="Q4"/>
    <n v="10"/>
    <x v="9"/>
    <x v="0"/>
    <x v="9"/>
    <x v="0"/>
    <s v="Returning"/>
    <x v="1"/>
    <s v="Hiking Daypack 20L"/>
    <n v="1"/>
    <n v="89.88"/>
    <n v="0"/>
    <n v="46.15"/>
    <n v="89.88"/>
    <n v="46.15"/>
    <n v="43.73"/>
    <n v="0.48653760569648419"/>
    <n v="2026"/>
    <x v="3"/>
    <n v="10"/>
    <s v="Oct"/>
  </r>
  <r>
    <n v="3566"/>
    <d v="2026-10-11T00:00:00"/>
    <n v="2026"/>
    <s v="Q4"/>
    <n v="10"/>
    <x v="9"/>
    <x v="1"/>
    <x v="12"/>
    <x v="0"/>
    <s v="New"/>
    <x v="4"/>
    <s v="Resistance Band Set"/>
    <n v="1"/>
    <n v="41.33"/>
    <n v="0"/>
    <n v="14.47"/>
    <n v="41.33"/>
    <n v="14.47"/>
    <n v="26.86"/>
    <n v="0.6498911202516332"/>
    <n v="2026"/>
    <x v="3"/>
    <n v="10"/>
    <s v="Oct"/>
  </r>
  <r>
    <n v="4420"/>
    <d v="2026-10-11T00:00:00"/>
    <n v="2026"/>
    <s v="Q4"/>
    <n v="10"/>
    <x v="9"/>
    <x v="2"/>
    <x v="5"/>
    <x v="1"/>
    <s v="Business"/>
    <x v="0"/>
    <s v="Compact Repair Kit"/>
    <n v="15"/>
    <n v="40.78"/>
    <n v="0.15"/>
    <n v="17.07"/>
    <n v="519.94500000000005"/>
    <n v="256.05"/>
    <n v="263.89500000000004"/>
    <n v="0.5075440671609498"/>
    <n v="2026"/>
    <x v="3"/>
    <n v="10"/>
    <s v="Oct"/>
  </r>
  <r>
    <n v="513"/>
    <d v="2026-10-12T00:00:00"/>
    <n v="2026"/>
    <s v="Q4"/>
    <n v="10"/>
    <x v="9"/>
    <x v="3"/>
    <x v="7"/>
    <x v="0"/>
    <s v="Business"/>
    <x v="2"/>
    <s v="Travel Backpack 35L"/>
    <n v="1"/>
    <n v="163.87"/>
    <n v="0"/>
    <n v="85.76"/>
    <n v="163.87"/>
    <n v="85.76"/>
    <n v="78.11"/>
    <n v="0.47665832672240188"/>
    <n v="2026"/>
    <x v="3"/>
    <n v="10"/>
    <s v="Oct"/>
  </r>
  <r>
    <n v="786"/>
    <d v="2026-10-12T00:00:00"/>
    <n v="2026"/>
    <s v="Q4"/>
    <n v="10"/>
    <x v="9"/>
    <x v="2"/>
    <x v="3"/>
    <x v="0"/>
    <s v="New"/>
    <x v="4"/>
    <s v="Recovery Roller"/>
    <n v="1"/>
    <n v="35.39"/>
    <n v="0.05"/>
    <n v="13.68"/>
    <n v="33.6205"/>
    <n v="13.68"/>
    <n v="19.9405"/>
    <n v="0.59310539700480358"/>
    <n v="2026"/>
    <x v="3"/>
    <n v="10"/>
    <s v="Oct"/>
  </r>
  <r>
    <n v="3771"/>
    <d v="2026-10-12T00:00:00"/>
    <n v="2026"/>
    <s v="Q4"/>
    <n v="10"/>
    <x v="9"/>
    <x v="2"/>
    <x v="3"/>
    <x v="0"/>
    <s v="Business"/>
    <x v="3"/>
    <s v="Portable Camp Stove"/>
    <n v="2"/>
    <n v="80.2"/>
    <n v="0"/>
    <n v="39.590000000000003"/>
    <n v="160.4"/>
    <n v="79.180000000000007"/>
    <n v="81.22"/>
    <n v="0.50635910224438896"/>
    <n v="2026"/>
    <x v="3"/>
    <n v="10"/>
    <s v="Oct"/>
  </r>
  <r>
    <n v="3910"/>
    <d v="2026-10-12T00:00:00"/>
    <n v="2026"/>
    <s v="Q4"/>
    <n v="10"/>
    <x v="9"/>
    <x v="2"/>
    <x v="2"/>
    <x v="0"/>
    <s v="Business"/>
    <x v="0"/>
    <s v="Compact Repair Kit"/>
    <n v="3"/>
    <n v="41.09"/>
    <n v="0"/>
    <n v="17.18"/>
    <n v="123.27000000000001"/>
    <n v="51.54"/>
    <n v="71.730000000000018"/>
    <n v="0.58189340472134354"/>
    <n v="2026"/>
    <x v="3"/>
    <n v="10"/>
    <s v="Oct"/>
  </r>
  <r>
    <n v="330"/>
    <d v="2026-10-13T00:00:00"/>
    <n v="2026"/>
    <s v="Q4"/>
    <n v="10"/>
    <x v="9"/>
    <x v="1"/>
    <x v="12"/>
    <x v="1"/>
    <s v="Business"/>
    <x v="2"/>
    <s v="Insulated Bottle"/>
    <n v="5"/>
    <n v="36.97"/>
    <n v="0.15"/>
    <n v="13.93"/>
    <n v="157.1225"/>
    <n v="69.650000000000006"/>
    <n v="87.472499999999997"/>
    <n v="0.55671530175500006"/>
    <n v="2026"/>
    <x v="3"/>
    <n v="10"/>
    <s v="Oct"/>
  </r>
  <r>
    <n v="707"/>
    <d v="2026-10-13T00:00:00"/>
    <n v="2026"/>
    <s v="Q4"/>
    <n v="10"/>
    <x v="9"/>
    <x v="2"/>
    <x v="5"/>
    <x v="2"/>
    <s v="New"/>
    <x v="2"/>
    <s v="Insulated Bottle"/>
    <n v="4"/>
    <n v="35.880000000000003"/>
    <n v="0.05"/>
    <n v="13.45"/>
    <n v="136.34399999999999"/>
    <n v="53.8"/>
    <n v="82.543999999999997"/>
    <n v="0.60540984568444522"/>
    <n v="2026"/>
    <x v="3"/>
    <n v="10"/>
    <s v="Oct"/>
  </r>
  <r>
    <n v="989"/>
    <d v="2026-10-13T00:00:00"/>
    <n v="2026"/>
    <s v="Q4"/>
    <n v="10"/>
    <x v="9"/>
    <x v="1"/>
    <x v="11"/>
    <x v="0"/>
    <s v="Returning"/>
    <x v="0"/>
    <s v="Compact Repair Kit"/>
    <n v="3"/>
    <n v="40.42"/>
    <n v="0"/>
    <n v="16.79"/>
    <n v="121.26"/>
    <n v="50.37"/>
    <n v="70.890000000000015"/>
    <n v="0.58461157842652167"/>
    <n v="2026"/>
    <x v="3"/>
    <n v="10"/>
    <s v="Oct"/>
  </r>
  <r>
    <n v="1904"/>
    <d v="2026-10-13T00:00:00"/>
    <n v="2026"/>
    <s v="Q4"/>
    <n v="10"/>
    <x v="9"/>
    <x v="3"/>
    <x v="8"/>
    <x v="2"/>
    <s v="Returning"/>
    <x v="0"/>
    <s v="Trail Bike Light"/>
    <n v="1"/>
    <n v="50.34"/>
    <n v="0.15"/>
    <n v="22.56"/>
    <n v="42.789000000000001"/>
    <n v="22.56"/>
    <n v="20.229000000000003"/>
    <n v="0.47276169108883132"/>
    <n v="2026"/>
    <x v="3"/>
    <n v="10"/>
    <s v="Oct"/>
  </r>
  <r>
    <n v="2854"/>
    <d v="2026-10-13T00:00:00"/>
    <n v="2026"/>
    <s v="Q4"/>
    <n v="10"/>
    <x v="9"/>
    <x v="0"/>
    <x v="15"/>
    <x v="2"/>
    <s v="New"/>
    <x v="2"/>
    <s v="Insulated Bottle"/>
    <n v="3"/>
    <n v="36.049999999999997"/>
    <n v="0.1"/>
    <n v="13.87"/>
    <n v="97.334999999999994"/>
    <n v="41.61"/>
    <n v="55.724999999999994"/>
    <n v="0.57250732008013561"/>
    <n v="2026"/>
    <x v="3"/>
    <n v="10"/>
    <s v="Oct"/>
  </r>
  <r>
    <n v="3212"/>
    <d v="2026-10-13T00:00:00"/>
    <n v="2026"/>
    <s v="Q4"/>
    <n v="10"/>
    <x v="9"/>
    <x v="2"/>
    <x v="2"/>
    <x v="1"/>
    <s v="Returning"/>
    <x v="0"/>
    <s v="Compact Repair Kit"/>
    <n v="15"/>
    <n v="40"/>
    <n v="0.1"/>
    <n v="16.420000000000002"/>
    <n v="540"/>
    <n v="246.3"/>
    <n v="293.7"/>
    <n v="0.54388888888888887"/>
    <n v="2026"/>
    <x v="3"/>
    <n v="10"/>
    <s v="Oct"/>
  </r>
  <r>
    <n v="4479"/>
    <d v="2026-10-13T00:00:00"/>
    <n v="2026"/>
    <s v="Q4"/>
    <n v="10"/>
    <x v="9"/>
    <x v="3"/>
    <x v="7"/>
    <x v="2"/>
    <s v="Returning"/>
    <x v="1"/>
    <s v="Summit Backpack 45L"/>
    <n v="1"/>
    <n v="151.68"/>
    <n v="0.05"/>
    <n v="78.98"/>
    <n v="144.096"/>
    <n v="78.98"/>
    <n v="65.116"/>
    <n v="0.45189318232289583"/>
    <n v="2026"/>
    <x v="3"/>
    <n v="10"/>
    <s v="Oct"/>
  </r>
  <r>
    <n v="4574"/>
    <d v="2026-10-13T00:00:00"/>
    <n v="2026"/>
    <s v="Q4"/>
    <n v="10"/>
    <x v="9"/>
    <x v="1"/>
    <x v="14"/>
    <x v="0"/>
    <s v="Business"/>
    <x v="4"/>
    <s v="Recovery Roller"/>
    <n v="1"/>
    <n v="36.53"/>
    <n v="0"/>
    <n v="14.01"/>
    <n v="36.53"/>
    <n v="14.01"/>
    <n v="22.520000000000003"/>
    <n v="0.61647960580344929"/>
    <n v="2026"/>
    <x v="3"/>
    <n v="10"/>
    <s v="Oct"/>
  </r>
  <r>
    <n v="4815"/>
    <d v="2026-10-13T00:00:00"/>
    <n v="2026"/>
    <s v="Q4"/>
    <n v="10"/>
    <x v="9"/>
    <x v="0"/>
    <x v="0"/>
    <x v="2"/>
    <s v="Business"/>
    <x v="0"/>
    <s v="Compact Repair Kit"/>
    <n v="1"/>
    <n v="39.89"/>
    <n v="0.05"/>
    <n v="16.91"/>
    <n v="37.895499999999998"/>
    <n v="16.91"/>
    <n v="20.985499999999998"/>
    <n v="0.55377287540737019"/>
    <n v="2026"/>
    <x v="3"/>
    <n v="10"/>
    <s v="Oct"/>
  </r>
  <r>
    <n v="5027"/>
    <d v="2026-10-13T00:00:00"/>
    <n v="2026"/>
    <s v="Q4"/>
    <n v="10"/>
    <x v="9"/>
    <x v="2"/>
    <x v="10"/>
    <x v="0"/>
    <s v="New"/>
    <x v="1"/>
    <s v="Summit Backpack 45L"/>
    <n v="1"/>
    <n v="154.53"/>
    <n v="0"/>
    <n v="77.930000000000007"/>
    <n v="154.53"/>
    <n v="77.930000000000007"/>
    <n v="76.599999999999994"/>
    <n v="0.49569662848637802"/>
    <n v="2026"/>
    <x v="3"/>
    <n v="10"/>
    <s v="Oct"/>
  </r>
  <r>
    <n v="1794"/>
    <d v="2026-10-14T00:00:00"/>
    <n v="2026"/>
    <s v="Q4"/>
    <n v="10"/>
    <x v="9"/>
    <x v="3"/>
    <x v="8"/>
    <x v="3"/>
    <s v="Business"/>
    <x v="0"/>
    <s v="Trail Bike Light"/>
    <n v="2"/>
    <n v="50.64"/>
    <n v="0.05"/>
    <n v="22.28"/>
    <n v="96.215999999999994"/>
    <n v="44.56"/>
    <n v="51.655999999999992"/>
    <n v="0.53687536376486233"/>
    <n v="2026"/>
    <x v="3"/>
    <n v="10"/>
    <s v="Oct"/>
  </r>
  <r>
    <n v="1867"/>
    <d v="2026-10-14T00:00:00"/>
    <n v="2026"/>
    <s v="Q4"/>
    <n v="10"/>
    <x v="9"/>
    <x v="0"/>
    <x v="0"/>
    <x v="0"/>
    <s v="New"/>
    <x v="4"/>
    <s v="Resistance Band Set"/>
    <n v="3"/>
    <n v="40.880000000000003"/>
    <n v="0.05"/>
    <n v="14.59"/>
    <n v="116.50800000000001"/>
    <n v="43.769999999999996"/>
    <n v="72.738000000000014"/>
    <n v="0.62431764342362761"/>
    <n v="2026"/>
    <x v="3"/>
    <n v="10"/>
    <s v="Oct"/>
  </r>
  <r>
    <n v="2088"/>
    <d v="2026-10-14T00:00:00"/>
    <n v="2026"/>
    <s v="Q4"/>
    <n v="10"/>
    <x v="9"/>
    <x v="3"/>
    <x v="4"/>
    <x v="2"/>
    <s v="Returning"/>
    <x v="1"/>
    <s v="Trail Boots"/>
    <n v="1"/>
    <n v="141.77000000000001"/>
    <n v="0"/>
    <n v="78.48"/>
    <n v="141.77000000000001"/>
    <n v="78.48"/>
    <n v="63.290000000000006"/>
    <n v="0.44642731184312623"/>
    <n v="2026"/>
    <x v="3"/>
    <n v="10"/>
    <s v="Oct"/>
  </r>
  <r>
    <n v="2270"/>
    <d v="2026-10-14T00:00:00"/>
    <n v="2026"/>
    <s v="Q4"/>
    <n v="10"/>
    <x v="9"/>
    <x v="3"/>
    <x v="7"/>
    <x v="0"/>
    <s v="New"/>
    <x v="3"/>
    <s v="Trail Tent 2P"/>
    <n v="3"/>
    <n v="199.99"/>
    <n v="0.15"/>
    <n v="101.86"/>
    <n v="509.97450000000003"/>
    <n v="305.58"/>
    <n v="204.39450000000005"/>
    <n v="0.40079356909021929"/>
    <n v="2026"/>
    <x v="3"/>
    <n v="10"/>
    <s v="Oct"/>
  </r>
  <r>
    <n v="3789"/>
    <d v="2026-10-14T00:00:00"/>
    <n v="2026"/>
    <s v="Q4"/>
    <n v="10"/>
    <x v="9"/>
    <x v="3"/>
    <x v="4"/>
    <x v="3"/>
    <s v="New"/>
    <x v="0"/>
    <s v="Trail Bike Light"/>
    <n v="2"/>
    <n v="50.56"/>
    <n v="0"/>
    <n v="23.04"/>
    <n v="101.12"/>
    <n v="46.08"/>
    <n v="55.040000000000006"/>
    <n v="0.54430379746835444"/>
    <n v="2026"/>
    <x v="3"/>
    <n v="10"/>
    <s v="Oct"/>
  </r>
  <r>
    <n v="4323"/>
    <d v="2026-10-14T00:00:00"/>
    <n v="2026"/>
    <s v="Q4"/>
    <n v="10"/>
    <x v="9"/>
    <x v="3"/>
    <x v="7"/>
    <x v="0"/>
    <s v="New"/>
    <x v="2"/>
    <s v="Packing Cube Set"/>
    <n v="1"/>
    <n v="47.38"/>
    <n v="0"/>
    <n v="17.86"/>
    <n v="47.38"/>
    <n v="17.86"/>
    <n v="29.520000000000003"/>
    <n v="0.62304769945124527"/>
    <n v="2026"/>
    <x v="3"/>
    <n v="10"/>
    <s v="Oct"/>
  </r>
  <r>
    <n v="276"/>
    <d v="2026-10-15T00:00:00"/>
    <n v="2026"/>
    <s v="Q4"/>
    <n v="10"/>
    <x v="9"/>
    <x v="2"/>
    <x v="2"/>
    <x v="0"/>
    <s v="Business"/>
    <x v="1"/>
    <s v="Hiking Daypack 20L"/>
    <n v="1"/>
    <n v="92.74"/>
    <n v="0.15"/>
    <n v="44.52"/>
    <n v="78.828999999999994"/>
    <n v="44.52"/>
    <n v="34.30899999999999"/>
    <n v="0.43523322635070844"/>
    <n v="2026"/>
    <x v="3"/>
    <n v="10"/>
    <s v="Oct"/>
  </r>
  <r>
    <n v="791"/>
    <d v="2026-10-15T00:00:00"/>
    <n v="2026"/>
    <s v="Q4"/>
    <n v="10"/>
    <x v="9"/>
    <x v="3"/>
    <x v="13"/>
    <x v="2"/>
    <s v="Returning"/>
    <x v="0"/>
    <s v="Trail Bike Light"/>
    <n v="3"/>
    <n v="51.57"/>
    <n v="0.1"/>
    <n v="21.82"/>
    <n v="139.239"/>
    <n v="65.460000000000008"/>
    <n v="73.778999999999996"/>
    <n v="0.52987309589985565"/>
    <n v="2026"/>
    <x v="3"/>
    <n v="10"/>
    <s v="Oct"/>
  </r>
  <r>
    <n v="1033"/>
    <d v="2026-10-15T00:00:00"/>
    <n v="2026"/>
    <s v="Q4"/>
    <n v="10"/>
    <x v="9"/>
    <x v="1"/>
    <x v="12"/>
    <x v="0"/>
    <s v="New"/>
    <x v="1"/>
    <s v="Trekking Poles"/>
    <n v="1"/>
    <n v="70.47"/>
    <n v="0.1"/>
    <n v="31.52"/>
    <n v="63.423000000000002"/>
    <n v="31.52"/>
    <n v="31.903000000000002"/>
    <n v="0.50301940936253409"/>
    <n v="2026"/>
    <x v="3"/>
    <n v="10"/>
    <s v="Oct"/>
  </r>
  <r>
    <n v="1247"/>
    <d v="2026-10-15T00:00:00"/>
    <n v="2026"/>
    <s v="Q4"/>
    <n v="10"/>
    <x v="9"/>
    <x v="0"/>
    <x v="0"/>
    <x v="0"/>
    <s v="New"/>
    <x v="1"/>
    <s v="Trekking Poles"/>
    <n v="1"/>
    <n v="71.05"/>
    <n v="0"/>
    <n v="33.32"/>
    <n v="71.05"/>
    <n v="33.32"/>
    <n v="37.729999999999997"/>
    <n v="0.53103448275862064"/>
    <n v="2026"/>
    <x v="3"/>
    <n v="10"/>
    <s v="Oct"/>
  </r>
  <r>
    <n v="1321"/>
    <d v="2026-10-15T00:00:00"/>
    <n v="2026"/>
    <s v="Q4"/>
    <n v="10"/>
    <x v="9"/>
    <x v="3"/>
    <x v="13"/>
    <x v="2"/>
    <s v="Returning"/>
    <x v="0"/>
    <s v="Compact Repair Kit"/>
    <n v="3"/>
    <n v="39.83"/>
    <n v="0.1"/>
    <n v="16.93"/>
    <n v="107.541"/>
    <n v="50.79"/>
    <n v="56.750999999999998"/>
    <n v="0.52771501101905316"/>
    <n v="2026"/>
    <x v="3"/>
    <n v="10"/>
    <s v="Oct"/>
  </r>
  <r>
    <n v="2048"/>
    <d v="2026-10-15T00:00:00"/>
    <n v="2026"/>
    <s v="Q4"/>
    <n v="10"/>
    <x v="9"/>
    <x v="3"/>
    <x v="7"/>
    <x v="0"/>
    <s v="New"/>
    <x v="4"/>
    <s v="Training Mat"/>
    <n v="3"/>
    <n v="49.5"/>
    <n v="0.05"/>
    <n v="22"/>
    <n v="141.07499999999999"/>
    <n v="66"/>
    <n v="75.074999999999989"/>
    <n v="0.53216374269005839"/>
    <n v="2026"/>
    <x v="3"/>
    <n v="10"/>
    <s v="Oct"/>
  </r>
  <r>
    <n v="2082"/>
    <d v="2026-10-15T00:00:00"/>
    <n v="2026"/>
    <s v="Q4"/>
    <n v="10"/>
    <x v="9"/>
    <x v="1"/>
    <x v="6"/>
    <x v="3"/>
    <s v="New"/>
    <x v="1"/>
    <s v="Hiking Daypack 20L"/>
    <n v="1"/>
    <n v="91.99"/>
    <n v="0"/>
    <n v="44.86"/>
    <n v="91.99"/>
    <n v="44.86"/>
    <n v="47.129999999999995"/>
    <n v="0.51233829764104788"/>
    <n v="2026"/>
    <x v="3"/>
    <n v="10"/>
    <s v="Oct"/>
  </r>
  <r>
    <n v="2177"/>
    <d v="2026-10-15T00:00:00"/>
    <n v="2026"/>
    <s v="Q4"/>
    <n v="10"/>
    <x v="9"/>
    <x v="0"/>
    <x v="15"/>
    <x v="3"/>
    <s v="Returning"/>
    <x v="0"/>
    <s v="Commuter Helmet"/>
    <n v="1"/>
    <n v="79.78"/>
    <n v="0.05"/>
    <n v="41.59"/>
    <n v="75.790999999999997"/>
    <n v="41.59"/>
    <n v="34.200999999999993"/>
    <n v="0.45125410668812915"/>
    <n v="2026"/>
    <x v="3"/>
    <n v="10"/>
    <s v="Oct"/>
  </r>
  <r>
    <n v="3776"/>
    <d v="2026-10-15T00:00:00"/>
    <n v="2026"/>
    <s v="Q4"/>
    <n v="10"/>
    <x v="9"/>
    <x v="3"/>
    <x v="8"/>
    <x v="0"/>
    <s v="Returning"/>
    <x v="0"/>
    <s v="Commuter Helmet"/>
    <n v="1"/>
    <n v="82.97"/>
    <n v="0"/>
    <n v="43.09"/>
    <n v="82.97"/>
    <n v="43.09"/>
    <n v="39.879999999999995"/>
    <n v="0.48065565867180904"/>
    <n v="2026"/>
    <x v="3"/>
    <n v="10"/>
    <s v="Oct"/>
  </r>
  <r>
    <n v="4542"/>
    <d v="2026-10-15T00:00:00"/>
    <n v="2026"/>
    <s v="Q4"/>
    <n v="10"/>
    <x v="9"/>
    <x v="0"/>
    <x v="9"/>
    <x v="0"/>
    <s v="Business"/>
    <x v="0"/>
    <s v="Cycling Pack 12L"/>
    <n v="1"/>
    <n v="103.33"/>
    <n v="0"/>
    <n v="50.85"/>
    <n v="103.33"/>
    <n v="50.85"/>
    <n v="52.48"/>
    <n v="0.5078873512048776"/>
    <n v="2026"/>
    <x v="3"/>
    <n v="10"/>
    <s v="Oct"/>
  </r>
  <r>
    <n v="36"/>
    <d v="2026-10-16T00:00:00"/>
    <n v="2026"/>
    <s v="Q4"/>
    <n v="10"/>
    <x v="9"/>
    <x v="0"/>
    <x v="9"/>
    <x v="0"/>
    <s v="New"/>
    <x v="1"/>
    <s v="Trail Boots"/>
    <n v="3"/>
    <n v="142.54"/>
    <n v="0.05"/>
    <n v="81.599999999999994"/>
    <n v="406.23899999999998"/>
    <n v="244.79999999999998"/>
    <n v="161.43899999999999"/>
    <n v="0.39739906803630376"/>
    <n v="2026"/>
    <x v="3"/>
    <n v="10"/>
    <s v="Oct"/>
  </r>
  <r>
    <n v="64"/>
    <d v="2026-10-16T00:00:00"/>
    <n v="2026"/>
    <s v="Q4"/>
    <n v="10"/>
    <x v="9"/>
    <x v="2"/>
    <x v="16"/>
    <x v="0"/>
    <s v="New"/>
    <x v="1"/>
    <s v="Hiking Daypack 20L"/>
    <n v="3"/>
    <n v="92.14"/>
    <n v="0.1"/>
    <n v="46.43"/>
    <n v="248.77800000000002"/>
    <n v="139.29"/>
    <n v="109.48800000000003"/>
    <n v="0.44010322456165746"/>
    <n v="2026"/>
    <x v="3"/>
    <n v="10"/>
    <s v="Oct"/>
  </r>
  <r>
    <n v="529"/>
    <d v="2026-10-16T00:00:00"/>
    <n v="2026"/>
    <s v="Q4"/>
    <n v="10"/>
    <x v="9"/>
    <x v="3"/>
    <x v="7"/>
    <x v="2"/>
    <s v="Business"/>
    <x v="2"/>
    <s v="Travel Backpack 35L"/>
    <n v="2"/>
    <n v="165.23"/>
    <n v="0"/>
    <n v="88.87"/>
    <n v="330.46"/>
    <n v="177.74"/>
    <n v="152.71999999999997"/>
    <n v="0.46214367850874533"/>
    <n v="2026"/>
    <x v="3"/>
    <n v="10"/>
    <s v="Oct"/>
  </r>
  <r>
    <n v="1815"/>
    <d v="2026-10-16T00:00:00"/>
    <n v="2026"/>
    <s v="Q4"/>
    <n v="10"/>
    <x v="9"/>
    <x v="3"/>
    <x v="4"/>
    <x v="0"/>
    <s v="Business"/>
    <x v="4"/>
    <s v="Weighted Vest"/>
    <n v="1"/>
    <n v="121.92"/>
    <n v="0"/>
    <n v="71.02"/>
    <n v="121.92"/>
    <n v="71.02"/>
    <n v="50.900000000000006"/>
    <n v="0.41748687664042"/>
    <n v="2026"/>
    <x v="3"/>
    <n v="10"/>
    <s v="Oct"/>
  </r>
  <r>
    <n v="1820"/>
    <d v="2026-10-16T00:00:00"/>
    <n v="2026"/>
    <s v="Q4"/>
    <n v="10"/>
    <x v="9"/>
    <x v="1"/>
    <x v="1"/>
    <x v="0"/>
    <s v="Returning"/>
    <x v="2"/>
    <s v="Insulated Bottle"/>
    <n v="3"/>
    <n v="36.46"/>
    <n v="0.05"/>
    <n v="13.9"/>
    <n v="103.91099999999999"/>
    <n v="41.7"/>
    <n v="62.210999999999984"/>
    <n v="0.5986950370990558"/>
    <n v="2026"/>
    <x v="3"/>
    <n v="10"/>
    <s v="Oct"/>
  </r>
  <r>
    <n v="2028"/>
    <d v="2026-10-16T00:00:00"/>
    <n v="2026"/>
    <s v="Q4"/>
    <n v="10"/>
    <x v="9"/>
    <x v="3"/>
    <x v="4"/>
    <x v="2"/>
    <s v="Business"/>
    <x v="4"/>
    <s v="Training Mat"/>
    <n v="3"/>
    <n v="51.89"/>
    <n v="0.1"/>
    <n v="21.56"/>
    <n v="140.10300000000001"/>
    <n v="64.679999999999993"/>
    <n v="75.423000000000016"/>
    <n v="0.53833965011455864"/>
    <n v="2026"/>
    <x v="3"/>
    <n v="10"/>
    <s v="Oct"/>
  </r>
  <r>
    <n v="2741"/>
    <d v="2026-10-16T00:00:00"/>
    <n v="2026"/>
    <s v="Q4"/>
    <n v="10"/>
    <x v="9"/>
    <x v="3"/>
    <x v="4"/>
    <x v="0"/>
    <s v="Returning"/>
    <x v="4"/>
    <s v="Resistance Band Set"/>
    <n v="1"/>
    <n v="40.75"/>
    <n v="0"/>
    <n v="14.7"/>
    <n v="40.75"/>
    <n v="14.7"/>
    <n v="26.05"/>
    <n v="0.63926380368098157"/>
    <n v="2026"/>
    <x v="3"/>
    <n v="10"/>
    <s v="Oct"/>
  </r>
  <r>
    <n v="3602"/>
    <d v="2026-10-16T00:00:00"/>
    <n v="2026"/>
    <s v="Q4"/>
    <n v="10"/>
    <x v="9"/>
    <x v="2"/>
    <x v="5"/>
    <x v="1"/>
    <s v="Business"/>
    <x v="3"/>
    <s v="Alpine Tent 4P"/>
    <n v="4"/>
    <n v="345.13"/>
    <n v="0.05"/>
    <n v="200.02"/>
    <n v="1311.4939999999999"/>
    <n v="800.08"/>
    <n v="511.41399999999987"/>
    <n v="0.38994764749209671"/>
    <n v="2026"/>
    <x v="3"/>
    <n v="10"/>
    <s v="Oct"/>
  </r>
  <r>
    <n v="4116"/>
    <d v="2026-10-16T00:00:00"/>
    <n v="2026"/>
    <s v="Q4"/>
    <n v="10"/>
    <x v="9"/>
    <x v="1"/>
    <x v="6"/>
    <x v="2"/>
    <s v="New"/>
    <x v="2"/>
    <s v="Insulated Bottle"/>
    <n v="2"/>
    <n v="37.1"/>
    <n v="0"/>
    <n v="13.31"/>
    <n v="74.2"/>
    <n v="26.62"/>
    <n v="47.58"/>
    <n v="0.64123989218328836"/>
    <n v="2026"/>
    <x v="3"/>
    <n v="10"/>
    <s v="Oct"/>
  </r>
  <r>
    <n v="4197"/>
    <d v="2026-10-16T00:00:00"/>
    <n v="2026"/>
    <s v="Q4"/>
    <n v="10"/>
    <x v="9"/>
    <x v="3"/>
    <x v="7"/>
    <x v="3"/>
    <s v="New"/>
    <x v="1"/>
    <s v="Hiking Daypack 20L"/>
    <n v="3"/>
    <n v="94.19"/>
    <n v="0"/>
    <n v="44.89"/>
    <n v="282.57"/>
    <n v="134.67000000000002"/>
    <n v="147.89999999999998"/>
    <n v="0.52341012846374346"/>
    <n v="2026"/>
    <x v="3"/>
    <n v="10"/>
    <s v="Oct"/>
  </r>
  <r>
    <n v="360"/>
    <d v="2026-10-17T00:00:00"/>
    <n v="2026"/>
    <s v="Q4"/>
    <n v="10"/>
    <x v="9"/>
    <x v="3"/>
    <x v="8"/>
    <x v="0"/>
    <s v="Returning"/>
    <x v="3"/>
    <s v="Portable Camp Stove"/>
    <n v="2"/>
    <n v="82.52"/>
    <n v="0.05"/>
    <n v="38.61"/>
    <n v="156.78799999999998"/>
    <n v="77.22"/>
    <n v="79.567999999999984"/>
    <n v="0.50748781794525089"/>
    <n v="2026"/>
    <x v="3"/>
    <n v="10"/>
    <s v="Oct"/>
  </r>
  <r>
    <n v="427"/>
    <d v="2026-10-17T00:00:00"/>
    <n v="2026"/>
    <s v="Q4"/>
    <n v="10"/>
    <x v="9"/>
    <x v="3"/>
    <x v="13"/>
    <x v="0"/>
    <s v="Business"/>
    <x v="1"/>
    <s v="Summit Backpack 45L"/>
    <n v="1"/>
    <n v="155.16"/>
    <n v="0"/>
    <n v="78.84"/>
    <n v="155.16"/>
    <n v="78.84"/>
    <n v="76.319999999999993"/>
    <n v="0.49187935034802782"/>
    <n v="2026"/>
    <x v="3"/>
    <n v="10"/>
    <s v="Oct"/>
  </r>
  <r>
    <n v="1018"/>
    <d v="2026-10-17T00:00:00"/>
    <n v="2026"/>
    <s v="Q4"/>
    <n v="10"/>
    <x v="9"/>
    <x v="3"/>
    <x v="13"/>
    <x v="3"/>
    <s v="Returning"/>
    <x v="2"/>
    <s v="Packing Cube Set"/>
    <n v="1"/>
    <n v="46.36"/>
    <n v="0.05"/>
    <n v="18.399999999999999"/>
    <n v="44.041999999999994"/>
    <n v="18.399999999999999"/>
    <n v="25.641999999999996"/>
    <n v="0.58221697470596245"/>
    <n v="2026"/>
    <x v="3"/>
    <n v="10"/>
    <s v="Oct"/>
  </r>
  <r>
    <n v="1179"/>
    <d v="2026-10-17T00:00:00"/>
    <n v="2026"/>
    <s v="Q4"/>
    <n v="10"/>
    <x v="9"/>
    <x v="2"/>
    <x v="16"/>
    <x v="0"/>
    <s v="Business"/>
    <x v="0"/>
    <s v="Commuter Helmet"/>
    <n v="1"/>
    <n v="81.47"/>
    <n v="0"/>
    <n v="43.67"/>
    <n v="81.47"/>
    <n v="43.67"/>
    <n v="37.799999999999997"/>
    <n v="0.463974469129741"/>
    <n v="2026"/>
    <x v="3"/>
    <n v="10"/>
    <s v="Oct"/>
  </r>
  <r>
    <n v="2267"/>
    <d v="2026-10-17T00:00:00"/>
    <n v="2026"/>
    <s v="Q4"/>
    <n v="10"/>
    <x v="9"/>
    <x v="0"/>
    <x v="15"/>
    <x v="0"/>
    <s v="Returning"/>
    <x v="2"/>
    <s v="Carry-On Duffel"/>
    <n v="1"/>
    <n v="134.31"/>
    <n v="0.05"/>
    <n v="67.239999999999995"/>
    <n v="127.5945"/>
    <n v="67.239999999999995"/>
    <n v="60.354500000000002"/>
    <n v="0.47301803761133909"/>
    <n v="2026"/>
    <x v="3"/>
    <n v="10"/>
    <s v="Oct"/>
  </r>
  <r>
    <n v="2656"/>
    <d v="2026-10-17T00:00:00"/>
    <n v="2026"/>
    <s v="Q4"/>
    <n v="10"/>
    <x v="9"/>
    <x v="2"/>
    <x v="16"/>
    <x v="0"/>
    <s v="New"/>
    <x v="3"/>
    <s v="Compact Sleeping Bag"/>
    <n v="1"/>
    <n v="123.11"/>
    <n v="0"/>
    <n v="58.99"/>
    <n v="123.11"/>
    <n v="58.99"/>
    <n v="64.12"/>
    <n v="0.52083502558687356"/>
    <n v="2026"/>
    <x v="3"/>
    <n v="10"/>
    <s v="Oct"/>
  </r>
  <r>
    <n v="2867"/>
    <d v="2026-10-17T00:00:00"/>
    <n v="2026"/>
    <s v="Q4"/>
    <n v="10"/>
    <x v="9"/>
    <x v="1"/>
    <x v="6"/>
    <x v="0"/>
    <s v="New"/>
    <x v="3"/>
    <s v="Portable Camp Stove"/>
    <n v="1"/>
    <n v="81.239999999999995"/>
    <n v="0"/>
    <n v="38.65"/>
    <n v="81.239999999999995"/>
    <n v="38.65"/>
    <n v="42.589999999999996"/>
    <n v="0.52424913835548992"/>
    <n v="2026"/>
    <x v="3"/>
    <n v="10"/>
    <s v="Oct"/>
  </r>
  <r>
    <n v="3335"/>
    <d v="2026-10-17T00:00:00"/>
    <n v="2026"/>
    <s v="Q4"/>
    <n v="10"/>
    <x v="9"/>
    <x v="0"/>
    <x v="9"/>
    <x v="3"/>
    <s v="Returning"/>
    <x v="1"/>
    <s v="Trekking Poles"/>
    <n v="1"/>
    <n v="70.81"/>
    <n v="0.15"/>
    <n v="32.93"/>
    <n v="60.188499999999998"/>
    <n v="32.93"/>
    <n v="27.258499999999998"/>
    <n v="0.45288551799762411"/>
    <n v="2026"/>
    <x v="3"/>
    <n v="10"/>
    <s v="Oct"/>
  </r>
  <r>
    <n v="3770"/>
    <d v="2026-10-17T00:00:00"/>
    <n v="2026"/>
    <s v="Q4"/>
    <n v="10"/>
    <x v="9"/>
    <x v="3"/>
    <x v="13"/>
    <x v="0"/>
    <s v="Business"/>
    <x v="3"/>
    <s v="Trail Tent 2P"/>
    <n v="6"/>
    <n v="200.26"/>
    <n v="0"/>
    <n v="106.71"/>
    <n v="1201.56"/>
    <n v="640.26"/>
    <n v="561.29999999999995"/>
    <n v="0.46714271447118744"/>
    <n v="2026"/>
    <x v="3"/>
    <n v="10"/>
    <s v="Oct"/>
  </r>
  <r>
    <n v="4065"/>
    <d v="2026-10-17T00:00:00"/>
    <n v="2026"/>
    <s v="Q4"/>
    <n v="10"/>
    <x v="9"/>
    <x v="3"/>
    <x v="4"/>
    <x v="0"/>
    <s v="New"/>
    <x v="4"/>
    <s v="Recovery Roller"/>
    <n v="3"/>
    <n v="36.75"/>
    <n v="0.05"/>
    <n v="13.71"/>
    <n v="104.7375"/>
    <n v="41.13"/>
    <n v="63.607499999999995"/>
    <n v="0.60730397422126747"/>
    <n v="2026"/>
    <x v="3"/>
    <n v="10"/>
    <s v="Oct"/>
  </r>
  <r>
    <n v="4222"/>
    <d v="2026-10-17T00:00:00"/>
    <n v="2026"/>
    <s v="Q4"/>
    <n v="10"/>
    <x v="9"/>
    <x v="2"/>
    <x v="16"/>
    <x v="0"/>
    <s v="Returning"/>
    <x v="1"/>
    <s v="Hiking Daypack 20L"/>
    <n v="2"/>
    <n v="92.41"/>
    <n v="0.1"/>
    <n v="45.42"/>
    <n v="166.33799999999999"/>
    <n v="90.84"/>
    <n v="75.49799999999999"/>
    <n v="0.4538830573891714"/>
    <n v="2026"/>
    <x v="3"/>
    <n v="10"/>
    <s v="Oct"/>
  </r>
  <r>
    <n v="4304"/>
    <d v="2026-10-17T00:00:00"/>
    <n v="2026"/>
    <s v="Q4"/>
    <n v="10"/>
    <x v="9"/>
    <x v="1"/>
    <x v="14"/>
    <x v="2"/>
    <s v="New"/>
    <x v="4"/>
    <s v="Resistance Band Set"/>
    <n v="1"/>
    <n v="40.67"/>
    <n v="0"/>
    <n v="15.09"/>
    <n v="40.67"/>
    <n v="15.09"/>
    <n v="25.580000000000002"/>
    <n v="0.62896483894762722"/>
    <n v="2026"/>
    <x v="3"/>
    <n v="10"/>
    <s v="Oct"/>
  </r>
  <r>
    <n v="109"/>
    <d v="2026-10-18T00:00:00"/>
    <n v="2026"/>
    <s v="Q4"/>
    <n v="10"/>
    <x v="9"/>
    <x v="1"/>
    <x v="1"/>
    <x v="0"/>
    <s v="Returning"/>
    <x v="1"/>
    <s v="Hiking Daypack 20L"/>
    <n v="1"/>
    <n v="90.09"/>
    <n v="0"/>
    <n v="45.17"/>
    <n v="90.09"/>
    <n v="45.17"/>
    <n v="44.92"/>
    <n v="0.49861249861249862"/>
    <n v="2026"/>
    <x v="3"/>
    <n v="10"/>
    <s v="Oct"/>
  </r>
  <r>
    <n v="744"/>
    <d v="2026-10-18T00:00:00"/>
    <n v="2026"/>
    <s v="Q4"/>
    <n v="10"/>
    <x v="9"/>
    <x v="2"/>
    <x v="10"/>
    <x v="0"/>
    <s v="Returning"/>
    <x v="2"/>
    <s v="Insulated Bottle"/>
    <n v="1"/>
    <n v="36.83"/>
    <n v="0"/>
    <n v="13.64"/>
    <n v="36.83"/>
    <n v="13.64"/>
    <n v="23.189999999999998"/>
    <n v="0.62964974205810476"/>
    <n v="2026"/>
    <x v="3"/>
    <n v="10"/>
    <s v="Oct"/>
  </r>
  <r>
    <n v="960"/>
    <d v="2026-10-18T00:00:00"/>
    <n v="2026"/>
    <s v="Q4"/>
    <n v="10"/>
    <x v="9"/>
    <x v="1"/>
    <x v="12"/>
    <x v="3"/>
    <s v="Returning"/>
    <x v="3"/>
    <s v="Trail Tent 2P"/>
    <n v="5"/>
    <n v="196.37"/>
    <n v="0.05"/>
    <n v="103.51"/>
    <n v="932.75749999999994"/>
    <n v="517.55000000000007"/>
    <n v="415.20749999999987"/>
    <n v="0.44513981393877816"/>
    <n v="2026"/>
    <x v="3"/>
    <n v="10"/>
    <s v="Oct"/>
  </r>
  <r>
    <n v="1389"/>
    <d v="2026-10-18T00:00:00"/>
    <n v="2026"/>
    <s v="Q4"/>
    <n v="10"/>
    <x v="9"/>
    <x v="0"/>
    <x v="15"/>
    <x v="0"/>
    <s v="New"/>
    <x v="1"/>
    <s v="Hiking Daypack 20L"/>
    <n v="2"/>
    <n v="93.73"/>
    <n v="0"/>
    <n v="44.79"/>
    <n v="187.46"/>
    <n v="89.58"/>
    <n v="97.88000000000001"/>
    <n v="0.52213805611863873"/>
    <n v="2026"/>
    <x v="3"/>
    <n v="10"/>
    <s v="Oct"/>
  </r>
  <r>
    <n v="1493"/>
    <d v="2026-10-18T00:00:00"/>
    <n v="2026"/>
    <s v="Q4"/>
    <n v="10"/>
    <x v="9"/>
    <x v="2"/>
    <x v="10"/>
    <x v="0"/>
    <s v="Business"/>
    <x v="2"/>
    <s v="Insulated Bottle"/>
    <n v="1"/>
    <n v="36.46"/>
    <n v="0.05"/>
    <n v="13.35"/>
    <n v="34.637"/>
    <n v="13.35"/>
    <n v="21.286999999999999"/>
    <n v="0.61457401045125148"/>
    <n v="2026"/>
    <x v="3"/>
    <n v="10"/>
    <s v="Oct"/>
  </r>
  <r>
    <n v="1967"/>
    <d v="2026-10-18T00:00:00"/>
    <n v="2026"/>
    <s v="Q4"/>
    <n v="10"/>
    <x v="9"/>
    <x v="1"/>
    <x v="14"/>
    <x v="0"/>
    <s v="Returning"/>
    <x v="3"/>
    <s v="Compact Sleeping Bag"/>
    <n v="2"/>
    <n v="125.91"/>
    <n v="0"/>
    <n v="61.95"/>
    <n v="251.82"/>
    <n v="123.9"/>
    <n v="127.91999999999999"/>
    <n v="0.50798189182749576"/>
    <n v="2026"/>
    <x v="3"/>
    <n v="10"/>
    <s v="Oct"/>
  </r>
  <r>
    <n v="2132"/>
    <d v="2026-10-18T00:00:00"/>
    <n v="2026"/>
    <s v="Q4"/>
    <n v="10"/>
    <x v="9"/>
    <x v="3"/>
    <x v="8"/>
    <x v="2"/>
    <s v="New"/>
    <x v="1"/>
    <s v="Hiking Daypack 20L"/>
    <n v="1"/>
    <n v="92.56"/>
    <n v="0.1"/>
    <n v="44.23"/>
    <n v="83.304000000000002"/>
    <n v="44.23"/>
    <n v="39.074000000000005"/>
    <n v="0.46905310669355621"/>
    <n v="2026"/>
    <x v="3"/>
    <n v="10"/>
    <s v="Oct"/>
  </r>
  <r>
    <n v="2882"/>
    <d v="2026-10-18T00:00:00"/>
    <n v="2026"/>
    <s v="Q4"/>
    <n v="10"/>
    <x v="9"/>
    <x v="3"/>
    <x v="8"/>
    <x v="3"/>
    <s v="New"/>
    <x v="1"/>
    <s v="Trekking Poles"/>
    <n v="4"/>
    <n v="70.02"/>
    <n v="0"/>
    <n v="32.86"/>
    <n v="280.08"/>
    <n v="131.44"/>
    <n v="148.63999999999999"/>
    <n v="0.53070551271065403"/>
    <n v="2026"/>
    <x v="3"/>
    <n v="10"/>
    <s v="Oct"/>
  </r>
  <r>
    <n v="3345"/>
    <d v="2026-10-18T00:00:00"/>
    <n v="2026"/>
    <s v="Q4"/>
    <n v="10"/>
    <x v="9"/>
    <x v="0"/>
    <x v="15"/>
    <x v="0"/>
    <s v="Returning"/>
    <x v="0"/>
    <s v="Trail Bike Light"/>
    <n v="3"/>
    <n v="51.62"/>
    <n v="0.1"/>
    <n v="22.94"/>
    <n v="139.374"/>
    <n v="68.820000000000007"/>
    <n v="70.553999999999988"/>
    <n v="0.50622067243531788"/>
    <n v="2026"/>
    <x v="3"/>
    <n v="10"/>
    <s v="Oct"/>
  </r>
  <r>
    <n v="4089"/>
    <d v="2026-10-18T00:00:00"/>
    <n v="2026"/>
    <s v="Q4"/>
    <n v="10"/>
    <x v="9"/>
    <x v="2"/>
    <x v="2"/>
    <x v="0"/>
    <s v="New"/>
    <x v="3"/>
    <s v="Trail Tent 2P"/>
    <n v="1"/>
    <n v="196.39"/>
    <n v="0"/>
    <n v="104.66"/>
    <n v="196.39"/>
    <n v="104.66"/>
    <n v="91.72999999999999"/>
    <n v="0.46708080859514228"/>
    <n v="2026"/>
    <x v="3"/>
    <n v="10"/>
    <s v="Oct"/>
  </r>
  <r>
    <n v="4119"/>
    <d v="2026-10-18T00:00:00"/>
    <n v="2026"/>
    <s v="Q4"/>
    <n v="10"/>
    <x v="9"/>
    <x v="3"/>
    <x v="8"/>
    <x v="1"/>
    <s v="Business"/>
    <x v="4"/>
    <s v="Resistance Band Set"/>
    <n v="10"/>
    <n v="41.26"/>
    <n v="0.1"/>
    <n v="15.06"/>
    <n v="371.34"/>
    <n v="150.6"/>
    <n v="220.73999999999998"/>
    <n v="0.59444175149458711"/>
    <n v="2026"/>
    <x v="3"/>
    <n v="10"/>
    <s v="Oct"/>
  </r>
  <r>
    <n v="4968"/>
    <d v="2026-10-18T00:00:00"/>
    <n v="2026"/>
    <s v="Q4"/>
    <n v="10"/>
    <x v="9"/>
    <x v="2"/>
    <x v="3"/>
    <x v="3"/>
    <s v="New"/>
    <x v="2"/>
    <s v="Insulated Bottle"/>
    <n v="1"/>
    <n v="35.549999999999997"/>
    <n v="0.05"/>
    <n v="13.44"/>
    <n v="33.772499999999994"/>
    <n v="13.44"/>
    <n v="20.332499999999996"/>
    <n v="0.60204308238951809"/>
    <n v="2026"/>
    <x v="3"/>
    <n v="10"/>
    <s v="Oct"/>
  </r>
  <r>
    <n v="5197"/>
    <d v="2026-10-18T00:00:00"/>
    <n v="2026"/>
    <s v="Q4"/>
    <n v="10"/>
    <x v="9"/>
    <x v="3"/>
    <x v="8"/>
    <x v="0"/>
    <s v="New"/>
    <x v="0"/>
    <s v="Trail Bike Light"/>
    <n v="1"/>
    <n v="49.5"/>
    <n v="0"/>
    <n v="22.36"/>
    <n v="49.5"/>
    <n v="22.36"/>
    <n v="27.14"/>
    <n v="0.54828282828282826"/>
    <n v="2026"/>
    <x v="3"/>
    <n v="10"/>
    <s v="Oct"/>
  </r>
  <r>
    <n v="66"/>
    <d v="2026-10-19T00:00:00"/>
    <n v="2026"/>
    <s v="Q4"/>
    <n v="10"/>
    <x v="9"/>
    <x v="0"/>
    <x v="15"/>
    <x v="0"/>
    <s v="Business"/>
    <x v="3"/>
    <s v="Portable Camp Stove"/>
    <n v="1"/>
    <n v="80.58"/>
    <n v="0"/>
    <n v="40.43"/>
    <n v="80.58"/>
    <n v="40.43"/>
    <n v="40.15"/>
    <n v="0.49826259617771157"/>
    <n v="2026"/>
    <x v="3"/>
    <n v="10"/>
    <s v="Oct"/>
  </r>
  <r>
    <n v="585"/>
    <d v="2026-10-19T00:00:00"/>
    <n v="2026"/>
    <s v="Q4"/>
    <n v="10"/>
    <x v="9"/>
    <x v="2"/>
    <x v="5"/>
    <x v="2"/>
    <s v="Business"/>
    <x v="2"/>
    <s v="Travel Backpack 35L"/>
    <n v="2"/>
    <n v="161.59"/>
    <n v="0.05"/>
    <n v="89.57"/>
    <n v="307.02100000000002"/>
    <n v="179.14"/>
    <n v="127.88100000000003"/>
    <n v="0.41652199686666391"/>
    <n v="2026"/>
    <x v="3"/>
    <n v="10"/>
    <s v="Oct"/>
  </r>
  <r>
    <n v="856"/>
    <d v="2026-10-19T00:00:00"/>
    <n v="2026"/>
    <s v="Q4"/>
    <n v="10"/>
    <x v="9"/>
    <x v="3"/>
    <x v="8"/>
    <x v="0"/>
    <s v="Business"/>
    <x v="3"/>
    <s v="Portable Camp Stove"/>
    <n v="1"/>
    <n v="80.319999999999993"/>
    <n v="0"/>
    <n v="39.729999999999997"/>
    <n v="80.319999999999993"/>
    <n v="39.729999999999997"/>
    <n v="40.589999999999996"/>
    <n v="0.50535358565737054"/>
    <n v="2026"/>
    <x v="3"/>
    <n v="10"/>
    <s v="Oct"/>
  </r>
  <r>
    <n v="1793"/>
    <d v="2026-10-19T00:00:00"/>
    <n v="2026"/>
    <s v="Q4"/>
    <n v="10"/>
    <x v="9"/>
    <x v="0"/>
    <x v="9"/>
    <x v="3"/>
    <s v="New"/>
    <x v="2"/>
    <s v="Travel Backpack 35L"/>
    <n v="1"/>
    <n v="164.25"/>
    <n v="0"/>
    <n v="86.6"/>
    <n v="164.25"/>
    <n v="86.6"/>
    <n v="77.650000000000006"/>
    <n v="0.47275494672754947"/>
    <n v="2026"/>
    <x v="3"/>
    <n v="10"/>
    <s v="Oct"/>
  </r>
  <r>
    <n v="4763"/>
    <d v="2026-10-19T00:00:00"/>
    <n v="2026"/>
    <s v="Q4"/>
    <n v="10"/>
    <x v="9"/>
    <x v="3"/>
    <x v="8"/>
    <x v="3"/>
    <s v="New"/>
    <x v="0"/>
    <s v="Cycling Pack 12L"/>
    <n v="6"/>
    <n v="101.6"/>
    <n v="0"/>
    <n v="50.17"/>
    <n v="609.59999999999991"/>
    <n v="301.02"/>
    <n v="308.57999999999993"/>
    <n v="0.50620078740157481"/>
    <n v="2026"/>
    <x v="3"/>
    <n v="10"/>
    <s v="Oct"/>
  </r>
  <r>
    <n v="1716"/>
    <d v="2026-10-20T00:00:00"/>
    <n v="2026"/>
    <s v="Q4"/>
    <n v="10"/>
    <x v="9"/>
    <x v="0"/>
    <x v="0"/>
    <x v="2"/>
    <s v="Returning"/>
    <x v="4"/>
    <s v="Recovery Roller"/>
    <n v="5"/>
    <n v="35.99"/>
    <n v="0"/>
    <n v="14.19"/>
    <n v="179.95000000000002"/>
    <n v="70.95"/>
    <n v="109.00000000000001"/>
    <n v="0.60572381217004723"/>
    <n v="2026"/>
    <x v="3"/>
    <n v="10"/>
    <s v="Oct"/>
  </r>
  <r>
    <n v="1759"/>
    <d v="2026-10-20T00:00:00"/>
    <n v="2026"/>
    <s v="Q4"/>
    <n v="10"/>
    <x v="9"/>
    <x v="3"/>
    <x v="8"/>
    <x v="0"/>
    <s v="Returning"/>
    <x v="4"/>
    <s v="Recovery Roller"/>
    <n v="2"/>
    <n v="36.57"/>
    <n v="0.1"/>
    <n v="13.79"/>
    <n v="65.826000000000008"/>
    <n v="27.58"/>
    <n v="38.246000000000009"/>
    <n v="0.58101661957281325"/>
    <n v="2026"/>
    <x v="3"/>
    <n v="10"/>
    <s v="Oct"/>
  </r>
  <r>
    <n v="1811"/>
    <d v="2026-10-20T00:00:00"/>
    <n v="2026"/>
    <s v="Q4"/>
    <n v="10"/>
    <x v="9"/>
    <x v="1"/>
    <x v="6"/>
    <x v="0"/>
    <s v="New"/>
    <x v="0"/>
    <s v="Compact Repair Kit"/>
    <n v="1"/>
    <n v="40.99"/>
    <n v="0.1"/>
    <n v="17.16"/>
    <n v="36.891000000000005"/>
    <n v="17.16"/>
    <n v="19.731000000000005"/>
    <n v="0.5348458973733432"/>
    <n v="2026"/>
    <x v="3"/>
    <n v="10"/>
    <s v="Oct"/>
  </r>
  <r>
    <n v="2918"/>
    <d v="2026-10-20T00:00:00"/>
    <n v="2026"/>
    <s v="Q4"/>
    <n v="10"/>
    <x v="9"/>
    <x v="3"/>
    <x v="8"/>
    <x v="2"/>
    <s v="Returning"/>
    <x v="3"/>
    <s v="Portable Camp Stove"/>
    <n v="3"/>
    <n v="80.47"/>
    <n v="0"/>
    <n v="40.090000000000003"/>
    <n v="241.41"/>
    <n v="120.27000000000001"/>
    <n v="121.13999999999999"/>
    <n v="0.50180191375667949"/>
    <n v="2026"/>
    <x v="3"/>
    <n v="10"/>
    <s v="Oct"/>
  </r>
  <r>
    <n v="4150"/>
    <d v="2026-10-20T00:00:00"/>
    <n v="2026"/>
    <s v="Q4"/>
    <n v="10"/>
    <x v="9"/>
    <x v="3"/>
    <x v="13"/>
    <x v="2"/>
    <s v="Business"/>
    <x v="1"/>
    <s v="Trail Boots"/>
    <n v="5"/>
    <n v="140.32"/>
    <n v="0"/>
    <n v="80.08"/>
    <n v="701.59999999999991"/>
    <n v="400.4"/>
    <n v="301.19999999999993"/>
    <n v="0.4293044469783352"/>
    <n v="2026"/>
    <x v="3"/>
    <n v="10"/>
    <s v="Oct"/>
  </r>
  <r>
    <n v="4830"/>
    <d v="2026-10-20T00:00:00"/>
    <n v="2026"/>
    <s v="Q4"/>
    <n v="10"/>
    <x v="9"/>
    <x v="1"/>
    <x v="11"/>
    <x v="0"/>
    <s v="New"/>
    <x v="4"/>
    <s v="Weighted Vest"/>
    <n v="3"/>
    <n v="125.93"/>
    <n v="0.1"/>
    <n v="68.45"/>
    <n v="340.01100000000002"/>
    <n v="205.35000000000002"/>
    <n v="134.661"/>
    <n v="0.39604895135745605"/>
    <n v="2026"/>
    <x v="3"/>
    <n v="10"/>
    <s v="Oct"/>
  </r>
  <r>
    <n v="4698"/>
    <d v="2026-10-21T00:00:00"/>
    <n v="2026"/>
    <s v="Q4"/>
    <n v="10"/>
    <x v="9"/>
    <x v="3"/>
    <x v="8"/>
    <x v="0"/>
    <s v="Returning"/>
    <x v="1"/>
    <s v="Trail Boots"/>
    <n v="2"/>
    <n v="141.4"/>
    <n v="0.05"/>
    <n v="77.48"/>
    <n v="268.66000000000003"/>
    <n v="154.96"/>
    <n v="113.70000000000002"/>
    <n v="0.42321149408173903"/>
    <n v="2026"/>
    <x v="3"/>
    <n v="10"/>
    <s v="Oct"/>
  </r>
  <r>
    <n v="4846"/>
    <d v="2026-10-21T00:00:00"/>
    <n v="2026"/>
    <s v="Q4"/>
    <n v="10"/>
    <x v="9"/>
    <x v="0"/>
    <x v="0"/>
    <x v="1"/>
    <s v="Business"/>
    <x v="0"/>
    <s v="Trail Bike Light"/>
    <n v="8"/>
    <n v="51.91"/>
    <n v="0.05"/>
    <n v="22.99"/>
    <n v="394.51599999999996"/>
    <n v="183.92"/>
    <n v="210.59599999999998"/>
    <n v="0.53380851473704483"/>
    <n v="2026"/>
    <x v="3"/>
    <n v="10"/>
    <s v="Oct"/>
  </r>
  <r>
    <n v="5024"/>
    <d v="2026-10-21T00:00:00"/>
    <n v="2026"/>
    <s v="Q4"/>
    <n v="10"/>
    <x v="9"/>
    <x v="3"/>
    <x v="7"/>
    <x v="3"/>
    <s v="Returning"/>
    <x v="3"/>
    <s v="Trail Tent 2P"/>
    <n v="1"/>
    <n v="192.62"/>
    <n v="0"/>
    <n v="102.51"/>
    <n v="192.62"/>
    <n v="102.51"/>
    <n v="90.11"/>
    <n v="0.46781227286886096"/>
    <n v="2026"/>
    <x v="3"/>
    <n v="10"/>
    <s v="Oct"/>
  </r>
  <r>
    <n v="1157"/>
    <d v="2026-10-22T00:00:00"/>
    <n v="2026"/>
    <s v="Q4"/>
    <n v="10"/>
    <x v="9"/>
    <x v="3"/>
    <x v="4"/>
    <x v="0"/>
    <s v="New"/>
    <x v="0"/>
    <s v="Trail Bike Light"/>
    <n v="1"/>
    <n v="51.25"/>
    <n v="0"/>
    <n v="22.58"/>
    <n v="51.25"/>
    <n v="22.58"/>
    <n v="28.67"/>
    <n v="0.55941463414634152"/>
    <n v="2026"/>
    <x v="3"/>
    <n v="10"/>
    <s v="Oct"/>
  </r>
  <r>
    <n v="1427"/>
    <d v="2026-10-22T00:00:00"/>
    <n v="2026"/>
    <s v="Q4"/>
    <n v="10"/>
    <x v="9"/>
    <x v="3"/>
    <x v="4"/>
    <x v="2"/>
    <s v="New"/>
    <x v="2"/>
    <s v="Packing Cube Set"/>
    <n v="1"/>
    <n v="45.97"/>
    <n v="0.05"/>
    <n v="18.760000000000002"/>
    <n v="43.671499999999995"/>
    <n v="18.760000000000002"/>
    <n v="24.911499999999993"/>
    <n v="0.57042922729926826"/>
    <n v="2026"/>
    <x v="3"/>
    <n v="10"/>
    <s v="Oct"/>
  </r>
  <r>
    <n v="1622"/>
    <d v="2026-10-22T00:00:00"/>
    <n v="2026"/>
    <s v="Q4"/>
    <n v="10"/>
    <x v="9"/>
    <x v="2"/>
    <x v="2"/>
    <x v="3"/>
    <s v="Returning"/>
    <x v="3"/>
    <s v="Compact Sleeping Bag"/>
    <n v="1"/>
    <n v="123.29"/>
    <n v="0"/>
    <n v="59.48"/>
    <n v="123.29"/>
    <n v="59.48"/>
    <n v="63.810000000000009"/>
    <n v="0.51756022386243816"/>
    <n v="2026"/>
    <x v="3"/>
    <n v="10"/>
    <s v="Oct"/>
  </r>
  <r>
    <n v="1879"/>
    <d v="2026-10-22T00:00:00"/>
    <n v="2026"/>
    <s v="Q4"/>
    <n v="10"/>
    <x v="9"/>
    <x v="3"/>
    <x v="8"/>
    <x v="1"/>
    <s v="Business"/>
    <x v="2"/>
    <s v="Insulated Bottle"/>
    <n v="8"/>
    <n v="35.83"/>
    <n v="0.05"/>
    <n v="13.89"/>
    <n v="272.30799999999999"/>
    <n v="111.12"/>
    <n v="161.18799999999999"/>
    <n v="0.59193266448286497"/>
    <n v="2026"/>
    <x v="3"/>
    <n v="10"/>
    <s v="Oct"/>
  </r>
  <r>
    <n v="2483"/>
    <d v="2026-10-22T00:00:00"/>
    <n v="2026"/>
    <s v="Q4"/>
    <n v="10"/>
    <x v="9"/>
    <x v="0"/>
    <x v="0"/>
    <x v="0"/>
    <s v="New"/>
    <x v="3"/>
    <s v="Portable Camp Stove"/>
    <n v="1"/>
    <n v="80.56"/>
    <n v="0"/>
    <n v="39.53"/>
    <n v="80.56"/>
    <n v="39.53"/>
    <n v="41.03"/>
    <n v="0.5093098311817279"/>
    <n v="2026"/>
    <x v="3"/>
    <n v="10"/>
    <s v="Oct"/>
  </r>
  <r>
    <n v="4451"/>
    <d v="2026-10-22T00:00:00"/>
    <n v="2026"/>
    <s v="Q4"/>
    <n v="10"/>
    <x v="9"/>
    <x v="3"/>
    <x v="7"/>
    <x v="0"/>
    <s v="New"/>
    <x v="0"/>
    <s v="Compact Repair Kit"/>
    <n v="1"/>
    <n v="40.47"/>
    <n v="0.05"/>
    <n v="16.73"/>
    <n v="38.4465"/>
    <n v="16.73"/>
    <n v="21.7165"/>
    <n v="0.5648498562938109"/>
    <n v="2026"/>
    <x v="3"/>
    <n v="10"/>
    <s v="Oct"/>
  </r>
  <r>
    <n v="93"/>
    <d v="2026-10-23T00:00:00"/>
    <n v="2026"/>
    <s v="Q4"/>
    <n v="10"/>
    <x v="9"/>
    <x v="1"/>
    <x v="12"/>
    <x v="1"/>
    <s v="Business"/>
    <x v="2"/>
    <s v="Carry-On Duffel"/>
    <n v="15"/>
    <n v="133.52000000000001"/>
    <n v="0.2"/>
    <n v="66"/>
    <n v="1602.2400000000002"/>
    <n v="990"/>
    <n v="612.24000000000024"/>
    <n v="0.38211503894547644"/>
    <n v="2026"/>
    <x v="3"/>
    <n v="10"/>
    <s v="Oct"/>
  </r>
  <r>
    <n v="265"/>
    <d v="2026-10-23T00:00:00"/>
    <n v="2026"/>
    <s v="Q4"/>
    <n v="10"/>
    <x v="9"/>
    <x v="1"/>
    <x v="6"/>
    <x v="0"/>
    <s v="Returning"/>
    <x v="0"/>
    <s v="Commuter Helmet"/>
    <n v="1"/>
    <n v="82.28"/>
    <n v="0"/>
    <n v="42.08"/>
    <n v="82.28"/>
    <n v="42.08"/>
    <n v="40.200000000000003"/>
    <n v="0.48857559552746721"/>
    <n v="2026"/>
    <x v="3"/>
    <n v="10"/>
    <s v="Oct"/>
  </r>
  <r>
    <n v="555"/>
    <d v="2026-10-23T00:00:00"/>
    <n v="2026"/>
    <s v="Q4"/>
    <n v="10"/>
    <x v="9"/>
    <x v="1"/>
    <x v="11"/>
    <x v="0"/>
    <s v="New"/>
    <x v="2"/>
    <s v="Insulated Bottle"/>
    <n v="6"/>
    <n v="35.479999999999997"/>
    <n v="0"/>
    <n v="13.37"/>
    <n v="212.88"/>
    <n v="80.22"/>
    <n v="132.66"/>
    <n v="0.62316798196166856"/>
    <n v="2026"/>
    <x v="3"/>
    <n v="10"/>
    <s v="Oct"/>
  </r>
  <r>
    <n v="1993"/>
    <d v="2026-10-23T00:00:00"/>
    <n v="2026"/>
    <s v="Q4"/>
    <n v="10"/>
    <x v="9"/>
    <x v="2"/>
    <x v="3"/>
    <x v="2"/>
    <s v="New"/>
    <x v="1"/>
    <s v="Summit Backpack 45L"/>
    <n v="1"/>
    <n v="152.38"/>
    <n v="0.15"/>
    <n v="78.92"/>
    <n v="129.523"/>
    <n v="78.92"/>
    <n v="50.602999999999994"/>
    <n v="0.39068736826663986"/>
    <n v="2026"/>
    <x v="3"/>
    <n v="10"/>
    <s v="Oct"/>
  </r>
  <r>
    <n v="3116"/>
    <d v="2026-10-23T00:00:00"/>
    <n v="2026"/>
    <s v="Q4"/>
    <n v="10"/>
    <x v="9"/>
    <x v="1"/>
    <x v="1"/>
    <x v="3"/>
    <s v="New"/>
    <x v="1"/>
    <s v="Hiking Daypack 20L"/>
    <n v="1"/>
    <n v="93.64"/>
    <n v="0"/>
    <n v="44.34"/>
    <n v="93.64"/>
    <n v="44.34"/>
    <n v="49.3"/>
    <n v="0.52648440837249033"/>
    <n v="2026"/>
    <x v="3"/>
    <n v="10"/>
    <s v="Oct"/>
  </r>
  <r>
    <n v="3631"/>
    <d v="2026-10-23T00:00:00"/>
    <n v="2026"/>
    <s v="Q4"/>
    <n v="10"/>
    <x v="9"/>
    <x v="3"/>
    <x v="7"/>
    <x v="2"/>
    <s v="Returning"/>
    <x v="4"/>
    <s v="Weighted Vest"/>
    <n v="1"/>
    <n v="123.6"/>
    <n v="0"/>
    <n v="67.3"/>
    <n v="123.6"/>
    <n v="67.3"/>
    <n v="56.3"/>
    <n v="0.45550161812297735"/>
    <n v="2026"/>
    <x v="3"/>
    <n v="10"/>
    <s v="Oct"/>
  </r>
  <r>
    <n v="4216"/>
    <d v="2026-10-23T00:00:00"/>
    <n v="2026"/>
    <s v="Q4"/>
    <n v="10"/>
    <x v="9"/>
    <x v="1"/>
    <x v="1"/>
    <x v="0"/>
    <s v="New"/>
    <x v="4"/>
    <s v="Weighted Vest"/>
    <n v="3"/>
    <n v="124.6"/>
    <n v="0.05"/>
    <n v="69.12"/>
    <n v="355.10999999999996"/>
    <n v="207.36"/>
    <n v="147.74999999999994"/>
    <n v="0.41606826053898782"/>
    <n v="2026"/>
    <x v="3"/>
    <n v="10"/>
    <s v="Oct"/>
  </r>
  <r>
    <n v="4956"/>
    <d v="2026-10-23T00:00:00"/>
    <n v="2026"/>
    <s v="Q4"/>
    <n v="10"/>
    <x v="9"/>
    <x v="3"/>
    <x v="13"/>
    <x v="2"/>
    <s v="Business"/>
    <x v="1"/>
    <s v="Summit Backpack 45L"/>
    <n v="2"/>
    <n v="151.66"/>
    <n v="0"/>
    <n v="77.17"/>
    <n v="303.32"/>
    <n v="154.34"/>
    <n v="148.97999999999999"/>
    <n v="0.49116444678886984"/>
    <n v="2026"/>
    <x v="3"/>
    <n v="10"/>
    <s v="Oct"/>
  </r>
  <r>
    <n v="439"/>
    <d v="2026-10-24T00:00:00"/>
    <n v="2026"/>
    <s v="Q4"/>
    <n v="10"/>
    <x v="9"/>
    <x v="2"/>
    <x v="5"/>
    <x v="2"/>
    <s v="New"/>
    <x v="2"/>
    <s v="Insulated Bottle"/>
    <n v="1"/>
    <n v="36.76"/>
    <n v="0"/>
    <n v="13.18"/>
    <n v="36.76"/>
    <n v="13.18"/>
    <n v="23.58"/>
    <n v="0.64145810663764957"/>
    <n v="2026"/>
    <x v="3"/>
    <n v="10"/>
    <s v="Oct"/>
  </r>
  <r>
    <n v="1076"/>
    <d v="2026-10-24T00:00:00"/>
    <n v="2026"/>
    <s v="Q4"/>
    <n v="10"/>
    <x v="9"/>
    <x v="0"/>
    <x v="9"/>
    <x v="3"/>
    <s v="Returning"/>
    <x v="3"/>
    <s v="Trail Tent 2P"/>
    <n v="1"/>
    <n v="195.67"/>
    <n v="0"/>
    <n v="105.88"/>
    <n v="195.67"/>
    <n v="105.88"/>
    <n v="89.789999999999992"/>
    <n v="0.45888485715745897"/>
    <n v="2026"/>
    <x v="3"/>
    <n v="10"/>
    <s v="Oct"/>
  </r>
  <r>
    <n v="1130"/>
    <d v="2026-10-24T00:00:00"/>
    <n v="2026"/>
    <s v="Q4"/>
    <n v="10"/>
    <x v="9"/>
    <x v="0"/>
    <x v="15"/>
    <x v="2"/>
    <s v="Returning"/>
    <x v="0"/>
    <s v="Compact Repair Kit"/>
    <n v="1"/>
    <n v="40.83"/>
    <n v="0.1"/>
    <n v="16.54"/>
    <n v="36.747"/>
    <n v="16.54"/>
    <n v="20.207000000000001"/>
    <n v="0.54989522954254766"/>
    <n v="2026"/>
    <x v="3"/>
    <n v="10"/>
    <s v="Oct"/>
  </r>
  <r>
    <n v="2820"/>
    <d v="2026-10-24T00:00:00"/>
    <n v="2026"/>
    <s v="Q4"/>
    <n v="10"/>
    <x v="9"/>
    <x v="3"/>
    <x v="7"/>
    <x v="1"/>
    <s v="Business"/>
    <x v="1"/>
    <s v="Trekking Poles"/>
    <n v="6"/>
    <n v="72.73"/>
    <n v="0.05"/>
    <n v="32.700000000000003"/>
    <n v="414.56099999999998"/>
    <n v="196.20000000000002"/>
    <n v="218.36099999999996"/>
    <n v="0.52672827400551425"/>
    <n v="2026"/>
    <x v="3"/>
    <n v="10"/>
    <s v="Oct"/>
  </r>
  <r>
    <n v="4213"/>
    <d v="2026-10-24T00:00:00"/>
    <n v="2026"/>
    <s v="Q4"/>
    <n v="10"/>
    <x v="9"/>
    <x v="1"/>
    <x v="14"/>
    <x v="1"/>
    <s v="Business"/>
    <x v="3"/>
    <s v="Portable Camp Stove"/>
    <n v="4"/>
    <n v="81.23"/>
    <n v="0.1"/>
    <n v="38.96"/>
    <n v="292.428"/>
    <n v="155.84"/>
    <n v="136.58799999999999"/>
    <n v="0.46708249552026482"/>
    <n v="2026"/>
    <x v="3"/>
    <n v="10"/>
    <s v="Oct"/>
  </r>
  <r>
    <n v="4375"/>
    <d v="2026-10-24T00:00:00"/>
    <n v="2026"/>
    <s v="Q4"/>
    <n v="10"/>
    <x v="9"/>
    <x v="1"/>
    <x v="1"/>
    <x v="0"/>
    <s v="Business"/>
    <x v="2"/>
    <s v="Packing Cube Set"/>
    <n v="1"/>
    <n v="46.38"/>
    <n v="0.15"/>
    <n v="17.87"/>
    <n v="39.423000000000002"/>
    <n v="17.87"/>
    <n v="21.553000000000001"/>
    <n v="0.54671131065621592"/>
    <n v="2026"/>
    <x v="3"/>
    <n v="10"/>
    <s v="Oct"/>
  </r>
  <r>
    <n v="5072"/>
    <d v="2026-10-24T00:00:00"/>
    <n v="2026"/>
    <s v="Q4"/>
    <n v="10"/>
    <x v="9"/>
    <x v="3"/>
    <x v="7"/>
    <x v="1"/>
    <s v="Business"/>
    <x v="2"/>
    <s v="Packing Cube Set"/>
    <n v="5"/>
    <n v="45.9"/>
    <n v="0.1"/>
    <n v="17.940000000000001"/>
    <n v="206.55"/>
    <n v="89.7"/>
    <n v="116.85000000000001"/>
    <n v="0.56572258533042852"/>
    <n v="2026"/>
    <x v="3"/>
    <n v="10"/>
    <s v="Oct"/>
  </r>
  <r>
    <n v="310"/>
    <d v="2026-10-25T00:00:00"/>
    <n v="2026"/>
    <s v="Q4"/>
    <n v="10"/>
    <x v="9"/>
    <x v="1"/>
    <x v="12"/>
    <x v="0"/>
    <s v="Business"/>
    <x v="1"/>
    <s v="Trail Boots"/>
    <n v="5"/>
    <n v="144.04"/>
    <n v="0.1"/>
    <n v="78.069999999999993"/>
    <n v="648.17999999999995"/>
    <n v="390.34999999999997"/>
    <n v="257.83"/>
    <n v="0.39777530932765592"/>
    <n v="2026"/>
    <x v="3"/>
    <n v="10"/>
    <s v="Oct"/>
  </r>
  <r>
    <n v="317"/>
    <d v="2026-10-25T00:00:00"/>
    <n v="2026"/>
    <s v="Q4"/>
    <n v="10"/>
    <x v="9"/>
    <x v="2"/>
    <x v="10"/>
    <x v="3"/>
    <s v="New"/>
    <x v="0"/>
    <s v="Commuter Helmet"/>
    <n v="2"/>
    <n v="80.69"/>
    <n v="0.05"/>
    <n v="43.81"/>
    <n v="153.31099999999998"/>
    <n v="87.62"/>
    <n v="65.690999999999974"/>
    <n v="0.42848197454846676"/>
    <n v="2026"/>
    <x v="3"/>
    <n v="10"/>
    <s v="Oct"/>
  </r>
  <r>
    <n v="684"/>
    <d v="2026-10-25T00:00:00"/>
    <n v="2026"/>
    <s v="Q4"/>
    <n v="10"/>
    <x v="9"/>
    <x v="3"/>
    <x v="4"/>
    <x v="0"/>
    <s v="Business"/>
    <x v="3"/>
    <s v="Trail Tent 2P"/>
    <n v="1"/>
    <n v="191.91"/>
    <n v="0"/>
    <n v="101.89"/>
    <n v="191.91"/>
    <n v="101.89"/>
    <n v="90.02"/>
    <n v="0.46907404512531914"/>
    <n v="2026"/>
    <x v="3"/>
    <n v="10"/>
    <s v="Oct"/>
  </r>
  <r>
    <n v="1430"/>
    <d v="2026-10-25T00:00:00"/>
    <n v="2026"/>
    <s v="Q4"/>
    <n v="10"/>
    <x v="9"/>
    <x v="3"/>
    <x v="13"/>
    <x v="2"/>
    <s v="New"/>
    <x v="4"/>
    <s v="Recovery Roller"/>
    <n v="1"/>
    <n v="36.630000000000003"/>
    <n v="0.05"/>
    <n v="13.97"/>
    <n v="34.798500000000004"/>
    <n v="13.97"/>
    <n v="20.828500000000005"/>
    <n v="0.59854591433538806"/>
    <n v="2026"/>
    <x v="3"/>
    <n v="10"/>
    <s v="Oct"/>
  </r>
  <r>
    <n v="2049"/>
    <d v="2026-10-25T00:00:00"/>
    <n v="2026"/>
    <s v="Q4"/>
    <n v="10"/>
    <x v="9"/>
    <x v="3"/>
    <x v="4"/>
    <x v="1"/>
    <s v="Business"/>
    <x v="2"/>
    <s v="Insulated Bottle"/>
    <n v="6"/>
    <n v="35.380000000000003"/>
    <n v="0.05"/>
    <n v="13.9"/>
    <n v="201.66600000000003"/>
    <n v="83.4"/>
    <n v="118.26600000000002"/>
    <n v="0.58644491386748387"/>
    <n v="2026"/>
    <x v="3"/>
    <n v="10"/>
    <s v="Oct"/>
  </r>
  <r>
    <n v="2199"/>
    <d v="2026-10-25T00:00:00"/>
    <n v="2026"/>
    <s v="Q4"/>
    <n v="10"/>
    <x v="9"/>
    <x v="1"/>
    <x v="12"/>
    <x v="3"/>
    <s v="Returning"/>
    <x v="2"/>
    <s v="Carry-On Duffel"/>
    <n v="1"/>
    <n v="132.63"/>
    <n v="0.05"/>
    <n v="67.489999999999995"/>
    <n v="125.99849999999999"/>
    <n v="67.489999999999995"/>
    <n v="58.508499999999998"/>
    <n v="0.46435870268296847"/>
    <n v="2026"/>
    <x v="3"/>
    <n v="10"/>
    <s v="Oct"/>
  </r>
  <r>
    <n v="2954"/>
    <d v="2026-10-25T00:00:00"/>
    <n v="2026"/>
    <s v="Q4"/>
    <n v="10"/>
    <x v="9"/>
    <x v="3"/>
    <x v="4"/>
    <x v="0"/>
    <s v="New"/>
    <x v="1"/>
    <s v="Trekking Poles"/>
    <n v="1"/>
    <n v="71.17"/>
    <n v="0"/>
    <n v="32.57"/>
    <n v="71.17"/>
    <n v="32.57"/>
    <n v="38.6"/>
    <n v="0.54236335534635383"/>
    <n v="2026"/>
    <x v="3"/>
    <n v="10"/>
    <s v="Oct"/>
  </r>
  <r>
    <n v="3218"/>
    <d v="2026-10-25T00:00:00"/>
    <n v="2026"/>
    <s v="Q4"/>
    <n v="10"/>
    <x v="9"/>
    <x v="0"/>
    <x v="15"/>
    <x v="1"/>
    <s v="Business"/>
    <x v="2"/>
    <s v="Carry-On Duffel"/>
    <n v="6"/>
    <n v="132.08000000000001"/>
    <n v="0.1"/>
    <n v="67.61"/>
    <n v="713.23200000000008"/>
    <n v="405.65999999999997"/>
    <n v="307.57200000000012"/>
    <n v="0.43123696076451995"/>
    <n v="2026"/>
    <x v="3"/>
    <n v="10"/>
    <s v="Oct"/>
  </r>
  <r>
    <n v="3965"/>
    <d v="2026-10-25T00:00:00"/>
    <n v="2026"/>
    <s v="Q4"/>
    <n v="10"/>
    <x v="9"/>
    <x v="1"/>
    <x v="11"/>
    <x v="2"/>
    <s v="Returning"/>
    <x v="3"/>
    <s v="Portable Camp Stove"/>
    <n v="3"/>
    <n v="82.75"/>
    <n v="0.05"/>
    <n v="38.53"/>
    <n v="235.83749999999998"/>
    <n v="115.59"/>
    <n v="120.24749999999997"/>
    <n v="0.50987438384480832"/>
    <n v="2026"/>
    <x v="3"/>
    <n v="10"/>
    <s v="Oct"/>
  </r>
  <r>
    <n v="2278"/>
    <d v="2026-10-26T00:00:00"/>
    <n v="2026"/>
    <s v="Q4"/>
    <n v="10"/>
    <x v="9"/>
    <x v="0"/>
    <x v="15"/>
    <x v="0"/>
    <s v="Returning"/>
    <x v="4"/>
    <s v="Training Mat"/>
    <n v="5"/>
    <n v="51.5"/>
    <n v="0.1"/>
    <n v="21.38"/>
    <n v="231.75"/>
    <n v="106.89999999999999"/>
    <n v="124.85000000000001"/>
    <n v="0.53872707659115426"/>
    <n v="2026"/>
    <x v="3"/>
    <n v="10"/>
    <s v="Oct"/>
  </r>
  <r>
    <n v="3132"/>
    <d v="2026-10-26T00:00:00"/>
    <n v="2026"/>
    <s v="Q4"/>
    <n v="10"/>
    <x v="9"/>
    <x v="2"/>
    <x v="5"/>
    <x v="0"/>
    <s v="New"/>
    <x v="1"/>
    <s v="Trail Boots"/>
    <n v="3"/>
    <n v="140.49"/>
    <n v="0.05"/>
    <n v="77.45"/>
    <n v="400.3965"/>
    <n v="232.35000000000002"/>
    <n v="168.04649999999998"/>
    <n v="0.41970022215478903"/>
    <n v="2026"/>
    <x v="3"/>
    <n v="10"/>
    <s v="Oct"/>
  </r>
  <r>
    <n v="3144"/>
    <d v="2026-10-26T00:00:00"/>
    <n v="2026"/>
    <s v="Q4"/>
    <n v="10"/>
    <x v="9"/>
    <x v="2"/>
    <x v="2"/>
    <x v="3"/>
    <s v="New"/>
    <x v="4"/>
    <s v="Recovery Roller"/>
    <n v="4"/>
    <n v="36.200000000000003"/>
    <n v="0.15"/>
    <n v="13.53"/>
    <n v="123.08000000000001"/>
    <n v="54.12"/>
    <n v="68.960000000000008"/>
    <n v="0.56028599285017877"/>
    <n v="2026"/>
    <x v="3"/>
    <n v="10"/>
    <s v="Oct"/>
  </r>
  <r>
    <n v="3501"/>
    <d v="2026-10-26T00:00:00"/>
    <n v="2026"/>
    <s v="Q4"/>
    <n v="10"/>
    <x v="9"/>
    <x v="3"/>
    <x v="7"/>
    <x v="2"/>
    <s v="New"/>
    <x v="3"/>
    <s v="Compact Sleeping Bag"/>
    <n v="1"/>
    <n v="120.5"/>
    <n v="0.05"/>
    <n v="61.71"/>
    <n v="114.47499999999999"/>
    <n v="61.71"/>
    <n v="52.764999999999993"/>
    <n v="0.4609303341340904"/>
    <n v="2026"/>
    <x v="3"/>
    <n v="10"/>
    <s v="Oct"/>
  </r>
  <r>
    <n v="458"/>
    <d v="2026-10-27T00:00:00"/>
    <n v="2026"/>
    <s v="Q4"/>
    <n v="10"/>
    <x v="9"/>
    <x v="2"/>
    <x v="2"/>
    <x v="2"/>
    <s v="Business"/>
    <x v="0"/>
    <s v="Cycling Pack 12L"/>
    <n v="1"/>
    <n v="102.44"/>
    <n v="0.05"/>
    <n v="49.14"/>
    <n v="97.317999999999998"/>
    <n v="49.14"/>
    <n v="48.177999999999997"/>
    <n v="0.49505744055570394"/>
    <n v="2026"/>
    <x v="3"/>
    <n v="10"/>
    <s v="Oct"/>
  </r>
  <r>
    <n v="1065"/>
    <d v="2026-10-27T00:00:00"/>
    <n v="2026"/>
    <s v="Q4"/>
    <n v="10"/>
    <x v="9"/>
    <x v="2"/>
    <x v="5"/>
    <x v="0"/>
    <s v="New"/>
    <x v="4"/>
    <s v="Weighted Vest"/>
    <n v="6"/>
    <n v="121.58"/>
    <n v="0.15"/>
    <n v="68.86"/>
    <n v="620.05799999999999"/>
    <n v="413.15999999999997"/>
    <n v="206.89800000000002"/>
    <n v="0.33367523683268346"/>
    <n v="2026"/>
    <x v="3"/>
    <n v="10"/>
    <s v="Oct"/>
  </r>
  <r>
    <n v="1707"/>
    <d v="2026-10-27T00:00:00"/>
    <n v="2026"/>
    <s v="Q4"/>
    <n v="10"/>
    <x v="9"/>
    <x v="2"/>
    <x v="16"/>
    <x v="0"/>
    <s v="New"/>
    <x v="2"/>
    <s v="Insulated Bottle"/>
    <n v="2"/>
    <n v="35.36"/>
    <n v="0"/>
    <n v="13.33"/>
    <n v="70.72"/>
    <n v="26.66"/>
    <n v="44.06"/>
    <n v="0.62302036199095023"/>
    <n v="2026"/>
    <x v="3"/>
    <n v="10"/>
    <s v="Oct"/>
  </r>
  <r>
    <n v="1989"/>
    <d v="2026-10-27T00:00:00"/>
    <n v="2026"/>
    <s v="Q4"/>
    <n v="10"/>
    <x v="9"/>
    <x v="3"/>
    <x v="4"/>
    <x v="0"/>
    <s v="New"/>
    <x v="3"/>
    <s v="Alpine Tent 4P"/>
    <n v="2"/>
    <n v="335.73"/>
    <n v="0"/>
    <n v="199.44"/>
    <n v="671.46"/>
    <n v="398.88"/>
    <n v="272.58000000000004"/>
    <n v="0.4059512107943884"/>
    <n v="2026"/>
    <x v="3"/>
    <n v="10"/>
    <s v="Oct"/>
  </r>
  <r>
    <n v="2852"/>
    <d v="2026-10-27T00:00:00"/>
    <n v="2026"/>
    <s v="Q4"/>
    <n v="10"/>
    <x v="9"/>
    <x v="1"/>
    <x v="12"/>
    <x v="1"/>
    <s v="Business"/>
    <x v="1"/>
    <s v="Trail Boots"/>
    <n v="3"/>
    <n v="141.96"/>
    <n v="0.1"/>
    <n v="77.42"/>
    <n v="383.29200000000003"/>
    <n v="232.26"/>
    <n v="151.03200000000004"/>
    <n v="0.39403900942362485"/>
    <n v="2026"/>
    <x v="3"/>
    <n v="10"/>
    <s v="Oct"/>
  </r>
  <r>
    <n v="4762"/>
    <d v="2026-10-27T00:00:00"/>
    <n v="2026"/>
    <s v="Q4"/>
    <n v="10"/>
    <x v="9"/>
    <x v="1"/>
    <x v="12"/>
    <x v="3"/>
    <s v="New"/>
    <x v="4"/>
    <s v="Training Mat"/>
    <n v="2"/>
    <n v="51.76"/>
    <n v="0"/>
    <n v="21.64"/>
    <n v="103.52"/>
    <n v="43.28"/>
    <n v="60.239999999999995"/>
    <n v="0.58191653786707875"/>
    <n v="2026"/>
    <x v="3"/>
    <n v="10"/>
    <s v="Oct"/>
  </r>
  <r>
    <n v="4997"/>
    <d v="2026-10-27T00:00:00"/>
    <n v="2026"/>
    <s v="Q4"/>
    <n v="10"/>
    <x v="9"/>
    <x v="3"/>
    <x v="7"/>
    <x v="0"/>
    <s v="Returning"/>
    <x v="3"/>
    <s v="Trail Tent 2P"/>
    <n v="3"/>
    <n v="194.09"/>
    <n v="0.1"/>
    <n v="105.84"/>
    <n v="524.04300000000001"/>
    <n v="317.52"/>
    <n v="206.52300000000002"/>
    <n v="0.39409552269565667"/>
    <n v="2026"/>
    <x v="3"/>
    <n v="10"/>
    <s v="Oct"/>
  </r>
  <r>
    <n v="1238"/>
    <d v="2026-10-28T00:00:00"/>
    <n v="2026"/>
    <s v="Q4"/>
    <n v="10"/>
    <x v="9"/>
    <x v="1"/>
    <x v="12"/>
    <x v="0"/>
    <s v="Returning"/>
    <x v="3"/>
    <s v="Compact Sleeping Bag"/>
    <n v="1"/>
    <n v="125.39"/>
    <n v="0.05"/>
    <n v="61.19"/>
    <n v="119.12049999999999"/>
    <n v="61.19"/>
    <n v="57.930499999999995"/>
    <n v="0.48631847582909743"/>
    <n v="2026"/>
    <x v="3"/>
    <n v="10"/>
    <s v="Oct"/>
  </r>
  <r>
    <n v="2622"/>
    <d v="2026-10-28T00:00:00"/>
    <n v="2026"/>
    <s v="Q4"/>
    <n v="10"/>
    <x v="9"/>
    <x v="0"/>
    <x v="15"/>
    <x v="3"/>
    <s v="New"/>
    <x v="3"/>
    <s v="Portable Camp Stove"/>
    <n v="3"/>
    <n v="83.73"/>
    <n v="0.15"/>
    <n v="39.43"/>
    <n v="213.51149999999998"/>
    <n v="118.28999999999999"/>
    <n v="95.221499999999992"/>
    <n v="0.44597831966896395"/>
    <n v="2026"/>
    <x v="3"/>
    <n v="10"/>
    <s v="Oct"/>
  </r>
  <r>
    <n v="3106"/>
    <d v="2026-10-28T00:00:00"/>
    <n v="2026"/>
    <s v="Q4"/>
    <n v="10"/>
    <x v="9"/>
    <x v="3"/>
    <x v="8"/>
    <x v="3"/>
    <s v="Business"/>
    <x v="4"/>
    <s v="Recovery Roller"/>
    <n v="3"/>
    <n v="36.99"/>
    <n v="0.05"/>
    <n v="14.14"/>
    <n v="105.42149999999999"/>
    <n v="42.42"/>
    <n v="63.001499999999993"/>
    <n v="0.59761528720422297"/>
    <n v="2026"/>
    <x v="3"/>
    <n v="10"/>
    <s v="Oct"/>
  </r>
  <r>
    <n v="3274"/>
    <d v="2026-10-28T00:00:00"/>
    <n v="2026"/>
    <s v="Q4"/>
    <n v="10"/>
    <x v="9"/>
    <x v="3"/>
    <x v="7"/>
    <x v="3"/>
    <s v="New"/>
    <x v="4"/>
    <s v="Resistance Band Set"/>
    <n v="1"/>
    <n v="39.42"/>
    <n v="0"/>
    <n v="14.58"/>
    <n v="39.42"/>
    <n v="14.58"/>
    <n v="24.840000000000003"/>
    <n v="0.63013698630136994"/>
    <n v="2026"/>
    <x v="3"/>
    <n v="10"/>
    <s v="Oct"/>
  </r>
  <r>
    <n v="3542"/>
    <d v="2026-10-28T00:00:00"/>
    <n v="2026"/>
    <s v="Q4"/>
    <n v="10"/>
    <x v="9"/>
    <x v="3"/>
    <x v="4"/>
    <x v="0"/>
    <s v="New"/>
    <x v="0"/>
    <s v="Trail Bike Light"/>
    <n v="2"/>
    <n v="50.66"/>
    <n v="0"/>
    <n v="22.02"/>
    <n v="101.32"/>
    <n v="44.04"/>
    <n v="57.279999999999994"/>
    <n v="0.56533754441373862"/>
    <n v="2026"/>
    <x v="3"/>
    <n v="10"/>
    <s v="Oct"/>
  </r>
  <r>
    <n v="3704"/>
    <d v="2026-10-28T00:00:00"/>
    <n v="2026"/>
    <s v="Q4"/>
    <n v="10"/>
    <x v="9"/>
    <x v="1"/>
    <x v="12"/>
    <x v="0"/>
    <s v="Returning"/>
    <x v="1"/>
    <s v="Trekking Poles"/>
    <n v="4"/>
    <n v="71.959999999999994"/>
    <n v="0.1"/>
    <n v="31.51"/>
    <n v="259.05599999999998"/>
    <n v="126.04"/>
    <n v="133.01599999999996"/>
    <n v="0.51346427027360864"/>
    <n v="2026"/>
    <x v="3"/>
    <n v="10"/>
    <s v="Oct"/>
  </r>
  <r>
    <n v="4699"/>
    <d v="2026-10-28T00:00:00"/>
    <n v="2026"/>
    <s v="Q4"/>
    <n v="10"/>
    <x v="9"/>
    <x v="2"/>
    <x v="5"/>
    <x v="2"/>
    <s v="Returning"/>
    <x v="0"/>
    <s v="Trail Bike Light"/>
    <n v="1"/>
    <n v="49.72"/>
    <n v="0.05"/>
    <n v="22.5"/>
    <n v="47.233999999999995"/>
    <n v="22.5"/>
    <n v="24.733999999999995"/>
    <n v="0.52364821950290041"/>
    <n v="2026"/>
    <x v="3"/>
    <n v="10"/>
    <s v="Oct"/>
  </r>
  <r>
    <n v="1226"/>
    <d v="2026-10-29T00:00:00"/>
    <n v="2026"/>
    <s v="Q4"/>
    <n v="10"/>
    <x v="9"/>
    <x v="0"/>
    <x v="0"/>
    <x v="3"/>
    <s v="Returning"/>
    <x v="2"/>
    <s v="Insulated Bottle"/>
    <n v="1"/>
    <n v="36.58"/>
    <n v="0"/>
    <n v="13.5"/>
    <n v="36.58"/>
    <n v="13.5"/>
    <n v="23.08"/>
    <n v="0.63094587206123565"/>
    <n v="2026"/>
    <x v="3"/>
    <n v="10"/>
    <s v="Oct"/>
  </r>
  <r>
    <n v="1245"/>
    <d v="2026-10-29T00:00:00"/>
    <n v="2026"/>
    <s v="Q4"/>
    <n v="10"/>
    <x v="9"/>
    <x v="1"/>
    <x v="6"/>
    <x v="3"/>
    <s v="Returning"/>
    <x v="4"/>
    <s v="Resistance Band Set"/>
    <n v="2"/>
    <n v="41.06"/>
    <n v="0.05"/>
    <n v="15.07"/>
    <n v="78.013999999999996"/>
    <n v="30.14"/>
    <n v="47.873999999999995"/>
    <n v="0.6136590868305688"/>
    <n v="2026"/>
    <x v="3"/>
    <n v="10"/>
    <s v="Oct"/>
  </r>
  <r>
    <n v="1477"/>
    <d v="2026-10-29T00:00:00"/>
    <n v="2026"/>
    <s v="Q4"/>
    <n v="10"/>
    <x v="9"/>
    <x v="1"/>
    <x v="14"/>
    <x v="3"/>
    <s v="Returning"/>
    <x v="3"/>
    <s v="Compact Sleeping Bag"/>
    <n v="1"/>
    <n v="121.78"/>
    <n v="0.15"/>
    <n v="61.55"/>
    <n v="103.51300000000001"/>
    <n v="61.55"/>
    <n v="41.963000000000008"/>
    <n v="0.40538869513974096"/>
    <n v="2026"/>
    <x v="3"/>
    <n v="10"/>
    <s v="Oct"/>
  </r>
  <r>
    <n v="1575"/>
    <d v="2026-10-29T00:00:00"/>
    <n v="2026"/>
    <s v="Q4"/>
    <n v="10"/>
    <x v="9"/>
    <x v="3"/>
    <x v="7"/>
    <x v="1"/>
    <s v="Returning"/>
    <x v="2"/>
    <s v="Carry-On Duffel"/>
    <n v="5"/>
    <n v="130.68"/>
    <n v="0.2"/>
    <n v="67.209999999999994"/>
    <n v="522.72000000000014"/>
    <n v="336.04999999999995"/>
    <n v="186.67000000000019"/>
    <n v="0.35711279461279488"/>
    <n v="2026"/>
    <x v="3"/>
    <n v="10"/>
    <s v="Oct"/>
  </r>
  <r>
    <n v="2830"/>
    <d v="2026-10-29T00:00:00"/>
    <n v="2026"/>
    <s v="Q4"/>
    <n v="10"/>
    <x v="9"/>
    <x v="2"/>
    <x v="2"/>
    <x v="0"/>
    <s v="New"/>
    <x v="2"/>
    <s v="Travel Backpack 35L"/>
    <n v="1"/>
    <n v="161.94999999999999"/>
    <n v="0"/>
    <n v="86.61"/>
    <n v="161.94999999999999"/>
    <n v="86.61"/>
    <n v="75.339999999999989"/>
    <n v="0.46520531028095086"/>
    <n v="2026"/>
    <x v="3"/>
    <n v="10"/>
    <s v="Oct"/>
  </r>
  <r>
    <n v="2884"/>
    <d v="2026-10-29T00:00:00"/>
    <n v="2026"/>
    <s v="Q4"/>
    <n v="10"/>
    <x v="9"/>
    <x v="0"/>
    <x v="15"/>
    <x v="2"/>
    <s v="Returning"/>
    <x v="0"/>
    <s v="Commuter Helmet"/>
    <n v="2"/>
    <n v="83.6"/>
    <n v="0"/>
    <n v="43.01"/>
    <n v="167.2"/>
    <n v="86.02"/>
    <n v="81.179999999999993"/>
    <n v="0.48552631578947369"/>
    <n v="2026"/>
    <x v="3"/>
    <n v="10"/>
    <s v="Oct"/>
  </r>
  <r>
    <n v="3093"/>
    <d v="2026-10-29T00:00:00"/>
    <n v="2026"/>
    <s v="Q4"/>
    <n v="10"/>
    <x v="9"/>
    <x v="3"/>
    <x v="4"/>
    <x v="1"/>
    <s v="Business"/>
    <x v="3"/>
    <s v="Trail Tent 2P"/>
    <n v="3"/>
    <n v="194.19"/>
    <n v="0.15"/>
    <n v="104.22"/>
    <n v="495.18449999999996"/>
    <n v="312.65999999999997"/>
    <n v="182.52449999999999"/>
    <n v="0.36859897674503139"/>
    <n v="2026"/>
    <x v="3"/>
    <n v="10"/>
    <s v="Oct"/>
  </r>
  <r>
    <n v="3613"/>
    <d v="2026-10-29T00:00:00"/>
    <n v="2026"/>
    <s v="Q4"/>
    <n v="10"/>
    <x v="9"/>
    <x v="1"/>
    <x v="12"/>
    <x v="0"/>
    <s v="Returning"/>
    <x v="2"/>
    <s v="Travel Backpack 35L"/>
    <n v="3"/>
    <n v="167.41"/>
    <n v="0"/>
    <n v="85.33"/>
    <n v="502.23"/>
    <n v="255.99"/>
    <n v="246.24"/>
    <n v="0.49029329191804549"/>
    <n v="2026"/>
    <x v="3"/>
    <n v="10"/>
    <s v="Oct"/>
  </r>
  <r>
    <n v="4496"/>
    <d v="2026-10-29T00:00:00"/>
    <n v="2026"/>
    <s v="Q4"/>
    <n v="10"/>
    <x v="9"/>
    <x v="3"/>
    <x v="8"/>
    <x v="0"/>
    <s v="Returning"/>
    <x v="4"/>
    <s v="Resistance Band Set"/>
    <n v="2"/>
    <n v="40.83"/>
    <n v="0.1"/>
    <n v="14.91"/>
    <n v="73.494"/>
    <n v="29.82"/>
    <n v="43.673999999999999"/>
    <n v="0.59425259204833047"/>
    <n v="2026"/>
    <x v="3"/>
    <n v="10"/>
    <s v="Oct"/>
  </r>
  <r>
    <n v="5194"/>
    <d v="2026-10-29T00:00:00"/>
    <n v="2026"/>
    <s v="Q4"/>
    <n v="10"/>
    <x v="9"/>
    <x v="0"/>
    <x v="9"/>
    <x v="1"/>
    <s v="Business"/>
    <x v="3"/>
    <s v="Portable Camp Stove"/>
    <n v="12"/>
    <n v="80.84"/>
    <n v="0.1"/>
    <n v="38.39"/>
    <n v="873.072"/>
    <n v="460.68"/>
    <n v="412.392"/>
    <n v="0.4723459233602727"/>
    <n v="2026"/>
    <x v="3"/>
    <n v="10"/>
    <s v="Oct"/>
  </r>
  <r>
    <n v="339"/>
    <d v="2026-10-30T00:00:00"/>
    <n v="2026"/>
    <s v="Q4"/>
    <n v="10"/>
    <x v="9"/>
    <x v="3"/>
    <x v="13"/>
    <x v="0"/>
    <s v="Returning"/>
    <x v="0"/>
    <s v="Compact Repair Kit"/>
    <n v="1"/>
    <n v="39.65"/>
    <n v="0"/>
    <n v="16.38"/>
    <n v="39.65"/>
    <n v="16.38"/>
    <n v="23.27"/>
    <n v="0.58688524590163937"/>
    <n v="2026"/>
    <x v="3"/>
    <n v="10"/>
    <s v="Oct"/>
  </r>
  <r>
    <n v="1199"/>
    <d v="2026-10-30T00:00:00"/>
    <n v="2026"/>
    <s v="Q4"/>
    <n v="10"/>
    <x v="9"/>
    <x v="1"/>
    <x v="12"/>
    <x v="0"/>
    <s v="New"/>
    <x v="0"/>
    <s v="Cycling Pack 12L"/>
    <n v="1"/>
    <n v="102.47"/>
    <n v="0.1"/>
    <n v="49.75"/>
    <n v="92.222999999999999"/>
    <n v="49.75"/>
    <n v="42.472999999999999"/>
    <n v="0.46054671828068922"/>
    <n v="2026"/>
    <x v="3"/>
    <n v="10"/>
    <s v="Oct"/>
  </r>
  <r>
    <n v="1253"/>
    <d v="2026-10-30T00:00:00"/>
    <n v="2026"/>
    <s v="Q4"/>
    <n v="10"/>
    <x v="9"/>
    <x v="3"/>
    <x v="13"/>
    <x v="2"/>
    <s v="Business"/>
    <x v="4"/>
    <s v="Resistance Band Set"/>
    <n v="2"/>
    <n v="40.43"/>
    <n v="0"/>
    <n v="14.88"/>
    <n v="80.86"/>
    <n v="29.76"/>
    <n v="51.099999999999994"/>
    <n v="0.63195646796932969"/>
    <n v="2026"/>
    <x v="3"/>
    <n v="10"/>
    <s v="Oct"/>
  </r>
  <r>
    <n v="1407"/>
    <d v="2026-10-30T00:00:00"/>
    <n v="2026"/>
    <s v="Q4"/>
    <n v="10"/>
    <x v="9"/>
    <x v="3"/>
    <x v="8"/>
    <x v="2"/>
    <s v="Business"/>
    <x v="2"/>
    <s v="Insulated Bottle"/>
    <n v="2"/>
    <n v="35.880000000000003"/>
    <n v="0.05"/>
    <n v="13.52"/>
    <n v="68.171999999999997"/>
    <n v="27.04"/>
    <n v="41.131999999999998"/>
    <n v="0.60335621662852779"/>
    <n v="2026"/>
    <x v="3"/>
    <n v="10"/>
    <s v="Oct"/>
  </r>
  <r>
    <n v="2532"/>
    <d v="2026-10-30T00:00:00"/>
    <n v="2026"/>
    <s v="Q4"/>
    <n v="10"/>
    <x v="9"/>
    <x v="0"/>
    <x v="15"/>
    <x v="3"/>
    <s v="New"/>
    <x v="0"/>
    <s v="Commuter Helmet"/>
    <n v="1"/>
    <n v="80.400000000000006"/>
    <n v="0"/>
    <n v="43.34"/>
    <n v="80.400000000000006"/>
    <n v="43.34"/>
    <n v="37.06"/>
    <n v="0.46094527363184079"/>
    <n v="2026"/>
    <x v="3"/>
    <n v="10"/>
    <s v="Oct"/>
  </r>
  <r>
    <n v="307"/>
    <d v="2026-10-31T00:00:00"/>
    <n v="2026"/>
    <s v="Q4"/>
    <n v="10"/>
    <x v="9"/>
    <x v="3"/>
    <x v="8"/>
    <x v="0"/>
    <s v="Returning"/>
    <x v="4"/>
    <s v="Recovery Roller"/>
    <n v="1"/>
    <n v="37.08"/>
    <n v="0"/>
    <n v="13.62"/>
    <n v="37.08"/>
    <n v="13.62"/>
    <n v="23.46"/>
    <n v="0.63268608414239491"/>
    <n v="2026"/>
    <x v="3"/>
    <n v="10"/>
    <s v="Oct"/>
  </r>
  <r>
    <n v="3257"/>
    <d v="2026-10-31T00:00:00"/>
    <n v="2026"/>
    <s v="Q4"/>
    <n v="10"/>
    <x v="9"/>
    <x v="3"/>
    <x v="4"/>
    <x v="2"/>
    <s v="New"/>
    <x v="2"/>
    <s v="Travel Backpack 35L"/>
    <n v="6"/>
    <n v="165.92"/>
    <n v="0"/>
    <n v="87.55"/>
    <n v="995.52"/>
    <n v="525.29999999999995"/>
    <n v="470.22"/>
    <n v="0.4723360655737705"/>
    <n v="2026"/>
    <x v="3"/>
    <n v="10"/>
    <s v="Oct"/>
  </r>
  <r>
    <n v="3739"/>
    <d v="2026-10-31T00:00:00"/>
    <n v="2026"/>
    <s v="Q4"/>
    <n v="10"/>
    <x v="9"/>
    <x v="1"/>
    <x v="12"/>
    <x v="3"/>
    <s v="New"/>
    <x v="2"/>
    <s v="Carry-On Duffel"/>
    <n v="1"/>
    <n v="135.19"/>
    <n v="0"/>
    <n v="68.319999999999993"/>
    <n v="135.19"/>
    <n v="68.319999999999993"/>
    <n v="66.87"/>
    <n v="0.49463717730601381"/>
    <n v="2026"/>
    <x v="3"/>
    <n v="10"/>
    <s v="Oct"/>
  </r>
  <r>
    <n v="77"/>
    <d v="2026-11-01T00:00:00"/>
    <n v="2026"/>
    <s v="Q4"/>
    <n v="11"/>
    <x v="10"/>
    <x v="1"/>
    <x v="11"/>
    <x v="0"/>
    <s v="New"/>
    <x v="2"/>
    <s v="Carry-On Duffel"/>
    <n v="2"/>
    <n v="133.96"/>
    <n v="0.1"/>
    <n v="65.44"/>
    <n v="241.12800000000001"/>
    <n v="130.88"/>
    <n v="110.24800000000002"/>
    <n v="0.4572177432732823"/>
    <n v="2026"/>
    <x v="3"/>
    <n v="11"/>
    <s v="Nov"/>
  </r>
  <r>
    <n v="461"/>
    <d v="2026-11-01T00:00:00"/>
    <n v="2026"/>
    <s v="Q4"/>
    <n v="11"/>
    <x v="10"/>
    <x v="1"/>
    <x v="11"/>
    <x v="3"/>
    <s v="Business"/>
    <x v="0"/>
    <s v="Trail Bike Light"/>
    <n v="3"/>
    <n v="51.67"/>
    <n v="0.05"/>
    <n v="22.8"/>
    <n v="147.25949999999997"/>
    <n v="68.400000000000006"/>
    <n v="78.859499999999969"/>
    <n v="0.53551383781691497"/>
    <n v="2026"/>
    <x v="3"/>
    <n v="11"/>
    <s v="Nov"/>
  </r>
  <r>
    <n v="732"/>
    <d v="2026-11-01T00:00:00"/>
    <n v="2026"/>
    <s v="Q4"/>
    <n v="11"/>
    <x v="10"/>
    <x v="1"/>
    <x v="1"/>
    <x v="3"/>
    <s v="Returning"/>
    <x v="1"/>
    <s v="Summit Backpack 45L"/>
    <n v="1"/>
    <n v="150.46"/>
    <n v="0.15"/>
    <n v="78.39"/>
    <n v="127.89100000000001"/>
    <n v="78.39"/>
    <n v="49.501000000000005"/>
    <n v="0.38705616501552104"/>
    <n v="2026"/>
    <x v="3"/>
    <n v="11"/>
    <s v="Nov"/>
  </r>
  <r>
    <n v="919"/>
    <d v="2026-11-01T00:00:00"/>
    <n v="2026"/>
    <s v="Q4"/>
    <n v="11"/>
    <x v="10"/>
    <x v="3"/>
    <x v="13"/>
    <x v="0"/>
    <s v="New"/>
    <x v="0"/>
    <s v="Cycling Pack 12L"/>
    <n v="1"/>
    <n v="103.53"/>
    <n v="0.1"/>
    <n v="51.75"/>
    <n v="93.177000000000007"/>
    <n v="51.75"/>
    <n v="41.427000000000007"/>
    <n v="0.4446054283782479"/>
    <n v="2026"/>
    <x v="3"/>
    <n v="11"/>
    <s v="Nov"/>
  </r>
  <r>
    <n v="949"/>
    <d v="2026-11-01T00:00:00"/>
    <n v="2026"/>
    <s v="Q4"/>
    <n v="11"/>
    <x v="10"/>
    <x v="2"/>
    <x v="2"/>
    <x v="0"/>
    <s v="Returning"/>
    <x v="0"/>
    <s v="Cycling Pack 12L"/>
    <n v="4"/>
    <n v="103.33"/>
    <n v="0"/>
    <n v="49.15"/>
    <n v="413.32"/>
    <n v="196.6"/>
    <n v="216.72"/>
    <n v="0.5243394948224136"/>
    <n v="2026"/>
    <x v="3"/>
    <n v="11"/>
    <s v="Nov"/>
  </r>
  <r>
    <n v="1185"/>
    <d v="2026-11-01T00:00:00"/>
    <n v="2026"/>
    <s v="Q4"/>
    <n v="11"/>
    <x v="10"/>
    <x v="3"/>
    <x v="8"/>
    <x v="1"/>
    <s v="Business"/>
    <x v="2"/>
    <s v="Insulated Bottle"/>
    <n v="5"/>
    <n v="37.08"/>
    <n v="0.15"/>
    <n v="13.27"/>
    <n v="157.58999999999997"/>
    <n v="66.349999999999994"/>
    <n v="91.239999999999981"/>
    <n v="0.57897074687480166"/>
    <n v="2026"/>
    <x v="3"/>
    <n v="11"/>
    <s v="Nov"/>
  </r>
  <r>
    <n v="1248"/>
    <d v="2026-11-01T00:00:00"/>
    <n v="2026"/>
    <s v="Q4"/>
    <n v="11"/>
    <x v="10"/>
    <x v="0"/>
    <x v="0"/>
    <x v="1"/>
    <s v="Business"/>
    <x v="2"/>
    <s v="Carry-On Duffel"/>
    <n v="5"/>
    <n v="132.33000000000001"/>
    <n v="0.2"/>
    <n v="65.2"/>
    <n v="529.32000000000005"/>
    <n v="326"/>
    <n v="203.32000000000005"/>
    <n v="0.3841154689034989"/>
    <n v="2026"/>
    <x v="3"/>
    <n v="11"/>
    <s v="Nov"/>
  </r>
  <r>
    <n v="2129"/>
    <d v="2026-11-01T00:00:00"/>
    <n v="2026"/>
    <s v="Q4"/>
    <n v="11"/>
    <x v="10"/>
    <x v="3"/>
    <x v="13"/>
    <x v="2"/>
    <s v="New"/>
    <x v="0"/>
    <s v="Trail Bike Light"/>
    <n v="2"/>
    <n v="50.43"/>
    <n v="0"/>
    <n v="22.54"/>
    <n v="100.86"/>
    <n v="45.08"/>
    <n v="55.78"/>
    <n v="0.55304382312115807"/>
    <n v="2026"/>
    <x v="3"/>
    <n v="11"/>
    <s v="Nov"/>
  </r>
  <r>
    <n v="2850"/>
    <d v="2026-11-01T00:00:00"/>
    <n v="2026"/>
    <s v="Q4"/>
    <n v="11"/>
    <x v="10"/>
    <x v="2"/>
    <x v="2"/>
    <x v="1"/>
    <s v="Returning"/>
    <x v="4"/>
    <s v="Training Mat"/>
    <n v="3"/>
    <n v="50.05"/>
    <n v="0.15"/>
    <n v="22.36"/>
    <n v="127.62749999999998"/>
    <n v="67.08"/>
    <n v="60.547499999999985"/>
    <n v="0.47440794499618022"/>
    <n v="2026"/>
    <x v="3"/>
    <n v="11"/>
    <s v="Nov"/>
  </r>
  <r>
    <n v="3477"/>
    <d v="2026-11-01T00:00:00"/>
    <n v="2026"/>
    <s v="Q4"/>
    <n v="11"/>
    <x v="10"/>
    <x v="3"/>
    <x v="13"/>
    <x v="0"/>
    <s v="Returning"/>
    <x v="3"/>
    <s v="Trail Tent 2P"/>
    <n v="1"/>
    <n v="197.14"/>
    <n v="0.05"/>
    <n v="102.87"/>
    <n v="187.28299999999999"/>
    <n v="102.87"/>
    <n v="84.412999999999982"/>
    <n v="0.45072430492890431"/>
    <n v="2026"/>
    <x v="3"/>
    <n v="11"/>
    <s v="Nov"/>
  </r>
  <r>
    <n v="4673"/>
    <d v="2026-11-01T00:00:00"/>
    <n v="2026"/>
    <s v="Q4"/>
    <n v="11"/>
    <x v="10"/>
    <x v="0"/>
    <x v="0"/>
    <x v="1"/>
    <s v="Business"/>
    <x v="1"/>
    <s v="Trekking Poles"/>
    <n v="5"/>
    <n v="72.13"/>
    <n v="0.1"/>
    <n v="31.41"/>
    <n v="324.58499999999998"/>
    <n v="157.05000000000001"/>
    <n v="167.53499999999997"/>
    <n v="0.51615139331762094"/>
    <n v="2026"/>
    <x v="3"/>
    <n v="11"/>
    <s v="Nov"/>
  </r>
  <r>
    <n v="4679"/>
    <d v="2026-11-01T00:00:00"/>
    <n v="2026"/>
    <s v="Q4"/>
    <n v="11"/>
    <x v="10"/>
    <x v="1"/>
    <x v="12"/>
    <x v="1"/>
    <s v="Returning"/>
    <x v="3"/>
    <s v="Alpine Tent 4P"/>
    <n v="8"/>
    <n v="341.51"/>
    <n v="0.1"/>
    <n v="200.1"/>
    <n v="2458.8719999999998"/>
    <n v="1600.8"/>
    <n v="858.07199999999989"/>
    <n v="0.34896977150498276"/>
    <n v="2026"/>
    <x v="3"/>
    <n v="11"/>
    <s v="Nov"/>
  </r>
  <r>
    <n v="4809"/>
    <d v="2026-11-01T00:00:00"/>
    <n v="2026"/>
    <s v="Q4"/>
    <n v="11"/>
    <x v="10"/>
    <x v="1"/>
    <x v="11"/>
    <x v="0"/>
    <s v="New"/>
    <x v="2"/>
    <s v="Insulated Bottle"/>
    <n v="1"/>
    <n v="36.47"/>
    <n v="0.05"/>
    <n v="13.88"/>
    <n v="34.646499999999996"/>
    <n v="13.88"/>
    <n v="20.766499999999994"/>
    <n v="0.59938233299178834"/>
    <n v="2026"/>
    <x v="3"/>
    <n v="11"/>
    <s v="Nov"/>
  </r>
  <r>
    <n v="4849"/>
    <d v="2026-11-01T00:00:00"/>
    <n v="2026"/>
    <s v="Q4"/>
    <n v="11"/>
    <x v="10"/>
    <x v="0"/>
    <x v="0"/>
    <x v="0"/>
    <s v="New"/>
    <x v="2"/>
    <s v="Insulated Bottle"/>
    <n v="4"/>
    <n v="35.69"/>
    <n v="0.15"/>
    <n v="13.52"/>
    <n v="121.34599999999999"/>
    <n v="54.08"/>
    <n v="67.265999999999991"/>
    <n v="0.55433224004087478"/>
    <n v="2026"/>
    <x v="3"/>
    <n v="11"/>
    <s v="Nov"/>
  </r>
  <r>
    <n v="436"/>
    <d v="2026-11-02T00:00:00"/>
    <n v="2026"/>
    <s v="Q4"/>
    <n v="11"/>
    <x v="10"/>
    <x v="2"/>
    <x v="10"/>
    <x v="0"/>
    <s v="New"/>
    <x v="2"/>
    <s v="Insulated Bottle"/>
    <n v="2"/>
    <n v="35.340000000000003"/>
    <n v="0.1"/>
    <n v="13.82"/>
    <n v="63.612000000000009"/>
    <n v="27.64"/>
    <n v="35.972000000000008"/>
    <n v="0.56549078790165386"/>
    <n v="2026"/>
    <x v="3"/>
    <n v="11"/>
    <s v="Nov"/>
  </r>
  <r>
    <n v="879"/>
    <d v="2026-11-02T00:00:00"/>
    <n v="2026"/>
    <s v="Q4"/>
    <n v="11"/>
    <x v="10"/>
    <x v="2"/>
    <x v="10"/>
    <x v="0"/>
    <s v="New"/>
    <x v="2"/>
    <s v="Packing Cube Set"/>
    <n v="4"/>
    <n v="46.8"/>
    <n v="0.05"/>
    <n v="18.52"/>
    <n v="177.83999999999997"/>
    <n v="74.08"/>
    <n v="103.75999999999998"/>
    <n v="0.58344579397210972"/>
    <n v="2026"/>
    <x v="3"/>
    <n v="11"/>
    <s v="Nov"/>
  </r>
  <r>
    <n v="955"/>
    <d v="2026-11-02T00:00:00"/>
    <n v="2026"/>
    <s v="Q4"/>
    <n v="11"/>
    <x v="10"/>
    <x v="3"/>
    <x v="13"/>
    <x v="2"/>
    <s v="New"/>
    <x v="3"/>
    <s v="Trail Tent 2P"/>
    <n v="1"/>
    <n v="198.34"/>
    <n v="0.05"/>
    <n v="103.2"/>
    <n v="188.423"/>
    <n v="103.2"/>
    <n v="85.222999999999999"/>
    <n v="0.45229616341954004"/>
    <n v="2026"/>
    <x v="3"/>
    <n v="11"/>
    <s v="Nov"/>
  </r>
  <r>
    <n v="1068"/>
    <d v="2026-11-02T00:00:00"/>
    <n v="2026"/>
    <s v="Q4"/>
    <n v="11"/>
    <x v="10"/>
    <x v="1"/>
    <x v="6"/>
    <x v="0"/>
    <s v="Returning"/>
    <x v="4"/>
    <s v="Weighted Vest"/>
    <n v="5"/>
    <n v="122.26"/>
    <n v="0.1"/>
    <n v="68.3"/>
    <n v="550.17000000000007"/>
    <n v="341.5"/>
    <n v="208.67000000000007"/>
    <n v="0.37928276714470083"/>
    <n v="2026"/>
    <x v="3"/>
    <n v="11"/>
    <s v="Nov"/>
  </r>
  <r>
    <n v="1733"/>
    <d v="2026-11-02T00:00:00"/>
    <n v="2026"/>
    <s v="Q4"/>
    <n v="11"/>
    <x v="10"/>
    <x v="0"/>
    <x v="9"/>
    <x v="1"/>
    <s v="Returning"/>
    <x v="1"/>
    <s v="Trekking Poles"/>
    <n v="3"/>
    <n v="71.12"/>
    <n v="0.15"/>
    <n v="33.090000000000003"/>
    <n v="181.35599999999999"/>
    <n v="99.27000000000001"/>
    <n v="82.085999999999984"/>
    <n v="0.45262356911268437"/>
    <n v="2026"/>
    <x v="3"/>
    <n v="11"/>
    <s v="Nov"/>
  </r>
  <r>
    <n v="3270"/>
    <d v="2026-11-02T00:00:00"/>
    <n v="2026"/>
    <s v="Q4"/>
    <n v="11"/>
    <x v="10"/>
    <x v="1"/>
    <x v="12"/>
    <x v="2"/>
    <s v="Returning"/>
    <x v="0"/>
    <s v="Commuter Helmet"/>
    <n v="2"/>
    <n v="81.900000000000006"/>
    <n v="0.15"/>
    <n v="41.91"/>
    <n v="139.23000000000002"/>
    <n v="83.82"/>
    <n v="55.410000000000025"/>
    <n v="0.39797457444516282"/>
    <n v="2026"/>
    <x v="3"/>
    <n v="11"/>
    <s v="Nov"/>
  </r>
  <r>
    <n v="3484"/>
    <d v="2026-11-02T00:00:00"/>
    <n v="2026"/>
    <s v="Q4"/>
    <n v="11"/>
    <x v="10"/>
    <x v="2"/>
    <x v="2"/>
    <x v="3"/>
    <s v="Returning"/>
    <x v="2"/>
    <s v="Travel Backpack 35L"/>
    <n v="4"/>
    <n v="165.12"/>
    <n v="0.05"/>
    <n v="89.65"/>
    <n v="627.45600000000002"/>
    <n v="358.6"/>
    <n v="268.85599999999999"/>
    <n v="0.42848582211342306"/>
    <n v="2026"/>
    <x v="3"/>
    <n v="11"/>
    <s v="Nov"/>
  </r>
  <r>
    <n v="3608"/>
    <d v="2026-11-02T00:00:00"/>
    <n v="2026"/>
    <s v="Q4"/>
    <n v="11"/>
    <x v="10"/>
    <x v="3"/>
    <x v="8"/>
    <x v="2"/>
    <s v="New"/>
    <x v="1"/>
    <s v="Hiking Daypack 20L"/>
    <n v="1"/>
    <n v="91.35"/>
    <n v="0"/>
    <n v="45.5"/>
    <n v="91.35"/>
    <n v="45.5"/>
    <n v="45.849999999999994"/>
    <n v="0.50191570881226055"/>
    <n v="2026"/>
    <x v="3"/>
    <n v="11"/>
    <s v="Nov"/>
  </r>
  <r>
    <n v="4036"/>
    <d v="2026-11-02T00:00:00"/>
    <n v="2026"/>
    <s v="Q4"/>
    <n v="11"/>
    <x v="10"/>
    <x v="2"/>
    <x v="3"/>
    <x v="0"/>
    <s v="Business"/>
    <x v="4"/>
    <s v="Recovery Roller"/>
    <n v="1"/>
    <n v="36.96"/>
    <n v="0.1"/>
    <n v="14.18"/>
    <n v="33.264000000000003"/>
    <n v="14.18"/>
    <n v="19.084000000000003"/>
    <n v="0.57371332371332373"/>
    <n v="2026"/>
    <x v="3"/>
    <n v="11"/>
    <s v="Nov"/>
  </r>
  <r>
    <n v="408"/>
    <d v="2026-11-03T00:00:00"/>
    <n v="2026"/>
    <s v="Q4"/>
    <n v="11"/>
    <x v="10"/>
    <x v="3"/>
    <x v="13"/>
    <x v="0"/>
    <s v="Returning"/>
    <x v="0"/>
    <s v="Trail Bike Light"/>
    <n v="1"/>
    <n v="49.61"/>
    <n v="0"/>
    <n v="22.8"/>
    <n v="49.61"/>
    <n v="22.8"/>
    <n v="26.81"/>
    <n v="0.54041523886313236"/>
    <n v="2026"/>
    <x v="3"/>
    <n v="11"/>
    <s v="Nov"/>
  </r>
  <r>
    <n v="939"/>
    <d v="2026-11-03T00:00:00"/>
    <n v="2026"/>
    <s v="Q4"/>
    <n v="11"/>
    <x v="10"/>
    <x v="1"/>
    <x v="11"/>
    <x v="2"/>
    <s v="Returning"/>
    <x v="0"/>
    <s v="Trail Bike Light"/>
    <n v="1"/>
    <n v="49.76"/>
    <n v="0.1"/>
    <n v="21.94"/>
    <n v="44.783999999999999"/>
    <n v="21.94"/>
    <n v="22.843999999999998"/>
    <n v="0.51009289031797067"/>
    <n v="2026"/>
    <x v="3"/>
    <n v="11"/>
    <s v="Nov"/>
  </r>
  <r>
    <n v="1022"/>
    <d v="2026-11-03T00:00:00"/>
    <n v="2026"/>
    <s v="Q4"/>
    <n v="11"/>
    <x v="10"/>
    <x v="3"/>
    <x v="7"/>
    <x v="0"/>
    <s v="Returning"/>
    <x v="0"/>
    <s v="Compact Repair Kit"/>
    <n v="1"/>
    <n v="39.97"/>
    <n v="0.1"/>
    <n v="16.93"/>
    <n v="35.972999999999999"/>
    <n v="16.93"/>
    <n v="19.042999999999999"/>
    <n v="0.52936924915909156"/>
    <n v="2026"/>
    <x v="3"/>
    <n v="11"/>
    <s v="Nov"/>
  </r>
  <r>
    <n v="1997"/>
    <d v="2026-11-03T00:00:00"/>
    <n v="2026"/>
    <s v="Q4"/>
    <n v="11"/>
    <x v="10"/>
    <x v="1"/>
    <x v="12"/>
    <x v="3"/>
    <s v="Returning"/>
    <x v="3"/>
    <s v="Alpine Tent 4P"/>
    <n v="2"/>
    <n v="335.46"/>
    <n v="0.1"/>
    <n v="199.87"/>
    <n v="603.82799999999997"/>
    <n v="399.74"/>
    <n v="204.08799999999997"/>
    <n v="0.33799028862523761"/>
    <n v="2026"/>
    <x v="3"/>
    <n v="11"/>
    <s v="Nov"/>
  </r>
  <r>
    <n v="3978"/>
    <d v="2026-11-03T00:00:00"/>
    <n v="2026"/>
    <s v="Q4"/>
    <n v="11"/>
    <x v="10"/>
    <x v="1"/>
    <x v="12"/>
    <x v="0"/>
    <s v="New"/>
    <x v="1"/>
    <s v="Summit Backpack 45L"/>
    <n v="4"/>
    <n v="154.46"/>
    <n v="0.05"/>
    <n v="80.48"/>
    <n v="586.94799999999998"/>
    <n v="321.92"/>
    <n v="265.02799999999996"/>
    <n v="0.45153574081519993"/>
    <n v="2026"/>
    <x v="3"/>
    <n v="11"/>
    <s v="Nov"/>
  </r>
  <r>
    <n v="4715"/>
    <d v="2026-11-03T00:00:00"/>
    <n v="2026"/>
    <s v="Q4"/>
    <n v="11"/>
    <x v="10"/>
    <x v="0"/>
    <x v="0"/>
    <x v="1"/>
    <s v="Business"/>
    <x v="4"/>
    <s v="Resistance Band Set"/>
    <n v="10"/>
    <n v="39.869999999999997"/>
    <n v="0.15"/>
    <n v="14.31"/>
    <n v="338.89499999999998"/>
    <n v="143.1"/>
    <n v="195.79499999999999"/>
    <n v="0.57774531934670026"/>
    <n v="2026"/>
    <x v="3"/>
    <n v="11"/>
    <s v="Nov"/>
  </r>
  <r>
    <n v="145"/>
    <d v="2026-11-04T00:00:00"/>
    <n v="2026"/>
    <s v="Q4"/>
    <n v="11"/>
    <x v="10"/>
    <x v="0"/>
    <x v="15"/>
    <x v="0"/>
    <s v="Business"/>
    <x v="1"/>
    <s v="Hiking Daypack 20L"/>
    <n v="2"/>
    <n v="93.19"/>
    <n v="0.2"/>
    <n v="45.7"/>
    <n v="149.10400000000001"/>
    <n v="91.4"/>
    <n v="57.704000000000008"/>
    <n v="0.38700504345959869"/>
    <n v="2026"/>
    <x v="3"/>
    <n v="11"/>
    <s v="Nov"/>
  </r>
  <r>
    <n v="465"/>
    <d v="2026-11-04T00:00:00"/>
    <n v="2026"/>
    <s v="Q4"/>
    <n v="11"/>
    <x v="10"/>
    <x v="1"/>
    <x v="12"/>
    <x v="0"/>
    <s v="Returning"/>
    <x v="4"/>
    <s v="Resistance Band Set"/>
    <n v="3"/>
    <n v="41.29"/>
    <n v="0.05"/>
    <n v="14.43"/>
    <n v="117.6765"/>
    <n v="43.29"/>
    <n v="74.386500000000012"/>
    <n v="0.63212706020318421"/>
    <n v="2026"/>
    <x v="3"/>
    <n v="11"/>
    <s v="Nov"/>
  </r>
  <r>
    <n v="1449"/>
    <d v="2026-11-04T00:00:00"/>
    <n v="2026"/>
    <s v="Q4"/>
    <n v="11"/>
    <x v="10"/>
    <x v="3"/>
    <x v="8"/>
    <x v="0"/>
    <s v="Returning"/>
    <x v="0"/>
    <s v="Trail Bike Light"/>
    <n v="1"/>
    <n v="50.76"/>
    <n v="0.1"/>
    <n v="22.72"/>
    <n v="45.683999999999997"/>
    <n v="22.72"/>
    <n v="22.963999999999999"/>
    <n v="0.50267051921898254"/>
    <n v="2026"/>
    <x v="3"/>
    <n v="11"/>
    <s v="Nov"/>
  </r>
  <r>
    <n v="1802"/>
    <d v="2026-11-04T00:00:00"/>
    <n v="2026"/>
    <s v="Q4"/>
    <n v="11"/>
    <x v="10"/>
    <x v="2"/>
    <x v="16"/>
    <x v="2"/>
    <s v="Business"/>
    <x v="2"/>
    <s v="Insulated Bottle"/>
    <n v="1"/>
    <n v="35.94"/>
    <n v="0.05"/>
    <n v="13.39"/>
    <n v="34.142999999999994"/>
    <n v="13.39"/>
    <n v="20.752999999999993"/>
    <n v="0.60782590867820629"/>
    <n v="2026"/>
    <x v="3"/>
    <n v="11"/>
    <s v="Nov"/>
  </r>
  <r>
    <n v="2645"/>
    <d v="2026-11-04T00:00:00"/>
    <n v="2026"/>
    <s v="Q4"/>
    <n v="11"/>
    <x v="10"/>
    <x v="0"/>
    <x v="15"/>
    <x v="2"/>
    <s v="New"/>
    <x v="1"/>
    <s v="Trekking Poles"/>
    <n v="4"/>
    <n v="70.010000000000005"/>
    <n v="0.05"/>
    <n v="31.43"/>
    <n v="266.03800000000001"/>
    <n v="125.72"/>
    <n v="140.31800000000001"/>
    <n v="0.52743593020545942"/>
    <n v="2026"/>
    <x v="3"/>
    <n v="11"/>
    <s v="Nov"/>
  </r>
  <r>
    <n v="3539"/>
    <d v="2026-11-04T00:00:00"/>
    <n v="2026"/>
    <s v="Q4"/>
    <n v="11"/>
    <x v="10"/>
    <x v="0"/>
    <x v="15"/>
    <x v="3"/>
    <s v="Returning"/>
    <x v="1"/>
    <s v="Summit Backpack 45L"/>
    <n v="3"/>
    <n v="152.32"/>
    <n v="0.1"/>
    <n v="79.36"/>
    <n v="411.26400000000001"/>
    <n v="238.07999999999998"/>
    <n v="173.18400000000003"/>
    <n v="0.42110177404295057"/>
    <n v="2026"/>
    <x v="3"/>
    <n v="11"/>
    <s v="Nov"/>
  </r>
  <r>
    <n v="4309"/>
    <d v="2026-11-04T00:00:00"/>
    <n v="2026"/>
    <s v="Q4"/>
    <n v="11"/>
    <x v="10"/>
    <x v="3"/>
    <x v="8"/>
    <x v="0"/>
    <s v="Business"/>
    <x v="0"/>
    <s v="Trail Bike Light"/>
    <n v="1"/>
    <n v="50.32"/>
    <n v="0.05"/>
    <n v="22.46"/>
    <n v="47.803999999999995"/>
    <n v="22.46"/>
    <n v="25.343999999999994"/>
    <n v="0.53016483976236295"/>
    <n v="2026"/>
    <x v="3"/>
    <n v="11"/>
    <s v="Nov"/>
  </r>
  <r>
    <n v="4355"/>
    <d v="2026-11-04T00:00:00"/>
    <n v="2026"/>
    <s v="Q4"/>
    <n v="11"/>
    <x v="10"/>
    <x v="2"/>
    <x v="2"/>
    <x v="2"/>
    <s v="Returning"/>
    <x v="1"/>
    <s v="Summit Backpack 45L"/>
    <n v="2"/>
    <n v="151.04"/>
    <n v="0.15"/>
    <n v="76.97"/>
    <n v="256.76799999999997"/>
    <n v="153.94"/>
    <n v="102.82799999999997"/>
    <n v="0.40047046360917243"/>
    <n v="2026"/>
    <x v="3"/>
    <n v="11"/>
    <s v="Nov"/>
  </r>
  <r>
    <n v="5052"/>
    <d v="2026-11-04T00:00:00"/>
    <n v="2026"/>
    <s v="Q4"/>
    <n v="11"/>
    <x v="10"/>
    <x v="0"/>
    <x v="15"/>
    <x v="3"/>
    <s v="Returning"/>
    <x v="0"/>
    <s v="Compact Repair Kit"/>
    <n v="3"/>
    <n v="41.12"/>
    <n v="0.1"/>
    <n v="16.670000000000002"/>
    <n v="111.02399999999999"/>
    <n v="50.010000000000005"/>
    <n v="61.013999999999982"/>
    <n v="0.54955685257241671"/>
    <n v="2026"/>
    <x v="3"/>
    <n v="11"/>
    <s v="Nov"/>
  </r>
  <r>
    <n v="9"/>
    <d v="2026-11-05T00:00:00"/>
    <n v="2026"/>
    <s v="Q4"/>
    <n v="11"/>
    <x v="10"/>
    <x v="0"/>
    <x v="15"/>
    <x v="0"/>
    <s v="New"/>
    <x v="1"/>
    <s v="Trail Boots"/>
    <n v="1"/>
    <n v="140.59"/>
    <n v="0.1"/>
    <n v="79.510000000000005"/>
    <n v="126.53100000000001"/>
    <n v="79.510000000000005"/>
    <n v="47.021000000000001"/>
    <n v="0.37161644182058151"/>
    <n v="2026"/>
    <x v="3"/>
    <n v="11"/>
    <s v="Nov"/>
  </r>
  <r>
    <n v="703"/>
    <d v="2026-11-05T00:00:00"/>
    <n v="2026"/>
    <s v="Q4"/>
    <n v="11"/>
    <x v="10"/>
    <x v="1"/>
    <x v="14"/>
    <x v="0"/>
    <s v="Returning"/>
    <x v="2"/>
    <s v="Travel Backpack 35L"/>
    <n v="2"/>
    <n v="160.68"/>
    <n v="0"/>
    <n v="89.49"/>
    <n v="321.36"/>
    <n v="178.98"/>
    <n v="142.38000000000002"/>
    <n v="0.4430545182972368"/>
    <n v="2026"/>
    <x v="3"/>
    <n v="11"/>
    <s v="Nov"/>
  </r>
  <r>
    <n v="1627"/>
    <d v="2026-11-05T00:00:00"/>
    <n v="2026"/>
    <s v="Q4"/>
    <n v="11"/>
    <x v="10"/>
    <x v="3"/>
    <x v="4"/>
    <x v="0"/>
    <s v="Returning"/>
    <x v="4"/>
    <s v="Training Mat"/>
    <n v="6"/>
    <n v="49.7"/>
    <n v="0"/>
    <n v="22.34"/>
    <n v="298.20000000000005"/>
    <n v="134.04"/>
    <n v="164.16000000000005"/>
    <n v="0.55050301810865199"/>
    <n v="2026"/>
    <x v="3"/>
    <n v="11"/>
    <s v="Nov"/>
  </r>
  <r>
    <n v="1760"/>
    <d v="2026-11-05T00:00:00"/>
    <n v="2026"/>
    <s v="Q4"/>
    <n v="11"/>
    <x v="10"/>
    <x v="1"/>
    <x v="11"/>
    <x v="2"/>
    <s v="Returning"/>
    <x v="0"/>
    <s v="Commuter Helmet"/>
    <n v="3"/>
    <n v="80.400000000000006"/>
    <n v="0.05"/>
    <n v="42.82"/>
    <n v="229.14000000000001"/>
    <n v="128.46"/>
    <n v="100.68"/>
    <n v="0.43938203718250851"/>
    <n v="2026"/>
    <x v="3"/>
    <n v="11"/>
    <s v="Nov"/>
  </r>
  <r>
    <n v="2268"/>
    <d v="2026-11-05T00:00:00"/>
    <n v="2026"/>
    <s v="Q4"/>
    <n v="11"/>
    <x v="10"/>
    <x v="1"/>
    <x v="1"/>
    <x v="2"/>
    <s v="New"/>
    <x v="1"/>
    <s v="Summit Backpack 45L"/>
    <n v="4"/>
    <n v="151.38999999999999"/>
    <n v="0.05"/>
    <n v="80.66"/>
    <n v="575.28199999999993"/>
    <n v="322.64"/>
    <n v="252.64199999999994"/>
    <n v="0.43916201097896329"/>
    <n v="2026"/>
    <x v="3"/>
    <n v="11"/>
    <s v="Nov"/>
  </r>
  <r>
    <n v="2636"/>
    <d v="2026-11-05T00:00:00"/>
    <n v="2026"/>
    <s v="Q4"/>
    <n v="11"/>
    <x v="10"/>
    <x v="1"/>
    <x v="14"/>
    <x v="2"/>
    <s v="Business"/>
    <x v="2"/>
    <s v="Packing Cube Set"/>
    <n v="2"/>
    <n v="45.44"/>
    <n v="0.05"/>
    <n v="18.2"/>
    <n v="86.335999999999999"/>
    <n v="36.4"/>
    <n v="49.936"/>
    <n v="0.57839140103780584"/>
    <n v="2026"/>
    <x v="3"/>
    <n v="11"/>
    <s v="Nov"/>
  </r>
  <r>
    <n v="3255"/>
    <d v="2026-11-05T00:00:00"/>
    <n v="2026"/>
    <s v="Q4"/>
    <n v="11"/>
    <x v="10"/>
    <x v="3"/>
    <x v="13"/>
    <x v="0"/>
    <s v="New"/>
    <x v="1"/>
    <s v="Trekking Poles"/>
    <n v="2"/>
    <n v="70.790000000000006"/>
    <n v="0.15"/>
    <n v="33.32"/>
    <n v="120.343"/>
    <n v="66.64"/>
    <n v="53.703000000000003"/>
    <n v="0.44624947026416162"/>
    <n v="2026"/>
    <x v="3"/>
    <n v="11"/>
    <s v="Nov"/>
  </r>
  <r>
    <n v="4326"/>
    <d v="2026-11-05T00:00:00"/>
    <n v="2026"/>
    <s v="Q4"/>
    <n v="11"/>
    <x v="10"/>
    <x v="2"/>
    <x v="5"/>
    <x v="2"/>
    <s v="Returning"/>
    <x v="2"/>
    <s v="Insulated Bottle"/>
    <n v="1"/>
    <n v="35.630000000000003"/>
    <n v="0"/>
    <n v="13.47"/>
    <n v="35.630000000000003"/>
    <n v="13.47"/>
    <n v="22.160000000000004"/>
    <n v="0.62194779680044909"/>
    <n v="2026"/>
    <x v="3"/>
    <n v="11"/>
    <s v="Nov"/>
  </r>
  <r>
    <n v="4346"/>
    <d v="2026-11-05T00:00:00"/>
    <n v="2026"/>
    <s v="Q4"/>
    <n v="11"/>
    <x v="10"/>
    <x v="0"/>
    <x v="15"/>
    <x v="0"/>
    <s v="Business"/>
    <x v="1"/>
    <s v="Trekking Poles"/>
    <n v="3"/>
    <n v="73.010000000000005"/>
    <n v="0.15"/>
    <n v="32.49"/>
    <n v="186.17550000000003"/>
    <n v="97.47"/>
    <n v="88.705500000000029"/>
    <n v="0.47646172562984934"/>
    <n v="2026"/>
    <x v="3"/>
    <n v="11"/>
    <s v="Nov"/>
  </r>
  <r>
    <n v="266"/>
    <d v="2026-11-06T00:00:00"/>
    <n v="2026"/>
    <s v="Q4"/>
    <n v="11"/>
    <x v="10"/>
    <x v="1"/>
    <x v="1"/>
    <x v="3"/>
    <s v="Business"/>
    <x v="1"/>
    <s v="Hiking Daypack 20L"/>
    <n v="1"/>
    <n v="93.48"/>
    <n v="0.05"/>
    <n v="46.34"/>
    <n v="88.805999999999997"/>
    <n v="46.34"/>
    <n v="42.465999999999994"/>
    <n v="0.47818841069297113"/>
    <n v="2026"/>
    <x v="3"/>
    <n v="11"/>
    <s v="Nov"/>
  </r>
  <r>
    <n v="274"/>
    <d v="2026-11-06T00:00:00"/>
    <n v="2026"/>
    <s v="Q4"/>
    <n v="11"/>
    <x v="10"/>
    <x v="1"/>
    <x v="1"/>
    <x v="0"/>
    <s v="Business"/>
    <x v="0"/>
    <s v="Commuter Helmet"/>
    <n v="1"/>
    <n v="82.89"/>
    <n v="0"/>
    <n v="41.44"/>
    <n v="82.89"/>
    <n v="41.44"/>
    <n v="41.45"/>
    <n v="0.50006032090722652"/>
    <n v="2026"/>
    <x v="3"/>
    <n v="11"/>
    <s v="Nov"/>
  </r>
  <r>
    <n v="1135"/>
    <d v="2026-11-06T00:00:00"/>
    <n v="2026"/>
    <s v="Q4"/>
    <n v="11"/>
    <x v="10"/>
    <x v="3"/>
    <x v="7"/>
    <x v="0"/>
    <s v="New"/>
    <x v="2"/>
    <s v="Insulated Bottle"/>
    <n v="2"/>
    <n v="35.71"/>
    <n v="0.2"/>
    <n v="13.48"/>
    <n v="57.136000000000003"/>
    <n v="26.96"/>
    <n v="30.176000000000002"/>
    <n v="0.52814337720526461"/>
    <n v="2026"/>
    <x v="3"/>
    <n v="11"/>
    <s v="Nov"/>
  </r>
  <r>
    <n v="2166"/>
    <d v="2026-11-06T00:00:00"/>
    <n v="2026"/>
    <s v="Q4"/>
    <n v="11"/>
    <x v="10"/>
    <x v="3"/>
    <x v="13"/>
    <x v="2"/>
    <s v="New"/>
    <x v="4"/>
    <s v="Resistance Band Set"/>
    <n v="1"/>
    <n v="40.380000000000003"/>
    <n v="0.15"/>
    <n v="14.53"/>
    <n v="34.323"/>
    <n v="14.53"/>
    <n v="19.792999999999999"/>
    <n v="0.57666870611543275"/>
    <n v="2026"/>
    <x v="3"/>
    <n v="11"/>
    <s v="Nov"/>
  </r>
  <r>
    <n v="3620"/>
    <d v="2026-11-06T00:00:00"/>
    <n v="2026"/>
    <s v="Q4"/>
    <n v="11"/>
    <x v="10"/>
    <x v="1"/>
    <x v="12"/>
    <x v="3"/>
    <s v="New"/>
    <x v="1"/>
    <s v="Trail Boots"/>
    <n v="1"/>
    <n v="142"/>
    <n v="0.05"/>
    <n v="81.099999999999994"/>
    <n v="134.9"/>
    <n v="81.099999999999994"/>
    <n v="53.800000000000011"/>
    <n v="0.39881393624907346"/>
    <n v="2026"/>
    <x v="3"/>
    <n v="11"/>
    <s v="Nov"/>
  </r>
  <r>
    <n v="3986"/>
    <d v="2026-11-06T00:00:00"/>
    <n v="2026"/>
    <s v="Q4"/>
    <n v="11"/>
    <x v="10"/>
    <x v="0"/>
    <x v="15"/>
    <x v="3"/>
    <s v="New"/>
    <x v="2"/>
    <s v="Insulated Bottle"/>
    <n v="2"/>
    <n v="36.29"/>
    <n v="0.15"/>
    <n v="13.93"/>
    <n v="61.692999999999998"/>
    <n v="27.86"/>
    <n v="33.832999999999998"/>
    <n v="0.54840905775371596"/>
    <n v="2026"/>
    <x v="3"/>
    <n v="11"/>
    <s v="Nov"/>
  </r>
  <r>
    <n v="4384"/>
    <d v="2026-11-06T00:00:00"/>
    <n v="2026"/>
    <s v="Q4"/>
    <n v="11"/>
    <x v="10"/>
    <x v="3"/>
    <x v="8"/>
    <x v="0"/>
    <s v="New"/>
    <x v="3"/>
    <s v="Compact Sleeping Bag"/>
    <n v="1"/>
    <n v="121.66"/>
    <n v="0"/>
    <n v="61.66"/>
    <n v="121.66"/>
    <n v="61.66"/>
    <n v="60"/>
    <n v="0.49317770836758179"/>
    <n v="2026"/>
    <x v="3"/>
    <n v="11"/>
    <s v="Nov"/>
  </r>
  <r>
    <n v="4565"/>
    <d v="2026-11-06T00:00:00"/>
    <n v="2026"/>
    <s v="Q4"/>
    <n v="11"/>
    <x v="10"/>
    <x v="1"/>
    <x v="14"/>
    <x v="0"/>
    <s v="Returning"/>
    <x v="3"/>
    <s v="Compact Sleeping Bag"/>
    <n v="3"/>
    <n v="124.65"/>
    <n v="0.05"/>
    <n v="62.27"/>
    <n v="355.25250000000005"/>
    <n v="186.81"/>
    <n v="168.44250000000005"/>
    <n v="0.47414866890451163"/>
    <n v="2026"/>
    <x v="3"/>
    <n v="11"/>
    <s v="Nov"/>
  </r>
  <r>
    <n v="4634"/>
    <d v="2026-11-06T00:00:00"/>
    <n v="2026"/>
    <s v="Q4"/>
    <n v="11"/>
    <x v="10"/>
    <x v="0"/>
    <x v="15"/>
    <x v="0"/>
    <s v="New"/>
    <x v="0"/>
    <s v="Commuter Helmet"/>
    <n v="2"/>
    <n v="80.61"/>
    <n v="0"/>
    <n v="43.72"/>
    <n v="161.22"/>
    <n v="87.44"/>
    <n v="73.78"/>
    <n v="0.45763552909068356"/>
    <n v="2026"/>
    <x v="3"/>
    <n v="11"/>
    <s v="Nov"/>
  </r>
  <r>
    <n v="104"/>
    <d v="2026-11-07T00:00:00"/>
    <n v="2026"/>
    <s v="Q4"/>
    <n v="11"/>
    <x v="10"/>
    <x v="1"/>
    <x v="11"/>
    <x v="0"/>
    <s v="New"/>
    <x v="1"/>
    <s v="Summit Backpack 45L"/>
    <n v="1"/>
    <n v="153.96"/>
    <n v="0"/>
    <n v="80.62"/>
    <n v="153.96"/>
    <n v="80.62"/>
    <n v="73.34"/>
    <n v="0.47635749545336453"/>
    <n v="2026"/>
    <x v="3"/>
    <n v="11"/>
    <s v="Nov"/>
  </r>
  <r>
    <n v="181"/>
    <d v="2026-11-07T00:00:00"/>
    <n v="2026"/>
    <s v="Q4"/>
    <n v="11"/>
    <x v="10"/>
    <x v="1"/>
    <x v="1"/>
    <x v="2"/>
    <s v="Returning"/>
    <x v="2"/>
    <s v="Insulated Bottle"/>
    <n v="1"/>
    <n v="35.58"/>
    <n v="0"/>
    <n v="13.4"/>
    <n v="35.58"/>
    <n v="13.4"/>
    <n v="22.18"/>
    <n v="0.62338392355255767"/>
    <n v="2026"/>
    <x v="3"/>
    <n v="11"/>
    <s v="Nov"/>
  </r>
  <r>
    <n v="823"/>
    <d v="2026-11-07T00:00:00"/>
    <n v="2026"/>
    <s v="Q4"/>
    <n v="11"/>
    <x v="10"/>
    <x v="0"/>
    <x v="0"/>
    <x v="3"/>
    <s v="New"/>
    <x v="4"/>
    <s v="Recovery Roller"/>
    <n v="5"/>
    <n v="36.369999999999997"/>
    <n v="0.15"/>
    <n v="13.65"/>
    <n v="154.57249999999999"/>
    <n v="68.25"/>
    <n v="86.322499999999991"/>
    <n v="0.55845962250723769"/>
    <n v="2026"/>
    <x v="3"/>
    <n v="11"/>
    <s v="Nov"/>
  </r>
  <r>
    <n v="1730"/>
    <d v="2026-11-07T00:00:00"/>
    <n v="2026"/>
    <s v="Q4"/>
    <n v="11"/>
    <x v="10"/>
    <x v="3"/>
    <x v="4"/>
    <x v="3"/>
    <s v="Returning"/>
    <x v="1"/>
    <s v="Summit Backpack 45L"/>
    <n v="2"/>
    <n v="151.55000000000001"/>
    <n v="0.1"/>
    <n v="80.48"/>
    <n v="272.79000000000002"/>
    <n v="160.96"/>
    <n v="111.83000000000001"/>
    <n v="0.40994904505297114"/>
    <n v="2026"/>
    <x v="3"/>
    <n v="11"/>
    <s v="Nov"/>
  </r>
  <r>
    <n v="2710"/>
    <d v="2026-11-07T00:00:00"/>
    <n v="2026"/>
    <s v="Q4"/>
    <n v="11"/>
    <x v="10"/>
    <x v="0"/>
    <x v="9"/>
    <x v="2"/>
    <s v="New"/>
    <x v="3"/>
    <s v="Portable Camp Stove"/>
    <n v="2"/>
    <n v="80.67"/>
    <n v="0"/>
    <n v="40.5"/>
    <n v="161.34"/>
    <n v="81"/>
    <n v="80.34"/>
    <n v="0.49795462997396805"/>
    <n v="2026"/>
    <x v="3"/>
    <n v="11"/>
    <s v="Nov"/>
  </r>
  <r>
    <n v="3018"/>
    <d v="2026-11-07T00:00:00"/>
    <n v="2026"/>
    <s v="Q4"/>
    <n v="11"/>
    <x v="10"/>
    <x v="3"/>
    <x v="7"/>
    <x v="1"/>
    <s v="Business"/>
    <x v="0"/>
    <s v="Commuter Helmet"/>
    <n v="10"/>
    <n v="81.48"/>
    <n v="0.05"/>
    <n v="43.7"/>
    <n v="774.06000000000006"/>
    <n v="437"/>
    <n v="337.06000000000006"/>
    <n v="0.43544428080510561"/>
    <n v="2026"/>
    <x v="3"/>
    <n v="11"/>
    <s v="Nov"/>
  </r>
  <r>
    <n v="3735"/>
    <d v="2026-11-07T00:00:00"/>
    <n v="2026"/>
    <s v="Q4"/>
    <n v="11"/>
    <x v="10"/>
    <x v="3"/>
    <x v="8"/>
    <x v="2"/>
    <s v="Returning"/>
    <x v="2"/>
    <s v="Travel Backpack 35L"/>
    <n v="2"/>
    <n v="163.58000000000001"/>
    <n v="0.1"/>
    <n v="88.14"/>
    <n v="294.44400000000002"/>
    <n v="176.28"/>
    <n v="118.16400000000002"/>
    <n v="0.40131230386762851"/>
    <n v="2026"/>
    <x v="3"/>
    <n v="11"/>
    <s v="Nov"/>
  </r>
  <r>
    <n v="4460"/>
    <d v="2026-11-07T00:00:00"/>
    <n v="2026"/>
    <s v="Q4"/>
    <n v="11"/>
    <x v="10"/>
    <x v="0"/>
    <x v="9"/>
    <x v="2"/>
    <s v="Returning"/>
    <x v="1"/>
    <s v="Trekking Poles"/>
    <n v="2"/>
    <n v="71.88"/>
    <n v="0.15"/>
    <n v="31.65"/>
    <n v="122.19599999999998"/>
    <n v="63.3"/>
    <n v="58.895999999999987"/>
    <n v="0.48197977020524396"/>
    <n v="2026"/>
    <x v="3"/>
    <n v="11"/>
    <s v="Nov"/>
  </r>
  <r>
    <n v="319"/>
    <d v="2026-11-08T00:00:00"/>
    <n v="2026"/>
    <s v="Q4"/>
    <n v="11"/>
    <x v="10"/>
    <x v="3"/>
    <x v="8"/>
    <x v="0"/>
    <s v="Returning"/>
    <x v="2"/>
    <s v="Insulated Bottle"/>
    <n v="2"/>
    <n v="36.299999999999997"/>
    <n v="0.15"/>
    <n v="13.38"/>
    <n v="61.709999999999994"/>
    <n v="26.76"/>
    <n v="34.949999999999989"/>
    <n v="0.56635877491492448"/>
    <n v="2026"/>
    <x v="3"/>
    <n v="11"/>
    <s v="Nov"/>
  </r>
  <r>
    <n v="595"/>
    <d v="2026-11-08T00:00:00"/>
    <n v="2026"/>
    <s v="Q4"/>
    <n v="11"/>
    <x v="10"/>
    <x v="1"/>
    <x v="12"/>
    <x v="0"/>
    <s v="New"/>
    <x v="4"/>
    <s v="Recovery Roller"/>
    <n v="2"/>
    <n v="36.159999999999997"/>
    <n v="0.1"/>
    <n v="13.79"/>
    <n v="65.087999999999994"/>
    <n v="27.58"/>
    <n v="37.507999999999996"/>
    <n v="0.57626597836774829"/>
    <n v="2026"/>
    <x v="3"/>
    <n v="11"/>
    <s v="Nov"/>
  </r>
  <r>
    <n v="1623"/>
    <d v="2026-11-08T00:00:00"/>
    <n v="2026"/>
    <s v="Q4"/>
    <n v="11"/>
    <x v="10"/>
    <x v="2"/>
    <x v="5"/>
    <x v="0"/>
    <s v="Returning"/>
    <x v="2"/>
    <s v="Insulated Bottle"/>
    <n v="2"/>
    <n v="35.49"/>
    <n v="0.1"/>
    <n v="13.78"/>
    <n v="63.882000000000005"/>
    <n v="27.56"/>
    <n v="36.322000000000003"/>
    <n v="0.56857956857956859"/>
    <n v="2026"/>
    <x v="3"/>
    <n v="11"/>
    <s v="Nov"/>
  </r>
  <r>
    <n v="2638"/>
    <d v="2026-11-08T00:00:00"/>
    <n v="2026"/>
    <s v="Q4"/>
    <n v="11"/>
    <x v="10"/>
    <x v="0"/>
    <x v="9"/>
    <x v="0"/>
    <s v="New"/>
    <x v="1"/>
    <s v="Trekking Poles"/>
    <n v="1"/>
    <n v="69.760000000000005"/>
    <n v="0.15"/>
    <n v="32.39"/>
    <n v="59.295999999999999"/>
    <n v="32.39"/>
    <n v="26.905999999999999"/>
    <n v="0.45375742039935241"/>
    <n v="2026"/>
    <x v="3"/>
    <n v="11"/>
    <s v="Nov"/>
  </r>
  <r>
    <n v="2666"/>
    <d v="2026-11-08T00:00:00"/>
    <n v="2026"/>
    <s v="Q4"/>
    <n v="11"/>
    <x v="10"/>
    <x v="1"/>
    <x v="12"/>
    <x v="2"/>
    <s v="Business"/>
    <x v="3"/>
    <s v="Portable Camp Stove"/>
    <n v="6"/>
    <n v="81.37"/>
    <n v="0"/>
    <n v="39.5"/>
    <n v="488.22"/>
    <n v="237"/>
    <n v="251.22000000000003"/>
    <n v="0.5145631067961165"/>
    <n v="2026"/>
    <x v="3"/>
    <n v="11"/>
    <s v="Nov"/>
  </r>
  <r>
    <n v="3505"/>
    <d v="2026-11-08T00:00:00"/>
    <n v="2026"/>
    <s v="Q4"/>
    <n v="11"/>
    <x v="10"/>
    <x v="1"/>
    <x v="12"/>
    <x v="1"/>
    <s v="Returning"/>
    <x v="0"/>
    <s v="Commuter Helmet"/>
    <n v="5"/>
    <n v="82.82"/>
    <n v="0.15"/>
    <n v="43.8"/>
    <n v="351.98499999999996"/>
    <n v="219"/>
    <n v="132.98499999999996"/>
    <n v="0.37781439549980816"/>
    <n v="2026"/>
    <x v="3"/>
    <n v="11"/>
    <s v="Nov"/>
  </r>
  <r>
    <n v="3626"/>
    <d v="2026-11-08T00:00:00"/>
    <n v="2026"/>
    <s v="Q4"/>
    <n v="11"/>
    <x v="10"/>
    <x v="3"/>
    <x v="13"/>
    <x v="1"/>
    <s v="Business"/>
    <x v="0"/>
    <s v="Trail Bike Light"/>
    <n v="15"/>
    <n v="51.05"/>
    <n v="0.1"/>
    <n v="21.95"/>
    <n v="689.17500000000007"/>
    <n v="329.25"/>
    <n v="359.92500000000007"/>
    <n v="0.52225486995320491"/>
    <n v="2026"/>
    <x v="3"/>
    <n v="11"/>
    <s v="Nov"/>
  </r>
  <r>
    <n v="3801"/>
    <d v="2026-11-08T00:00:00"/>
    <n v="2026"/>
    <s v="Q4"/>
    <n v="11"/>
    <x v="10"/>
    <x v="0"/>
    <x v="15"/>
    <x v="0"/>
    <s v="Returning"/>
    <x v="0"/>
    <s v="Cycling Pack 12L"/>
    <n v="3"/>
    <n v="101.68"/>
    <n v="0.1"/>
    <n v="51.9"/>
    <n v="274.536"/>
    <n v="155.69999999999999"/>
    <n v="118.83600000000001"/>
    <n v="0.43286126409651199"/>
    <n v="2026"/>
    <x v="3"/>
    <n v="11"/>
    <s v="Nov"/>
  </r>
  <r>
    <n v="4685"/>
    <d v="2026-11-08T00:00:00"/>
    <n v="2026"/>
    <s v="Q4"/>
    <n v="11"/>
    <x v="10"/>
    <x v="3"/>
    <x v="13"/>
    <x v="1"/>
    <s v="Business"/>
    <x v="3"/>
    <s v="Portable Camp Stove"/>
    <n v="6"/>
    <n v="80.83"/>
    <n v="0.15"/>
    <n v="39.32"/>
    <n v="412.233"/>
    <n v="235.92000000000002"/>
    <n v="176.31299999999999"/>
    <n v="0.42770229457612563"/>
    <n v="2026"/>
    <x v="3"/>
    <n v="11"/>
    <s v="Nov"/>
  </r>
  <r>
    <n v="4843"/>
    <d v="2026-11-08T00:00:00"/>
    <n v="2026"/>
    <s v="Q4"/>
    <n v="11"/>
    <x v="10"/>
    <x v="1"/>
    <x v="12"/>
    <x v="0"/>
    <s v="New"/>
    <x v="3"/>
    <s v="Compact Sleeping Bag"/>
    <n v="6"/>
    <n v="123.67"/>
    <n v="0.15"/>
    <n v="60.55"/>
    <n v="630.71699999999998"/>
    <n v="363.29999999999995"/>
    <n v="267.41700000000003"/>
    <n v="0.42398888883603902"/>
    <n v="2026"/>
    <x v="3"/>
    <n v="11"/>
    <s v="Nov"/>
  </r>
  <r>
    <n v="4890"/>
    <d v="2026-11-08T00:00:00"/>
    <n v="2026"/>
    <s v="Q4"/>
    <n v="11"/>
    <x v="10"/>
    <x v="0"/>
    <x v="15"/>
    <x v="0"/>
    <s v="New"/>
    <x v="1"/>
    <s v="Hiking Daypack 20L"/>
    <n v="2"/>
    <n v="93.16"/>
    <n v="0.1"/>
    <n v="44.19"/>
    <n v="167.68799999999999"/>
    <n v="88.38"/>
    <n v="79.307999999999993"/>
    <n v="0.47294976384714471"/>
    <n v="2026"/>
    <x v="3"/>
    <n v="11"/>
    <s v="Nov"/>
  </r>
  <r>
    <n v="4913"/>
    <d v="2026-11-08T00:00:00"/>
    <n v="2026"/>
    <s v="Q4"/>
    <n v="11"/>
    <x v="10"/>
    <x v="2"/>
    <x v="2"/>
    <x v="3"/>
    <s v="New"/>
    <x v="0"/>
    <s v="Commuter Helmet"/>
    <n v="1"/>
    <n v="83.79"/>
    <n v="0.1"/>
    <n v="42.8"/>
    <n v="75.411000000000001"/>
    <n v="42.8"/>
    <n v="32.611000000000004"/>
    <n v="0.43244354271923197"/>
    <n v="2026"/>
    <x v="3"/>
    <n v="11"/>
    <s v="Nov"/>
  </r>
  <r>
    <n v="5079"/>
    <d v="2026-11-08T00:00:00"/>
    <n v="2026"/>
    <s v="Q4"/>
    <n v="11"/>
    <x v="10"/>
    <x v="2"/>
    <x v="16"/>
    <x v="0"/>
    <s v="New"/>
    <x v="4"/>
    <s v="Weighted Vest"/>
    <n v="1"/>
    <n v="120.98"/>
    <n v="0.1"/>
    <n v="70.59"/>
    <n v="108.88200000000001"/>
    <n v="70.59"/>
    <n v="38.292000000000002"/>
    <n v="0.35168347385242738"/>
    <n v="2026"/>
    <x v="3"/>
    <n v="11"/>
    <s v="Nov"/>
  </r>
  <r>
    <n v="366"/>
    <d v="2026-11-09T00:00:00"/>
    <n v="2026"/>
    <s v="Q4"/>
    <n v="11"/>
    <x v="10"/>
    <x v="3"/>
    <x v="13"/>
    <x v="2"/>
    <s v="Returning"/>
    <x v="1"/>
    <s v="Summit Backpack 45L"/>
    <n v="1"/>
    <n v="152.05000000000001"/>
    <n v="0.15"/>
    <n v="80.56"/>
    <n v="129.24250000000001"/>
    <n v="80.56"/>
    <n v="48.682500000000005"/>
    <n v="0.37667562914675901"/>
    <n v="2026"/>
    <x v="3"/>
    <n v="11"/>
    <s v="Nov"/>
  </r>
  <r>
    <n v="567"/>
    <d v="2026-11-09T00:00:00"/>
    <n v="2026"/>
    <s v="Q4"/>
    <n v="11"/>
    <x v="10"/>
    <x v="0"/>
    <x v="9"/>
    <x v="2"/>
    <s v="New"/>
    <x v="2"/>
    <s v="Insulated Bottle"/>
    <n v="3"/>
    <n v="36.14"/>
    <n v="0.1"/>
    <n v="13.23"/>
    <n v="97.578000000000003"/>
    <n v="39.69"/>
    <n v="57.888000000000005"/>
    <n v="0.59324847814056447"/>
    <n v="2026"/>
    <x v="3"/>
    <n v="11"/>
    <s v="Nov"/>
  </r>
  <r>
    <n v="1051"/>
    <d v="2026-11-09T00:00:00"/>
    <n v="2026"/>
    <s v="Q4"/>
    <n v="11"/>
    <x v="10"/>
    <x v="3"/>
    <x v="13"/>
    <x v="1"/>
    <s v="Business"/>
    <x v="1"/>
    <s v="Hiking Daypack 20L"/>
    <n v="12"/>
    <n v="90.99"/>
    <n v="0.2"/>
    <n v="45.51"/>
    <n v="873.50399999999991"/>
    <n v="546.12"/>
    <n v="327.3839999999999"/>
    <n v="0.37479393339927458"/>
    <n v="2026"/>
    <x v="3"/>
    <n v="11"/>
    <s v="Nov"/>
  </r>
  <r>
    <n v="1934"/>
    <d v="2026-11-09T00:00:00"/>
    <n v="2026"/>
    <s v="Q4"/>
    <n v="11"/>
    <x v="10"/>
    <x v="3"/>
    <x v="13"/>
    <x v="3"/>
    <s v="Business"/>
    <x v="0"/>
    <s v="Trail Bike Light"/>
    <n v="1"/>
    <n v="50.55"/>
    <n v="0.05"/>
    <n v="22.09"/>
    <n v="48.022499999999994"/>
    <n v="22.09"/>
    <n v="25.932499999999994"/>
    <n v="0.54000728825029931"/>
    <n v="2026"/>
    <x v="3"/>
    <n v="11"/>
    <s v="Nov"/>
  </r>
  <r>
    <n v="2056"/>
    <d v="2026-11-09T00:00:00"/>
    <n v="2026"/>
    <s v="Q4"/>
    <n v="11"/>
    <x v="10"/>
    <x v="0"/>
    <x v="0"/>
    <x v="2"/>
    <s v="New"/>
    <x v="4"/>
    <s v="Training Mat"/>
    <n v="1"/>
    <n v="51.65"/>
    <n v="0.15"/>
    <n v="21.86"/>
    <n v="43.902499999999996"/>
    <n v="21.86"/>
    <n v="22.042499999999997"/>
    <n v="0.50207846933545919"/>
    <n v="2026"/>
    <x v="3"/>
    <n v="11"/>
    <s v="Nov"/>
  </r>
  <r>
    <n v="2115"/>
    <d v="2026-11-09T00:00:00"/>
    <n v="2026"/>
    <s v="Q4"/>
    <n v="11"/>
    <x v="10"/>
    <x v="1"/>
    <x v="12"/>
    <x v="0"/>
    <s v="New"/>
    <x v="0"/>
    <s v="Commuter Helmet"/>
    <n v="5"/>
    <n v="82.96"/>
    <n v="0"/>
    <n v="43.55"/>
    <n v="414.79999999999995"/>
    <n v="217.75"/>
    <n v="197.04999999999995"/>
    <n v="0.47504821600771452"/>
    <n v="2026"/>
    <x v="3"/>
    <n v="11"/>
    <s v="Nov"/>
  </r>
  <r>
    <n v="2437"/>
    <d v="2026-11-09T00:00:00"/>
    <n v="2026"/>
    <s v="Q4"/>
    <n v="11"/>
    <x v="10"/>
    <x v="3"/>
    <x v="4"/>
    <x v="3"/>
    <s v="Business"/>
    <x v="1"/>
    <s v="Trekking Poles"/>
    <n v="1"/>
    <n v="70.3"/>
    <n v="0.05"/>
    <n v="33.31"/>
    <n v="66.784999999999997"/>
    <n v="33.31"/>
    <n v="33.474999999999994"/>
    <n v="0.50123530732949007"/>
    <n v="2026"/>
    <x v="3"/>
    <n v="11"/>
    <s v="Nov"/>
  </r>
  <r>
    <n v="3380"/>
    <d v="2026-11-09T00:00:00"/>
    <n v="2026"/>
    <s v="Q4"/>
    <n v="11"/>
    <x v="10"/>
    <x v="2"/>
    <x v="2"/>
    <x v="2"/>
    <s v="Returning"/>
    <x v="2"/>
    <s v="Packing Cube Set"/>
    <n v="2"/>
    <n v="47.12"/>
    <n v="0.15"/>
    <n v="18.64"/>
    <n v="80.103999999999999"/>
    <n v="37.28"/>
    <n v="42.823999999999998"/>
    <n v="0.5346050134824728"/>
    <n v="2026"/>
    <x v="3"/>
    <n v="11"/>
    <s v="Nov"/>
  </r>
  <r>
    <n v="3648"/>
    <d v="2026-11-09T00:00:00"/>
    <n v="2026"/>
    <s v="Q4"/>
    <n v="11"/>
    <x v="10"/>
    <x v="0"/>
    <x v="15"/>
    <x v="3"/>
    <s v="New"/>
    <x v="4"/>
    <s v="Resistance Band Set"/>
    <n v="4"/>
    <n v="39.82"/>
    <n v="0.2"/>
    <n v="14.98"/>
    <n v="127.42400000000001"/>
    <n v="59.92"/>
    <n v="67.504000000000005"/>
    <n v="0.52975891511803119"/>
    <n v="2026"/>
    <x v="3"/>
    <n v="11"/>
    <s v="Nov"/>
  </r>
  <r>
    <n v="3692"/>
    <d v="2026-11-09T00:00:00"/>
    <n v="2026"/>
    <s v="Q4"/>
    <n v="11"/>
    <x v="10"/>
    <x v="1"/>
    <x v="14"/>
    <x v="0"/>
    <s v="Returning"/>
    <x v="1"/>
    <s v="Summit Backpack 45L"/>
    <n v="4"/>
    <n v="154.27000000000001"/>
    <n v="0.05"/>
    <n v="78.36"/>
    <n v="586.226"/>
    <n v="313.44"/>
    <n v="272.786"/>
    <n v="0.46532565938733528"/>
    <n v="2026"/>
    <x v="3"/>
    <n v="11"/>
    <s v="Nov"/>
  </r>
  <r>
    <n v="4406"/>
    <d v="2026-11-09T00:00:00"/>
    <n v="2026"/>
    <s v="Q4"/>
    <n v="11"/>
    <x v="10"/>
    <x v="0"/>
    <x v="0"/>
    <x v="0"/>
    <s v="New"/>
    <x v="1"/>
    <s v="Trail Boots"/>
    <n v="1"/>
    <n v="143.02000000000001"/>
    <n v="0.1"/>
    <n v="79.25"/>
    <n v="128.71800000000002"/>
    <n v="79.25"/>
    <n v="49.468000000000018"/>
    <n v="0.3843129942976119"/>
    <n v="2026"/>
    <x v="3"/>
    <n v="11"/>
    <s v="Nov"/>
  </r>
  <r>
    <n v="4550"/>
    <d v="2026-11-09T00:00:00"/>
    <n v="2026"/>
    <s v="Q4"/>
    <n v="11"/>
    <x v="10"/>
    <x v="2"/>
    <x v="10"/>
    <x v="2"/>
    <s v="Returning"/>
    <x v="4"/>
    <s v="Recovery Roller"/>
    <n v="1"/>
    <n v="35.36"/>
    <n v="0"/>
    <n v="13.74"/>
    <n v="35.36"/>
    <n v="13.74"/>
    <n v="21.619999999999997"/>
    <n v="0.61142533936651577"/>
    <n v="2026"/>
    <x v="3"/>
    <n v="11"/>
    <s v="Nov"/>
  </r>
  <r>
    <n v="4855"/>
    <d v="2026-11-09T00:00:00"/>
    <n v="2026"/>
    <s v="Q4"/>
    <n v="11"/>
    <x v="10"/>
    <x v="1"/>
    <x v="6"/>
    <x v="0"/>
    <s v="Returning"/>
    <x v="1"/>
    <s v="Summit Backpack 45L"/>
    <n v="1"/>
    <n v="156.82"/>
    <n v="0.1"/>
    <n v="77.12"/>
    <n v="141.13800000000001"/>
    <n v="77.12"/>
    <n v="64.018000000000001"/>
    <n v="0.45358443509189589"/>
    <n v="2026"/>
    <x v="3"/>
    <n v="11"/>
    <s v="Nov"/>
  </r>
  <r>
    <n v="5151"/>
    <d v="2026-11-09T00:00:00"/>
    <n v="2026"/>
    <s v="Q4"/>
    <n v="11"/>
    <x v="10"/>
    <x v="2"/>
    <x v="16"/>
    <x v="1"/>
    <s v="Business"/>
    <x v="4"/>
    <s v="Resistance Band Set"/>
    <n v="10"/>
    <n v="40.98"/>
    <n v="0.1"/>
    <n v="14.6"/>
    <n v="368.82"/>
    <n v="146"/>
    <n v="222.82"/>
    <n v="0.60414294235670518"/>
    <n v="2026"/>
    <x v="3"/>
    <n v="11"/>
    <s v="Nov"/>
  </r>
  <r>
    <n v="5189"/>
    <d v="2026-11-09T00:00:00"/>
    <n v="2026"/>
    <s v="Q4"/>
    <n v="11"/>
    <x v="10"/>
    <x v="3"/>
    <x v="8"/>
    <x v="2"/>
    <s v="New"/>
    <x v="1"/>
    <s v="Trail Boots"/>
    <n v="3"/>
    <n v="144.22999999999999"/>
    <n v="0"/>
    <n v="80.959999999999994"/>
    <n v="432.68999999999994"/>
    <n v="242.88"/>
    <n v="189.80999999999995"/>
    <n v="0.43867433959647778"/>
    <n v="2026"/>
    <x v="3"/>
    <n v="11"/>
    <s v="Nov"/>
  </r>
  <r>
    <n v="726"/>
    <d v="2026-11-10T00:00:00"/>
    <n v="2026"/>
    <s v="Q4"/>
    <n v="11"/>
    <x v="10"/>
    <x v="3"/>
    <x v="7"/>
    <x v="0"/>
    <s v="New"/>
    <x v="1"/>
    <s v="Hiking Daypack 20L"/>
    <n v="1"/>
    <n v="90.23"/>
    <n v="0"/>
    <n v="44.06"/>
    <n v="90.23"/>
    <n v="44.06"/>
    <n v="46.17"/>
    <n v="0.51169234179319512"/>
    <n v="2026"/>
    <x v="3"/>
    <n v="11"/>
    <s v="Nov"/>
  </r>
  <r>
    <n v="2154"/>
    <d v="2026-11-10T00:00:00"/>
    <n v="2026"/>
    <s v="Q4"/>
    <n v="11"/>
    <x v="10"/>
    <x v="3"/>
    <x v="7"/>
    <x v="0"/>
    <s v="New"/>
    <x v="1"/>
    <s v="Summit Backpack 45L"/>
    <n v="5"/>
    <n v="152.82"/>
    <n v="0.1"/>
    <n v="80.09"/>
    <n v="687.68999999999994"/>
    <n v="400.45000000000005"/>
    <n v="287.2399999999999"/>
    <n v="0.417688202533118"/>
    <n v="2026"/>
    <x v="3"/>
    <n v="11"/>
    <s v="Nov"/>
  </r>
  <r>
    <n v="4403"/>
    <d v="2026-11-10T00:00:00"/>
    <n v="2026"/>
    <s v="Q4"/>
    <n v="11"/>
    <x v="10"/>
    <x v="0"/>
    <x v="0"/>
    <x v="0"/>
    <s v="Business"/>
    <x v="2"/>
    <s v="Insulated Bottle"/>
    <n v="2"/>
    <n v="36.61"/>
    <n v="0.05"/>
    <n v="13.31"/>
    <n v="69.558999999999997"/>
    <n v="26.62"/>
    <n v="42.938999999999993"/>
    <n v="0.61730329648212301"/>
    <n v="2026"/>
    <x v="3"/>
    <n v="11"/>
    <s v="Nov"/>
  </r>
  <r>
    <n v="4924"/>
    <d v="2026-11-10T00:00:00"/>
    <n v="2026"/>
    <s v="Q4"/>
    <n v="11"/>
    <x v="10"/>
    <x v="3"/>
    <x v="8"/>
    <x v="1"/>
    <s v="Business"/>
    <x v="1"/>
    <s v="Summit Backpack 45L"/>
    <n v="12"/>
    <n v="150.75"/>
    <n v="0.1"/>
    <n v="80.569999999999993"/>
    <n v="1628.1000000000001"/>
    <n v="966.83999999999992"/>
    <n v="661.26000000000022"/>
    <n v="0.40615441311958733"/>
    <n v="2026"/>
    <x v="3"/>
    <n v="11"/>
    <s v="Nov"/>
  </r>
  <r>
    <n v="25"/>
    <d v="2026-11-11T00:00:00"/>
    <n v="2026"/>
    <s v="Q4"/>
    <n v="11"/>
    <x v="10"/>
    <x v="0"/>
    <x v="0"/>
    <x v="0"/>
    <s v="Returning"/>
    <x v="1"/>
    <s v="Trail Boots"/>
    <n v="1"/>
    <n v="145.83000000000001"/>
    <n v="0.1"/>
    <n v="79.14"/>
    <n v="131.24700000000001"/>
    <n v="79.14"/>
    <n v="52.107000000000014"/>
    <n v="0.39701478890946085"/>
    <n v="2026"/>
    <x v="3"/>
    <n v="11"/>
    <s v="Nov"/>
  </r>
  <r>
    <n v="252"/>
    <d v="2026-11-11T00:00:00"/>
    <n v="2026"/>
    <s v="Q4"/>
    <n v="11"/>
    <x v="10"/>
    <x v="0"/>
    <x v="0"/>
    <x v="0"/>
    <s v="Returning"/>
    <x v="2"/>
    <s v="Travel Backpack 35L"/>
    <n v="4"/>
    <n v="162.04"/>
    <n v="0"/>
    <n v="85.77"/>
    <n v="648.16"/>
    <n v="343.08"/>
    <n v="305.08"/>
    <n v="0.47068625030856581"/>
    <n v="2026"/>
    <x v="3"/>
    <n v="11"/>
    <s v="Nov"/>
  </r>
  <r>
    <n v="1203"/>
    <d v="2026-11-11T00:00:00"/>
    <n v="2026"/>
    <s v="Q4"/>
    <n v="11"/>
    <x v="10"/>
    <x v="3"/>
    <x v="8"/>
    <x v="2"/>
    <s v="Returning"/>
    <x v="1"/>
    <s v="Trail Boots"/>
    <n v="2"/>
    <n v="141.33000000000001"/>
    <n v="0.05"/>
    <n v="79.739999999999995"/>
    <n v="268.52699999999999"/>
    <n v="159.47999999999999"/>
    <n v="109.047"/>
    <n v="0.40609324202035552"/>
    <n v="2026"/>
    <x v="3"/>
    <n v="11"/>
    <s v="Nov"/>
  </r>
  <r>
    <n v="1567"/>
    <d v="2026-11-11T00:00:00"/>
    <n v="2026"/>
    <s v="Q4"/>
    <n v="11"/>
    <x v="10"/>
    <x v="2"/>
    <x v="16"/>
    <x v="0"/>
    <s v="Returning"/>
    <x v="3"/>
    <s v="Compact Sleeping Bag"/>
    <n v="1"/>
    <n v="125.11"/>
    <n v="0.1"/>
    <n v="61.65"/>
    <n v="112.599"/>
    <n v="61.65"/>
    <n v="50.949000000000005"/>
    <n v="0.45248181600191834"/>
    <n v="2026"/>
    <x v="3"/>
    <n v="11"/>
    <s v="Nov"/>
  </r>
  <r>
    <n v="2060"/>
    <d v="2026-11-11T00:00:00"/>
    <n v="2026"/>
    <s v="Q4"/>
    <n v="11"/>
    <x v="10"/>
    <x v="2"/>
    <x v="5"/>
    <x v="0"/>
    <s v="Business"/>
    <x v="3"/>
    <s v="Compact Sleeping Bag"/>
    <n v="3"/>
    <n v="124.55"/>
    <n v="0.15"/>
    <n v="60.68"/>
    <n v="317.60249999999996"/>
    <n v="182.04"/>
    <n v="135.56249999999997"/>
    <n v="0.42683070819656643"/>
    <n v="2026"/>
    <x v="3"/>
    <n v="11"/>
    <s v="Nov"/>
  </r>
  <r>
    <n v="2485"/>
    <d v="2026-11-11T00:00:00"/>
    <n v="2026"/>
    <s v="Q4"/>
    <n v="11"/>
    <x v="10"/>
    <x v="2"/>
    <x v="10"/>
    <x v="2"/>
    <s v="Returning"/>
    <x v="1"/>
    <s v="Trail Boots"/>
    <n v="1"/>
    <n v="143.77000000000001"/>
    <n v="0.1"/>
    <n v="81.02"/>
    <n v="129.393"/>
    <n v="81.02"/>
    <n v="48.373000000000005"/>
    <n v="0.3738455712441941"/>
    <n v="2026"/>
    <x v="3"/>
    <n v="11"/>
    <s v="Nov"/>
  </r>
  <r>
    <n v="3101"/>
    <d v="2026-11-11T00:00:00"/>
    <n v="2026"/>
    <s v="Q4"/>
    <n v="11"/>
    <x v="10"/>
    <x v="3"/>
    <x v="8"/>
    <x v="0"/>
    <s v="New"/>
    <x v="3"/>
    <s v="Compact Sleeping Bag"/>
    <n v="3"/>
    <n v="124.72"/>
    <n v="0.15"/>
    <n v="60.35"/>
    <n v="318.03599999999994"/>
    <n v="181.05"/>
    <n v="136.98599999999993"/>
    <n v="0.4307248236048748"/>
    <n v="2026"/>
    <x v="3"/>
    <n v="11"/>
    <s v="Nov"/>
  </r>
  <r>
    <n v="3165"/>
    <d v="2026-11-11T00:00:00"/>
    <n v="2026"/>
    <s v="Q4"/>
    <n v="11"/>
    <x v="10"/>
    <x v="2"/>
    <x v="2"/>
    <x v="2"/>
    <s v="Returning"/>
    <x v="4"/>
    <s v="Recovery Roller"/>
    <n v="1"/>
    <n v="35.729999999999997"/>
    <n v="0.1"/>
    <n v="14.15"/>
    <n v="32.156999999999996"/>
    <n v="14.15"/>
    <n v="18.006999999999998"/>
    <n v="0.55997139036601673"/>
    <n v="2026"/>
    <x v="3"/>
    <n v="11"/>
    <s v="Nov"/>
  </r>
  <r>
    <n v="4179"/>
    <d v="2026-11-11T00:00:00"/>
    <n v="2026"/>
    <s v="Q4"/>
    <n v="11"/>
    <x v="10"/>
    <x v="2"/>
    <x v="3"/>
    <x v="2"/>
    <s v="Business"/>
    <x v="2"/>
    <s v="Travel Backpack 35L"/>
    <n v="2"/>
    <n v="166.1"/>
    <n v="0.05"/>
    <n v="88.2"/>
    <n v="315.58999999999997"/>
    <n v="176.4"/>
    <n v="139.18999999999997"/>
    <n v="0.44104692797617157"/>
    <n v="2026"/>
    <x v="3"/>
    <n v="11"/>
    <s v="Nov"/>
  </r>
  <r>
    <n v="4829"/>
    <d v="2026-11-11T00:00:00"/>
    <n v="2026"/>
    <s v="Q4"/>
    <n v="11"/>
    <x v="10"/>
    <x v="2"/>
    <x v="16"/>
    <x v="3"/>
    <s v="New"/>
    <x v="0"/>
    <s v="Commuter Helmet"/>
    <n v="2"/>
    <n v="81.27"/>
    <n v="0.05"/>
    <n v="43.04"/>
    <n v="154.41299999999998"/>
    <n v="86.08"/>
    <n v="68.332999999999984"/>
    <n v="0.44253398353765544"/>
    <n v="2026"/>
    <x v="3"/>
    <n v="11"/>
    <s v="Nov"/>
  </r>
  <r>
    <n v="4943"/>
    <d v="2026-11-11T00:00:00"/>
    <n v="2026"/>
    <s v="Q4"/>
    <n v="11"/>
    <x v="10"/>
    <x v="0"/>
    <x v="9"/>
    <x v="1"/>
    <s v="Returning"/>
    <x v="3"/>
    <s v="Trail Tent 2P"/>
    <n v="10"/>
    <n v="191.98"/>
    <n v="0.1"/>
    <n v="102.73"/>
    <n v="1727.82"/>
    <n v="1027.3"/>
    <n v="700.52"/>
    <n v="0.40543575140929033"/>
    <n v="2026"/>
    <x v="3"/>
    <n v="11"/>
    <s v="Nov"/>
  </r>
  <r>
    <n v="887"/>
    <d v="2026-11-12T00:00:00"/>
    <n v="2026"/>
    <s v="Q4"/>
    <n v="11"/>
    <x v="10"/>
    <x v="3"/>
    <x v="8"/>
    <x v="2"/>
    <s v="Returning"/>
    <x v="1"/>
    <s v="Hiking Daypack 20L"/>
    <n v="6"/>
    <n v="89.87"/>
    <n v="0.2"/>
    <n v="44.47"/>
    <n v="431.37600000000003"/>
    <n v="266.82"/>
    <n v="164.55600000000004"/>
    <n v="0.3814676755313231"/>
    <n v="2026"/>
    <x v="3"/>
    <n v="11"/>
    <s v="Nov"/>
  </r>
  <r>
    <n v="1090"/>
    <d v="2026-11-12T00:00:00"/>
    <n v="2026"/>
    <s v="Q4"/>
    <n v="11"/>
    <x v="10"/>
    <x v="1"/>
    <x v="14"/>
    <x v="3"/>
    <s v="New"/>
    <x v="0"/>
    <s v="Trail Bike Light"/>
    <n v="3"/>
    <n v="51.44"/>
    <n v="0.1"/>
    <n v="23.11"/>
    <n v="138.88800000000001"/>
    <n v="69.33"/>
    <n v="69.558000000000007"/>
    <n v="0.50082080525315364"/>
    <n v="2026"/>
    <x v="3"/>
    <n v="11"/>
    <s v="Nov"/>
  </r>
  <r>
    <n v="2090"/>
    <d v="2026-11-12T00:00:00"/>
    <n v="2026"/>
    <s v="Q4"/>
    <n v="11"/>
    <x v="10"/>
    <x v="3"/>
    <x v="4"/>
    <x v="3"/>
    <s v="New"/>
    <x v="2"/>
    <s v="Packing Cube Set"/>
    <n v="4"/>
    <n v="46.68"/>
    <n v="0.05"/>
    <n v="17.96"/>
    <n v="177.38399999999999"/>
    <n v="71.84"/>
    <n v="105.54399999999998"/>
    <n v="0.59500293149325756"/>
    <n v="2026"/>
    <x v="3"/>
    <n v="11"/>
    <s v="Nov"/>
  </r>
  <r>
    <n v="2561"/>
    <d v="2026-11-12T00:00:00"/>
    <n v="2026"/>
    <s v="Q4"/>
    <n v="11"/>
    <x v="10"/>
    <x v="1"/>
    <x v="12"/>
    <x v="2"/>
    <s v="New"/>
    <x v="1"/>
    <s v="Trekking Poles"/>
    <n v="4"/>
    <n v="73.05"/>
    <n v="0.2"/>
    <n v="32.82"/>
    <n v="233.76"/>
    <n v="131.28"/>
    <n v="102.47999999999999"/>
    <n v="0.4383983572895277"/>
    <n v="2026"/>
    <x v="3"/>
    <n v="11"/>
    <s v="Nov"/>
  </r>
  <r>
    <n v="2855"/>
    <d v="2026-11-12T00:00:00"/>
    <n v="2026"/>
    <s v="Q4"/>
    <n v="11"/>
    <x v="10"/>
    <x v="2"/>
    <x v="10"/>
    <x v="3"/>
    <s v="New"/>
    <x v="3"/>
    <s v="Compact Sleeping Bag"/>
    <n v="1"/>
    <n v="125.32"/>
    <n v="0.15"/>
    <n v="59.49"/>
    <n v="106.52199999999999"/>
    <n v="59.49"/>
    <n v="47.031999999999989"/>
    <n v="0.44152381667636725"/>
    <n v="2026"/>
    <x v="3"/>
    <n v="11"/>
    <s v="Nov"/>
  </r>
  <r>
    <n v="4421"/>
    <d v="2026-11-12T00:00:00"/>
    <n v="2026"/>
    <s v="Q4"/>
    <n v="11"/>
    <x v="10"/>
    <x v="1"/>
    <x v="11"/>
    <x v="3"/>
    <s v="Business"/>
    <x v="4"/>
    <s v="Weighted Vest"/>
    <n v="2"/>
    <n v="123.49"/>
    <n v="0.15"/>
    <n v="68.08"/>
    <n v="209.93299999999999"/>
    <n v="136.16"/>
    <n v="73.772999999999996"/>
    <n v="0.35141211719929694"/>
    <n v="2026"/>
    <x v="3"/>
    <n v="11"/>
    <s v="Nov"/>
  </r>
  <r>
    <n v="195"/>
    <d v="2026-11-13T00:00:00"/>
    <n v="2026"/>
    <s v="Q4"/>
    <n v="11"/>
    <x v="10"/>
    <x v="1"/>
    <x v="12"/>
    <x v="2"/>
    <s v="Returning"/>
    <x v="2"/>
    <s v="Packing Cube Set"/>
    <n v="1"/>
    <n v="47.37"/>
    <n v="0.2"/>
    <n v="18.739999999999998"/>
    <n v="37.896000000000001"/>
    <n v="18.739999999999998"/>
    <n v="19.156000000000002"/>
    <n v="0.50548870593202455"/>
    <n v="2026"/>
    <x v="3"/>
    <n v="11"/>
    <s v="Nov"/>
  </r>
  <r>
    <n v="520"/>
    <d v="2026-11-13T00:00:00"/>
    <n v="2026"/>
    <s v="Q4"/>
    <n v="11"/>
    <x v="10"/>
    <x v="1"/>
    <x v="12"/>
    <x v="1"/>
    <s v="Business"/>
    <x v="1"/>
    <s v="Hiking Daypack 20L"/>
    <n v="6"/>
    <n v="92.31"/>
    <n v="0.05"/>
    <n v="46.12"/>
    <n v="526.16700000000003"/>
    <n v="276.71999999999997"/>
    <n v="249.44700000000006"/>
    <n v="0.47408332335551268"/>
    <n v="2026"/>
    <x v="3"/>
    <n v="11"/>
    <s v="Nov"/>
  </r>
  <r>
    <n v="646"/>
    <d v="2026-11-13T00:00:00"/>
    <n v="2026"/>
    <s v="Q4"/>
    <n v="11"/>
    <x v="10"/>
    <x v="2"/>
    <x v="16"/>
    <x v="2"/>
    <s v="Returning"/>
    <x v="0"/>
    <s v="Trail Bike Light"/>
    <n v="1"/>
    <n v="49.53"/>
    <n v="0.1"/>
    <n v="22.18"/>
    <n v="44.577000000000005"/>
    <n v="22.18"/>
    <n v="22.397000000000006"/>
    <n v="0.50243399062296712"/>
    <n v="2026"/>
    <x v="3"/>
    <n v="11"/>
    <s v="Nov"/>
  </r>
  <r>
    <n v="893"/>
    <d v="2026-11-13T00:00:00"/>
    <n v="2026"/>
    <s v="Q4"/>
    <n v="11"/>
    <x v="10"/>
    <x v="3"/>
    <x v="8"/>
    <x v="0"/>
    <s v="New"/>
    <x v="2"/>
    <s v="Packing Cube Set"/>
    <n v="4"/>
    <n v="47.62"/>
    <n v="0.2"/>
    <n v="18.100000000000001"/>
    <n v="152.38399999999999"/>
    <n v="72.400000000000006"/>
    <n v="79.98399999999998"/>
    <n v="0.52488450230995376"/>
    <n v="2026"/>
    <x v="3"/>
    <n v="11"/>
    <s v="Nov"/>
  </r>
  <r>
    <n v="916"/>
    <d v="2026-11-13T00:00:00"/>
    <n v="2026"/>
    <s v="Q4"/>
    <n v="11"/>
    <x v="10"/>
    <x v="1"/>
    <x v="6"/>
    <x v="0"/>
    <s v="New"/>
    <x v="0"/>
    <s v="Trail Bike Light"/>
    <n v="4"/>
    <n v="51.93"/>
    <n v="0.05"/>
    <n v="22.62"/>
    <n v="197.334"/>
    <n v="90.48"/>
    <n v="106.854"/>
    <n v="0.54148803551339353"/>
    <n v="2026"/>
    <x v="3"/>
    <n v="11"/>
    <s v="Nov"/>
  </r>
  <r>
    <n v="1295"/>
    <d v="2026-11-13T00:00:00"/>
    <n v="2026"/>
    <s v="Q4"/>
    <n v="11"/>
    <x v="10"/>
    <x v="1"/>
    <x v="11"/>
    <x v="3"/>
    <s v="New"/>
    <x v="1"/>
    <s v="Summit Backpack 45L"/>
    <n v="1"/>
    <n v="155.44999999999999"/>
    <n v="0.05"/>
    <n v="77.25"/>
    <n v="147.67749999999998"/>
    <n v="77.25"/>
    <n v="70.427499999999981"/>
    <n v="0.47690067884410281"/>
    <n v="2026"/>
    <x v="3"/>
    <n v="11"/>
    <s v="Nov"/>
  </r>
  <r>
    <n v="3438"/>
    <d v="2026-11-13T00:00:00"/>
    <n v="2026"/>
    <s v="Q4"/>
    <n v="11"/>
    <x v="10"/>
    <x v="0"/>
    <x v="0"/>
    <x v="0"/>
    <s v="Returning"/>
    <x v="0"/>
    <s v="Compact Repair Kit"/>
    <n v="4"/>
    <n v="40.03"/>
    <n v="0.05"/>
    <n v="16.78"/>
    <n v="152.114"/>
    <n v="67.12"/>
    <n v="84.994"/>
    <n v="0.5587519886400989"/>
    <n v="2026"/>
    <x v="3"/>
    <n v="11"/>
    <s v="Nov"/>
  </r>
  <r>
    <n v="3573"/>
    <d v="2026-11-13T00:00:00"/>
    <n v="2026"/>
    <s v="Q4"/>
    <n v="11"/>
    <x v="10"/>
    <x v="0"/>
    <x v="9"/>
    <x v="0"/>
    <s v="Returning"/>
    <x v="1"/>
    <s v="Summit Backpack 45L"/>
    <n v="2"/>
    <n v="152.96"/>
    <n v="0.1"/>
    <n v="79.12"/>
    <n v="275.32800000000003"/>
    <n v="158.24"/>
    <n v="117.08800000000002"/>
    <n v="0.4252673175267318"/>
    <n v="2026"/>
    <x v="3"/>
    <n v="11"/>
    <s v="Nov"/>
  </r>
  <r>
    <n v="4257"/>
    <d v="2026-11-13T00:00:00"/>
    <n v="2026"/>
    <s v="Q4"/>
    <n v="11"/>
    <x v="10"/>
    <x v="3"/>
    <x v="13"/>
    <x v="2"/>
    <s v="New"/>
    <x v="4"/>
    <s v="Weighted Vest"/>
    <n v="2"/>
    <n v="124.06"/>
    <n v="0.05"/>
    <n v="69.98"/>
    <n v="235.714"/>
    <n v="139.96"/>
    <n v="95.753999999999991"/>
    <n v="0.40622958330858577"/>
    <n v="2026"/>
    <x v="3"/>
    <n v="11"/>
    <s v="Nov"/>
  </r>
  <r>
    <n v="4389"/>
    <d v="2026-11-13T00:00:00"/>
    <n v="2026"/>
    <s v="Q4"/>
    <n v="11"/>
    <x v="10"/>
    <x v="2"/>
    <x v="10"/>
    <x v="3"/>
    <s v="New"/>
    <x v="1"/>
    <s v="Summit Backpack 45L"/>
    <n v="1"/>
    <n v="151.66"/>
    <n v="0.1"/>
    <n v="80.209999999999994"/>
    <n v="136.494"/>
    <n v="80.209999999999994"/>
    <n v="56.284000000000006"/>
    <n v="0.41235512183685735"/>
    <n v="2026"/>
    <x v="3"/>
    <n v="11"/>
    <s v="Nov"/>
  </r>
  <r>
    <n v="4887"/>
    <d v="2026-11-13T00:00:00"/>
    <n v="2026"/>
    <s v="Q4"/>
    <n v="11"/>
    <x v="10"/>
    <x v="3"/>
    <x v="8"/>
    <x v="0"/>
    <s v="New"/>
    <x v="1"/>
    <s v="Trail Boots"/>
    <n v="2"/>
    <n v="142.30000000000001"/>
    <n v="0.15"/>
    <n v="77.760000000000005"/>
    <n v="241.91000000000003"/>
    <n v="155.52000000000001"/>
    <n v="86.390000000000015"/>
    <n v="0.35711628291513375"/>
    <n v="2026"/>
    <x v="3"/>
    <n v="11"/>
    <s v="Nov"/>
  </r>
  <r>
    <n v="5007"/>
    <d v="2026-11-13T00:00:00"/>
    <n v="2026"/>
    <s v="Q4"/>
    <n v="11"/>
    <x v="10"/>
    <x v="1"/>
    <x v="14"/>
    <x v="0"/>
    <s v="Business"/>
    <x v="2"/>
    <s v="Travel Backpack 35L"/>
    <n v="4"/>
    <n v="161.97"/>
    <n v="0.05"/>
    <n v="87.2"/>
    <n v="615.48599999999999"/>
    <n v="348.8"/>
    <n v="266.68599999999998"/>
    <n v="0.4332933649181297"/>
    <n v="2026"/>
    <x v="3"/>
    <n v="11"/>
    <s v="Nov"/>
  </r>
  <r>
    <n v="5111"/>
    <d v="2026-11-13T00:00:00"/>
    <n v="2026"/>
    <s v="Q4"/>
    <n v="11"/>
    <x v="10"/>
    <x v="1"/>
    <x v="14"/>
    <x v="1"/>
    <s v="Business"/>
    <x v="2"/>
    <s v="Carry-On Duffel"/>
    <n v="5"/>
    <n v="133.99"/>
    <n v="0.15"/>
    <n v="65.55"/>
    <n v="569.45749999999998"/>
    <n v="327.75"/>
    <n v="241.70749999999998"/>
    <n v="0.42445221987593451"/>
    <n v="2026"/>
    <x v="3"/>
    <n v="11"/>
    <s v="Nov"/>
  </r>
  <r>
    <n v="5177"/>
    <d v="2026-11-13T00:00:00"/>
    <n v="2026"/>
    <s v="Q4"/>
    <n v="11"/>
    <x v="10"/>
    <x v="1"/>
    <x v="6"/>
    <x v="2"/>
    <s v="Returning"/>
    <x v="3"/>
    <s v="Portable Camp Stove"/>
    <n v="2"/>
    <n v="83.18"/>
    <n v="0.1"/>
    <n v="40.479999999999997"/>
    <n v="149.72400000000002"/>
    <n v="80.959999999999994"/>
    <n v="68.764000000000024"/>
    <n v="0.45927172664369115"/>
    <n v="2026"/>
    <x v="3"/>
    <n v="11"/>
    <s v="Nov"/>
  </r>
  <r>
    <n v="584"/>
    <d v="2026-11-14T00:00:00"/>
    <n v="2026"/>
    <s v="Q4"/>
    <n v="11"/>
    <x v="10"/>
    <x v="1"/>
    <x v="12"/>
    <x v="0"/>
    <s v="New"/>
    <x v="1"/>
    <s v="Hiking Daypack 20L"/>
    <n v="1"/>
    <n v="91.95"/>
    <n v="0"/>
    <n v="46.64"/>
    <n v="91.95"/>
    <n v="46.64"/>
    <n v="45.31"/>
    <n v="0.49276780859162589"/>
    <n v="2026"/>
    <x v="3"/>
    <n v="11"/>
    <s v="Nov"/>
  </r>
  <r>
    <n v="621"/>
    <d v="2026-11-14T00:00:00"/>
    <n v="2026"/>
    <s v="Q4"/>
    <n v="11"/>
    <x v="10"/>
    <x v="3"/>
    <x v="13"/>
    <x v="1"/>
    <s v="Business"/>
    <x v="2"/>
    <s v="Insulated Bottle"/>
    <n v="5"/>
    <n v="35.68"/>
    <n v="0.15"/>
    <n v="13.48"/>
    <n v="151.64000000000001"/>
    <n v="67.400000000000006"/>
    <n v="84.240000000000009"/>
    <n v="0.55552624637298864"/>
    <n v="2026"/>
    <x v="3"/>
    <n v="11"/>
    <s v="Nov"/>
  </r>
  <r>
    <n v="623"/>
    <d v="2026-11-14T00:00:00"/>
    <n v="2026"/>
    <s v="Q4"/>
    <n v="11"/>
    <x v="10"/>
    <x v="2"/>
    <x v="16"/>
    <x v="0"/>
    <s v="Returning"/>
    <x v="3"/>
    <s v="Alpine Tent 4P"/>
    <n v="3"/>
    <n v="336.58"/>
    <n v="0.15"/>
    <n v="198.99"/>
    <n v="858.279"/>
    <n v="596.97"/>
    <n v="261.30899999999997"/>
    <n v="0.3044569423229509"/>
    <n v="2026"/>
    <x v="3"/>
    <n v="11"/>
    <s v="Nov"/>
  </r>
  <r>
    <n v="1431"/>
    <d v="2026-11-14T00:00:00"/>
    <n v="2026"/>
    <s v="Q4"/>
    <n v="11"/>
    <x v="10"/>
    <x v="2"/>
    <x v="2"/>
    <x v="0"/>
    <s v="New"/>
    <x v="4"/>
    <s v="Recovery Roller"/>
    <n v="2"/>
    <n v="36.979999999999997"/>
    <n v="0.15"/>
    <n v="14.13"/>
    <n v="62.865999999999993"/>
    <n v="28.26"/>
    <n v="34.605999999999995"/>
    <n v="0.55047243342983487"/>
    <n v="2026"/>
    <x v="3"/>
    <n v="11"/>
    <s v="Nov"/>
  </r>
  <r>
    <n v="1520"/>
    <d v="2026-11-14T00:00:00"/>
    <n v="2026"/>
    <s v="Q4"/>
    <n v="11"/>
    <x v="10"/>
    <x v="3"/>
    <x v="13"/>
    <x v="3"/>
    <s v="New"/>
    <x v="4"/>
    <s v="Recovery Roller"/>
    <n v="2"/>
    <n v="36.15"/>
    <n v="0"/>
    <n v="13.51"/>
    <n v="72.3"/>
    <n v="27.02"/>
    <n v="45.28"/>
    <n v="0.62627939142461964"/>
    <n v="2026"/>
    <x v="3"/>
    <n v="11"/>
    <s v="Nov"/>
  </r>
  <r>
    <n v="1791"/>
    <d v="2026-11-14T00:00:00"/>
    <n v="2026"/>
    <s v="Q4"/>
    <n v="11"/>
    <x v="10"/>
    <x v="2"/>
    <x v="2"/>
    <x v="0"/>
    <s v="Business"/>
    <x v="4"/>
    <s v="Weighted Vest"/>
    <n v="1"/>
    <n v="121.86"/>
    <n v="0.05"/>
    <n v="69.900000000000006"/>
    <n v="115.767"/>
    <n v="69.900000000000006"/>
    <n v="45.86699999999999"/>
    <n v="0.396200989919407"/>
    <n v="2026"/>
    <x v="3"/>
    <n v="11"/>
    <s v="Nov"/>
  </r>
  <r>
    <n v="2191"/>
    <d v="2026-11-14T00:00:00"/>
    <n v="2026"/>
    <s v="Q4"/>
    <n v="11"/>
    <x v="10"/>
    <x v="2"/>
    <x v="5"/>
    <x v="2"/>
    <s v="Returning"/>
    <x v="0"/>
    <s v="Trail Bike Light"/>
    <n v="6"/>
    <n v="49.85"/>
    <n v="0.05"/>
    <n v="22.68"/>
    <n v="284.14499999999998"/>
    <n v="136.07999999999998"/>
    <n v="148.065"/>
    <n v="0.52108958454310306"/>
    <n v="2026"/>
    <x v="3"/>
    <n v="11"/>
    <s v="Nov"/>
  </r>
  <r>
    <n v="2365"/>
    <d v="2026-11-14T00:00:00"/>
    <n v="2026"/>
    <s v="Q4"/>
    <n v="11"/>
    <x v="10"/>
    <x v="2"/>
    <x v="5"/>
    <x v="2"/>
    <s v="Business"/>
    <x v="1"/>
    <s v="Hiking Daypack 20L"/>
    <n v="2"/>
    <n v="91.95"/>
    <n v="0.05"/>
    <n v="46.45"/>
    <n v="174.70499999999998"/>
    <n v="92.9"/>
    <n v="81.804999999999978"/>
    <n v="0.46824647262528252"/>
    <n v="2026"/>
    <x v="3"/>
    <n v="11"/>
    <s v="Nov"/>
  </r>
  <r>
    <n v="2603"/>
    <d v="2026-11-14T00:00:00"/>
    <n v="2026"/>
    <s v="Q4"/>
    <n v="11"/>
    <x v="10"/>
    <x v="3"/>
    <x v="8"/>
    <x v="3"/>
    <s v="Returning"/>
    <x v="0"/>
    <s v="Trail Bike Light"/>
    <n v="2"/>
    <n v="51.71"/>
    <n v="0.15"/>
    <n v="22.93"/>
    <n v="87.906999999999996"/>
    <n v="45.86"/>
    <n v="42.046999999999997"/>
    <n v="0.47831230732478641"/>
    <n v="2026"/>
    <x v="3"/>
    <n v="11"/>
    <s v="Nov"/>
  </r>
  <r>
    <n v="4098"/>
    <d v="2026-11-14T00:00:00"/>
    <n v="2026"/>
    <s v="Q4"/>
    <n v="11"/>
    <x v="10"/>
    <x v="1"/>
    <x v="1"/>
    <x v="2"/>
    <s v="Returning"/>
    <x v="4"/>
    <s v="Resistance Band Set"/>
    <n v="1"/>
    <n v="41.05"/>
    <n v="0.05"/>
    <n v="14.6"/>
    <n v="38.997499999999995"/>
    <n v="14.6"/>
    <n v="24.397499999999994"/>
    <n v="0.62561702673248276"/>
    <n v="2026"/>
    <x v="3"/>
    <n v="11"/>
    <s v="Nov"/>
  </r>
  <r>
    <n v="1176"/>
    <d v="2026-11-15T00:00:00"/>
    <n v="2026"/>
    <s v="Q4"/>
    <n v="11"/>
    <x v="10"/>
    <x v="1"/>
    <x v="6"/>
    <x v="1"/>
    <s v="Business"/>
    <x v="3"/>
    <s v="Alpine Tent 4P"/>
    <n v="10"/>
    <n v="333.09"/>
    <n v="0.15"/>
    <n v="197.95"/>
    <n v="2831.2649999999994"/>
    <n v="1979.5"/>
    <n v="851.76499999999942"/>
    <n v="0.30084255624252748"/>
    <n v="2026"/>
    <x v="3"/>
    <n v="11"/>
    <s v="Nov"/>
  </r>
  <r>
    <n v="1895"/>
    <d v="2026-11-15T00:00:00"/>
    <n v="2026"/>
    <s v="Q4"/>
    <n v="11"/>
    <x v="10"/>
    <x v="3"/>
    <x v="4"/>
    <x v="0"/>
    <s v="Business"/>
    <x v="0"/>
    <s v="Trail Bike Light"/>
    <n v="3"/>
    <n v="51.79"/>
    <n v="0.2"/>
    <n v="22.23"/>
    <n v="124.29600000000001"/>
    <n v="66.69"/>
    <n v="57.606000000000009"/>
    <n v="0.4634581965630431"/>
    <n v="2026"/>
    <x v="3"/>
    <n v="11"/>
    <s v="Nov"/>
  </r>
  <r>
    <n v="3385"/>
    <d v="2026-11-15T00:00:00"/>
    <n v="2026"/>
    <s v="Q4"/>
    <n v="11"/>
    <x v="10"/>
    <x v="1"/>
    <x v="11"/>
    <x v="3"/>
    <s v="New"/>
    <x v="1"/>
    <s v="Trekking Poles"/>
    <n v="1"/>
    <n v="71.040000000000006"/>
    <n v="0.1"/>
    <n v="31.59"/>
    <n v="63.936000000000007"/>
    <n v="31.59"/>
    <n v="32.346000000000004"/>
    <n v="0.50591216216216217"/>
    <n v="2026"/>
    <x v="3"/>
    <n v="11"/>
    <s v="Nov"/>
  </r>
  <r>
    <n v="3581"/>
    <d v="2026-11-15T00:00:00"/>
    <n v="2026"/>
    <s v="Q4"/>
    <n v="11"/>
    <x v="10"/>
    <x v="3"/>
    <x v="4"/>
    <x v="3"/>
    <s v="Business"/>
    <x v="1"/>
    <s v="Trail Boots"/>
    <n v="2"/>
    <n v="141.21"/>
    <n v="0.1"/>
    <n v="78.31"/>
    <n v="254.17800000000003"/>
    <n v="156.62"/>
    <n v="97.558000000000021"/>
    <n v="0.38381763960688969"/>
    <n v="2026"/>
    <x v="3"/>
    <n v="11"/>
    <s v="Nov"/>
  </r>
  <r>
    <n v="4528"/>
    <d v="2026-11-15T00:00:00"/>
    <n v="2026"/>
    <s v="Q4"/>
    <n v="11"/>
    <x v="10"/>
    <x v="0"/>
    <x v="15"/>
    <x v="3"/>
    <s v="New"/>
    <x v="1"/>
    <s v="Trail Boots"/>
    <n v="2"/>
    <n v="141.63999999999999"/>
    <n v="0.15"/>
    <n v="80.349999999999994"/>
    <n v="240.78799999999998"/>
    <n v="160.69999999999999"/>
    <n v="80.087999999999994"/>
    <n v="0.33260793727262156"/>
    <n v="2026"/>
    <x v="3"/>
    <n v="11"/>
    <s v="Nov"/>
  </r>
  <r>
    <n v="4633"/>
    <d v="2026-11-15T00:00:00"/>
    <n v="2026"/>
    <s v="Q4"/>
    <n v="11"/>
    <x v="10"/>
    <x v="2"/>
    <x v="10"/>
    <x v="0"/>
    <s v="Returning"/>
    <x v="1"/>
    <s v="Trekking Poles"/>
    <n v="1"/>
    <n v="71.78"/>
    <n v="0.15"/>
    <n v="32.869999999999997"/>
    <n v="61.012999999999998"/>
    <n v="32.869999999999997"/>
    <n v="28.143000000000001"/>
    <n v="0.46126235392457349"/>
    <n v="2026"/>
    <x v="3"/>
    <n v="11"/>
    <s v="Nov"/>
  </r>
  <r>
    <n v="5195"/>
    <d v="2026-11-15T00:00:00"/>
    <n v="2026"/>
    <s v="Q4"/>
    <n v="11"/>
    <x v="10"/>
    <x v="2"/>
    <x v="16"/>
    <x v="0"/>
    <s v="Business"/>
    <x v="1"/>
    <s v="Summit Backpack 45L"/>
    <n v="3"/>
    <n v="153.88999999999999"/>
    <n v="0.1"/>
    <n v="80.36"/>
    <n v="415.50299999999999"/>
    <n v="241.07999999999998"/>
    <n v="174.423"/>
    <n v="0.41978758276113531"/>
    <n v="2026"/>
    <x v="3"/>
    <n v="11"/>
    <s v="Nov"/>
  </r>
  <r>
    <n v="2778"/>
    <d v="2026-11-16T00:00:00"/>
    <n v="2026"/>
    <s v="Q4"/>
    <n v="11"/>
    <x v="10"/>
    <x v="3"/>
    <x v="4"/>
    <x v="3"/>
    <s v="Returning"/>
    <x v="1"/>
    <s v="Trail Boots"/>
    <n v="1"/>
    <n v="145.4"/>
    <n v="0.1"/>
    <n v="77.66"/>
    <n v="130.86000000000001"/>
    <n v="77.66"/>
    <n v="53.200000000000017"/>
    <n v="0.40654134189209851"/>
    <n v="2026"/>
    <x v="3"/>
    <n v="11"/>
    <s v="Nov"/>
  </r>
  <r>
    <n v="341"/>
    <d v="2026-11-17T00:00:00"/>
    <n v="2026"/>
    <s v="Q4"/>
    <n v="11"/>
    <x v="10"/>
    <x v="3"/>
    <x v="8"/>
    <x v="0"/>
    <s v="Returning"/>
    <x v="2"/>
    <s v="Carry-On Duffel"/>
    <n v="1"/>
    <n v="132.94999999999999"/>
    <n v="0.05"/>
    <n v="65.36"/>
    <n v="126.30249999999998"/>
    <n v="65.36"/>
    <n v="60.942499999999981"/>
    <n v="0.48251222264009019"/>
    <n v="2026"/>
    <x v="3"/>
    <n v="11"/>
    <s v="Nov"/>
  </r>
  <r>
    <n v="374"/>
    <d v="2026-11-17T00:00:00"/>
    <n v="2026"/>
    <s v="Q4"/>
    <n v="11"/>
    <x v="10"/>
    <x v="3"/>
    <x v="7"/>
    <x v="2"/>
    <s v="Returning"/>
    <x v="4"/>
    <s v="Training Mat"/>
    <n v="1"/>
    <n v="51.34"/>
    <n v="0.15"/>
    <n v="21.37"/>
    <n v="43.639000000000003"/>
    <n v="21.37"/>
    <n v="22.269000000000002"/>
    <n v="0.5103004193496643"/>
    <n v="2026"/>
    <x v="3"/>
    <n v="11"/>
    <s v="Nov"/>
  </r>
  <r>
    <n v="598"/>
    <d v="2026-11-17T00:00:00"/>
    <n v="2026"/>
    <s v="Q4"/>
    <n v="11"/>
    <x v="10"/>
    <x v="0"/>
    <x v="0"/>
    <x v="0"/>
    <s v="New"/>
    <x v="0"/>
    <s v="Trail Bike Light"/>
    <n v="1"/>
    <n v="49.98"/>
    <n v="0.1"/>
    <n v="22.25"/>
    <n v="44.981999999999999"/>
    <n v="22.25"/>
    <n v="22.731999999999999"/>
    <n v="0.50535769863500957"/>
    <n v="2026"/>
    <x v="3"/>
    <n v="11"/>
    <s v="Nov"/>
  </r>
  <r>
    <n v="690"/>
    <d v="2026-11-17T00:00:00"/>
    <n v="2026"/>
    <s v="Q4"/>
    <n v="11"/>
    <x v="10"/>
    <x v="3"/>
    <x v="8"/>
    <x v="0"/>
    <s v="Returning"/>
    <x v="2"/>
    <s v="Travel Backpack 35L"/>
    <n v="2"/>
    <n v="168.08"/>
    <n v="0.1"/>
    <n v="87.63"/>
    <n v="302.54400000000004"/>
    <n v="175.26"/>
    <n v="127.28400000000005"/>
    <n v="0.42071235919403471"/>
    <n v="2026"/>
    <x v="3"/>
    <n v="11"/>
    <s v="Nov"/>
  </r>
  <r>
    <n v="1296"/>
    <d v="2026-11-17T00:00:00"/>
    <n v="2026"/>
    <s v="Q4"/>
    <n v="11"/>
    <x v="10"/>
    <x v="3"/>
    <x v="13"/>
    <x v="0"/>
    <s v="New"/>
    <x v="3"/>
    <s v="Trail Tent 2P"/>
    <n v="1"/>
    <n v="191.85"/>
    <n v="0.15"/>
    <n v="104.41"/>
    <n v="163.07249999999999"/>
    <n v="104.41"/>
    <n v="58.662499999999994"/>
    <n v="0.35973263425776875"/>
    <n v="2026"/>
    <x v="3"/>
    <n v="11"/>
    <s v="Nov"/>
  </r>
  <r>
    <n v="1585"/>
    <d v="2026-11-17T00:00:00"/>
    <n v="2026"/>
    <s v="Q4"/>
    <n v="11"/>
    <x v="10"/>
    <x v="1"/>
    <x v="14"/>
    <x v="2"/>
    <s v="Returning"/>
    <x v="1"/>
    <s v="Hiking Daypack 20L"/>
    <n v="4"/>
    <n v="93.99"/>
    <n v="0.1"/>
    <n v="44.07"/>
    <n v="338.36399999999998"/>
    <n v="176.28"/>
    <n v="162.08399999999997"/>
    <n v="0.47902259105578604"/>
    <n v="2026"/>
    <x v="3"/>
    <n v="11"/>
    <s v="Nov"/>
  </r>
  <r>
    <n v="2194"/>
    <d v="2026-11-17T00:00:00"/>
    <n v="2026"/>
    <s v="Q4"/>
    <n v="11"/>
    <x v="10"/>
    <x v="3"/>
    <x v="13"/>
    <x v="0"/>
    <s v="Returning"/>
    <x v="2"/>
    <s v="Insulated Bottle"/>
    <n v="4"/>
    <n v="36.57"/>
    <n v="0.05"/>
    <n v="13.35"/>
    <n v="138.96600000000001"/>
    <n v="53.4"/>
    <n v="85.566000000000003"/>
    <n v="0.61573334484694098"/>
    <n v="2026"/>
    <x v="3"/>
    <n v="11"/>
    <s v="Nov"/>
  </r>
  <r>
    <n v="2221"/>
    <d v="2026-11-17T00:00:00"/>
    <n v="2026"/>
    <s v="Q4"/>
    <n v="11"/>
    <x v="10"/>
    <x v="1"/>
    <x v="12"/>
    <x v="3"/>
    <s v="Returning"/>
    <x v="0"/>
    <s v="Compact Repair Kit"/>
    <n v="1"/>
    <n v="39.81"/>
    <n v="0.05"/>
    <n v="16.25"/>
    <n v="37.819499999999998"/>
    <n v="16.25"/>
    <n v="21.569499999999998"/>
    <n v="0.57032747656632155"/>
    <n v="2026"/>
    <x v="3"/>
    <n v="11"/>
    <s v="Nov"/>
  </r>
  <r>
    <n v="3836"/>
    <d v="2026-11-17T00:00:00"/>
    <n v="2026"/>
    <s v="Q4"/>
    <n v="11"/>
    <x v="10"/>
    <x v="3"/>
    <x v="4"/>
    <x v="2"/>
    <s v="Returning"/>
    <x v="1"/>
    <s v="Hiking Daypack 20L"/>
    <n v="1"/>
    <n v="91.43"/>
    <n v="0.1"/>
    <n v="45.06"/>
    <n v="82.287000000000006"/>
    <n v="45.06"/>
    <n v="37.227000000000004"/>
    <n v="0.45240438951474715"/>
    <n v="2026"/>
    <x v="3"/>
    <n v="11"/>
    <s v="Nov"/>
  </r>
  <r>
    <n v="4437"/>
    <d v="2026-11-17T00:00:00"/>
    <n v="2026"/>
    <s v="Q4"/>
    <n v="11"/>
    <x v="10"/>
    <x v="2"/>
    <x v="2"/>
    <x v="0"/>
    <s v="Returning"/>
    <x v="4"/>
    <s v="Weighted Vest"/>
    <n v="1"/>
    <n v="122.64"/>
    <n v="0"/>
    <n v="68.58"/>
    <n v="122.64"/>
    <n v="68.58"/>
    <n v="54.06"/>
    <n v="0.44080234833659493"/>
    <n v="2026"/>
    <x v="3"/>
    <n v="11"/>
    <s v="Nov"/>
  </r>
  <r>
    <n v="4735"/>
    <d v="2026-11-17T00:00:00"/>
    <n v="2026"/>
    <s v="Q4"/>
    <n v="11"/>
    <x v="10"/>
    <x v="1"/>
    <x v="12"/>
    <x v="0"/>
    <s v="Business"/>
    <x v="0"/>
    <s v="Commuter Helmet"/>
    <n v="1"/>
    <n v="80.959999999999994"/>
    <n v="0.1"/>
    <n v="43.86"/>
    <n v="72.86399999999999"/>
    <n v="43.86"/>
    <n v="29.003999999999991"/>
    <n v="0.39805665349143604"/>
    <n v="2026"/>
    <x v="3"/>
    <n v="11"/>
    <s v="Nov"/>
  </r>
  <r>
    <n v="554"/>
    <d v="2026-11-18T00:00:00"/>
    <n v="2026"/>
    <s v="Q4"/>
    <n v="11"/>
    <x v="10"/>
    <x v="2"/>
    <x v="5"/>
    <x v="3"/>
    <s v="Business"/>
    <x v="4"/>
    <s v="Recovery Roller"/>
    <n v="1"/>
    <n v="36.380000000000003"/>
    <n v="0.05"/>
    <n v="14.06"/>
    <n v="34.561"/>
    <n v="14.06"/>
    <n v="20.500999999999998"/>
    <n v="0.59318306761957118"/>
    <n v="2026"/>
    <x v="3"/>
    <n v="11"/>
    <s v="Nov"/>
  </r>
  <r>
    <n v="1205"/>
    <d v="2026-11-18T00:00:00"/>
    <n v="2026"/>
    <s v="Q4"/>
    <n v="11"/>
    <x v="10"/>
    <x v="3"/>
    <x v="13"/>
    <x v="0"/>
    <s v="Returning"/>
    <x v="0"/>
    <s v="Cycling Pack 12L"/>
    <n v="2"/>
    <n v="100.72"/>
    <n v="0.1"/>
    <n v="51.68"/>
    <n v="181.29599999999999"/>
    <n v="103.36"/>
    <n v="77.935999999999993"/>
    <n v="0.42988262289294854"/>
    <n v="2026"/>
    <x v="3"/>
    <n v="11"/>
    <s v="Nov"/>
  </r>
  <r>
    <n v="1979"/>
    <d v="2026-11-18T00:00:00"/>
    <n v="2026"/>
    <s v="Q4"/>
    <n v="11"/>
    <x v="10"/>
    <x v="1"/>
    <x v="11"/>
    <x v="2"/>
    <s v="Returning"/>
    <x v="3"/>
    <s v="Compact Sleeping Bag"/>
    <n v="3"/>
    <n v="120.29"/>
    <n v="0"/>
    <n v="62.04"/>
    <n v="360.87"/>
    <n v="186.12"/>
    <n v="174.75"/>
    <n v="0.48424640452240419"/>
    <n v="2026"/>
    <x v="3"/>
    <n v="11"/>
    <s v="Nov"/>
  </r>
  <r>
    <n v="2151"/>
    <d v="2026-11-18T00:00:00"/>
    <n v="2026"/>
    <s v="Q4"/>
    <n v="11"/>
    <x v="10"/>
    <x v="1"/>
    <x v="1"/>
    <x v="0"/>
    <s v="New"/>
    <x v="3"/>
    <s v="Compact Sleeping Bag"/>
    <n v="2"/>
    <n v="124.18"/>
    <n v="0.15"/>
    <n v="60.72"/>
    <n v="211.10599999999999"/>
    <n v="121.44"/>
    <n v="89.665999999999997"/>
    <n v="0.42474396748552862"/>
    <n v="2026"/>
    <x v="3"/>
    <n v="11"/>
    <s v="Nov"/>
  </r>
  <r>
    <n v="2730"/>
    <d v="2026-11-18T00:00:00"/>
    <n v="2026"/>
    <s v="Q4"/>
    <n v="11"/>
    <x v="10"/>
    <x v="0"/>
    <x v="0"/>
    <x v="0"/>
    <s v="Returning"/>
    <x v="1"/>
    <s v="Summit Backpack 45L"/>
    <n v="3"/>
    <n v="154.07"/>
    <n v="0.05"/>
    <n v="77.73"/>
    <n v="439.09949999999998"/>
    <n v="233.19"/>
    <n v="205.90949999999998"/>
    <n v="0.46893585622393102"/>
    <n v="2026"/>
    <x v="3"/>
    <n v="11"/>
    <s v="Nov"/>
  </r>
  <r>
    <n v="2779"/>
    <d v="2026-11-18T00:00:00"/>
    <n v="2026"/>
    <s v="Q4"/>
    <n v="11"/>
    <x v="10"/>
    <x v="0"/>
    <x v="15"/>
    <x v="1"/>
    <s v="Business"/>
    <x v="4"/>
    <s v="Weighted Vest"/>
    <n v="4"/>
    <n v="123.4"/>
    <n v="0.05"/>
    <n v="70.930000000000007"/>
    <n v="468.92"/>
    <n v="283.72000000000003"/>
    <n v="185.2"/>
    <n v="0.3949500980977565"/>
    <n v="2026"/>
    <x v="3"/>
    <n v="11"/>
    <s v="Nov"/>
  </r>
  <r>
    <n v="2853"/>
    <d v="2026-11-18T00:00:00"/>
    <n v="2026"/>
    <s v="Q4"/>
    <n v="11"/>
    <x v="10"/>
    <x v="2"/>
    <x v="3"/>
    <x v="0"/>
    <s v="New"/>
    <x v="0"/>
    <s v="Cycling Pack 12L"/>
    <n v="1"/>
    <n v="104.64"/>
    <n v="0"/>
    <n v="50.79"/>
    <n v="104.64"/>
    <n v="50.79"/>
    <n v="53.85"/>
    <n v="0.51462155963302758"/>
    <n v="2026"/>
    <x v="3"/>
    <n v="11"/>
    <s v="Nov"/>
  </r>
  <r>
    <n v="3825"/>
    <d v="2026-11-18T00:00:00"/>
    <n v="2026"/>
    <s v="Q4"/>
    <n v="11"/>
    <x v="10"/>
    <x v="3"/>
    <x v="8"/>
    <x v="0"/>
    <s v="New"/>
    <x v="2"/>
    <s v="Packing Cube Set"/>
    <n v="2"/>
    <n v="46.44"/>
    <n v="0.1"/>
    <n v="18.190000000000001"/>
    <n v="83.591999999999999"/>
    <n v="36.380000000000003"/>
    <n v="47.211999999999996"/>
    <n v="0.56479088908029473"/>
    <n v="2026"/>
    <x v="3"/>
    <n v="11"/>
    <s v="Nov"/>
  </r>
  <r>
    <n v="4808"/>
    <d v="2026-11-18T00:00:00"/>
    <n v="2026"/>
    <s v="Q4"/>
    <n v="11"/>
    <x v="10"/>
    <x v="2"/>
    <x v="16"/>
    <x v="0"/>
    <s v="New"/>
    <x v="3"/>
    <s v="Portable Camp Stove"/>
    <n v="2"/>
    <n v="81.67"/>
    <n v="0.05"/>
    <n v="40.43"/>
    <n v="155.173"/>
    <n v="80.86"/>
    <n v="74.313000000000002"/>
    <n v="0.4789041908063903"/>
    <n v="2026"/>
    <x v="3"/>
    <n v="11"/>
    <s v="Nov"/>
  </r>
  <r>
    <n v="5131"/>
    <d v="2026-11-18T00:00:00"/>
    <n v="2026"/>
    <s v="Q4"/>
    <n v="11"/>
    <x v="10"/>
    <x v="3"/>
    <x v="8"/>
    <x v="2"/>
    <s v="New"/>
    <x v="1"/>
    <s v="Trekking Poles"/>
    <n v="3"/>
    <n v="70.599999999999994"/>
    <n v="0.05"/>
    <n v="32.68"/>
    <n v="201.20999999999998"/>
    <n v="98.039999999999992"/>
    <n v="103.16999999999999"/>
    <n v="0.5127478753541076"/>
    <n v="2026"/>
    <x v="3"/>
    <n v="11"/>
    <s v="Nov"/>
  </r>
  <r>
    <n v="1502"/>
    <d v="2026-11-19T00:00:00"/>
    <n v="2026"/>
    <s v="Q4"/>
    <n v="11"/>
    <x v="10"/>
    <x v="3"/>
    <x v="7"/>
    <x v="3"/>
    <s v="New"/>
    <x v="4"/>
    <s v="Recovery Roller"/>
    <n v="1"/>
    <n v="35.770000000000003"/>
    <n v="0.15"/>
    <n v="13.69"/>
    <n v="30.404500000000002"/>
    <n v="13.69"/>
    <n v="16.714500000000001"/>
    <n v="0.54973770330049831"/>
    <n v="2026"/>
    <x v="3"/>
    <n v="11"/>
    <s v="Nov"/>
  </r>
  <r>
    <n v="2470"/>
    <d v="2026-11-19T00:00:00"/>
    <n v="2026"/>
    <s v="Q4"/>
    <n v="11"/>
    <x v="10"/>
    <x v="1"/>
    <x v="6"/>
    <x v="2"/>
    <s v="Business"/>
    <x v="1"/>
    <s v="Hiking Daypack 20L"/>
    <n v="1"/>
    <n v="92.13"/>
    <n v="0.15"/>
    <n v="45.85"/>
    <n v="78.31049999999999"/>
    <n v="45.85"/>
    <n v="32.460499999999989"/>
    <n v="0.41451018701195874"/>
    <n v="2026"/>
    <x v="3"/>
    <n v="11"/>
    <s v="Nov"/>
  </r>
  <r>
    <n v="3452"/>
    <d v="2026-11-19T00:00:00"/>
    <n v="2026"/>
    <s v="Q4"/>
    <n v="11"/>
    <x v="10"/>
    <x v="1"/>
    <x v="12"/>
    <x v="0"/>
    <s v="Returning"/>
    <x v="1"/>
    <s v="Summit Backpack 45L"/>
    <n v="5"/>
    <n v="151.09"/>
    <n v="0.05"/>
    <n v="79.33"/>
    <n v="717.67750000000001"/>
    <n v="396.65"/>
    <n v="321.02750000000003"/>
    <n v="0.44731442744129507"/>
    <n v="2026"/>
    <x v="3"/>
    <n v="11"/>
    <s v="Nov"/>
  </r>
  <r>
    <n v="4207"/>
    <d v="2026-11-19T00:00:00"/>
    <n v="2026"/>
    <s v="Q4"/>
    <n v="11"/>
    <x v="10"/>
    <x v="1"/>
    <x v="12"/>
    <x v="0"/>
    <s v="New"/>
    <x v="0"/>
    <s v="Cycling Pack 12L"/>
    <n v="2"/>
    <n v="103.99"/>
    <n v="0"/>
    <n v="50.36"/>
    <n v="207.98"/>
    <n v="100.72"/>
    <n v="107.25999999999999"/>
    <n v="0.51572266564092695"/>
    <n v="2026"/>
    <x v="3"/>
    <n v="11"/>
    <s v="Nov"/>
  </r>
  <r>
    <n v="695"/>
    <d v="2026-11-20T00:00:00"/>
    <n v="2026"/>
    <s v="Q4"/>
    <n v="11"/>
    <x v="10"/>
    <x v="2"/>
    <x v="3"/>
    <x v="0"/>
    <s v="Returning"/>
    <x v="2"/>
    <s v="Insulated Bottle"/>
    <n v="1"/>
    <n v="36.909999999999997"/>
    <n v="0.1"/>
    <n v="13.43"/>
    <n v="33.219000000000001"/>
    <n v="13.43"/>
    <n v="19.789000000000001"/>
    <n v="0.59571329660736327"/>
    <n v="2026"/>
    <x v="3"/>
    <n v="11"/>
    <s v="Nov"/>
  </r>
  <r>
    <n v="1127"/>
    <d v="2026-11-20T00:00:00"/>
    <n v="2026"/>
    <s v="Q4"/>
    <n v="11"/>
    <x v="10"/>
    <x v="0"/>
    <x v="0"/>
    <x v="3"/>
    <s v="New"/>
    <x v="0"/>
    <s v="Commuter Helmet"/>
    <n v="2"/>
    <n v="81.02"/>
    <n v="0"/>
    <n v="43.22"/>
    <n v="162.04"/>
    <n v="86.44"/>
    <n v="75.599999999999994"/>
    <n v="0.46655146877314241"/>
    <n v="2026"/>
    <x v="3"/>
    <n v="11"/>
    <s v="Nov"/>
  </r>
  <r>
    <n v="1174"/>
    <d v="2026-11-20T00:00:00"/>
    <n v="2026"/>
    <s v="Q4"/>
    <n v="11"/>
    <x v="10"/>
    <x v="0"/>
    <x v="0"/>
    <x v="3"/>
    <s v="New"/>
    <x v="2"/>
    <s v="Travel Backpack 35L"/>
    <n v="3"/>
    <n v="164.36"/>
    <n v="0.05"/>
    <n v="88.7"/>
    <n v="468.42600000000004"/>
    <n v="266.10000000000002"/>
    <n v="202.32600000000002"/>
    <n v="0.43192734818306416"/>
    <n v="2026"/>
    <x v="3"/>
    <n v="11"/>
    <s v="Nov"/>
  </r>
  <r>
    <n v="3968"/>
    <d v="2026-11-20T00:00:00"/>
    <n v="2026"/>
    <s v="Q4"/>
    <n v="11"/>
    <x v="10"/>
    <x v="1"/>
    <x v="11"/>
    <x v="1"/>
    <s v="Business"/>
    <x v="4"/>
    <s v="Training Mat"/>
    <n v="5"/>
    <n v="51.36"/>
    <n v="0.1"/>
    <n v="22.45"/>
    <n v="231.12"/>
    <n v="112.25"/>
    <n v="118.87"/>
    <n v="0.51432156455520939"/>
    <n v="2026"/>
    <x v="3"/>
    <n v="11"/>
    <s v="Nov"/>
  </r>
  <r>
    <n v="4049"/>
    <d v="2026-11-20T00:00:00"/>
    <n v="2026"/>
    <s v="Q4"/>
    <n v="11"/>
    <x v="10"/>
    <x v="2"/>
    <x v="16"/>
    <x v="3"/>
    <s v="Returning"/>
    <x v="2"/>
    <s v="Insulated Bottle"/>
    <n v="1"/>
    <n v="36.590000000000003"/>
    <n v="0"/>
    <n v="13.73"/>
    <n v="36.590000000000003"/>
    <n v="13.73"/>
    <n v="22.860000000000003"/>
    <n v="0.62476086362394101"/>
    <n v="2026"/>
    <x v="3"/>
    <n v="11"/>
    <s v="Nov"/>
  </r>
  <r>
    <n v="3"/>
    <d v="2026-11-21T00:00:00"/>
    <n v="2026"/>
    <s v="Q4"/>
    <n v="11"/>
    <x v="10"/>
    <x v="3"/>
    <x v="7"/>
    <x v="2"/>
    <s v="Returning"/>
    <x v="3"/>
    <s v="Compact Sleeping Bag"/>
    <n v="5"/>
    <n v="122.33"/>
    <n v="0.15"/>
    <n v="58.98"/>
    <n v="519.90249999999992"/>
    <n v="294.89999999999998"/>
    <n v="225.00249999999994"/>
    <n v="0.43277826130861069"/>
    <n v="2026"/>
    <x v="3"/>
    <n v="11"/>
    <s v="Nov"/>
  </r>
  <r>
    <n v="1603"/>
    <d v="2026-11-21T00:00:00"/>
    <n v="2026"/>
    <s v="Q4"/>
    <n v="11"/>
    <x v="10"/>
    <x v="3"/>
    <x v="8"/>
    <x v="0"/>
    <s v="Returning"/>
    <x v="3"/>
    <s v="Portable Camp Stove"/>
    <n v="1"/>
    <n v="83.49"/>
    <n v="0.05"/>
    <n v="39.659999999999997"/>
    <n v="79.315499999999986"/>
    <n v="39.659999999999997"/>
    <n v="39.655499999999989"/>
    <n v="0.49997163227868446"/>
    <n v="2026"/>
    <x v="3"/>
    <n v="11"/>
    <s v="Nov"/>
  </r>
  <r>
    <n v="2073"/>
    <d v="2026-11-21T00:00:00"/>
    <n v="2026"/>
    <s v="Q4"/>
    <n v="11"/>
    <x v="10"/>
    <x v="1"/>
    <x v="12"/>
    <x v="0"/>
    <s v="New"/>
    <x v="0"/>
    <s v="Trail Bike Light"/>
    <n v="2"/>
    <n v="51.48"/>
    <n v="0.1"/>
    <n v="22.51"/>
    <n v="92.664000000000001"/>
    <n v="45.02"/>
    <n v="47.643999999999998"/>
    <n v="0.51415868082534744"/>
    <n v="2026"/>
    <x v="3"/>
    <n v="11"/>
    <s v="Nov"/>
  </r>
  <r>
    <n v="2487"/>
    <d v="2026-11-21T00:00:00"/>
    <n v="2026"/>
    <s v="Q4"/>
    <n v="11"/>
    <x v="10"/>
    <x v="2"/>
    <x v="2"/>
    <x v="3"/>
    <s v="New"/>
    <x v="3"/>
    <s v="Compact Sleeping Bag"/>
    <n v="1"/>
    <n v="123.43"/>
    <n v="0.15"/>
    <n v="60.8"/>
    <n v="104.91550000000001"/>
    <n v="60.8"/>
    <n v="44.115500000000011"/>
    <n v="0.42048601017008935"/>
    <n v="2026"/>
    <x v="3"/>
    <n v="11"/>
    <s v="Nov"/>
  </r>
  <r>
    <n v="3407"/>
    <d v="2026-11-21T00:00:00"/>
    <n v="2026"/>
    <s v="Q4"/>
    <n v="11"/>
    <x v="10"/>
    <x v="3"/>
    <x v="7"/>
    <x v="0"/>
    <s v="New"/>
    <x v="2"/>
    <s v="Travel Backpack 35L"/>
    <n v="1"/>
    <n v="164.85"/>
    <n v="0.1"/>
    <n v="89.4"/>
    <n v="148.36500000000001"/>
    <n v="89.4"/>
    <n v="58.965000000000003"/>
    <n v="0.39743200889697705"/>
    <n v="2026"/>
    <x v="3"/>
    <n v="11"/>
    <s v="Nov"/>
  </r>
  <r>
    <n v="4052"/>
    <d v="2026-11-21T00:00:00"/>
    <n v="2026"/>
    <s v="Q4"/>
    <n v="11"/>
    <x v="10"/>
    <x v="0"/>
    <x v="0"/>
    <x v="0"/>
    <s v="New"/>
    <x v="2"/>
    <s v="Packing Cube Set"/>
    <n v="1"/>
    <n v="46.82"/>
    <n v="0.2"/>
    <n v="18.27"/>
    <n v="37.456000000000003"/>
    <n v="18.27"/>
    <n v="19.186000000000003"/>
    <n v="0.51222768047842804"/>
    <n v="2026"/>
    <x v="3"/>
    <n v="11"/>
    <s v="Nov"/>
  </r>
  <r>
    <n v="119"/>
    <d v="2026-11-22T00:00:00"/>
    <n v="2026"/>
    <s v="Q4"/>
    <n v="11"/>
    <x v="10"/>
    <x v="0"/>
    <x v="9"/>
    <x v="0"/>
    <s v="New"/>
    <x v="4"/>
    <s v="Resistance Band Set"/>
    <n v="1"/>
    <n v="41.16"/>
    <n v="0.1"/>
    <n v="14.82"/>
    <n v="37.043999999999997"/>
    <n v="14.82"/>
    <n v="22.223999999999997"/>
    <n v="0.59993521218011014"/>
    <n v="2026"/>
    <x v="3"/>
    <n v="11"/>
    <s v="Nov"/>
  </r>
  <r>
    <n v="298"/>
    <d v="2026-11-22T00:00:00"/>
    <n v="2026"/>
    <s v="Q4"/>
    <n v="11"/>
    <x v="10"/>
    <x v="1"/>
    <x v="12"/>
    <x v="3"/>
    <s v="New"/>
    <x v="3"/>
    <s v="Trail Tent 2P"/>
    <n v="1"/>
    <n v="196.08"/>
    <n v="0.1"/>
    <n v="104.19"/>
    <n v="176.47200000000001"/>
    <n v="104.19"/>
    <n v="72.282000000000011"/>
    <n v="0.40959472324221408"/>
    <n v="2026"/>
    <x v="3"/>
    <n v="11"/>
    <s v="Nov"/>
  </r>
  <r>
    <n v="419"/>
    <d v="2026-11-22T00:00:00"/>
    <n v="2026"/>
    <s v="Q4"/>
    <n v="11"/>
    <x v="10"/>
    <x v="3"/>
    <x v="8"/>
    <x v="2"/>
    <s v="New"/>
    <x v="3"/>
    <s v="Trail Tent 2P"/>
    <n v="1"/>
    <n v="192.62"/>
    <n v="0.1"/>
    <n v="105.97"/>
    <n v="173.358"/>
    <n v="105.97"/>
    <n v="67.388000000000005"/>
    <n v="0.38872160500236508"/>
    <n v="2026"/>
    <x v="3"/>
    <n v="11"/>
    <s v="Nov"/>
  </r>
  <r>
    <n v="1181"/>
    <d v="2026-11-22T00:00:00"/>
    <n v="2026"/>
    <s v="Q4"/>
    <n v="11"/>
    <x v="10"/>
    <x v="1"/>
    <x v="12"/>
    <x v="3"/>
    <s v="New"/>
    <x v="0"/>
    <s v="Cycling Pack 12L"/>
    <n v="2"/>
    <n v="102.87"/>
    <n v="0.05"/>
    <n v="51.69"/>
    <n v="195.453"/>
    <n v="103.38"/>
    <n v="92.073000000000008"/>
    <n v="0.4710748875688785"/>
    <n v="2026"/>
    <x v="3"/>
    <n v="11"/>
    <s v="Nov"/>
  </r>
  <r>
    <n v="1924"/>
    <d v="2026-11-22T00:00:00"/>
    <n v="2026"/>
    <s v="Q4"/>
    <n v="11"/>
    <x v="10"/>
    <x v="0"/>
    <x v="15"/>
    <x v="0"/>
    <s v="New"/>
    <x v="0"/>
    <s v="Trail Bike Light"/>
    <n v="3"/>
    <n v="50.99"/>
    <n v="0.2"/>
    <n v="22.53"/>
    <n v="122.376"/>
    <n v="67.59"/>
    <n v="54.786000000000001"/>
    <n v="0.44768582074916652"/>
    <n v="2026"/>
    <x v="3"/>
    <n v="11"/>
    <s v="Nov"/>
  </r>
  <r>
    <n v="3829"/>
    <d v="2026-11-22T00:00:00"/>
    <n v="2026"/>
    <s v="Q4"/>
    <n v="11"/>
    <x v="10"/>
    <x v="1"/>
    <x v="12"/>
    <x v="2"/>
    <s v="New"/>
    <x v="0"/>
    <s v="Compact Repair Kit"/>
    <n v="1"/>
    <n v="39.94"/>
    <n v="0.1"/>
    <n v="16.89"/>
    <n v="35.945999999999998"/>
    <n v="16.89"/>
    <n v="19.055999999999997"/>
    <n v="0.53012852612251704"/>
    <n v="2026"/>
    <x v="3"/>
    <n v="11"/>
    <s v="Nov"/>
  </r>
  <r>
    <n v="5065"/>
    <d v="2026-11-22T00:00:00"/>
    <n v="2026"/>
    <s v="Q4"/>
    <n v="11"/>
    <x v="10"/>
    <x v="3"/>
    <x v="8"/>
    <x v="0"/>
    <s v="New"/>
    <x v="2"/>
    <s v="Travel Backpack 35L"/>
    <n v="2"/>
    <n v="166.15"/>
    <n v="0"/>
    <n v="86.42"/>
    <n v="332.3"/>
    <n v="172.84"/>
    <n v="159.46"/>
    <n v="0.47986758952753539"/>
    <n v="2026"/>
    <x v="3"/>
    <n v="11"/>
    <s v="Nov"/>
  </r>
  <r>
    <n v="5146"/>
    <d v="2026-11-22T00:00:00"/>
    <n v="2026"/>
    <s v="Q4"/>
    <n v="11"/>
    <x v="10"/>
    <x v="1"/>
    <x v="6"/>
    <x v="0"/>
    <s v="New"/>
    <x v="4"/>
    <s v="Recovery Roller"/>
    <n v="1"/>
    <n v="35.79"/>
    <n v="0.1"/>
    <n v="14.17"/>
    <n v="32.210999999999999"/>
    <n v="14.17"/>
    <n v="18.040999999999997"/>
    <n v="0.56008816863804278"/>
    <n v="2026"/>
    <x v="3"/>
    <n v="11"/>
    <s v="Nov"/>
  </r>
  <r>
    <n v="320"/>
    <d v="2026-11-23T00:00:00"/>
    <n v="2026"/>
    <s v="Q4"/>
    <n v="11"/>
    <x v="10"/>
    <x v="2"/>
    <x v="2"/>
    <x v="0"/>
    <s v="New"/>
    <x v="3"/>
    <s v="Trail Tent 2P"/>
    <n v="5"/>
    <n v="196.53"/>
    <n v="0.15"/>
    <n v="105.01"/>
    <n v="835.25249999999994"/>
    <n v="525.05000000000007"/>
    <n v="310.20249999999987"/>
    <n v="0.37138769414039452"/>
    <n v="2026"/>
    <x v="3"/>
    <n v="11"/>
    <s v="Nov"/>
  </r>
  <r>
    <n v="1250"/>
    <d v="2026-11-23T00:00:00"/>
    <n v="2026"/>
    <s v="Q4"/>
    <n v="11"/>
    <x v="10"/>
    <x v="1"/>
    <x v="12"/>
    <x v="0"/>
    <s v="New"/>
    <x v="2"/>
    <s v="Insulated Bottle"/>
    <n v="6"/>
    <n v="36.35"/>
    <n v="0"/>
    <n v="13.24"/>
    <n v="218.10000000000002"/>
    <n v="79.44"/>
    <n v="138.66000000000003"/>
    <n v="0.63576341127922975"/>
    <n v="2026"/>
    <x v="3"/>
    <n v="11"/>
    <s v="Nov"/>
  </r>
  <r>
    <n v="2584"/>
    <d v="2026-11-23T00:00:00"/>
    <n v="2026"/>
    <s v="Q4"/>
    <n v="11"/>
    <x v="10"/>
    <x v="1"/>
    <x v="6"/>
    <x v="1"/>
    <s v="Returning"/>
    <x v="3"/>
    <s v="Trail Tent 2P"/>
    <n v="15"/>
    <n v="192.23"/>
    <n v="0.15"/>
    <n v="106.34"/>
    <n v="2450.9324999999999"/>
    <n v="1595.1000000000001"/>
    <n v="855.83249999999975"/>
    <n v="0.34918648310387979"/>
    <n v="2026"/>
    <x v="3"/>
    <n v="11"/>
    <s v="Nov"/>
  </r>
  <r>
    <n v="2717"/>
    <d v="2026-11-23T00:00:00"/>
    <n v="2026"/>
    <s v="Q4"/>
    <n v="11"/>
    <x v="10"/>
    <x v="1"/>
    <x v="12"/>
    <x v="0"/>
    <s v="New"/>
    <x v="2"/>
    <s v="Travel Backpack 35L"/>
    <n v="2"/>
    <n v="167.9"/>
    <n v="0.15"/>
    <n v="89.55"/>
    <n v="285.43"/>
    <n v="179.1"/>
    <n v="106.33000000000001"/>
    <n v="0.37252566303471957"/>
    <n v="2026"/>
    <x v="3"/>
    <n v="11"/>
    <s v="Nov"/>
  </r>
  <r>
    <n v="2737"/>
    <d v="2026-11-23T00:00:00"/>
    <n v="2026"/>
    <s v="Q4"/>
    <n v="11"/>
    <x v="10"/>
    <x v="1"/>
    <x v="6"/>
    <x v="0"/>
    <s v="Business"/>
    <x v="3"/>
    <s v="Portable Camp Stove"/>
    <n v="2"/>
    <n v="80.709999999999994"/>
    <n v="0.1"/>
    <n v="39.33"/>
    <n v="145.27799999999999"/>
    <n v="78.66"/>
    <n v="66.617999999999995"/>
    <n v="0.45855532152149669"/>
    <n v="2026"/>
    <x v="3"/>
    <n v="11"/>
    <s v="Nov"/>
  </r>
  <r>
    <n v="3021"/>
    <d v="2026-11-23T00:00:00"/>
    <n v="2026"/>
    <s v="Q4"/>
    <n v="11"/>
    <x v="10"/>
    <x v="0"/>
    <x v="15"/>
    <x v="0"/>
    <s v="Business"/>
    <x v="1"/>
    <s v="Trekking Poles"/>
    <n v="1"/>
    <n v="71.66"/>
    <n v="0.2"/>
    <n v="31.83"/>
    <n v="57.328000000000003"/>
    <n v="31.83"/>
    <n v="25.498000000000005"/>
    <n v="0.44477393245883345"/>
    <n v="2026"/>
    <x v="3"/>
    <n v="11"/>
    <s v="Nov"/>
  </r>
  <r>
    <n v="5199"/>
    <d v="2026-11-23T00:00:00"/>
    <n v="2026"/>
    <s v="Q4"/>
    <n v="11"/>
    <x v="10"/>
    <x v="2"/>
    <x v="3"/>
    <x v="0"/>
    <s v="Returning"/>
    <x v="3"/>
    <s v="Compact Sleeping Bag"/>
    <n v="5"/>
    <n v="125.23"/>
    <n v="0.05"/>
    <n v="59.84"/>
    <n v="594.84249999999997"/>
    <n v="299.20000000000005"/>
    <n v="295.64249999999993"/>
    <n v="0.49700971265503041"/>
    <n v="2026"/>
    <x v="3"/>
    <n v="11"/>
    <s v="Nov"/>
  </r>
  <r>
    <n v="1202"/>
    <d v="2026-11-24T00:00:00"/>
    <n v="2026"/>
    <s v="Q4"/>
    <n v="11"/>
    <x v="10"/>
    <x v="0"/>
    <x v="15"/>
    <x v="3"/>
    <s v="Returning"/>
    <x v="1"/>
    <s v="Hiking Daypack 20L"/>
    <n v="2"/>
    <n v="91.33"/>
    <n v="0.15"/>
    <n v="45.45"/>
    <n v="155.261"/>
    <n v="90.9"/>
    <n v="64.36099999999999"/>
    <n v="0.41453423589954974"/>
    <n v="2026"/>
    <x v="3"/>
    <n v="11"/>
    <s v="Nov"/>
  </r>
  <r>
    <n v="1365"/>
    <d v="2026-11-24T00:00:00"/>
    <n v="2026"/>
    <s v="Q4"/>
    <n v="11"/>
    <x v="10"/>
    <x v="0"/>
    <x v="0"/>
    <x v="3"/>
    <s v="New"/>
    <x v="1"/>
    <s v="Summit Backpack 45L"/>
    <n v="4"/>
    <n v="155.91"/>
    <n v="0"/>
    <n v="79.91"/>
    <n v="623.64"/>
    <n v="319.64"/>
    <n v="304"/>
    <n v="0.48746071451478418"/>
    <n v="2026"/>
    <x v="3"/>
    <n v="11"/>
    <s v="Nov"/>
  </r>
  <r>
    <n v="2575"/>
    <d v="2026-11-24T00:00:00"/>
    <n v="2026"/>
    <s v="Q4"/>
    <n v="11"/>
    <x v="10"/>
    <x v="2"/>
    <x v="10"/>
    <x v="2"/>
    <s v="Returning"/>
    <x v="4"/>
    <s v="Resistance Band Set"/>
    <n v="1"/>
    <n v="39.42"/>
    <n v="0"/>
    <n v="14.63"/>
    <n v="39.42"/>
    <n v="14.63"/>
    <n v="24.79"/>
    <n v="0.62886859462201927"/>
    <n v="2026"/>
    <x v="3"/>
    <n v="11"/>
    <s v="Nov"/>
  </r>
  <r>
    <n v="2673"/>
    <d v="2026-11-24T00:00:00"/>
    <n v="2026"/>
    <s v="Q4"/>
    <n v="11"/>
    <x v="10"/>
    <x v="2"/>
    <x v="2"/>
    <x v="0"/>
    <s v="Returning"/>
    <x v="0"/>
    <s v="Trail Bike Light"/>
    <n v="2"/>
    <n v="51.56"/>
    <n v="0.05"/>
    <n v="22.7"/>
    <n v="97.963999999999999"/>
    <n v="45.4"/>
    <n v="52.564"/>
    <n v="0.5365644522477645"/>
    <n v="2026"/>
    <x v="3"/>
    <n v="11"/>
    <s v="Nov"/>
  </r>
  <r>
    <n v="4145"/>
    <d v="2026-11-24T00:00:00"/>
    <n v="2026"/>
    <s v="Q4"/>
    <n v="11"/>
    <x v="10"/>
    <x v="0"/>
    <x v="0"/>
    <x v="0"/>
    <s v="Returning"/>
    <x v="3"/>
    <s v="Compact Sleeping Bag"/>
    <n v="1"/>
    <n v="120.49"/>
    <n v="0.15"/>
    <n v="61.22"/>
    <n v="102.4165"/>
    <n v="61.22"/>
    <n v="41.1965"/>
    <n v="0.40224475548373556"/>
    <n v="2026"/>
    <x v="3"/>
    <n v="11"/>
    <s v="Nov"/>
  </r>
  <r>
    <n v="4610"/>
    <d v="2026-11-24T00:00:00"/>
    <n v="2026"/>
    <s v="Q4"/>
    <n v="11"/>
    <x v="10"/>
    <x v="2"/>
    <x v="16"/>
    <x v="2"/>
    <s v="Returning"/>
    <x v="1"/>
    <s v="Summit Backpack 45L"/>
    <n v="2"/>
    <n v="153.96"/>
    <n v="0"/>
    <n v="79.33"/>
    <n v="307.92"/>
    <n v="158.66"/>
    <n v="149.26000000000002"/>
    <n v="0.48473629514159527"/>
    <n v="2026"/>
    <x v="3"/>
    <n v="11"/>
    <s v="Nov"/>
  </r>
  <r>
    <n v="4721"/>
    <d v="2026-11-24T00:00:00"/>
    <n v="2026"/>
    <s v="Q4"/>
    <n v="11"/>
    <x v="10"/>
    <x v="2"/>
    <x v="16"/>
    <x v="2"/>
    <s v="New"/>
    <x v="0"/>
    <s v="Compact Repair Kit"/>
    <n v="1"/>
    <n v="39.85"/>
    <n v="0"/>
    <n v="16.3"/>
    <n v="39.85"/>
    <n v="16.3"/>
    <n v="23.55"/>
    <n v="0.59096612296110418"/>
    <n v="2026"/>
    <x v="3"/>
    <n v="11"/>
    <s v="Nov"/>
  </r>
  <r>
    <n v="324"/>
    <d v="2026-11-25T00:00:00"/>
    <n v="2026"/>
    <s v="Q4"/>
    <n v="11"/>
    <x v="10"/>
    <x v="3"/>
    <x v="13"/>
    <x v="3"/>
    <s v="Returning"/>
    <x v="0"/>
    <s v="Cycling Pack 12L"/>
    <n v="2"/>
    <n v="103.88"/>
    <n v="0.15"/>
    <n v="49.26"/>
    <n v="176.59599999999998"/>
    <n v="98.52"/>
    <n v="78.075999999999979"/>
    <n v="0.44211646922920106"/>
    <n v="2026"/>
    <x v="3"/>
    <n v="11"/>
    <s v="Nov"/>
  </r>
  <r>
    <n v="559"/>
    <d v="2026-11-25T00:00:00"/>
    <n v="2026"/>
    <s v="Q4"/>
    <n v="11"/>
    <x v="10"/>
    <x v="3"/>
    <x v="7"/>
    <x v="0"/>
    <s v="Returning"/>
    <x v="2"/>
    <s v="Carry-On Duffel"/>
    <n v="2"/>
    <n v="134.19"/>
    <n v="0.1"/>
    <n v="65.39"/>
    <n v="241.542"/>
    <n v="130.78"/>
    <n v="110.762"/>
    <n v="0.45856207202060095"/>
    <n v="2026"/>
    <x v="3"/>
    <n v="11"/>
    <s v="Nov"/>
  </r>
  <r>
    <n v="1108"/>
    <d v="2026-11-25T00:00:00"/>
    <n v="2026"/>
    <s v="Q4"/>
    <n v="11"/>
    <x v="10"/>
    <x v="1"/>
    <x v="1"/>
    <x v="3"/>
    <s v="New"/>
    <x v="2"/>
    <s v="Insulated Bottle"/>
    <n v="1"/>
    <n v="37.06"/>
    <n v="0.1"/>
    <n v="13.18"/>
    <n v="33.354000000000006"/>
    <n v="13.18"/>
    <n v="20.174000000000007"/>
    <n v="0.6048449961024166"/>
    <n v="2026"/>
    <x v="3"/>
    <n v="11"/>
    <s v="Nov"/>
  </r>
  <r>
    <n v="1344"/>
    <d v="2026-11-25T00:00:00"/>
    <n v="2026"/>
    <s v="Q4"/>
    <n v="11"/>
    <x v="10"/>
    <x v="2"/>
    <x v="10"/>
    <x v="0"/>
    <s v="New"/>
    <x v="2"/>
    <s v="Carry-On Duffel"/>
    <n v="4"/>
    <n v="135.21"/>
    <n v="0.05"/>
    <n v="68.64"/>
    <n v="513.798"/>
    <n v="274.56"/>
    <n v="239.238"/>
    <n v="0.46562656919645462"/>
    <n v="2026"/>
    <x v="3"/>
    <n v="11"/>
    <s v="Nov"/>
  </r>
  <r>
    <n v="1922"/>
    <d v="2026-11-25T00:00:00"/>
    <n v="2026"/>
    <s v="Q4"/>
    <n v="11"/>
    <x v="10"/>
    <x v="0"/>
    <x v="9"/>
    <x v="3"/>
    <s v="Returning"/>
    <x v="1"/>
    <s v="Trail Boots"/>
    <n v="2"/>
    <n v="145.77000000000001"/>
    <n v="0.1"/>
    <n v="78.14"/>
    <n v="262.38600000000002"/>
    <n v="156.28"/>
    <n v="106.10600000000002"/>
    <n v="0.40438895367893107"/>
    <n v="2026"/>
    <x v="3"/>
    <n v="11"/>
    <s v="Nov"/>
  </r>
  <r>
    <n v="2343"/>
    <d v="2026-11-25T00:00:00"/>
    <n v="2026"/>
    <s v="Q4"/>
    <n v="11"/>
    <x v="10"/>
    <x v="0"/>
    <x v="15"/>
    <x v="2"/>
    <s v="New"/>
    <x v="3"/>
    <s v="Compact Sleeping Bag"/>
    <n v="1"/>
    <n v="121.53"/>
    <n v="0.15"/>
    <n v="62.14"/>
    <n v="103.3005"/>
    <n v="62.14"/>
    <n v="41.160499999999999"/>
    <n v="0.39845402490791426"/>
    <n v="2026"/>
    <x v="3"/>
    <n v="11"/>
    <s v="Nov"/>
  </r>
  <r>
    <n v="2466"/>
    <d v="2026-11-25T00:00:00"/>
    <n v="2026"/>
    <s v="Q4"/>
    <n v="11"/>
    <x v="10"/>
    <x v="2"/>
    <x v="2"/>
    <x v="0"/>
    <s v="Business"/>
    <x v="0"/>
    <s v="Compact Repair Kit"/>
    <n v="2"/>
    <n v="40.51"/>
    <n v="0.05"/>
    <n v="16.45"/>
    <n v="76.968999999999994"/>
    <n v="32.9"/>
    <n v="44.068999999999996"/>
    <n v="0.5725551845548208"/>
    <n v="2026"/>
    <x v="3"/>
    <n v="11"/>
    <s v="Nov"/>
  </r>
  <r>
    <n v="2647"/>
    <d v="2026-11-25T00:00:00"/>
    <n v="2026"/>
    <s v="Q4"/>
    <n v="11"/>
    <x v="10"/>
    <x v="2"/>
    <x v="5"/>
    <x v="0"/>
    <s v="New"/>
    <x v="1"/>
    <s v="Trekking Poles"/>
    <n v="1"/>
    <n v="70.099999999999994"/>
    <n v="0.15"/>
    <n v="32.28"/>
    <n v="59.584999999999994"/>
    <n v="32.28"/>
    <n v="27.304999999999993"/>
    <n v="0.45825291600234952"/>
    <n v="2026"/>
    <x v="3"/>
    <n v="11"/>
    <s v="Nov"/>
  </r>
  <r>
    <n v="2958"/>
    <d v="2026-11-25T00:00:00"/>
    <n v="2026"/>
    <s v="Q4"/>
    <n v="11"/>
    <x v="10"/>
    <x v="1"/>
    <x v="12"/>
    <x v="3"/>
    <s v="New"/>
    <x v="1"/>
    <s v="Trail Boots"/>
    <n v="1"/>
    <n v="144.25"/>
    <n v="0.1"/>
    <n v="79.55"/>
    <n v="129.82500000000002"/>
    <n v="79.55"/>
    <n v="50.27500000000002"/>
    <n v="0.38725207009435791"/>
    <n v="2026"/>
    <x v="3"/>
    <n v="11"/>
    <s v="Nov"/>
  </r>
  <r>
    <n v="3527"/>
    <d v="2026-11-25T00:00:00"/>
    <n v="2026"/>
    <s v="Q4"/>
    <n v="11"/>
    <x v="10"/>
    <x v="1"/>
    <x v="6"/>
    <x v="3"/>
    <s v="Returning"/>
    <x v="1"/>
    <s v="Trail Boots"/>
    <n v="4"/>
    <n v="146.19"/>
    <n v="0.1"/>
    <n v="79.569999999999993"/>
    <n v="526.28399999999999"/>
    <n v="318.27999999999997"/>
    <n v="208.00400000000002"/>
    <n v="0.39523147198090769"/>
    <n v="2026"/>
    <x v="3"/>
    <n v="11"/>
    <s v="Nov"/>
  </r>
  <r>
    <n v="3729"/>
    <d v="2026-11-25T00:00:00"/>
    <n v="2026"/>
    <s v="Q4"/>
    <n v="11"/>
    <x v="10"/>
    <x v="0"/>
    <x v="9"/>
    <x v="0"/>
    <s v="New"/>
    <x v="3"/>
    <s v="Portable Camp Stove"/>
    <n v="1"/>
    <n v="81.89"/>
    <n v="0.05"/>
    <n v="38.33"/>
    <n v="77.79549999999999"/>
    <n v="38.33"/>
    <n v="39.465499999999992"/>
    <n v="0.50729797996028048"/>
    <n v="2026"/>
    <x v="3"/>
    <n v="11"/>
    <s v="Nov"/>
  </r>
  <r>
    <n v="4961"/>
    <d v="2026-11-25T00:00:00"/>
    <n v="2026"/>
    <s v="Q4"/>
    <n v="11"/>
    <x v="10"/>
    <x v="2"/>
    <x v="2"/>
    <x v="2"/>
    <s v="New"/>
    <x v="3"/>
    <s v="Trail Tent 2P"/>
    <n v="2"/>
    <n v="194.78"/>
    <n v="0.15"/>
    <n v="102.51"/>
    <n v="331.12599999999998"/>
    <n v="205.02"/>
    <n v="126.10599999999997"/>
    <n v="0.38083992196324051"/>
    <n v="2026"/>
    <x v="3"/>
    <n v="11"/>
    <s v="Nov"/>
  </r>
  <r>
    <n v="5034"/>
    <d v="2026-11-25T00:00:00"/>
    <n v="2026"/>
    <s v="Q4"/>
    <n v="11"/>
    <x v="10"/>
    <x v="1"/>
    <x v="14"/>
    <x v="0"/>
    <s v="Returning"/>
    <x v="1"/>
    <s v="Trail Boots"/>
    <n v="1"/>
    <n v="141.63"/>
    <n v="0.05"/>
    <n v="77.17"/>
    <n v="134.54849999999999"/>
    <n v="77.17"/>
    <n v="57.378499999999988"/>
    <n v="0.42645217152179321"/>
    <n v="2026"/>
    <x v="3"/>
    <n v="11"/>
    <s v="Nov"/>
  </r>
  <r>
    <n v="343"/>
    <d v="2026-11-26T00:00:00"/>
    <n v="2026"/>
    <s v="Q4"/>
    <n v="11"/>
    <x v="10"/>
    <x v="2"/>
    <x v="16"/>
    <x v="0"/>
    <s v="Returning"/>
    <x v="0"/>
    <s v="Compact Repair Kit"/>
    <n v="1"/>
    <n v="40.86"/>
    <n v="0.05"/>
    <n v="17.14"/>
    <n v="38.817"/>
    <n v="17.14"/>
    <n v="21.677"/>
    <n v="0.55844088930107938"/>
    <n v="2026"/>
    <x v="3"/>
    <n v="11"/>
    <s v="Nov"/>
  </r>
  <r>
    <n v="405"/>
    <d v="2026-11-26T00:00:00"/>
    <n v="2026"/>
    <s v="Q4"/>
    <n v="11"/>
    <x v="10"/>
    <x v="3"/>
    <x v="8"/>
    <x v="0"/>
    <s v="New"/>
    <x v="1"/>
    <s v="Trail Boots"/>
    <n v="1"/>
    <n v="141.61000000000001"/>
    <n v="0.05"/>
    <n v="77.7"/>
    <n v="134.52950000000001"/>
    <n v="77.7"/>
    <n v="56.82950000000001"/>
    <n v="0.42243151130421214"/>
    <n v="2026"/>
    <x v="3"/>
    <n v="11"/>
    <s v="Nov"/>
  </r>
  <r>
    <n v="485"/>
    <d v="2026-11-26T00:00:00"/>
    <n v="2026"/>
    <s v="Q4"/>
    <n v="11"/>
    <x v="10"/>
    <x v="3"/>
    <x v="7"/>
    <x v="0"/>
    <s v="New"/>
    <x v="3"/>
    <s v="Compact Sleeping Bag"/>
    <n v="2"/>
    <n v="122.15"/>
    <n v="0.1"/>
    <n v="61.15"/>
    <n v="219.87"/>
    <n v="122.3"/>
    <n v="97.570000000000007"/>
    <n v="0.44376222313185065"/>
    <n v="2026"/>
    <x v="3"/>
    <n v="11"/>
    <s v="Nov"/>
  </r>
  <r>
    <n v="807"/>
    <d v="2026-11-26T00:00:00"/>
    <n v="2026"/>
    <s v="Q4"/>
    <n v="11"/>
    <x v="10"/>
    <x v="2"/>
    <x v="5"/>
    <x v="2"/>
    <s v="Returning"/>
    <x v="2"/>
    <s v="Carry-On Duffel"/>
    <n v="5"/>
    <n v="130.24"/>
    <n v="0.1"/>
    <n v="66.75"/>
    <n v="586.08000000000004"/>
    <n v="333.75"/>
    <n v="252.33000000000004"/>
    <n v="0.43053849303849306"/>
    <n v="2026"/>
    <x v="3"/>
    <n v="11"/>
    <s v="Nov"/>
  </r>
  <r>
    <n v="1666"/>
    <d v="2026-11-26T00:00:00"/>
    <n v="2026"/>
    <s v="Q4"/>
    <n v="11"/>
    <x v="10"/>
    <x v="0"/>
    <x v="15"/>
    <x v="1"/>
    <s v="Returning"/>
    <x v="0"/>
    <s v="Trail Bike Light"/>
    <n v="3"/>
    <n v="50.18"/>
    <n v="0.1"/>
    <n v="23.12"/>
    <n v="135.48599999999999"/>
    <n v="69.36"/>
    <n v="66.125999999999991"/>
    <n v="0.4880651875470528"/>
    <n v="2026"/>
    <x v="3"/>
    <n v="11"/>
    <s v="Nov"/>
  </r>
  <r>
    <n v="3442"/>
    <d v="2026-11-26T00:00:00"/>
    <n v="2026"/>
    <s v="Q4"/>
    <n v="11"/>
    <x v="10"/>
    <x v="0"/>
    <x v="9"/>
    <x v="2"/>
    <s v="New"/>
    <x v="4"/>
    <s v="Training Mat"/>
    <n v="2"/>
    <n v="50.93"/>
    <n v="0.15"/>
    <n v="22.35"/>
    <n v="86.581000000000003"/>
    <n v="44.7"/>
    <n v="41.881"/>
    <n v="0.48372044674928677"/>
    <n v="2026"/>
    <x v="3"/>
    <n v="11"/>
    <s v="Nov"/>
  </r>
  <r>
    <n v="4177"/>
    <d v="2026-11-26T00:00:00"/>
    <n v="2026"/>
    <s v="Q4"/>
    <n v="11"/>
    <x v="10"/>
    <x v="2"/>
    <x v="10"/>
    <x v="0"/>
    <s v="Business"/>
    <x v="0"/>
    <s v="Trail Bike Light"/>
    <n v="1"/>
    <n v="49.6"/>
    <n v="0"/>
    <n v="22.62"/>
    <n v="49.6"/>
    <n v="22.62"/>
    <n v="26.98"/>
    <n v="0.5439516129032258"/>
    <n v="2026"/>
    <x v="3"/>
    <n v="11"/>
    <s v="Nov"/>
  </r>
  <r>
    <n v="4659"/>
    <d v="2026-11-26T00:00:00"/>
    <n v="2026"/>
    <s v="Q4"/>
    <n v="11"/>
    <x v="10"/>
    <x v="1"/>
    <x v="11"/>
    <x v="1"/>
    <s v="Business"/>
    <x v="3"/>
    <s v="Portable Camp Stove"/>
    <n v="3"/>
    <n v="83.3"/>
    <n v="0.15"/>
    <n v="38.74"/>
    <n v="212.41499999999996"/>
    <n v="116.22"/>
    <n v="96.194999999999965"/>
    <n v="0.45286349834051259"/>
    <n v="2026"/>
    <x v="3"/>
    <n v="11"/>
    <s v="Nov"/>
  </r>
  <r>
    <n v="4667"/>
    <d v="2026-11-26T00:00:00"/>
    <n v="2026"/>
    <s v="Q4"/>
    <n v="11"/>
    <x v="10"/>
    <x v="1"/>
    <x v="14"/>
    <x v="3"/>
    <s v="Business"/>
    <x v="2"/>
    <s v="Insulated Bottle"/>
    <n v="1"/>
    <n v="35.89"/>
    <n v="0.05"/>
    <n v="13.53"/>
    <n v="34.095500000000001"/>
    <n v="13.53"/>
    <n v="20.5655"/>
    <n v="0.60317343931017287"/>
    <n v="2026"/>
    <x v="3"/>
    <n v="11"/>
    <s v="Nov"/>
  </r>
  <r>
    <n v="197"/>
    <d v="2026-11-27T00:00:00"/>
    <n v="2026"/>
    <s v="Q4"/>
    <n v="11"/>
    <x v="10"/>
    <x v="3"/>
    <x v="4"/>
    <x v="2"/>
    <s v="New"/>
    <x v="3"/>
    <s v="Trail Tent 2P"/>
    <n v="1"/>
    <n v="195.32"/>
    <n v="0"/>
    <n v="103.21"/>
    <n v="195.32"/>
    <n v="103.21"/>
    <n v="92.11"/>
    <n v="0.47158509113250052"/>
    <n v="2026"/>
    <x v="3"/>
    <n v="11"/>
    <s v="Nov"/>
  </r>
  <r>
    <n v="361"/>
    <d v="2026-11-27T00:00:00"/>
    <n v="2026"/>
    <s v="Q4"/>
    <n v="11"/>
    <x v="10"/>
    <x v="1"/>
    <x v="6"/>
    <x v="0"/>
    <s v="Returning"/>
    <x v="2"/>
    <s v="Insulated Bottle"/>
    <n v="1"/>
    <n v="36.36"/>
    <n v="0.05"/>
    <n v="13.33"/>
    <n v="34.541999999999994"/>
    <n v="13.33"/>
    <n v="21.211999999999996"/>
    <n v="0.61409298824619307"/>
    <n v="2026"/>
    <x v="3"/>
    <n v="11"/>
    <s v="Nov"/>
  </r>
  <r>
    <n v="841"/>
    <d v="2026-11-27T00:00:00"/>
    <n v="2026"/>
    <s v="Q4"/>
    <n v="11"/>
    <x v="10"/>
    <x v="1"/>
    <x v="12"/>
    <x v="0"/>
    <s v="Returning"/>
    <x v="2"/>
    <s v="Insulated Bottle"/>
    <n v="2"/>
    <n v="35.85"/>
    <n v="0.05"/>
    <n v="13.69"/>
    <n v="68.114999999999995"/>
    <n v="27.38"/>
    <n v="40.734999999999999"/>
    <n v="0.59803273875064233"/>
    <n v="2026"/>
    <x v="3"/>
    <n v="11"/>
    <s v="Nov"/>
  </r>
  <r>
    <n v="903"/>
    <d v="2026-11-27T00:00:00"/>
    <n v="2026"/>
    <s v="Q4"/>
    <n v="11"/>
    <x v="10"/>
    <x v="3"/>
    <x v="8"/>
    <x v="0"/>
    <s v="New"/>
    <x v="2"/>
    <s v="Packing Cube Set"/>
    <n v="4"/>
    <n v="46.73"/>
    <n v="0"/>
    <n v="17.989999999999998"/>
    <n v="186.92"/>
    <n v="71.959999999999994"/>
    <n v="114.96"/>
    <n v="0.61502246950567085"/>
    <n v="2026"/>
    <x v="3"/>
    <n v="11"/>
    <s v="Nov"/>
  </r>
  <r>
    <n v="1278"/>
    <d v="2026-11-27T00:00:00"/>
    <n v="2026"/>
    <s v="Q4"/>
    <n v="11"/>
    <x v="10"/>
    <x v="3"/>
    <x v="13"/>
    <x v="2"/>
    <s v="Returning"/>
    <x v="1"/>
    <s v="Trail Boots"/>
    <n v="3"/>
    <n v="143.72"/>
    <n v="0.15"/>
    <n v="78.56"/>
    <n v="366.48599999999999"/>
    <n v="235.68"/>
    <n v="130.80599999999998"/>
    <n v="0.35691950033561987"/>
    <n v="2026"/>
    <x v="3"/>
    <n v="11"/>
    <s v="Nov"/>
  </r>
  <r>
    <n v="2091"/>
    <d v="2026-11-27T00:00:00"/>
    <n v="2026"/>
    <s v="Q4"/>
    <n v="11"/>
    <x v="10"/>
    <x v="1"/>
    <x v="12"/>
    <x v="3"/>
    <s v="New"/>
    <x v="4"/>
    <s v="Recovery Roller"/>
    <n v="1"/>
    <n v="35.590000000000003"/>
    <n v="0"/>
    <n v="13.57"/>
    <n v="35.590000000000003"/>
    <n v="13.57"/>
    <n v="22.020000000000003"/>
    <n v="0.61871312166338865"/>
    <n v="2026"/>
    <x v="3"/>
    <n v="11"/>
    <s v="Nov"/>
  </r>
  <r>
    <n v="3070"/>
    <d v="2026-11-27T00:00:00"/>
    <n v="2026"/>
    <s v="Q4"/>
    <n v="11"/>
    <x v="10"/>
    <x v="3"/>
    <x v="13"/>
    <x v="3"/>
    <s v="Returning"/>
    <x v="1"/>
    <s v="Trekking Poles"/>
    <n v="4"/>
    <n v="71.11"/>
    <n v="0.05"/>
    <n v="32.25"/>
    <n v="270.21799999999996"/>
    <n v="129"/>
    <n v="141.21799999999996"/>
    <n v="0.52260767232382732"/>
    <n v="2026"/>
    <x v="3"/>
    <n v="11"/>
    <s v="Nov"/>
  </r>
  <r>
    <n v="4007"/>
    <d v="2026-11-27T00:00:00"/>
    <n v="2026"/>
    <s v="Q4"/>
    <n v="11"/>
    <x v="10"/>
    <x v="0"/>
    <x v="9"/>
    <x v="3"/>
    <s v="Business"/>
    <x v="0"/>
    <s v="Trail Bike Light"/>
    <n v="5"/>
    <n v="51.04"/>
    <n v="0"/>
    <n v="22.69"/>
    <n v="255.2"/>
    <n v="113.45"/>
    <n v="141.75"/>
    <n v="0.55544670846394983"/>
    <n v="2026"/>
    <x v="3"/>
    <n v="11"/>
    <s v="Nov"/>
  </r>
  <r>
    <n v="4488"/>
    <d v="2026-11-27T00:00:00"/>
    <n v="2026"/>
    <s v="Q4"/>
    <n v="11"/>
    <x v="10"/>
    <x v="1"/>
    <x v="14"/>
    <x v="2"/>
    <s v="Returning"/>
    <x v="2"/>
    <s v="Travel Backpack 35L"/>
    <n v="3"/>
    <n v="161.66"/>
    <n v="0.05"/>
    <n v="88.3"/>
    <n v="460.73099999999999"/>
    <n v="264.89999999999998"/>
    <n v="195.83100000000002"/>
    <n v="0.42504411467863029"/>
    <n v="2026"/>
    <x v="3"/>
    <n v="11"/>
    <s v="Nov"/>
  </r>
  <r>
    <n v="5159"/>
    <d v="2026-11-27T00:00:00"/>
    <n v="2026"/>
    <s v="Q4"/>
    <n v="11"/>
    <x v="10"/>
    <x v="3"/>
    <x v="13"/>
    <x v="0"/>
    <s v="Business"/>
    <x v="3"/>
    <s v="Portable Camp Stove"/>
    <n v="2"/>
    <n v="80.400000000000006"/>
    <n v="0.15"/>
    <n v="38.869999999999997"/>
    <n v="136.68"/>
    <n v="77.739999999999995"/>
    <n v="58.940000000000012"/>
    <n v="0.43122622183201648"/>
    <n v="2026"/>
    <x v="3"/>
    <n v="11"/>
    <s v="Nov"/>
  </r>
  <r>
    <n v="669"/>
    <d v="2026-11-28T00:00:00"/>
    <n v="2026"/>
    <s v="Q4"/>
    <n v="11"/>
    <x v="10"/>
    <x v="2"/>
    <x v="3"/>
    <x v="0"/>
    <s v="Returning"/>
    <x v="4"/>
    <s v="Recovery Roller"/>
    <n v="3"/>
    <n v="36.81"/>
    <n v="0.05"/>
    <n v="13.82"/>
    <n v="104.9085"/>
    <n v="41.46"/>
    <n v="63.448500000000003"/>
    <n v="0.60479846723573405"/>
    <n v="2026"/>
    <x v="3"/>
    <n v="11"/>
    <s v="Nov"/>
  </r>
  <r>
    <n v="686"/>
    <d v="2026-11-28T00:00:00"/>
    <n v="2026"/>
    <s v="Q4"/>
    <n v="11"/>
    <x v="10"/>
    <x v="1"/>
    <x v="12"/>
    <x v="3"/>
    <s v="Returning"/>
    <x v="2"/>
    <s v="Carry-On Duffel"/>
    <n v="2"/>
    <n v="132.61000000000001"/>
    <n v="0.1"/>
    <n v="67.3"/>
    <n v="238.69800000000004"/>
    <n v="134.6"/>
    <n v="104.09800000000004"/>
    <n v="0.43610755012610086"/>
    <n v="2026"/>
    <x v="3"/>
    <n v="11"/>
    <s v="Nov"/>
  </r>
  <r>
    <n v="990"/>
    <d v="2026-11-28T00:00:00"/>
    <n v="2026"/>
    <s v="Q4"/>
    <n v="11"/>
    <x v="10"/>
    <x v="0"/>
    <x v="15"/>
    <x v="0"/>
    <s v="Returning"/>
    <x v="0"/>
    <s v="Compact Repair Kit"/>
    <n v="5"/>
    <n v="39.79"/>
    <n v="0.1"/>
    <n v="17.09"/>
    <n v="179.05500000000001"/>
    <n v="85.45"/>
    <n v="93.605000000000004"/>
    <n v="0.52277233252352628"/>
    <n v="2026"/>
    <x v="3"/>
    <n v="11"/>
    <s v="Nov"/>
  </r>
  <r>
    <n v="1134"/>
    <d v="2026-11-28T00:00:00"/>
    <n v="2026"/>
    <s v="Q4"/>
    <n v="11"/>
    <x v="10"/>
    <x v="3"/>
    <x v="4"/>
    <x v="0"/>
    <s v="Returning"/>
    <x v="2"/>
    <s v="Insulated Bottle"/>
    <n v="2"/>
    <n v="36.119999999999997"/>
    <n v="0.1"/>
    <n v="13.61"/>
    <n v="65.015999999999991"/>
    <n v="27.22"/>
    <n v="37.795999999999992"/>
    <n v="0.58133382551987201"/>
    <n v="2026"/>
    <x v="3"/>
    <n v="11"/>
    <s v="Nov"/>
  </r>
  <r>
    <n v="1770"/>
    <d v="2026-11-28T00:00:00"/>
    <n v="2026"/>
    <s v="Q4"/>
    <n v="11"/>
    <x v="10"/>
    <x v="3"/>
    <x v="7"/>
    <x v="2"/>
    <s v="Returning"/>
    <x v="1"/>
    <s v="Summit Backpack 45L"/>
    <n v="5"/>
    <n v="153.93"/>
    <n v="0.05"/>
    <n v="77.27"/>
    <n v="731.16750000000002"/>
    <n v="386.34999999999997"/>
    <n v="344.81750000000005"/>
    <n v="0.4715985051304934"/>
    <n v="2026"/>
    <x v="3"/>
    <n v="11"/>
    <s v="Nov"/>
  </r>
  <r>
    <n v="3396"/>
    <d v="2026-11-28T00:00:00"/>
    <n v="2026"/>
    <s v="Q4"/>
    <n v="11"/>
    <x v="10"/>
    <x v="2"/>
    <x v="3"/>
    <x v="2"/>
    <s v="New"/>
    <x v="4"/>
    <s v="Training Mat"/>
    <n v="3"/>
    <n v="50.67"/>
    <n v="0.05"/>
    <n v="22.25"/>
    <n v="144.40949999999998"/>
    <n v="66.75"/>
    <n v="77.65949999999998"/>
    <n v="0.53777279195620775"/>
    <n v="2026"/>
    <x v="3"/>
    <n v="11"/>
    <s v="Nov"/>
  </r>
  <r>
    <n v="4259"/>
    <d v="2026-11-28T00:00:00"/>
    <n v="2026"/>
    <s v="Q4"/>
    <n v="11"/>
    <x v="10"/>
    <x v="2"/>
    <x v="3"/>
    <x v="0"/>
    <s v="Returning"/>
    <x v="1"/>
    <s v="Trekking Poles"/>
    <n v="4"/>
    <n v="72.77"/>
    <n v="0"/>
    <n v="32.090000000000003"/>
    <n v="291.08"/>
    <n v="128.36000000000001"/>
    <n v="162.71999999999997"/>
    <n v="0.55902157482479031"/>
    <n v="2026"/>
    <x v="3"/>
    <n v="11"/>
    <s v="Nov"/>
  </r>
  <r>
    <n v="4440"/>
    <d v="2026-11-28T00:00:00"/>
    <n v="2026"/>
    <s v="Q4"/>
    <n v="11"/>
    <x v="10"/>
    <x v="2"/>
    <x v="10"/>
    <x v="3"/>
    <s v="New"/>
    <x v="2"/>
    <s v="Packing Cube Set"/>
    <n v="1"/>
    <n v="46.45"/>
    <n v="0.1"/>
    <n v="17.96"/>
    <n v="41.805000000000007"/>
    <n v="17.96"/>
    <n v="23.845000000000006"/>
    <n v="0.57038631742614521"/>
    <n v="2026"/>
    <x v="3"/>
    <n v="11"/>
    <s v="Nov"/>
  </r>
  <r>
    <n v="5115"/>
    <d v="2026-11-28T00:00:00"/>
    <n v="2026"/>
    <s v="Q4"/>
    <n v="11"/>
    <x v="10"/>
    <x v="0"/>
    <x v="15"/>
    <x v="0"/>
    <s v="New"/>
    <x v="2"/>
    <s v="Travel Backpack 35L"/>
    <n v="1"/>
    <n v="165.75"/>
    <n v="0.2"/>
    <n v="89.16"/>
    <n v="132.6"/>
    <n v="89.16"/>
    <n v="43.44"/>
    <n v="0.32760180995475113"/>
    <n v="2026"/>
    <x v="3"/>
    <n v="11"/>
    <s v="Nov"/>
  </r>
  <r>
    <n v="5136"/>
    <d v="2026-11-28T00:00:00"/>
    <n v="2026"/>
    <s v="Q4"/>
    <n v="11"/>
    <x v="10"/>
    <x v="2"/>
    <x v="2"/>
    <x v="3"/>
    <s v="New"/>
    <x v="3"/>
    <s v="Trail Tent 2P"/>
    <n v="4"/>
    <n v="198.02"/>
    <n v="0.05"/>
    <n v="103.82"/>
    <n v="752.476"/>
    <n v="415.28"/>
    <n v="337.19600000000003"/>
    <n v="0.44811528872681655"/>
    <n v="2026"/>
    <x v="3"/>
    <n v="11"/>
    <s v="Nov"/>
  </r>
  <r>
    <n v="562"/>
    <d v="2026-11-29T00:00:00"/>
    <n v="2026"/>
    <s v="Q4"/>
    <n v="11"/>
    <x v="10"/>
    <x v="1"/>
    <x v="12"/>
    <x v="0"/>
    <s v="New"/>
    <x v="2"/>
    <s v="Packing Cube Set"/>
    <n v="1"/>
    <n v="46.3"/>
    <n v="0.2"/>
    <n v="18.78"/>
    <n v="37.04"/>
    <n v="18.78"/>
    <n v="18.259999999999998"/>
    <n v="0.49298056155507552"/>
    <n v="2026"/>
    <x v="3"/>
    <n v="11"/>
    <s v="Nov"/>
  </r>
  <r>
    <n v="806"/>
    <d v="2026-11-29T00:00:00"/>
    <n v="2026"/>
    <s v="Q4"/>
    <n v="11"/>
    <x v="10"/>
    <x v="0"/>
    <x v="15"/>
    <x v="3"/>
    <s v="Returning"/>
    <x v="4"/>
    <s v="Resistance Band Set"/>
    <n v="1"/>
    <n v="39.659999999999997"/>
    <n v="0"/>
    <n v="14.76"/>
    <n v="39.659999999999997"/>
    <n v="14.76"/>
    <n v="24.9"/>
    <n v="0.62783661119515888"/>
    <n v="2026"/>
    <x v="3"/>
    <n v="11"/>
    <s v="Nov"/>
  </r>
  <r>
    <n v="3150"/>
    <d v="2026-11-29T00:00:00"/>
    <n v="2026"/>
    <s v="Q4"/>
    <n v="11"/>
    <x v="10"/>
    <x v="1"/>
    <x v="6"/>
    <x v="0"/>
    <s v="New"/>
    <x v="3"/>
    <s v="Portable Camp Stove"/>
    <n v="3"/>
    <n v="80.72"/>
    <n v="0.05"/>
    <n v="39.130000000000003"/>
    <n v="230.05199999999999"/>
    <n v="117.39000000000001"/>
    <n v="112.66199999999998"/>
    <n v="0.48972406238589528"/>
    <n v="2026"/>
    <x v="3"/>
    <n v="11"/>
    <s v="Nov"/>
  </r>
  <r>
    <n v="4847"/>
    <d v="2026-11-29T00:00:00"/>
    <n v="2026"/>
    <s v="Q4"/>
    <n v="11"/>
    <x v="10"/>
    <x v="1"/>
    <x v="14"/>
    <x v="3"/>
    <s v="New"/>
    <x v="2"/>
    <s v="Insulated Bottle"/>
    <n v="2"/>
    <n v="35.51"/>
    <n v="0.05"/>
    <n v="13.24"/>
    <n v="67.468999999999994"/>
    <n v="26.48"/>
    <n v="40.98899999999999"/>
    <n v="0.60752345521646967"/>
    <n v="2026"/>
    <x v="3"/>
    <n v="11"/>
    <s v="Nov"/>
  </r>
  <r>
    <n v="221"/>
    <d v="2026-11-30T00:00:00"/>
    <n v="2026"/>
    <s v="Q4"/>
    <n v="11"/>
    <x v="10"/>
    <x v="3"/>
    <x v="8"/>
    <x v="2"/>
    <s v="Business"/>
    <x v="2"/>
    <s v="Carry-On Duffel"/>
    <n v="1"/>
    <n v="132.06"/>
    <n v="0.15"/>
    <n v="67.53"/>
    <n v="112.251"/>
    <n v="67.53"/>
    <n v="44.721000000000004"/>
    <n v="0.39840179597509157"/>
    <n v="2026"/>
    <x v="3"/>
    <n v="11"/>
    <s v="Nov"/>
  </r>
  <r>
    <n v="630"/>
    <d v="2026-11-30T00:00:00"/>
    <n v="2026"/>
    <s v="Q4"/>
    <n v="11"/>
    <x v="10"/>
    <x v="3"/>
    <x v="8"/>
    <x v="0"/>
    <s v="Business"/>
    <x v="0"/>
    <s v="Compact Repair Kit"/>
    <n v="3"/>
    <n v="41.07"/>
    <n v="0.1"/>
    <n v="16.86"/>
    <n v="110.88900000000001"/>
    <n v="50.58"/>
    <n v="60.309000000000012"/>
    <n v="0.54386819251684126"/>
    <n v="2026"/>
    <x v="3"/>
    <n v="11"/>
    <s v="Nov"/>
  </r>
  <r>
    <n v="1789"/>
    <d v="2026-11-30T00:00:00"/>
    <n v="2026"/>
    <s v="Q4"/>
    <n v="11"/>
    <x v="10"/>
    <x v="1"/>
    <x v="12"/>
    <x v="0"/>
    <s v="New"/>
    <x v="1"/>
    <s v="Summit Backpack 45L"/>
    <n v="2"/>
    <n v="151.49"/>
    <n v="0.1"/>
    <n v="81.39"/>
    <n v="272.68200000000002"/>
    <n v="162.78"/>
    <n v="109.90200000000002"/>
    <n v="0.40304090479019522"/>
    <n v="2026"/>
    <x v="3"/>
    <n v="11"/>
    <s v="Nov"/>
  </r>
  <r>
    <n v="1947"/>
    <d v="2026-11-30T00:00:00"/>
    <n v="2026"/>
    <s v="Q4"/>
    <n v="11"/>
    <x v="10"/>
    <x v="0"/>
    <x v="0"/>
    <x v="2"/>
    <s v="Business"/>
    <x v="4"/>
    <s v="Recovery Roller"/>
    <n v="1"/>
    <n v="35.729999999999997"/>
    <n v="0.2"/>
    <n v="14.33"/>
    <n v="28.584"/>
    <n v="14.33"/>
    <n v="14.254"/>
    <n v="0.49867058494262523"/>
    <n v="2026"/>
    <x v="3"/>
    <n v="11"/>
    <s v="Nov"/>
  </r>
  <r>
    <n v="2279"/>
    <d v="2026-11-30T00:00:00"/>
    <n v="2026"/>
    <s v="Q4"/>
    <n v="11"/>
    <x v="10"/>
    <x v="0"/>
    <x v="0"/>
    <x v="2"/>
    <s v="Returning"/>
    <x v="0"/>
    <s v="Trail Bike Light"/>
    <n v="2"/>
    <n v="50.38"/>
    <n v="0.1"/>
    <n v="22.41"/>
    <n v="90.684000000000012"/>
    <n v="44.82"/>
    <n v="45.864000000000011"/>
    <n v="0.50575625248114342"/>
    <n v="2026"/>
    <x v="3"/>
    <n v="11"/>
    <s v="Nov"/>
  </r>
  <r>
    <n v="2439"/>
    <d v="2026-11-30T00:00:00"/>
    <n v="2026"/>
    <s v="Q4"/>
    <n v="11"/>
    <x v="10"/>
    <x v="0"/>
    <x v="9"/>
    <x v="0"/>
    <s v="Business"/>
    <x v="4"/>
    <s v="Recovery Roller"/>
    <n v="1"/>
    <n v="35.67"/>
    <n v="0.1"/>
    <n v="13.81"/>
    <n v="32.103000000000002"/>
    <n v="13.81"/>
    <n v="18.292999999999999"/>
    <n v="0.5698221350029592"/>
    <n v="2026"/>
    <x v="3"/>
    <n v="11"/>
    <s v="Nov"/>
  </r>
  <r>
    <n v="2540"/>
    <d v="2026-11-30T00:00:00"/>
    <n v="2026"/>
    <s v="Q4"/>
    <n v="11"/>
    <x v="10"/>
    <x v="1"/>
    <x v="14"/>
    <x v="1"/>
    <s v="Business"/>
    <x v="3"/>
    <s v="Portable Camp Stove"/>
    <n v="12"/>
    <n v="81.150000000000006"/>
    <n v="0.15"/>
    <n v="39.590000000000003"/>
    <n v="827.73"/>
    <n v="475.08000000000004"/>
    <n v="352.65"/>
    <n v="0.42604472472907828"/>
    <n v="2026"/>
    <x v="3"/>
    <n v="11"/>
    <s v="Nov"/>
  </r>
  <r>
    <n v="2747"/>
    <d v="2026-11-30T00:00:00"/>
    <n v="2026"/>
    <s v="Q4"/>
    <n v="11"/>
    <x v="10"/>
    <x v="0"/>
    <x v="15"/>
    <x v="2"/>
    <s v="Returning"/>
    <x v="3"/>
    <s v="Trail Tent 2P"/>
    <n v="1"/>
    <n v="194.73"/>
    <n v="0"/>
    <n v="104.48"/>
    <n v="194.73"/>
    <n v="104.48"/>
    <n v="90.249999999999986"/>
    <n v="0.46346222975401835"/>
    <n v="2026"/>
    <x v="3"/>
    <n v="11"/>
    <s v="Nov"/>
  </r>
  <r>
    <n v="3094"/>
    <d v="2026-11-30T00:00:00"/>
    <n v="2026"/>
    <s v="Q4"/>
    <n v="11"/>
    <x v="10"/>
    <x v="1"/>
    <x v="1"/>
    <x v="3"/>
    <s v="Business"/>
    <x v="3"/>
    <s v="Compact Sleeping Bag"/>
    <n v="2"/>
    <n v="122.18"/>
    <n v="0.15"/>
    <n v="61.3"/>
    <n v="207.70600000000002"/>
    <n v="122.6"/>
    <n v="85.106000000000023"/>
    <n v="0.40974261696821479"/>
    <n v="2026"/>
    <x v="3"/>
    <n v="11"/>
    <s v="Nov"/>
  </r>
  <r>
    <n v="3359"/>
    <d v="2026-11-30T00:00:00"/>
    <n v="2026"/>
    <s v="Q4"/>
    <n v="11"/>
    <x v="10"/>
    <x v="3"/>
    <x v="13"/>
    <x v="0"/>
    <s v="Returning"/>
    <x v="3"/>
    <s v="Portable Camp Stove"/>
    <n v="1"/>
    <n v="83.14"/>
    <n v="0"/>
    <n v="39.369999999999997"/>
    <n v="83.14"/>
    <n v="39.369999999999997"/>
    <n v="43.77"/>
    <n v="0.52646139042578788"/>
    <n v="2026"/>
    <x v="3"/>
    <n v="11"/>
    <s v="Nov"/>
  </r>
  <r>
    <n v="3473"/>
    <d v="2026-11-30T00:00:00"/>
    <n v="2026"/>
    <s v="Q4"/>
    <n v="11"/>
    <x v="10"/>
    <x v="2"/>
    <x v="5"/>
    <x v="0"/>
    <s v="Returning"/>
    <x v="0"/>
    <s v="Commuter Helmet"/>
    <n v="1"/>
    <n v="80.97"/>
    <n v="0"/>
    <n v="43.64"/>
    <n v="80.97"/>
    <n v="43.64"/>
    <n v="37.33"/>
    <n v="0.4610349512164999"/>
    <n v="2026"/>
    <x v="3"/>
    <n v="11"/>
    <s v="Nov"/>
  </r>
  <r>
    <n v="3589"/>
    <d v="2026-11-30T00:00:00"/>
    <n v="2026"/>
    <s v="Q4"/>
    <n v="11"/>
    <x v="10"/>
    <x v="0"/>
    <x v="9"/>
    <x v="0"/>
    <s v="New"/>
    <x v="1"/>
    <s v="Trekking Poles"/>
    <n v="1"/>
    <n v="73.03"/>
    <n v="0"/>
    <n v="32.71"/>
    <n v="73.03"/>
    <n v="32.71"/>
    <n v="40.32"/>
    <n v="0.55210187594139393"/>
    <n v="2026"/>
    <x v="3"/>
    <n v="11"/>
    <s v="Nov"/>
  </r>
  <r>
    <n v="4689"/>
    <d v="2026-11-30T00:00:00"/>
    <n v="2026"/>
    <s v="Q4"/>
    <n v="11"/>
    <x v="10"/>
    <x v="2"/>
    <x v="3"/>
    <x v="0"/>
    <s v="Returning"/>
    <x v="2"/>
    <s v="Packing Cube Set"/>
    <n v="1"/>
    <n v="46.81"/>
    <n v="0.05"/>
    <n v="17.87"/>
    <n v="44.469500000000004"/>
    <n v="17.87"/>
    <n v="26.599500000000003"/>
    <n v="0.59815154206815913"/>
    <n v="2026"/>
    <x v="3"/>
    <n v="11"/>
    <s v="Nov"/>
  </r>
  <r>
    <n v="4819"/>
    <d v="2026-11-30T00:00:00"/>
    <n v="2026"/>
    <s v="Q4"/>
    <n v="11"/>
    <x v="10"/>
    <x v="3"/>
    <x v="7"/>
    <x v="3"/>
    <s v="New"/>
    <x v="1"/>
    <s v="Summit Backpack 45L"/>
    <n v="2"/>
    <n v="153.51"/>
    <n v="0.15"/>
    <n v="81.290000000000006"/>
    <n v="260.96699999999998"/>
    <n v="162.58000000000001"/>
    <n v="98.386999999999972"/>
    <n v="0.3770093536730697"/>
    <n v="2026"/>
    <x v="3"/>
    <n v="11"/>
    <s v="Nov"/>
  </r>
  <r>
    <n v="5167"/>
    <d v="2026-11-30T00:00:00"/>
    <n v="2026"/>
    <s v="Q4"/>
    <n v="11"/>
    <x v="10"/>
    <x v="2"/>
    <x v="5"/>
    <x v="3"/>
    <s v="New"/>
    <x v="3"/>
    <s v="Trail Tent 2P"/>
    <n v="2"/>
    <n v="197.5"/>
    <n v="0"/>
    <n v="104.47"/>
    <n v="395"/>
    <n v="208.94"/>
    <n v="186.06"/>
    <n v="0.4710379746835443"/>
    <n v="2026"/>
    <x v="3"/>
    <n v="11"/>
    <s v="Nov"/>
  </r>
  <r>
    <n v="38"/>
    <d v="2026-12-01T00:00:00"/>
    <n v="2026"/>
    <s v="Q4"/>
    <n v="12"/>
    <x v="11"/>
    <x v="3"/>
    <x v="8"/>
    <x v="1"/>
    <s v="Business"/>
    <x v="1"/>
    <s v="Trail Boots"/>
    <n v="8"/>
    <n v="146.55000000000001"/>
    <n v="0.1"/>
    <n v="78.03"/>
    <n v="1055.1600000000001"/>
    <n v="624.24"/>
    <n v="430.92000000000007"/>
    <n v="0.40839303991811671"/>
    <n v="2026"/>
    <x v="3"/>
    <n v="12"/>
    <s v="Dec"/>
  </r>
  <r>
    <n v="364"/>
    <d v="2026-12-01T00:00:00"/>
    <n v="2026"/>
    <s v="Q4"/>
    <n v="12"/>
    <x v="11"/>
    <x v="3"/>
    <x v="13"/>
    <x v="0"/>
    <s v="Business"/>
    <x v="0"/>
    <s v="Trail Bike Light"/>
    <n v="2"/>
    <n v="51.83"/>
    <n v="0.15"/>
    <n v="22.02"/>
    <n v="88.11099999999999"/>
    <n v="44.04"/>
    <n v="44.070999999999991"/>
    <n v="0.50017591447151888"/>
    <n v="2026"/>
    <x v="3"/>
    <n v="12"/>
    <s v="Dec"/>
  </r>
  <r>
    <n v="2040"/>
    <d v="2026-12-01T00:00:00"/>
    <n v="2026"/>
    <s v="Q4"/>
    <n v="12"/>
    <x v="11"/>
    <x v="1"/>
    <x v="12"/>
    <x v="0"/>
    <s v="New"/>
    <x v="1"/>
    <s v="Trail Boots"/>
    <n v="1"/>
    <n v="140.34"/>
    <n v="0.15"/>
    <n v="79.92"/>
    <n v="119.289"/>
    <n v="79.92"/>
    <n v="39.369"/>
    <n v="0.33003043029952467"/>
    <n v="2026"/>
    <x v="3"/>
    <n v="12"/>
    <s v="Dec"/>
  </r>
  <r>
    <n v="2899"/>
    <d v="2026-12-01T00:00:00"/>
    <n v="2026"/>
    <s v="Q4"/>
    <n v="12"/>
    <x v="11"/>
    <x v="0"/>
    <x v="0"/>
    <x v="0"/>
    <s v="New"/>
    <x v="1"/>
    <s v="Summit Backpack 45L"/>
    <n v="1"/>
    <n v="156.44999999999999"/>
    <n v="0"/>
    <n v="80.56"/>
    <n v="156.44999999999999"/>
    <n v="80.56"/>
    <n v="75.889999999999986"/>
    <n v="0.48507510386705011"/>
    <n v="2026"/>
    <x v="3"/>
    <n v="12"/>
    <s v="Dec"/>
  </r>
  <r>
    <n v="3199"/>
    <d v="2026-12-01T00:00:00"/>
    <n v="2026"/>
    <s v="Q4"/>
    <n v="12"/>
    <x v="11"/>
    <x v="2"/>
    <x v="16"/>
    <x v="3"/>
    <s v="Returning"/>
    <x v="4"/>
    <s v="Resistance Band Set"/>
    <n v="1"/>
    <n v="41.33"/>
    <n v="0"/>
    <n v="15.03"/>
    <n v="41.33"/>
    <n v="15.03"/>
    <n v="26.299999999999997"/>
    <n v="0.6363416404548754"/>
    <n v="2026"/>
    <x v="3"/>
    <n v="12"/>
    <s v="Dec"/>
  </r>
  <r>
    <n v="4722"/>
    <d v="2026-12-01T00:00:00"/>
    <n v="2026"/>
    <s v="Q4"/>
    <n v="12"/>
    <x v="11"/>
    <x v="1"/>
    <x v="11"/>
    <x v="2"/>
    <s v="New"/>
    <x v="0"/>
    <s v="Compact Repair Kit"/>
    <n v="1"/>
    <n v="39.479999999999997"/>
    <n v="0.05"/>
    <n v="16.78"/>
    <n v="37.505999999999993"/>
    <n v="16.78"/>
    <n v="20.725999999999992"/>
    <n v="0.55260491654668575"/>
    <n v="2026"/>
    <x v="3"/>
    <n v="12"/>
    <s v="Dec"/>
  </r>
  <r>
    <n v="1423"/>
    <d v="2026-12-02T00:00:00"/>
    <n v="2026"/>
    <s v="Q4"/>
    <n v="12"/>
    <x v="11"/>
    <x v="2"/>
    <x v="3"/>
    <x v="0"/>
    <s v="Business"/>
    <x v="1"/>
    <s v="Trekking Poles"/>
    <n v="1"/>
    <n v="73.010000000000005"/>
    <n v="0.1"/>
    <n v="31.51"/>
    <n v="65.709000000000003"/>
    <n v="31.51"/>
    <n v="34.198999999999998"/>
    <n v="0.52046142841924237"/>
    <n v="2026"/>
    <x v="3"/>
    <n v="12"/>
    <s v="Dec"/>
  </r>
  <r>
    <n v="1505"/>
    <d v="2026-12-02T00:00:00"/>
    <n v="2026"/>
    <s v="Q4"/>
    <n v="12"/>
    <x v="11"/>
    <x v="0"/>
    <x v="15"/>
    <x v="0"/>
    <s v="Business"/>
    <x v="4"/>
    <s v="Resistance Band Set"/>
    <n v="2"/>
    <n v="40.86"/>
    <n v="0.05"/>
    <n v="15.06"/>
    <n v="77.634"/>
    <n v="30.12"/>
    <n v="47.513999999999996"/>
    <n v="0.6120256588608084"/>
    <n v="2026"/>
    <x v="3"/>
    <n v="12"/>
    <s v="Dec"/>
  </r>
  <r>
    <n v="1664"/>
    <d v="2026-12-02T00:00:00"/>
    <n v="2026"/>
    <s v="Q4"/>
    <n v="12"/>
    <x v="11"/>
    <x v="2"/>
    <x v="5"/>
    <x v="3"/>
    <s v="Returning"/>
    <x v="3"/>
    <s v="Trail Tent 2P"/>
    <n v="6"/>
    <n v="194.79"/>
    <n v="0"/>
    <n v="105.73"/>
    <n v="1168.74"/>
    <n v="634.38"/>
    <n v="534.36"/>
    <n v="0.45721032907233433"/>
    <n v="2026"/>
    <x v="3"/>
    <n v="12"/>
    <s v="Dec"/>
  </r>
  <r>
    <n v="2035"/>
    <d v="2026-12-02T00:00:00"/>
    <n v="2026"/>
    <s v="Q4"/>
    <n v="12"/>
    <x v="11"/>
    <x v="3"/>
    <x v="13"/>
    <x v="0"/>
    <s v="New"/>
    <x v="3"/>
    <s v="Portable Camp Stove"/>
    <n v="4"/>
    <n v="80.98"/>
    <n v="0.2"/>
    <n v="38.6"/>
    <n v="259.13600000000002"/>
    <n v="154.4"/>
    <n v="104.73600000000002"/>
    <n v="0.40417387009138062"/>
    <n v="2026"/>
    <x v="3"/>
    <n v="12"/>
    <s v="Dec"/>
  </r>
  <r>
    <n v="2094"/>
    <d v="2026-12-02T00:00:00"/>
    <n v="2026"/>
    <s v="Q4"/>
    <n v="12"/>
    <x v="11"/>
    <x v="0"/>
    <x v="15"/>
    <x v="0"/>
    <s v="New"/>
    <x v="3"/>
    <s v="Trail Tent 2P"/>
    <n v="3"/>
    <n v="196.48"/>
    <n v="0.05"/>
    <n v="107.2"/>
    <n v="559.96799999999996"/>
    <n v="321.60000000000002"/>
    <n v="238.36799999999994"/>
    <n v="0.42568146751242919"/>
    <n v="2026"/>
    <x v="3"/>
    <n v="12"/>
    <s v="Dec"/>
  </r>
  <r>
    <n v="2204"/>
    <d v="2026-12-02T00:00:00"/>
    <n v="2026"/>
    <s v="Q4"/>
    <n v="12"/>
    <x v="11"/>
    <x v="0"/>
    <x v="9"/>
    <x v="2"/>
    <s v="New"/>
    <x v="2"/>
    <s v="Packing Cube Set"/>
    <n v="2"/>
    <n v="46.63"/>
    <n v="0"/>
    <n v="18.68"/>
    <n v="93.26"/>
    <n v="37.36"/>
    <n v="55.900000000000006"/>
    <n v="0.59939952820072917"/>
    <n v="2026"/>
    <x v="3"/>
    <n v="12"/>
    <s v="Dec"/>
  </r>
  <r>
    <n v="3921"/>
    <d v="2026-12-02T00:00:00"/>
    <n v="2026"/>
    <s v="Q4"/>
    <n v="12"/>
    <x v="11"/>
    <x v="2"/>
    <x v="5"/>
    <x v="1"/>
    <s v="Business"/>
    <x v="1"/>
    <s v="Trail Boots"/>
    <n v="12"/>
    <n v="142.93"/>
    <n v="0.1"/>
    <n v="79.81"/>
    <n v="1543.644"/>
    <n v="957.72"/>
    <n v="585.92399999999998"/>
    <n v="0.37957197384889263"/>
    <n v="2026"/>
    <x v="3"/>
    <n v="12"/>
    <s v="Dec"/>
  </r>
  <r>
    <n v="3999"/>
    <d v="2026-12-02T00:00:00"/>
    <n v="2026"/>
    <s v="Q4"/>
    <n v="12"/>
    <x v="11"/>
    <x v="1"/>
    <x v="12"/>
    <x v="2"/>
    <s v="Returning"/>
    <x v="1"/>
    <s v="Summit Backpack 45L"/>
    <n v="2"/>
    <n v="153.97"/>
    <n v="0"/>
    <n v="79.45"/>
    <n v="307.94"/>
    <n v="158.9"/>
    <n v="149.04"/>
    <n v="0.48399038773787101"/>
    <n v="2026"/>
    <x v="3"/>
    <n v="12"/>
    <s v="Dec"/>
  </r>
  <r>
    <n v="4546"/>
    <d v="2026-12-02T00:00:00"/>
    <n v="2026"/>
    <s v="Q4"/>
    <n v="12"/>
    <x v="11"/>
    <x v="3"/>
    <x v="13"/>
    <x v="0"/>
    <s v="Returning"/>
    <x v="3"/>
    <s v="Alpine Tent 4P"/>
    <n v="1"/>
    <n v="344.63"/>
    <n v="0.05"/>
    <n v="189.22"/>
    <n v="327.39849999999996"/>
    <n v="189.22"/>
    <n v="138.17849999999996"/>
    <n v="0.42204988721695419"/>
    <n v="2026"/>
    <x v="3"/>
    <n v="12"/>
    <s v="Dec"/>
  </r>
  <r>
    <n v="158"/>
    <d v="2026-12-03T00:00:00"/>
    <n v="2026"/>
    <s v="Q4"/>
    <n v="12"/>
    <x v="11"/>
    <x v="3"/>
    <x v="13"/>
    <x v="0"/>
    <s v="New"/>
    <x v="2"/>
    <s v="Packing Cube Set"/>
    <n v="2"/>
    <n v="46.51"/>
    <n v="0.05"/>
    <n v="18.73"/>
    <n v="88.368999999999986"/>
    <n v="37.46"/>
    <n v="50.908999999999985"/>
    <n v="0.57609568966492763"/>
    <n v="2026"/>
    <x v="3"/>
    <n v="12"/>
    <s v="Dec"/>
  </r>
  <r>
    <n v="1972"/>
    <d v="2026-12-03T00:00:00"/>
    <n v="2026"/>
    <s v="Q4"/>
    <n v="12"/>
    <x v="11"/>
    <x v="0"/>
    <x v="9"/>
    <x v="1"/>
    <s v="Business"/>
    <x v="0"/>
    <s v="Commuter Helmet"/>
    <n v="6"/>
    <n v="80.17"/>
    <n v="0.1"/>
    <n v="42.67"/>
    <n v="432.91800000000001"/>
    <n v="256.02"/>
    <n v="176.89800000000002"/>
    <n v="0.40861779828974543"/>
    <n v="2026"/>
    <x v="3"/>
    <n v="12"/>
    <s v="Dec"/>
  </r>
  <r>
    <n v="3196"/>
    <d v="2026-12-03T00:00:00"/>
    <n v="2026"/>
    <s v="Q4"/>
    <n v="12"/>
    <x v="11"/>
    <x v="3"/>
    <x v="13"/>
    <x v="0"/>
    <s v="New"/>
    <x v="3"/>
    <s v="Compact Sleeping Bag"/>
    <n v="2"/>
    <n v="124.62"/>
    <n v="0.1"/>
    <n v="58.91"/>
    <n v="224.316"/>
    <n v="117.82"/>
    <n v="106.49600000000001"/>
    <n v="0.47475882237557737"/>
    <n v="2026"/>
    <x v="3"/>
    <n v="12"/>
    <s v="Dec"/>
  </r>
  <r>
    <n v="3722"/>
    <d v="2026-12-03T00:00:00"/>
    <n v="2026"/>
    <s v="Q4"/>
    <n v="12"/>
    <x v="11"/>
    <x v="2"/>
    <x v="3"/>
    <x v="0"/>
    <s v="Returning"/>
    <x v="1"/>
    <s v="Trail Boots"/>
    <n v="1"/>
    <n v="144.78"/>
    <n v="0.15"/>
    <n v="81.53"/>
    <n v="123.063"/>
    <n v="81.53"/>
    <n v="41.533000000000001"/>
    <n v="0.33749380398657597"/>
    <n v="2026"/>
    <x v="3"/>
    <n v="12"/>
    <s v="Dec"/>
  </r>
  <r>
    <n v="4201"/>
    <d v="2026-12-03T00:00:00"/>
    <n v="2026"/>
    <s v="Q4"/>
    <n v="12"/>
    <x v="11"/>
    <x v="3"/>
    <x v="7"/>
    <x v="0"/>
    <s v="Business"/>
    <x v="2"/>
    <s v="Carry-On Duffel"/>
    <n v="1"/>
    <n v="133.80000000000001"/>
    <n v="0"/>
    <n v="66.349999999999994"/>
    <n v="133.80000000000001"/>
    <n v="66.349999999999994"/>
    <n v="67.450000000000017"/>
    <n v="0.50411061285500758"/>
    <n v="2026"/>
    <x v="3"/>
    <n v="12"/>
    <s v="Dec"/>
  </r>
  <r>
    <n v="4498"/>
    <d v="2026-12-03T00:00:00"/>
    <n v="2026"/>
    <s v="Q4"/>
    <n v="12"/>
    <x v="11"/>
    <x v="3"/>
    <x v="7"/>
    <x v="2"/>
    <s v="New"/>
    <x v="3"/>
    <s v="Compact Sleeping Bag"/>
    <n v="1"/>
    <n v="124.93"/>
    <n v="0"/>
    <n v="59.41"/>
    <n v="124.93"/>
    <n v="59.41"/>
    <n v="65.52000000000001"/>
    <n v="0.52445369406867848"/>
    <n v="2026"/>
    <x v="3"/>
    <n v="12"/>
    <s v="Dec"/>
  </r>
  <r>
    <n v="4791"/>
    <d v="2026-12-03T00:00:00"/>
    <n v="2026"/>
    <s v="Q4"/>
    <n v="12"/>
    <x v="11"/>
    <x v="1"/>
    <x v="12"/>
    <x v="0"/>
    <s v="New"/>
    <x v="1"/>
    <s v="Trekking Poles"/>
    <n v="2"/>
    <n v="70.59"/>
    <n v="0.1"/>
    <n v="32.68"/>
    <n v="127.06200000000001"/>
    <n v="65.36"/>
    <n v="61.702000000000012"/>
    <n v="0.48560545245628123"/>
    <n v="2026"/>
    <x v="3"/>
    <n v="12"/>
    <s v="Dec"/>
  </r>
  <r>
    <n v="614"/>
    <d v="2026-12-04T00:00:00"/>
    <n v="2026"/>
    <s v="Q4"/>
    <n v="12"/>
    <x v="11"/>
    <x v="3"/>
    <x v="7"/>
    <x v="0"/>
    <s v="Returning"/>
    <x v="1"/>
    <s v="Summit Backpack 45L"/>
    <n v="2"/>
    <n v="151.05000000000001"/>
    <n v="0.15"/>
    <n v="80.36"/>
    <n v="256.78500000000003"/>
    <n v="160.72"/>
    <n v="96.065000000000026"/>
    <n v="0.37410674299511271"/>
    <n v="2026"/>
    <x v="3"/>
    <n v="12"/>
    <s v="Dec"/>
  </r>
  <r>
    <n v="2301"/>
    <d v="2026-12-04T00:00:00"/>
    <n v="2026"/>
    <s v="Q4"/>
    <n v="12"/>
    <x v="11"/>
    <x v="3"/>
    <x v="7"/>
    <x v="0"/>
    <s v="Returning"/>
    <x v="3"/>
    <s v="Compact Sleeping Bag"/>
    <n v="2"/>
    <n v="120.37"/>
    <n v="0.2"/>
    <n v="59.39"/>
    <n v="192.59200000000001"/>
    <n v="118.78"/>
    <n v="73.812000000000012"/>
    <n v="0.3832557946332143"/>
    <n v="2026"/>
    <x v="3"/>
    <n v="12"/>
    <s v="Dec"/>
  </r>
  <r>
    <n v="4430"/>
    <d v="2026-12-04T00:00:00"/>
    <n v="2026"/>
    <s v="Q4"/>
    <n v="12"/>
    <x v="11"/>
    <x v="1"/>
    <x v="1"/>
    <x v="0"/>
    <s v="Returning"/>
    <x v="3"/>
    <s v="Trail Tent 2P"/>
    <n v="3"/>
    <n v="193.8"/>
    <n v="0"/>
    <n v="104.55"/>
    <n v="581.40000000000009"/>
    <n v="313.64999999999998"/>
    <n v="267.75000000000011"/>
    <n v="0.46052631578947378"/>
    <n v="2026"/>
    <x v="3"/>
    <n v="12"/>
    <s v="Dec"/>
  </r>
  <r>
    <n v="318"/>
    <d v="2026-12-05T00:00:00"/>
    <n v="2026"/>
    <s v="Q4"/>
    <n v="12"/>
    <x v="11"/>
    <x v="3"/>
    <x v="13"/>
    <x v="0"/>
    <s v="Business"/>
    <x v="1"/>
    <s v="Trail Boots"/>
    <n v="1"/>
    <n v="146.08000000000001"/>
    <n v="0.1"/>
    <n v="81.540000000000006"/>
    <n v="131.47200000000001"/>
    <n v="81.540000000000006"/>
    <n v="49.932000000000002"/>
    <n v="0.37979189485213583"/>
    <n v="2026"/>
    <x v="3"/>
    <n v="12"/>
    <s v="Dec"/>
  </r>
  <r>
    <n v="782"/>
    <d v="2026-12-05T00:00:00"/>
    <n v="2026"/>
    <s v="Q4"/>
    <n v="12"/>
    <x v="11"/>
    <x v="3"/>
    <x v="7"/>
    <x v="1"/>
    <s v="Business"/>
    <x v="0"/>
    <s v="Cycling Pack 12L"/>
    <n v="4"/>
    <n v="101.17"/>
    <n v="0.15"/>
    <n v="50.48"/>
    <n v="343.97800000000001"/>
    <n v="201.92"/>
    <n v="142.05800000000002"/>
    <n v="0.41298571420265257"/>
    <n v="2026"/>
    <x v="3"/>
    <n v="12"/>
    <s v="Dec"/>
  </r>
  <r>
    <n v="1402"/>
    <d v="2026-12-05T00:00:00"/>
    <n v="2026"/>
    <s v="Q4"/>
    <n v="12"/>
    <x v="11"/>
    <x v="1"/>
    <x v="6"/>
    <x v="2"/>
    <s v="New"/>
    <x v="3"/>
    <s v="Compact Sleeping Bag"/>
    <n v="2"/>
    <n v="121.64"/>
    <n v="0"/>
    <n v="61.94"/>
    <n v="243.28"/>
    <n v="123.88"/>
    <n v="119.4"/>
    <n v="0.49079250246629402"/>
    <n v="2026"/>
    <x v="3"/>
    <n v="12"/>
    <s v="Dec"/>
  </r>
  <r>
    <n v="1824"/>
    <d v="2026-12-05T00:00:00"/>
    <n v="2026"/>
    <s v="Q4"/>
    <n v="12"/>
    <x v="11"/>
    <x v="1"/>
    <x v="1"/>
    <x v="0"/>
    <s v="Returning"/>
    <x v="2"/>
    <s v="Travel Backpack 35L"/>
    <n v="1"/>
    <n v="165.1"/>
    <n v="0.05"/>
    <n v="85.23"/>
    <n v="156.845"/>
    <n v="85.23"/>
    <n v="71.614999999999995"/>
    <n v="0.45659727756702473"/>
    <n v="2026"/>
    <x v="3"/>
    <n v="12"/>
    <s v="Dec"/>
  </r>
  <r>
    <n v="2141"/>
    <d v="2026-12-05T00:00:00"/>
    <n v="2026"/>
    <s v="Q4"/>
    <n v="12"/>
    <x v="11"/>
    <x v="3"/>
    <x v="13"/>
    <x v="0"/>
    <s v="New"/>
    <x v="3"/>
    <s v="Trail Tent 2P"/>
    <n v="3"/>
    <n v="194.07"/>
    <n v="0.1"/>
    <n v="102.37"/>
    <n v="523.98900000000003"/>
    <n v="307.11"/>
    <n v="216.87900000000002"/>
    <n v="0.4138999101126169"/>
    <n v="2026"/>
    <x v="3"/>
    <n v="12"/>
    <s v="Dec"/>
  </r>
  <r>
    <n v="3517"/>
    <d v="2026-12-05T00:00:00"/>
    <n v="2026"/>
    <s v="Q4"/>
    <n v="12"/>
    <x v="11"/>
    <x v="3"/>
    <x v="13"/>
    <x v="3"/>
    <s v="New"/>
    <x v="1"/>
    <s v="Summit Backpack 45L"/>
    <n v="1"/>
    <n v="152.44"/>
    <n v="0.1"/>
    <n v="76.91"/>
    <n v="137.196"/>
    <n v="76.91"/>
    <n v="60.286000000000001"/>
    <n v="0.43941514329863846"/>
    <n v="2026"/>
    <x v="3"/>
    <n v="12"/>
    <s v="Dec"/>
  </r>
  <r>
    <n v="4055"/>
    <d v="2026-12-05T00:00:00"/>
    <n v="2026"/>
    <s v="Q4"/>
    <n v="12"/>
    <x v="11"/>
    <x v="1"/>
    <x v="12"/>
    <x v="0"/>
    <s v="Returning"/>
    <x v="3"/>
    <s v="Compact Sleeping Bag"/>
    <n v="1"/>
    <n v="123.82"/>
    <n v="0.05"/>
    <n v="59.19"/>
    <n v="117.62899999999999"/>
    <n v="59.19"/>
    <n v="58.438999999999993"/>
    <n v="0.49680775999115862"/>
    <n v="2026"/>
    <x v="3"/>
    <n v="12"/>
    <s v="Dec"/>
  </r>
  <r>
    <n v="4168"/>
    <d v="2026-12-05T00:00:00"/>
    <n v="2026"/>
    <s v="Q4"/>
    <n v="12"/>
    <x v="11"/>
    <x v="0"/>
    <x v="0"/>
    <x v="0"/>
    <s v="New"/>
    <x v="1"/>
    <s v="Trekking Poles"/>
    <n v="4"/>
    <n v="71.12"/>
    <n v="0.05"/>
    <n v="31.93"/>
    <n v="270.25600000000003"/>
    <n v="127.72"/>
    <n v="142.53600000000003"/>
    <n v="0.52741104730329769"/>
    <n v="2026"/>
    <x v="3"/>
    <n v="12"/>
    <s v="Dec"/>
  </r>
  <r>
    <n v="4317"/>
    <d v="2026-12-05T00:00:00"/>
    <n v="2026"/>
    <s v="Q4"/>
    <n v="12"/>
    <x v="11"/>
    <x v="2"/>
    <x v="16"/>
    <x v="3"/>
    <s v="Returning"/>
    <x v="1"/>
    <s v="Trekking Poles"/>
    <n v="1"/>
    <n v="71.55"/>
    <n v="0.1"/>
    <n v="32.07"/>
    <n v="64.394999999999996"/>
    <n v="32.07"/>
    <n v="32.324999999999996"/>
    <n v="0.50197996738877237"/>
    <n v="2026"/>
    <x v="3"/>
    <n v="12"/>
    <s v="Dec"/>
  </r>
  <r>
    <n v="4879"/>
    <d v="2026-12-05T00:00:00"/>
    <n v="2026"/>
    <s v="Q4"/>
    <n v="12"/>
    <x v="11"/>
    <x v="2"/>
    <x v="2"/>
    <x v="3"/>
    <s v="Returning"/>
    <x v="1"/>
    <s v="Trekking Poles"/>
    <n v="2"/>
    <n v="70.239999999999995"/>
    <n v="0.1"/>
    <n v="33.29"/>
    <n v="126.43199999999999"/>
    <n v="66.58"/>
    <n v="59.85199999999999"/>
    <n v="0.47339281194634264"/>
    <n v="2026"/>
    <x v="3"/>
    <n v="12"/>
    <s v="Dec"/>
  </r>
  <r>
    <n v="467"/>
    <d v="2026-12-06T00:00:00"/>
    <n v="2026"/>
    <s v="Q4"/>
    <n v="12"/>
    <x v="11"/>
    <x v="0"/>
    <x v="0"/>
    <x v="3"/>
    <s v="Returning"/>
    <x v="0"/>
    <s v="Trail Bike Light"/>
    <n v="2"/>
    <n v="50.68"/>
    <n v="0.15"/>
    <n v="22.41"/>
    <n v="86.155999999999992"/>
    <n v="44.82"/>
    <n v="41.335999999999991"/>
    <n v="0.47978086262129155"/>
    <n v="2026"/>
    <x v="3"/>
    <n v="12"/>
    <s v="Dec"/>
  </r>
  <r>
    <n v="825"/>
    <d v="2026-12-06T00:00:00"/>
    <n v="2026"/>
    <s v="Q4"/>
    <n v="12"/>
    <x v="11"/>
    <x v="3"/>
    <x v="7"/>
    <x v="0"/>
    <s v="New"/>
    <x v="0"/>
    <s v="Cycling Pack 12L"/>
    <n v="1"/>
    <n v="101.26"/>
    <n v="0"/>
    <n v="51.7"/>
    <n v="101.26"/>
    <n v="51.7"/>
    <n v="49.56"/>
    <n v="0.4894331424056883"/>
    <n v="2026"/>
    <x v="3"/>
    <n v="12"/>
    <s v="Dec"/>
  </r>
  <r>
    <n v="2346"/>
    <d v="2026-12-06T00:00:00"/>
    <n v="2026"/>
    <s v="Q4"/>
    <n v="12"/>
    <x v="11"/>
    <x v="0"/>
    <x v="0"/>
    <x v="3"/>
    <s v="Business"/>
    <x v="2"/>
    <s v="Packing Cube Set"/>
    <n v="2"/>
    <n v="46.01"/>
    <n v="0.05"/>
    <n v="18.399999999999999"/>
    <n v="87.418999999999997"/>
    <n v="36.799999999999997"/>
    <n v="50.619"/>
    <n v="0.57903888170763795"/>
    <n v="2026"/>
    <x v="3"/>
    <n v="12"/>
    <s v="Dec"/>
  </r>
  <r>
    <n v="3095"/>
    <d v="2026-12-06T00:00:00"/>
    <n v="2026"/>
    <s v="Q4"/>
    <n v="12"/>
    <x v="11"/>
    <x v="1"/>
    <x v="12"/>
    <x v="0"/>
    <s v="New"/>
    <x v="2"/>
    <s v="Carry-On Duffel"/>
    <n v="2"/>
    <n v="131.97999999999999"/>
    <n v="0.1"/>
    <n v="68.02"/>
    <n v="237.56399999999999"/>
    <n v="136.04"/>
    <n v="101.524"/>
    <n v="0.42735431294303855"/>
    <n v="2026"/>
    <x v="3"/>
    <n v="12"/>
    <s v="Dec"/>
  </r>
  <r>
    <n v="3580"/>
    <d v="2026-12-06T00:00:00"/>
    <n v="2026"/>
    <s v="Q4"/>
    <n v="12"/>
    <x v="11"/>
    <x v="3"/>
    <x v="7"/>
    <x v="2"/>
    <s v="New"/>
    <x v="1"/>
    <s v="Trekking Poles"/>
    <n v="2"/>
    <n v="73.16"/>
    <n v="0.15"/>
    <n v="32.64"/>
    <n v="124.37199999999999"/>
    <n v="65.28"/>
    <n v="59.091999999999985"/>
    <n v="0.47512301804264617"/>
    <n v="2026"/>
    <x v="3"/>
    <n v="12"/>
    <s v="Dec"/>
  </r>
  <r>
    <n v="4672"/>
    <d v="2026-12-06T00:00:00"/>
    <n v="2026"/>
    <s v="Q4"/>
    <n v="12"/>
    <x v="11"/>
    <x v="1"/>
    <x v="6"/>
    <x v="0"/>
    <s v="Business"/>
    <x v="2"/>
    <s v="Packing Cube Set"/>
    <n v="2"/>
    <n v="47.43"/>
    <n v="0.05"/>
    <n v="18.63"/>
    <n v="90.11699999999999"/>
    <n v="37.26"/>
    <n v="52.856999999999992"/>
    <n v="0.58653750124837711"/>
    <n v="2026"/>
    <x v="3"/>
    <n v="12"/>
    <s v="Dec"/>
  </r>
  <r>
    <n v="533"/>
    <d v="2026-12-07T00:00:00"/>
    <n v="2026"/>
    <s v="Q4"/>
    <n v="12"/>
    <x v="11"/>
    <x v="0"/>
    <x v="9"/>
    <x v="0"/>
    <s v="New"/>
    <x v="2"/>
    <s v="Insulated Bottle"/>
    <n v="1"/>
    <n v="35.93"/>
    <n v="0.05"/>
    <n v="13.23"/>
    <n v="34.133499999999998"/>
    <n v="13.23"/>
    <n v="20.903499999999998"/>
    <n v="0.6124042363074399"/>
    <n v="2026"/>
    <x v="3"/>
    <n v="12"/>
    <s v="Dec"/>
  </r>
  <r>
    <n v="2160"/>
    <d v="2026-12-07T00:00:00"/>
    <n v="2026"/>
    <s v="Q4"/>
    <n v="12"/>
    <x v="11"/>
    <x v="0"/>
    <x v="15"/>
    <x v="3"/>
    <s v="Returning"/>
    <x v="2"/>
    <s v="Insulated Bottle"/>
    <n v="1"/>
    <n v="35.53"/>
    <n v="0.05"/>
    <n v="13.28"/>
    <n v="33.753500000000003"/>
    <n v="13.28"/>
    <n v="20.473500000000001"/>
    <n v="0.6065593197742456"/>
    <n v="2026"/>
    <x v="3"/>
    <n v="12"/>
    <s v="Dec"/>
  </r>
  <r>
    <n v="2841"/>
    <d v="2026-12-07T00:00:00"/>
    <n v="2026"/>
    <s v="Q4"/>
    <n v="12"/>
    <x v="11"/>
    <x v="1"/>
    <x v="14"/>
    <x v="0"/>
    <s v="New"/>
    <x v="3"/>
    <s v="Trail Tent 2P"/>
    <n v="3"/>
    <n v="196.97"/>
    <n v="0.15"/>
    <n v="101.88"/>
    <n v="502.27349999999996"/>
    <n v="305.64"/>
    <n v="196.63349999999997"/>
    <n v="0.39148690902466482"/>
    <n v="2026"/>
    <x v="3"/>
    <n v="12"/>
    <s v="Dec"/>
  </r>
  <r>
    <n v="3433"/>
    <d v="2026-12-07T00:00:00"/>
    <n v="2026"/>
    <s v="Q4"/>
    <n v="12"/>
    <x v="11"/>
    <x v="0"/>
    <x v="0"/>
    <x v="0"/>
    <s v="New"/>
    <x v="2"/>
    <s v="Insulated Bottle"/>
    <n v="2"/>
    <n v="37.020000000000003"/>
    <n v="0.2"/>
    <n v="13.39"/>
    <n v="59.232000000000006"/>
    <n v="26.78"/>
    <n v="32.452000000000005"/>
    <n v="0.5478795245813074"/>
    <n v="2026"/>
    <x v="3"/>
    <n v="12"/>
    <s v="Dec"/>
  </r>
  <r>
    <n v="3763"/>
    <d v="2026-12-07T00:00:00"/>
    <n v="2026"/>
    <s v="Q4"/>
    <n v="12"/>
    <x v="11"/>
    <x v="1"/>
    <x v="14"/>
    <x v="0"/>
    <s v="New"/>
    <x v="2"/>
    <s v="Packing Cube Set"/>
    <n v="4"/>
    <n v="47.22"/>
    <n v="0"/>
    <n v="18.420000000000002"/>
    <n v="188.88"/>
    <n v="73.680000000000007"/>
    <n v="115.19999999999999"/>
    <n v="0.60991105463786521"/>
    <n v="2026"/>
    <x v="3"/>
    <n v="12"/>
    <s v="Dec"/>
  </r>
  <r>
    <n v="706"/>
    <d v="2026-12-08T00:00:00"/>
    <n v="2026"/>
    <s v="Q4"/>
    <n v="12"/>
    <x v="11"/>
    <x v="1"/>
    <x v="12"/>
    <x v="2"/>
    <s v="Returning"/>
    <x v="2"/>
    <s v="Packing Cube Set"/>
    <n v="4"/>
    <n v="46.48"/>
    <n v="0.1"/>
    <n v="18.66"/>
    <n v="167.328"/>
    <n v="74.64"/>
    <n v="92.688000000000002"/>
    <n v="0.55393000573723461"/>
    <n v="2026"/>
    <x v="3"/>
    <n v="12"/>
    <s v="Dec"/>
  </r>
  <r>
    <n v="1086"/>
    <d v="2026-12-08T00:00:00"/>
    <n v="2026"/>
    <s v="Q4"/>
    <n v="12"/>
    <x v="11"/>
    <x v="3"/>
    <x v="13"/>
    <x v="1"/>
    <s v="Business"/>
    <x v="1"/>
    <s v="Trail Boots"/>
    <n v="12"/>
    <n v="146.99"/>
    <n v="0.15"/>
    <n v="79.239999999999995"/>
    <n v="1499.298"/>
    <n v="950.87999999999988"/>
    <n v="548.41800000000012"/>
    <n v="0.36578318653129671"/>
    <n v="2026"/>
    <x v="3"/>
    <n v="12"/>
    <s v="Dec"/>
  </r>
  <r>
    <n v="1204"/>
    <d v="2026-12-08T00:00:00"/>
    <n v="2026"/>
    <s v="Q4"/>
    <n v="12"/>
    <x v="11"/>
    <x v="2"/>
    <x v="10"/>
    <x v="0"/>
    <s v="New"/>
    <x v="4"/>
    <s v="Resistance Band Set"/>
    <n v="1"/>
    <n v="40.29"/>
    <n v="0"/>
    <n v="15.07"/>
    <n v="40.29"/>
    <n v="15.07"/>
    <n v="25.22"/>
    <n v="0.62596177711590961"/>
    <n v="2026"/>
    <x v="3"/>
    <n v="12"/>
    <s v="Dec"/>
  </r>
  <r>
    <n v="1451"/>
    <d v="2026-12-08T00:00:00"/>
    <n v="2026"/>
    <s v="Q4"/>
    <n v="12"/>
    <x v="11"/>
    <x v="0"/>
    <x v="0"/>
    <x v="1"/>
    <s v="Business"/>
    <x v="3"/>
    <s v="Compact Sleeping Bag"/>
    <n v="4"/>
    <n v="125.82"/>
    <n v="0.15"/>
    <n v="61.39"/>
    <n v="427.78799999999995"/>
    <n v="245.56"/>
    <n v="182.22799999999995"/>
    <n v="0.42597735326844133"/>
    <n v="2026"/>
    <x v="3"/>
    <n v="12"/>
    <s v="Dec"/>
  </r>
  <r>
    <n v="1650"/>
    <d v="2026-12-08T00:00:00"/>
    <n v="2026"/>
    <s v="Q4"/>
    <n v="12"/>
    <x v="11"/>
    <x v="1"/>
    <x v="1"/>
    <x v="0"/>
    <s v="New"/>
    <x v="2"/>
    <s v="Insulated Bottle"/>
    <n v="3"/>
    <n v="36.25"/>
    <n v="0"/>
    <n v="13.67"/>
    <n v="108.75"/>
    <n v="41.01"/>
    <n v="67.740000000000009"/>
    <n v="0.62289655172413805"/>
    <n v="2026"/>
    <x v="3"/>
    <n v="12"/>
    <s v="Dec"/>
  </r>
  <r>
    <n v="1740"/>
    <d v="2026-12-08T00:00:00"/>
    <n v="2026"/>
    <s v="Q4"/>
    <n v="12"/>
    <x v="11"/>
    <x v="2"/>
    <x v="10"/>
    <x v="3"/>
    <s v="Returning"/>
    <x v="2"/>
    <s v="Travel Backpack 35L"/>
    <n v="1"/>
    <n v="165.29"/>
    <n v="0.05"/>
    <n v="89.92"/>
    <n v="157.02549999999999"/>
    <n v="89.92"/>
    <n v="67.105499999999992"/>
    <n v="0.42735415585366704"/>
    <n v="2026"/>
    <x v="3"/>
    <n v="12"/>
    <s v="Dec"/>
  </r>
  <r>
    <n v="3191"/>
    <d v="2026-12-08T00:00:00"/>
    <n v="2026"/>
    <s v="Q4"/>
    <n v="12"/>
    <x v="11"/>
    <x v="3"/>
    <x v="8"/>
    <x v="0"/>
    <s v="New"/>
    <x v="3"/>
    <s v="Portable Camp Stove"/>
    <n v="1"/>
    <n v="82.89"/>
    <n v="0.15"/>
    <n v="38.51"/>
    <n v="70.456500000000005"/>
    <n v="38.51"/>
    <n v="31.946500000000007"/>
    <n v="0.45342161475520365"/>
    <n v="2026"/>
    <x v="3"/>
    <n v="12"/>
    <s v="Dec"/>
  </r>
  <r>
    <n v="3662"/>
    <d v="2026-12-08T00:00:00"/>
    <n v="2026"/>
    <s v="Q4"/>
    <n v="12"/>
    <x v="11"/>
    <x v="1"/>
    <x v="6"/>
    <x v="0"/>
    <s v="Business"/>
    <x v="3"/>
    <s v="Trail Tent 2P"/>
    <n v="1"/>
    <n v="199.66"/>
    <n v="0"/>
    <n v="103.15"/>
    <n v="199.66"/>
    <n v="103.15"/>
    <n v="96.509999999999991"/>
    <n v="0.48337173194430527"/>
    <n v="2026"/>
    <x v="3"/>
    <n v="12"/>
    <s v="Dec"/>
  </r>
  <r>
    <n v="3922"/>
    <d v="2026-12-08T00:00:00"/>
    <n v="2026"/>
    <s v="Q4"/>
    <n v="12"/>
    <x v="11"/>
    <x v="3"/>
    <x v="8"/>
    <x v="2"/>
    <s v="New"/>
    <x v="1"/>
    <s v="Trail Boots"/>
    <n v="2"/>
    <n v="146.25"/>
    <n v="0.05"/>
    <n v="77.3"/>
    <n v="277.875"/>
    <n v="154.6"/>
    <n v="123.27500000000001"/>
    <n v="0.44363472784525421"/>
    <n v="2026"/>
    <x v="3"/>
    <n v="12"/>
    <s v="Dec"/>
  </r>
  <r>
    <n v="4022"/>
    <d v="2026-12-08T00:00:00"/>
    <n v="2026"/>
    <s v="Q4"/>
    <n v="12"/>
    <x v="11"/>
    <x v="0"/>
    <x v="9"/>
    <x v="3"/>
    <s v="Returning"/>
    <x v="3"/>
    <s v="Alpine Tent 4P"/>
    <n v="1"/>
    <n v="333.51"/>
    <n v="0.2"/>
    <n v="199.91"/>
    <n v="266.80799999999999"/>
    <n v="199.91"/>
    <n v="66.897999999999996"/>
    <n v="0.25073461065635211"/>
    <n v="2026"/>
    <x v="3"/>
    <n v="12"/>
    <s v="Dec"/>
  </r>
  <r>
    <n v="4366"/>
    <d v="2026-12-08T00:00:00"/>
    <n v="2026"/>
    <s v="Q4"/>
    <n v="12"/>
    <x v="11"/>
    <x v="1"/>
    <x v="12"/>
    <x v="2"/>
    <s v="New"/>
    <x v="1"/>
    <s v="Summit Backpack 45L"/>
    <n v="1"/>
    <n v="151.97"/>
    <n v="0.05"/>
    <n v="80.239999999999995"/>
    <n v="144.3715"/>
    <n v="80.239999999999995"/>
    <n v="64.131500000000003"/>
    <n v="0.44421163456776441"/>
    <n v="2026"/>
    <x v="3"/>
    <n v="12"/>
    <s v="Dec"/>
  </r>
  <r>
    <n v="4880"/>
    <d v="2026-12-08T00:00:00"/>
    <n v="2026"/>
    <s v="Q4"/>
    <n v="12"/>
    <x v="11"/>
    <x v="3"/>
    <x v="13"/>
    <x v="2"/>
    <s v="New"/>
    <x v="0"/>
    <s v="Compact Repair Kit"/>
    <n v="1"/>
    <n v="41.07"/>
    <n v="0"/>
    <n v="16.600000000000001"/>
    <n v="41.07"/>
    <n v="16.600000000000001"/>
    <n v="24.47"/>
    <n v="0.59581202824446067"/>
    <n v="2026"/>
    <x v="3"/>
    <n v="12"/>
    <s v="Dec"/>
  </r>
  <r>
    <n v="5127"/>
    <d v="2026-12-08T00:00:00"/>
    <n v="2026"/>
    <s v="Q4"/>
    <n v="12"/>
    <x v="11"/>
    <x v="1"/>
    <x v="11"/>
    <x v="3"/>
    <s v="Returning"/>
    <x v="3"/>
    <s v="Compact Sleeping Bag"/>
    <n v="1"/>
    <n v="122.65"/>
    <n v="0"/>
    <n v="58.9"/>
    <n v="122.65"/>
    <n v="58.9"/>
    <n v="63.750000000000007"/>
    <n v="0.51977170811251527"/>
    <n v="2026"/>
    <x v="3"/>
    <n v="12"/>
    <s v="Dec"/>
  </r>
  <r>
    <n v="13"/>
    <d v="2026-12-09T00:00:00"/>
    <n v="2026"/>
    <s v="Q4"/>
    <n v="12"/>
    <x v="11"/>
    <x v="1"/>
    <x v="6"/>
    <x v="0"/>
    <s v="Returning"/>
    <x v="1"/>
    <s v="Trail Boots"/>
    <n v="6"/>
    <n v="143.16"/>
    <n v="0.15"/>
    <n v="80.349999999999994"/>
    <n v="730.11599999999999"/>
    <n v="482.09999999999997"/>
    <n v="248.01600000000002"/>
    <n v="0.33969396643820987"/>
    <n v="2026"/>
    <x v="3"/>
    <n v="12"/>
    <s v="Dec"/>
  </r>
  <r>
    <n v="102"/>
    <d v="2026-12-09T00:00:00"/>
    <n v="2026"/>
    <s v="Q4"/>
    <n v="12"/>
    <x v="11"/>
    <x v="2"/>
    <x v="5"/>
    <x v="2"/>
    <s v="New"/>
    <x v="1"/>
    <s v="Trail Boots"/>
    <n v="3"/>
    <n v="142.75"/>
    <n v="0.1"/>
    <n v="81.739999999999995"/>
    <n v="385.42500000000001"/>
    <n v="245.21999999999997"/>
    <n v="140.20500000000004"/>
    <n v="0.3637672698968672"/>
    <n v="2026"/>
    <x v="3"/>
    <n v="12"/>
    <s v="Dec"/>
  </r>
  <r>
    <n v="519"/>
    <d v="2026-12-09T00:00:00"/>
    <n v="2026"/>
    <s v="Q4"/>
    <n v="12"/>
    <x v="11"/>
    <x v="1"/>
    <x v="12"/>
    <x v="2"/>
    <s v="Returning"/>
    <x v="4"/>
    <s v="Recovery Roller"/>
    <n v="2"/>
    <n v="36.03"/>
    <n v="0.1"/>
    <n v="13.54"/>
    <n v="64.853999999999999"/>
    <n v="27.08"/>
    <n v="37.774000000000001"/>
    <n v="0.58244672649335427"/>
    <n v="2026"/>
    <x v="3"/>
    <n v="12"/>
    <s v="Dec"/>
  </r>
  <r>
    <n v="522"/>
    <d v="2026-12-09T00:00:00"/>
    <n v="2026"/>
    <s v="Q4"/>
    <n v="12"/>
    <x v="11"/>
    <x v="0"/>
    <x v="15"/>
    <x v="2"/>
    <s v="Returning"/>
    <x v="2"/>
    <s v="Carry-On Duffel"/>
    <n v="2"/>
    <n v="133.4"/>
    <n v="0"/>
    <n v="67.69"/>
    <n v="266.8"/>
    <n v="135.38"/>
    <n v="131.42000000000002"/>
    <n v="0.49257871064467768"/>
    <n v="2026"/>
    <x v="3"/>
    <n v="12"/>
    <s v="Dec"/>
  </r>
  <r>
    <n v="798"/>
    <d v="2026-12-09T00:00:00"/>
    <n v="2026"/>
    <s v="Q4"/>
    <n v="12"/>
    <x v="11"/>
    <x v="2"/>
    <x v="2"/>
    <x v="2"/>
    <s v="Returning"/>
    <x v="3"/>
    <s v="Trail Tent 2P"/>
    <n v="3"/>
    <n v="199.31"/>
    <n v="0.05"/>
    <n v="101.19"/>
    <n v="568.0335"/>
    <n v="303.57"/>
    <n v="264.46350000000001"/>
    <n v="0.46557729429690325"/>
    <n v="2026"/>
    <x v="3"/>
    <n v="12"/>
    <s v="Dec"/>
  </r>
  <r>
    <n v="1746"/>
    <d v="2026-12-09T00:00:00"/>
    <n v="2026"/>
    <s v="Q4"/>
    <n v="12"/>
    <x v="11"/>
    <x v="1"/>
    <x v="11"/>
    <x v="0"/>
    <s v="Business"/>
    <x v="2"/>
    <s v="Packing Cube Set"/>
    <n v="1"/>
    <n v="47.44"/>
    <n v="0.15"/>
    <n v="17.899999999999999"/>
    <n v="40.323999999999998"/>
    <n v="17.899999999999999"/>
    <n v="22.423999999999999"/>
    <n v="0.55609562543398472"/>
    <n v="2026"/>
    <x v="3"/>
    <n v="12"/>
    <s v="Dec"/>
  </r>
  <r>
    <n v="3412"/>
    <d v="2026-12-09T00:00:00"/>
    <n v="2026"/>
    <s v="Q4"/>
    <n v="12"/>
    <x v="11"/>
    <x v="0"/>
    <x v="0"/>
    <x v="1"/>
    <s v="Business"/>
    <x v="1"/>
    <s v="Trail Boots"/>
    <n v="10"/>
    <n v="145.30000000000001"/>
    <n v="0.1"/>
    <n v="79.7"/>
    <n v="1307.7"/>
    <n v="797"/>
    <n v="510.70000000000005"/>
    <n v="0.39053299686472437"/>
    <n v="2026"/>
    <x v="3"/>
    <n v="12"/>
    <s v="Dec"/>
  </r>
  <r>
    <n v="175"/>
    <d v="2026-12-10T00:00:00"/>
    <n v="2026"/>
    <s v="Q4"/>
    <n v="12"/>
    <x v="11"/>
    <x v="0"/>
    <x v="0"/>
    <x v="3"/>
    <s v="New"/>
    <x v="0"/>
    <s v="Commuter Helmet"/>
    <n v="1"/>
    <n v="81.010000000000005"/>
    <n v="0.2"/>
    <n v="41.51"/>
    <n v="64.808000000000007"/>
    <n v="41.51"/>
    <n v="23.298000000000009"/>
    <n v="0.35949265522774976"/>
    <n v="2026"/>
    <x v="3"/>
    <n v="12"/>
    <s v="Dec"/>
  </r>
  <r>
    <n v="1014"/>
    <d v="2026-12-10T00:00:00"/>
    <n v="2026"/>
    <s v="Q4"/>
    <n v="12"/>
    <x v="11"/>
    <x v="3"/>
    <x v="7"/>
    <x v="3"/>
    <s v="New"/>
    <x v="2"/>
    <s v="Insulated Bottle"/>
    <n v="2"/>
    <n v="35.619999999999997"/>
    <n v="0"/>
    <n v="13.62"/>
    <n v="71.239999999999995"/>
    <n v="27.24"/>
    <n v="44"/>
    <n v="0.61763054463784395"/>
    <n v="2026"/>
    <x v="3"/>
    <n v="12"/>
    <s v="Dec"/>
  </r>
  <r>
    <n v="1763"/>
    <d v="2026-12-10T00:00:00"/>
    <n v="2026"/>
    <s v="Q4"/>
    <n v="12"/>
    <x v="11"/>
    <x v="0"/>
    <x v="0"/>
    <x v="0"/>
    <s v="New"/>
    <x v="0"/>
    <s v="Trail Bike Light"/>
    <n v="2"/>
    <n v="49.88"/>
    <n v="0.05"/>
    <n v="22.31"/>
    <n v="94.772000000000006"/>
    <n v="44.62"/>
    <n v="50.152000000000008"/>
    <n v="0.52918583547883347"/>
    <n v="2026"/>
    <x v="3"/>
    <n v="12"/>
    <s v="Dec"/>
  </r>
  <r>
    <n v="1863"/>
    <d v="2026-12-10T00:00:00"/>
    <n v="2026"/>
    <s v="Q4"/>
    <n v="12"/>
    <x v="11"/>
    <x v="3"/>
    <x v="7"/>
    <x v="3"/>
    <s v="Returning"/>
    <x v="0"/>
    <s v="Cycling Pack 12L"/>
    <n v="1"/>
    <n v="101.18"/>
    <n v="0.05"/>
    <n v="49.12"/>
    <n v="96.120999999999995"/>
    <n v="49.12"/>
    <n v="47.000999999999998"/>
    <n v="0.48897743469169069"/>
    <n v="2026"/>
    <x v="3"/>
    <n v="12"/>
    <s v="Dec"/>
  </r>
  <r>
    <n v="3466"/>
    <d v="2026-12-10T00:00:00"/>
    <n v="2026"/>
    <s v="Q4"/>
    <n v="12"/>
    <x v="11"/>
    <x v="1"/>
    <x v="12"/>
    <x v="2"/>
    <s v="Business"/>
    <x v="4"/>
    <s v="Recovery Roller"/>
    <n v="2"/>
    <n v="36.64"/>
    <n v="0"/>
    <n v="13.7"/>
    <n v="73.28"/>
    <n v="27.4"/>
    <n v="45.88"/>
    <n v="0.62609170305676853"/>
    <n v="2026"/>
    <x v="3"/>
    <n v="12"/>
    <s v="Dec"/>
  </r>
  <r>
    <n v="3630"/>
    <d v="2026-12-10T00:00:00"/>
    <n v="2026"/>
    <s v="Q4"/>
    <n v="12"/>
    <x v="11"/>
    <x v="1"/>
    <x v="12"/>
    <x v="2"/>
    <s v="Returning"/>
    <x v="0"/>
    <s v="Compact Repair Kit"/>
    <n v="3"/>
    <n v="39.979999999999997"/>
    <n v="0.1"/>
    <n v="16.989999999999998"/>
    <n v="107.946"/>
    <n v="50.97"/>
    <n v="56.975999999999999"/>
    <n v="0.52781946528819967"/>
    <n v="2026"/>
    <x v="3"/>
    <n v="12"/>
    <s v="Dec"/>
  </r>
  <r>
    <n v="3633"/>
    <d v="2026-12-10T00:00:00"/>
    <n v="2026"/>
    <s v="Q4"/>
    <n v="12"/>
    <x v="11"/>
    <x v="3"/>
    <x v="4"/>
    <x v="3"/>
    <s v="Business"/>
    <x v="1"/>
    <s v="Trail Boots"/>
    <n v="3"/>
    <n v="144.16"/>
    <n v="0"/>
    <n v="77.36"/>
    <n v="432.48"/>
    <n v="232.07999999999998"/>
    <n v="200.40000000000003"/>
    <n v="0.46337402885682583"/>
    <n v="2026"/>
    <x v="3"/>
    <n v="12"/>
    <s v="Dec"/>
  </r>
  <r>
    <n v="4"/>
    <d v="2026-12-11T00:00:00"/>
    <n v="2026"/>
    <s v="Q4"/>
    <n v="12"/>
    <x v="11"/>
    <x v="3"/>
    <x v="4"/>
    <x v="0"/>
    <s v="New"/>
    <x v="0"/>
    <s v="Cycling Pack 12L"/>
    <n v="1"/>
    <n v="102.98"/>
    <n v="0.1"/>
    <n v="51.45"/>
    <n v="92.682000000000002"/>
    <n v="51.45"/>
    <n v="41.231999999999999"/>
    <n v="0.4448760277076455"/>
    <n v="2026"/>
    <x v="3"/>
    <n v="12"/>
    <s v="Dec"/>
  </r>
  <r>
    <n v="70"/>
    <d v="2026-12-11T00:00:00"/>
    <n v="2026"/>
    <s v="Q4"/>
    <n v="12"/>
    <x v="11"/>
    <x v="3"/>
    <x v="13"/>
    <x v="0"/>
    <s v="New"/>
    <x v="4"/>
    <s v="Weighted Vest"/>
    <n v="2"/>
    <n v="122.49"/>
    <n v="0.15"/>
    <n v="70.930000000000007"/>
    <n v="208.23299999999998"/>
    <n v="141.86000000000001"/>
    <n v="66.372999999999962"/>
    <n v="0.31874390706564265"/>
    <n v="2026"/>
    <x v="3"/>
    <n v="12"/>
    <s v="Dec"/>
  </r>
  <r>
    <n v="948"/>
    <d v="2026-12-11T00:00:00"/>
    <n v="2026"/>
    <s v="Q4"/>
    <n v="12"/>
    <x v="11"/>
    <x v="1"/>
    <x v="11"/>
    <x v="3"/>
    <s v="New"/>
    <x v="1"/>
    <s v="Trail Boots"/>
    <n v="1"/>
    <n v="141.74"/>
    <n v="0.15"/>
    <n v="78.97"/>
    <n v="120.479"/>
    <n v="78.97"/>
    <n v="41.509"/>
    <n v="0.34453307215365336"/>
    <n v="2026"/>
    <x v="3"/>
    <n v="12"/>
    <s v="Dec"/>
  </r>
  <r>
    <n v="1957"/>
    <d v="2026-12-11T00:00:00"/>
    <n v="2026"/>
    <s v="Q4"/>
    <n v="12"/>
    <x v="11"/>
    <x v="3"/>
    <x v="7"/>
    <x v="0"/>
    <s v="Returning"/>
    <x v="0"/>
    <s v="Compact Repair Kit"/>
    <n v="6"/>
    <n v="39.44"/>
    <n v="0.1"/>
    <n v="16.89"/>
    <n v="212.976"/>
    <n v="101.34"/>
    <n v="111.636"/>
    <n v="0.52417173766058145"/>
    <n v="2026"/>
    <x v="3"/>
    <n v="12"/>
    <s v="Dec"/>
  </r>
  <r>
    <n v="3097"/>
    <d v="2026-12-11T00:00:00"/>
    <n v="2026"/>
    <s v="Q4"/>
    <n v="12"/>
    <x v="11"/>
    <x v="2"/>
    <x v="3"/>
    <x v="2"/>
    <s v="Returning"/>
    <x v="0"/>
    <s v="Trail Bike Light"/>
    <n v="1"/>
    <n v="49.64"/>
    <n v="0.1"/>
    <n v="22"/>
    <n v="44.676000000000002"/>
    <n v="22"/>
    <n v="22.676000000000002"/>
    <n v="0.50756558331094992"/>
    <n v="2026"/>
    <x v="3"/>
    <n v="12"/>
    <s v="Dec"/>
  </r>
  <r>
    <n v="3649"/>
    <d v="2026-12-11T00:00:00"/>
    <n v="2026"/>
    <s v="Q4"/>
    <n v="12"/>
    <x v="11"/>
    <x v="2"/>
    <x v="2"/>
    <x v="0"/>
    <s v="New"/>
    <x v="2"/>
    <s v="Travel Backpack 35L"/>
    <n v="1"/>
    <n v="164.29"/>
    <n v="0.05"/>
    <n v="88.66"/>
    <n v="156.07549999999998"/>
    <n v="88.66"/>
    <n v="67.41549999999998"/>
    <n v="0.43194159237035917"/>
    <n v="2026"/>
    <x v="3"/>
    <n v="12"/>
    <s v="Dec"/>
  </r>
  <r>
    <n v="3963"/>
    <d v="2026-12-11T00:00:00"/>
    <n v="2026"/>
    <s v="Q4"/>
    <n v="12"/>
    <x v="11"/>
    <x v="3"/>
    <x v="8"/>
    <x v="0"/>
    <s v="Returning"/>
    <x v="2"/>
    <s v="Insulated Bottle"/>
    <n v="1"/>
    <n v="35.81"/>
    <n v="0"/>
    <n v="13.28"/>
    <n v="35.81"/>
    <n v="13.28"/>
    <n v="22.53"/>
    <n v="0.62915386763473891"/>
    <n v="2026"/>
    <x v="3"/>
    <n v="12"/>
    <s v="Dec"/>
  </r>
  <r>
    <n v="4305"/>
    <d v="2026-12-11T00:00:00"/>
    <n v="2026"/>
    <s v="Q4"/>
    <n v="12"/>
    <x v="11"/>
    <x v="0"/>
    <x v="9"/>
    <x v="2"/>
    <s v="New"/>
    <x v="4"/>
    <s v="Resistance Band Set"/>
    <n v="1"/>
    <n v="41.31"/>
    <n v="0.05"/>
    <n v="14.56"/>
    <n v="39.244500000000002"/>
    <n v="14.56"/>
    <n v="24.6845"/>
    <n v="0.62899259768884808"/>
    <n v="2026"/>
    <x v="3"/>
    <n v="12"/>
    <s v="Dec"/>
  </r>
  <r>
    <n v="4942"/>
    <d v="2026-12-11T00:00:00"/>
    <n v="2026"/>
    <s v="Q4"/>
    <n v="12"/>
    <x v="11"/>
    <x v="3"/>
    <x v="13"/>
    <x v="3"/>
    <s v="New"/>
    <x v="2"/>
    <s v="Insulated Bottle"/>
    <n v="3"/>
    <n v="36.6"/>
    <n v="0.15"/>
    <n v="13.95"/>
    <n v="93.330000000000013"/>
    <n v="41.849999999999994"/>
    <n v="51.480000000000018"/>
    <n v="0.55159112825458068"/>
    <n v="2026"/>
    <x v="3"/>
    <n v="12"/>
    <s v="Dec"/>
  </r>
  <r>
    <n v="19"/>
    <d v="2026-12-12T00:00:00"/>
    <n v="2026"/>
    <s v="Q4"/>
    <n v="12"/>
    <x v="11"/>
    <x v="1"/>
    <x v="1"/>
    <x v="0"/>
    <s v="New"/>
    <x v="0"/>
    <s v="Trail Bike Light"/>
    <n v="5"/>
    <n v="49.59"/>
    <n v="0"/>
    <n v="22.63"/>
    <n v="247.95000000000002"/>
    <n v="113.14999999999999"/>
    <n v="134.80000000000001"/>
    <n v="0.54365799556362171"/>
    <n v="2026"/>
    <x v="3"/>
    <n v="12"/>
    <s v="Dec"/>
  </r>
  <r>
    <n v="4963"/>
    <d v="2026-12-12T00:00:00"/>
    <n v="2026"/>
    <s v="Q4"/>
    <n v="12"/>
    <x v="11"/>
    <x v="0"/>
    <x v="0"/>
    <x v="0"/>
    <s v="New"/>
    <x v="1"/>
    <s v="Trekking Poles"/>
    <n v="5"/>
    <n v="72.3"/>
    <n v="0.05"/>
    <n v="31.73"/>
    <n v="343.42500000000001"/>
    <n v="158.65"/>
    <n v="184.77500000000001"/>
    <n v="0.53803596127247577"/>
    <n v="2026"/>
    <x v="3"/>
    <n v="12"/>
    <s v="Dec"/>
  </r>
  <r>
    <n v="5110"/>
    <d v="2026-12-12T00:00:00"/>
    <n v="2026"/>
    <s v="Q4"/>
    <n v="12"/>
    <x v="11"/>
    <x v="3"/>
    <x v="4"/>
    <x v="0"/>
    <s v="New"/>
    <x v="0"/>
    <s v="Trail Bike Light"/>
    <n v="1"/>
    <n v="51.57"/>
    <n v="0.1"/>
    <n v="23.11"/>
    <n v="46.413000000000004"/>
    <n v="23.11"/>
    <n v="23.303000000000004"/>
    <n v="0.5020791588563549"/>
    <n v="2026"/>
    <x v="3"/>
    <n v="12"/>
    <s v="Dec"/>
  </r>
  <r>
    <n v="10"/>
    <d v="2026-12-13T00:00:00"/>
    <n v="2026"/>
    <s v="Q4"/>
    <n v="12"/>
    <x v="11"/>
    <x v="0"/>
    <x v="0"/>
    <x v="0"/>
    <s v="Returning"/>
    <x v="2"/>
    <s v="Insulated Bottle"/>
    <n v="3"/>
    <n v="35.380000000000003"/>
    <n v="0"/>
    <n v="13.51"/>
    <n v="106.14000000000001"/>
    <n v="40.53"/>
    <n v="65.610000000000014"/>
    <n v="0.61814584511023185"/>
    <n v="2026"/>
    <x v="3"/>
    <n v="12"/>
    <s v="Dec"/>
  </r>
  <r>
    <n v="216"/>
    <d v="2026-12-13T00:00:00"/>
    <n v="2026"/>
    <s v="Q4"/>
    <n v="12"/>
    <x v="11"/>
    <x v="2"/>
    <x v="2"/>
    <x v="0"/>
    <s v="Business"/>
    <x v="0"/>
    <s v="Commuter Helmet"/>
    <n v="1"/>
    <n v="83.08"/>
    <n v="0.15"/>
    <n v="42.91"/>
    <n v="70.617999999999995"/>
    <n v="42.91"/>
    <n v="27.707999999999998"/>
    <n v="0.39236455294684075"/>
    <n v="2026"/>
    <x v="3"/>
    <n v="12"/>
    <s v="Dec"/>
  </r>
  <r>
    <n v="1937"/>
    <d v="2026-12-13T00:00:00"/>
    <n v="2026"/>
    <s v="Q4"/>
    <n v="12"/>
    <x v="11"/>
    <x v="1"/>
    <x v="12"/>
    <x v="1"/>
    <s v="Business"/>
    <x v="3"/>
    <s v="Compact Sleeping Bag"/>
    <n v="3"/>
    <n v="120.5"/>
    <n v="0.15"/>
    <n v="61.44"/>
    <n v="307.27499999999998"/>
    <n v="184.32"/>
    <n v="122.95499999999998"/>
    <n v="0.40014644862094212"/>
    <n v="2026"/>
    <x v="3"/>
    <n v="12"/>
    <s v="Dec"/>
  </r>
  <r>
    <n v="4720"/>
    <d v="2026-12-13T00:00:00"/>
    <n v="2026"/>
    <s v="Q4"/>
    <n v="12"/>
    <x v="11"/>
    <x v="0"/>
    <x v="0"/>
    <x v="0"/>
    <s v="New"/>
    <x v="1"/>
    <s v="Trekking Poles"/>
    <n v="3"/>
    <n v="73.040000000000006"/>
    <n v="0.1"/>
    <n v="31.78"/>
    <n v="197.208"/>
    <n v="95.34"/>
    <n v="101.86799999999999"/>
    <n v="0.51655105269563095"/>
    <n v="2026"/>
    <x v="3"/>
    <n v="12"/>
    <s v="Dec"/>
  </r>
  <r>
    <n v="91"/>
    <d v="2026-12-14T00:00:00"/>
    <n v="2026"/>
    <s v="Q4"/>
    <n v="12"/>
    <x v="11"/>
    <x v="1"/>
    <x v="1"/>
    <x v="0"/>
    <s v="Returning"/>
    <x v="3"/>
    <s v="Alpine Tent 4P"/>
    <n v="2"/>
    <n v="339.95"/>
    <n v="0"/>
    <n v="195.78"/>
    <n v="679.9"/>
    <n v="391.56"/>
    <n v="288.33999999999997"/>
    <n v="0.42409177820267685"/>
    <n v="2026"/>
    <x v="3"/>
    <n v="12"/>
    <s v="Dec"/>
  </r>
  <r>
    <n v="505"/>
    <d v="2026-12-14T00:00:00"/>
    <n v="2026"/>
    <s v="Q4"/>
    <n v="12"/>
    <x v="11"/>
    <x v="0"/>
    <x v="15"/>
    <x v="3"/>
    <s v="Returning"/>
    <x v="3"/>
    <s v="Trail Tent 2P"/>
    <n v="2"/>
    <n v="199.43"/>
    <n v="0.05"/>
    <n v="106.58"/>
    <n v="378.91699999999997"/>
    <n v="213.16"/>
    <n v="165.75699999999998"/>
    <n v="0.4374493622613923"/>
    <n v="2026"/>
    <x v="3"/>
    <n v="12"/>
    <s v="Dec"/>
  </r>
  <r>
    <n v="640"/>
    <d v="2026-12-14T00:00:00"/>
    <n v="2026"/>
    <s v="Q4"/>
    <n v="12"/>
    <x v="11"/>
    <x v="0"/>
    <x v="15"/>
    <x v="0"/>
    <s v="Returning"/>
    <x v="4"/>
    <s v="Training Mat"/>
    <n v="2"/>
    <n v="51.77"/>
    <n v="0.05"/>
    <n v="21.76"/>
    <n v="98.363"/>
    <n v="43.52"/>
    <n v="54.842999999999996"/>
    <n v="0.55755721155312465"/>
    <n v="2026"/>
    <x v="3"/>
    <n v="12"/>
    <s v="Dec"/>
  </r>
  <r>
    <n v="1408"/>
    <d v="2026-12-14T00:00:00"/>
    <n v="2026"/>
    <s v="Q4"/>
    <n v="12"/>
    <x v="11"/>
    <x v="1"/>
    <x v="1"/>
    <x v="0"/>
    <s v="New"/>
    <x v="2"/>
    <s v="Travel Backpack 35L"/>
    <n v="1"/>
    <n v="161.53"/>
    <n v="0"/>
    <n v="87.43"/>
    <n v="161.53"/>
    <n v="87.43"/>
    <n v="74.099999999999994"/>
    <n v="0.45873831486411187"/>
    <n v="2026"/>
    <x v="3"/>
    <n v="12"/>
    <s v="Dec"/>
  </r>
  <r>
    <n v="2074"/>
    <d v="2026-12-14T00:00:00"/>
    <n v="2026"/>
    <s v="Q4"/>
    <n v="12"/>
    <x v="11"/>
    <x v="1"/>
    <x v="12"/>
    <x v="1"/>
    <s v="Business"/>
    <x v="1"/>
    <s v="Trail Boots"/>
    <n v="4"/>
    <n v="145.85"/>
    <n v="0.1"/>
    <n v="79.47"/>
    <n v="525.05999999999995"/>
    <n v="317.88"/>
    <n v="207.17999999999995"/>
    <n v="0.39458347617415146"/>
    <n v="2026"/>
    <x v="3"/>
    <n v="12"/>
    <s v="Dec"/>
  </r>
  <r>
    <n v="2639"/>
    <d v="2026-12-14T00:00:00"/>
    <n v="2026"/>
    <s v="Q4"/>
    <n v="12"/>
    <x v="11"/>
    <x v="3"/>
    <x v="13"/>
    <x v="0"/>
    <s v="Returning"/>
    <x v="3"/>
    <s v="Trail Tent 2P"/>
    <n v="1"/>
    <n v="197.18"/>
    <n v="0"/>
    <n v="105.28"/>
    <n v="197.18"/>
    <n v="105.28"/>
    <n v="91.9"/>
    <n v="0.46607160969672384"/>
    <n v="2026"/>
    <x v="3"/>
    <n v="12"/>
    <s v="Dec"/>
  </r>
  <r>
    <n v="2694"/>
    <d v="2026-12-14T00:00:00"/>
    <n v="2026"/>
    <s v="Q4"/>
    <n v="12"/>
    <x v="11"/>
    <x v="3"/>
    <x v="7"/>
    <x v="0"/>
    <s v="New"/>
    <x v="3"/>
    <s v="Compact Sleeping Bag"/>
    <n v="1"/>
    <n v="124.9"/>
    <n v="0"/>
    <n v="62.16"/>
    <n v="124.9"/>
    <n v="62.16"/>
    <n v="62.740000000000009"/>
    <n v="0.50232185748598879"/>
    <n v="2026"/>
    <x v="3"/>
    <n v="12"/>
    <s v="Dec"/>
  </r>
  <r>
    <n v="2797"/>
    <d v="2026-12-14T00:00:00"/>
    <n v="2026"/>
    <s v="Q4"/>
    <n v="12"/>
    <x v="11"/>
    <x v="2"/>
    <x v="16"/>
    <x v="2"/>
    <s v="New"/>
    <x v="1"/>
    <s v="Trekking Poles"/>
    <n v="2"/>
    <n v="70.239999999999995"/>
    <n v="0.1"/>
    <n v="32.130000000000003"/>
    <n v="126.43199999999999"/>
    <n v="64.260000000000005"/>
    <n v="62.171999999999983"/>
    <n v="0.49174259681093385"/>
    <n v="2026"/>
    <x v="3"/>
    <n v="12"/>
    <s v="Dec"/>
  </r>
  <r>
    <n v="2811"/>
    <d v="2026-12-14T00:00:00"/>
    <n v="2026"/>
    <s v="Q4"/>
    <n v="12"/>
    <x v="11"/>
    <x v="1"/>
    <x v="11"/>
    <x v="2"/>
    <s v="Business"/>
    <x v="1"/>
    <s v="Trail Boots"/>
    <n v="5"/>
    <n v="145.6"/>
    <n v="0.15"/>
    <n v="81.180000000000007"/>
    <n v="618.79999999999995"/>
    <n v="405.90000000000003"/>
    <n v="212.89999999999992"/>
    <n v="0.34405300581771159"/>
    <n v="2026"/>
    <x v="3"/>
    <n v="12"/>
    <s v="Dec"/>
  </r>
  <r>
    <n v="4037"/>
    <d v="2026-12-14T00:00:00"/>
    <n v="2026"/>
    <s v="Q4"/>
    <n v="12"/>
    <x v="11"/>
    <x v="3"/>
    <x v="8"/>
    <x v="2"/>
    <s v="Returning"/>
    <x v="1"/>
    <s v="Summit Backpack 45L"/>
    <n v="1"/>
    <n v="152.4"/>
    <n v="0.05"/>
    <n v="77.98"/>
    <n v="144.78"/>
    <n v="77.98"/>
    <n v="66.8"/>
    <n v="0.46138969470921398"/>
    <n v="2026"/>
    <x v="3"/>
    <n v="12"/>
    <s v="Dec"/>
  </r>
  <r>
    <n v="4629"/>
    <d v="2026-12-14T00:00:00"/>
    <n v="2026"/>
    <s v="Q4"/>
    <n v="12"/>
    <x v="11"/>
    <x v="2"/>
    <x v="2"/>
    <x v="0"/>
    <s v="New"/>
    <x v="2"/>
    <s v="Insulated Bottle"/>
    <n v="1"/>
    <n v="36.17"/>
    <n v="0.05"/>
    <n v="13.87"/>
    <n v="34.361499999999999"/>
    <n v="13.87"/>
    <n v="20.491500000000002"/>
    <n v="0.59635056676803988"/>
    <n v="2026"/>
    <x v="3"/>
    <n v="12"/>
    <s v="Dec"/>
  </r>
  <r>
    <n v="2455"/>
    <d v="2026-12-15T00:00:00"/>
    <n v="2026"/>
    <s v="Q4"/>
    <n v="12"/>
    <x v="11"/>
    <x v="1"/>
    <x v="12"/>
    <x v="0"/>
    <s v="Returning"/>
    <x v="3"/>
    <s v="Compact Sleeping Bag"/>
    <n v="3"/>
    <n v="126.21"/>
    <n v="0.1"/>
    <n v="60.65"/>
    <n v="340.767"/>
    <n v="181.95"/>
    <n v="158.81700000000001"/>
    <n v="0.46605745274630467"/>
    <n v="2026"/>
    <x v="3"/>
    <n v="12"/>
    <s v="Dec"/>
  </r>
  <r>
    <n v="3184"/>
    <d v="2026-12-15T00:00:00"/>
    <n v="2026"/>
    <s v="Q4"/>
    <n v="12"/>
    <x v="11"/>
    <x v="3"/>
    <x v="13"/>
    <x v="1"/>
    <s v="Returning"/>
    <x v="1"/>
    <s v="Trail Boots"/>
    <n v="6"/>
    <n v="143.72999999999999"/>
    <n v="0.15"/>
    <n v="77.27"/>
    <n v="733.02299999999991"/>
    <n v="463.62"/>
    <n v="269.40299999999991"/>
    <n v="0.36752325643260847"/>
    <n v="2026"/>
    <x v="3"/>
    <n v="12"/>
    <s v="Dec"/>
  </r>
  <r>
    <n v="3363"/>
    <d v="2026-12-15T00:00:00"/>
    <n v="2026"/>
    <s v="Q4"/>
    <n v="12"/>
    <x v="11"/>
    <x v="1"/>
    <x v="12"/>
    <x v="3"/>
    <s v="New"/>
    <x v="1"/>
    <s v="Trail Boots"/>
    <n v="4"/>
    <n v="146.38999999999999"/>
    <n v="0"/>
    <n v="78.95"/>
    <n v="585.55999999999995"/>
    <n v="315.8"/>
    <n v="269.75999999999993"/>
    <n v="0.46068720541020552"/>
    <n v="2026"/>
    <x v="3"/>
    <n v="12"/>
    <s v="Dec"/>
  </r>
  <r>
    <n v="3373"/>
    <d v="2026-12-15T00:00:00"/>
    <n v="2026"/>
    <s v="Q4"/>
    <n v="12"/>
    <x v="11"/>
    <x v="1"/>
    <x v="12"/>
    <x v="3"/>
    <s v="Returning"/>
    <x v="1"/>
    <s v="Hiking Daypack 20L"/>
    <n v="2"/>
    <n v="89.84"/>
    <n v="0.05"/>
    <n v="45.17"/>
    <n v="170.696"/>
    <n v="90.34"/>
    <n v="80.355999999999995"/>
    <n v="0.47075502647982376"/>
    <n v="2026"/>
    <x v="3"/>
    <n v="12"/>
    <s v="Dec"/>
  </r>
  <r>
    <n v="3799"/>
    <d v="2026-12-15T00:00:00"/>
    <n v="2026"/>
    <s v="Q4"/>
    <n v="12"/>
    <x v="11"/>
    <x v="2"/>
    <x v="10"/>
    <x v="2"/>
    <s v="New"/>
    <x v="4"/>
    <s v="Training Mat"/>
    <n v="3"/>
    <n v="49.67"/>
    <n v="0.05"/>
    <n v="21.5"/>
    <n v="141.55949999999999"/>
    <n v="64.5"/>
    <n v="77.059499999999986"/>
    <n v="0.54436120500566898"/>
    <n v="2026"/>
    <x v="3"/>
    <n v="12"/>
    <s v="Dec"/>
  </r>
  <r>
    <n v="5002"/>
    <d v="2026-12-15T00:00:00"/>
    <n v="2026"/>
    <s v="Q4"/>
    <n v="12"/>
    <x v="11"/>
    <x v="1"/>
    <x v="14"/>
    <x v="1"/>
    <s v="Business"/>
    <x v="1"/>
    <s v="Hiking Daypack 20L"/>
    <n v="4"/>
    <n v="94.3"/>
    <n v="0.1"/>
    <n v="44.36"/>
    <n v="339.48"/>
    <n v="177.44"/>
    <n v="162.04000000000002"/>
    <n v="0.47731825144338402"/>
    <n v="2026"/>
    <x v="3"/>
    <n v="12"/>
    <s v="Dec"/>
  </r>
  <r>
    <n v="2896"/>
    <d v="2026-12-16T00:00:00"/>
    <n v="2026"/>
    <s v="Q4"/>
    <n v="12"/>
    <x v="11"/>
    <x v="1"/>
    <x v="12"/>
    <x v="2"/>
    <s v="Business"/>
    <x v="4"/>
    <s v="Recovery Roller"/>
    <n v="2"/>
    <n v="36.020000000000003"/>
    <n v="0.1"/>
    <n v="13.59"/>
    <n v="64.836000000000013"/>
    <n v="27.18"/>
    <n v="37.656000000000013"/>
    <n v="0.58078845086063302"/>
    <n v="2026"/>
    <x v="3"/>
    <n v="12"/>
    <s v="Dec"/>
  </r>
  <r>
    <n v="3334"/>
    <d v="2026-12-16T00:00:00"/>
    <n v="2026"/>
    <s v="Q4"/>
    <n v="12"/>
    <x v="11"/>
    <x v="1"/>
    <x v="14"/>
    <x v="0"/>
    <s v="Returning"/>
    <x v="1"/>
    <s v="Summit Backpack 45L"/>
    <n v="1"/>
    <n v="154.12"/>
    <n v="0"/>
    <n v="77.45"/>
    <n v="154.12"/>
    <n v="77.45"/>
    <n v="76.67"/>
    <n v="0.49746950428237735"/>
    <n v="2026"/>
    <x v="3"/>
    <n v="12"/>
    <s v="Dec"/>
  </r>
  <r>
    <n v="3469"/>
    <d v="2026-12-16T00:00:00"/>
    <n v="2026"/>
    <s v="Q4"/>
    <n v="12"/>
    <x v="11"/>
    <x v="0"/>
    <x v="9"/>
    <x v="0"/>
    <s v="Returning"/>
    <x v="1"/>
    <s v="Summit Backpack 45L"/>
    <n v="1"/>
    <n v="150.88"/>
    <n v="0.05"/>
    <n v="81.02"/>
    <n v="143.33599999999998"/>
    <n v="81.02"/>
    <n v="62.315999999999988"/>
    <n v="0.43475470223809787"/>
    <n v="2026"/>
    <x v="3"/>
    <n v="12"/>
    <s v="Dec"/>
  </r>
  <r>
    <n v="569"/>
    <d v="2026-12-17T00:00:00"/>
    <n v="2026"/>
    <s v="Q4"/>
    <n v="12"/>
    <x v="11"/>
    <x v="2"/>
    <x v="2"/>
    <x v="3"/>
    <s v="New"/>
    <x v="0"/>
    <s v="Compact Repair Kit"/>
    <n v="2"/>
    <n v="40.479999999999997"/>
    <n v="0"/>
    <n v="16.23"/>
    <n v="80.959999999999994"/>
    <n v="32.46"/>
    <n v="48.499999999999993"/>
    <n v="0.5990612648221344"/>
    <n v="2026"/>
    <x v="3"/>
    <n v="12"/>
    <s v="Dec"/>
  </r>
  <r>
    <n v="2404"/>
    <d v="2026-12-17T00:00:00"/>
    <n v="2026"/>
    <s v="Q4"/>
    <n v="12"/>
    <x v="11"/>
    <x v="2"/>
    <x v="10"/>
    <x v="3"/>
    <s v="Business"/>
    <x v="2"/>
    <s v="Travel Backpack 35L"/>
    <n v="3"/>
    <n v="163.34"/>
    <n v="0.1"/>
    <n v="88.53"/>
    <n v="441.01799999999997"/>
    <n v="265.59000000000003"/>
    <n v="175.42799999999994"/>
    <n v="0.39777968246194023"/>
    <n v="2026"/>
    <x v="3"/>
    <n v="12"/>
    <s v="Dec"/>
  </r>
  <r>
    <n v="4682"/>
    <d v="2026-12-17T00:00:00"/>
    <n v="2026"/>
    <s v="Q4"/>
    <n v="12"/>
    <x v="11"/>
    <x v="3"/>
    <x v="4"/>
    <x v="2"/>
    <s v="New"/>
    <x v="4"/>
    <s v="Resistance Band Set"/>
    <n v="2"/>
    <n v="40.89"/>
    <n v="0"/>
    <n v="14.95"/>
    <n v="81.78"/>
    <n v="29.9"/>
    <n v="51.88"/>
    <n v="0.63438493519197847"/>
    <n v="2026"/>
    <x v="3"/>
    <n v="12"/>
    <s v="Dec"/>
  </r>
  <r>
    <n v="4888"/>
    <d v="2026-12-17T00:00:00"/>
    <n v="2026"/>
    <s v="Q4"/>
    <n v="12"/>
    <x v="11"/>
    <x v="2"/>
    <x v="2"/>
    <x v="3"/>
    <s v="New"/>
    <x v="4"/>
    <s v="Resistance Band Set"/>
    <n v="1"/>
    <n v="40.159999999999997"/>
    <n v="0.15"/>
    <n v="14.46"/>
    <n v="34.135999999999996"/>
    <n v="14.46"/>
    <n v="19.675999999999995"/>
    <n v="0.576400281228029"/>
    <n v="2026"/>
    <x v="3"/>
    <n v="12"/>
    <s v="Dec"/>
  </r>
  <r>
    <n v="4923"/>
    <d v="2026-12-17T00:00:00"/>
    <n v="2026"/>
    <s v="Q4"/>
    <n v="12"/>
    <x v="11"/>
    <x v="3"/>
    <x v="13"/>
    <x v="0"/>
    <s v="New"/>
    <x v="3"/>
    <s v="Portable Camp Stove"/>
    <n v="2"/>
    <n v="79.86"/>
    <n v="0"/>
    <n v="39.049999999999997"/>
    <n v="159.72"/>
    <n v="78.099999999999994"/>
    <n v="81.62"/>
    <n v="0.51101928374655647"/>
    <n v="2026"/>
    <x v="3"/>
    <n v="12"/>
    <s v="Dec"/>
  </r>
  <r>
    <n v="131"/>
    <d v="2026-12-18T00:00:00"/>
    <n v="2026"/>
    <s v="Q4"/>
    <n v="12"/>
    <x v="11"/>
    <x v="1"/>
    <x v="11"/>
    <x v="3"/>
    <s v="Returning"/>
    <x v="3"/>
    <s v="Compact Sleeping Bag"/>
    <n v="2"/>
    <n v="123.42"/>
    <n v="0.1"/>
    <n v="60.03"/>
    <n v="222.15600000000001"/>
    <n v="120.06"/>
    <n v="102.096"/>
    <n v="0.45956895154756117"/>
    <n v="2026"/>
    <x v="3"/>
    <n v="12"/>
    <s v="Dec"/>
  </r>
  <r>
    <n v="349"/>
    <d v="2026-12-18T00:00:00"/>
    <n v="2026"/>
    <s v="Q4"/>
    <n v="12"/>
    <x v="11"/>
    <x v="2"/>
    <x v="2"/>
    <x v="0"/>
    <s v="Returning"/>
    <x v="2"/>
    <s v="Packing Cube Set"/>
    <n v="1"/>
    <n v="47.61"/>
    <n v="0.05"/>
    <n v="18.18"/>
    <n v="45.229499999999994"/>
    <n v="18.18"/>
    <n v="27.049499999999995"/>
    <n v="0.59804994527907662"/>
    <n v="2026"/>
    <x v="3"/>
    <n v="12"/>
    <s v="Dec"/>
  </r>
  <r>
    <n v="1131"/>
    <d v="2026-12-18T00:00:00"/>
    <n v="2026"/>
    <s v="Q4"/>
    <n v="12"/>
    <x v="11"/>
    <x v="3"/>
    <x v="8"/>
    <x v="0"/>
    <s v="Returning"/>
    <x v="1"/>
    <s v="Hiking Daypack 20L"/>
    <n v="2"/>
    <n v="93.88"/>
    <n v="0.1"/>
    <n v="45.89"/>
    <n v="168.98400000000001"/>
    <n v="91.78"/>
    <n v="77.204000000000008"/>
    <n v="0.45687165648818823"/>
    <n v="2026"/>
    <x v="3"/>
    <n v="12"/>
    <s v="Dec"/>
  </r>
  <r>
    <n v="2738"/>
    <d v="2026-12-18T00:00:00"/>
    <n v="2026"/>
    <s v="Q4"/>
    <n v="12"/>
    <x v="11"/>
    <x v="1"/>
    <x v="11"/>
    <x v="0"/>
    <s v="New"/>
    <x v="1"/>
    <s v="Trail Boots"/>
    <n v="3"/>
    <n v="145.43"/>
    <n v="0.05"/>
    <n v="81.72"/>
    <n v="414.47550000000001"/>
    <n v="245.16"/>
    <n v="169.31550000000001"/>
    <n v="0.40850544845232106"/>
    <n v="2026"/>
    <x v="3"/>
    <n v="12"/>
    <s v="Dec"/>
  </r>
  <r>
    <n v="4400"/>
    <d v="2026-12-18T00:00:00"/>
    <n v="2026"/>
    <s v="Q4"/>
    <n v="12"/>
    <x v="11"/>
    <x v="3"/>
    <x v="4"/>
    <x v="0"/>
    <s v="Returning"/>
    <x v="2"/>
    <s v="Insulated Bottle"/>
    <n v="2"/>
    <n v="36.89"/>
    <n v="0.1"/>
    <n v="13.74"/>
    <n v="66.402000000000001"/>
    <n v="27.48"/>
    <n v="38.921999999999997"/>
    <n v="0.58615704346254627"/>
    <n v="2026"/>
    <x v="3"/>
    <n v="12"/>
    <s v="Dec"/>
  </r>
  <r>
    <n v="3122"/>
    <d v="2026-12-19T00:00:00"/>
    <n v="2026"/>
    <s v="Q4"/>
    <n v="12"/>
    <x v="11"/>
    <x v="0"/>
    <x v="0"/>
    <x v="3"/>
    <s v="Returning"/>
    <x v="1"/>
    <s v="Trail Boots"/>
    <n v="1"/>
    <n v="145.44"/>
    <n v="0.1"/>
    <n v="80.42"/>
    <n v="130.89600000000002"/>
    <n v="80.42"/>
    <n v="50.476000000000013"/>
    <n v="0.38561911746730232"/>
    <n v="2026"/>
    <x v="3"/>
    <n v="12"/>
    <s v="Dec"/>
  </r>
  <r>
    <n v="4572"/>
    <d v="2026-12-19T00:00:00"/>
    <n v="2026"/>
    <s v="Q4"/>
    <n v="12"/>
    <x v="11"/>
    <x v="0"/>
    <x v="15"/>
    <x v="0"/>
    <s v="New"/>
    <x v="4"/>
    <s v="Training Mat"/>
    <n v="2"/>
    <n v="51.56"/>
    <n v="0"/>
    <n v="21.9"/>
    <n v="103.12"/>
    <n v="43.8"/>
    <n v="59.320000000000007"/>
    <n v="0.57525213343677273"/>
    <n v="2026"/>
    <x v="3"/>
    <n v="12"/>
    <s v="Dec"/>
  </r>
  <r>
    <n v="4783"/>
    <d v="2026-12-19T00:00:00"/>
    <n v="2026"/>
    <s v="Q4"/>
    <n v="12"/>
    <x v="11"/>
    <x v="3"/>
    <x v="7"/>
    <x v="0"/>
    <s v="New"/>
    <x v="3"/>
    <s v="Compact Sleeping Bag"/>
    <n v="2"/>
    <n v="122"/>
    <n v="0.15"/>
    <n v="60.01"/>
    <n v="207.4"/>
    <n v="120.02"/>
    <n v="87.38000000000001"/>
    <n v="0.4213114754098361"/>
    <n v="2026"/>
    <x v="3"/>
    <n v="12"/>
    <s v="Dec"/>
  </r>
  <r>
    <n v="5055"/>
    <d v="2026-12-19T00:00:00"/>
    <n v="2026"/>
    <s v="Q4"/>
    <n v="12"/>
    <x v="11"/>
    <x v="2"/>
    <x v="3"/>
    <x v="3"/>
    <s v="New"/>
    <x v="1"/>
    <s v="Trekking Poles"/>
    <n v="1"/>
    <n v="71.89"/>
    <n v="0.15"/>
    <n v="32.409999999999997"/>
    <n v="61.106499999999997"/>
    <n v="32.409999999999997"/>
    <n v="28.6965"/>
    <n v="0.46961452545964832"/>
    <n v="2026"/>
    <x v="3"/>
    <n v="12"/>
    <s v="Dec"/>
  </r>
  <r>
    <n v="5100"/>
    <d v="2026-12-19T00:00:00"/>
    <n v="2026"/>
    <s v="Q4"/>
    <n v="12"/>
    <x v="11"/>
    <x v="2"/>
    <x v="5"/>
    <x v="0"/>
    <s v="Returning"/>
    <x v="1"/>
    <s v="Trekking Poles"/>
    <n v="2"/>
    <n v="70.59"/>
    <n v="0.15"/>
    <n v="31.56"/>
    <n v="120.003"/>
    <n v="63.12"/>
    <n v="56.883000000000003"/>
    <n v="0.47401314967125824"/>
    <n v="2026"/>
    <x v="3"/>
    <n v="12"/>
    <s v="Dec"/>
  </r>
  <r>
    <n v="488"/>
    <d v="2026-12-20T00:00:00"/>
    <n v="2026"/>
    <s v="Q4"/>
    <n v="12"/>
    <x v="11"/>
    <x v="3"/>
    <x v="7"/>
    <x v="0"/>
    <s v="Returning"/>
    <x v="1"/>
    <s v="Trail Boots"/>
    <n v="4"/>
    <n v="141.91"/>
    <n v="0.05"/>
    <n v="80.260000000000005"/>
    <n v="539.25799999999992"/>
    <n v="321.04000000000002"/>
    <n v="218.2179999999999"/>
    <n v="0.40466344495584661"/>
    <n v="2026"/>
    <x v="3"/>
    <n v="12"/>
    <s v="Dec"/>
  </r>
  <r>
    <n v="710"/>
    <d v="2026-12-20T00:00:00"/>
    <n v="2026"/>
    <s v="Q4"/>
    <n v="12"/>
    <x v="11"/>
    <x v="1"/>
    <x v="6"/>
    <x v="1"/>
    <s v="Business"/>
    <x v="1"/>
    <s v="Trail Boots"/>
    <n v="3"/>
    <n v="140.4"/>
    <n v="0.2"/>
    <n v="81.760000000000005"/>
    <n v="336.96000000000004"/>
    <n v="245.28000000000003"/>
    <n v="91.68"/>
    <n v="0.27207977207977208"/>
    <n v="2026"/>
    <x v="3"/>
    <n v="12"/>
    <s v="Dec"/>
  </r>
  <r>
    <n v="1009"/>
    <d v="2026-12-20T00:00:00"/>
    <n v="2026"/>
    <s v="Q4"/>
    <n v="12"/>
    <x v="11"/>
    <x v="3"/>
    <x v="13"/>
    <x v="3"/>
    <s v="Returning"/>
    <x v="1"/>
    <s v="Trekking Poles"/>
    <n v="2"/>
    <n v="72.349999999999994"/>
    <n v="0.15"/>
    <n v="32.44"/>
    <n v="122.99499999999999"/>
    <n v="64.88"/>
    <n v="58.114999999999995"/>
    <n v="0.47249888206837676"/>
    <n v="2026"/>
    <x v="3"/>
    <n v="12"/>
    <s v="Dec"/>
  </r>
  <r>
    <n v="1231"/>
    <d v="2026-12-20T00:00:00"/>
    <n v="2026"/>
    <s v="Q4"/>
    <n v="12"/>
    <x v="11"/>
    <x v="3"/>
    <x v="8"/>
    <x v="0"/>
    <s v="New"/>
    <x v="3"/>
    <s v="Compact Sleeping Bag"/>
    <n v="4"/>
    <n v="120.8"/>
    <n v="0.1"/>
    <n v="59.93"/>
    <n v="434.88"/>
    <n v="239.72"/>
    <n v="195.16"/>
    <n v="0.44876747608535689"/>
    <n v="2026"/>
    <x v="3"/>
    <n v="12"/>
    <s v="Dec"/>
  </r>
  <r>
    <n v="1445"/>
    <d v="2026-12-20T00:00:00"/>
    <n v="2026"/>
    <s v="Q4"/>
    <n v="12"/>
    <x v="11"/>
    <x v="3"/>
    <x v="7"/>
    <x v="0"/>
    <s v="New"/>
    <x v="1"/>
    <s v="Trekking Poles"/>
    <n v="1"/>
    <n v="71.23"/>
    <n v="0"/>
    <n v="31.63"/>
    <n v="71.23"/>
    <n v="31.63"/>
    <n v="39.600000000000009"/>
    <n v="0.55594552856942303"/>
    <n v="2026"/>
    <x v="3"/>
    <n v="12"/>
    <s v="Dec"/>
  </r>
  <r>
    <n v="2842"/>
    <d v="2026-12-20T00:00:00"/>
    <n v="2026"/>
    <s v="Q4"/>
    <n v="12"/>
    <x v="11"/>
    <x v="2"/>
    <x v="10"/>
    <x v="1"/>
    <s v="Business"/>
    <x v="0"/>
    <s v="Trail Bike Light"/>
    <n v="5"/>
    <n v="51.02"/>
    <n v="0.05"/>
    <n v="22.56"/>
    <n v="242.345"/>
    <n v="112.8"/>
    <n v="129.54500000000002"/>
    <n v="0.5345478553302111"/>
    <n v="2026"/>
    <x v="3"/>
    <n v="12"/>
    <s v="Dec"/>
  </r>
  <r>
    <n v="3783"/>
    <d v="2026-12-20T00:00:00"/>
    <n v="2026"/>
    <s v="Q4"/>
    <n v="12"/>
    <x v="11"/>
    <x v="2"/>
    <x v="2"/>
    <x v="3"/>
    <s v="New"/>
    <x v="2"/>
    <s v="Carry-On Duffel"/>
    <n v="1"/>
    <n v="130.52000000000001"/>
    <n v="0.1"/>
    <n v="66.09"/>
    <n v="117.46800000000002"/>
    <n v="66.09"/>
    <n v="51.378000000000014"/>
    <n v="0.43737869036673821"/>
    <n v="2026"/>
    <x v="3"/>
    <n v="12"/>
    <s v="Dec"/>
  </r>
  <r>
    <n v="4484"/>
    <d v="2026-12-20T00:00:00"/>
    <n v="2026"/>
    <s v="Q4"/>
    <n v="12"/>
    <x v="11"/>
    <x v="1"/>
    <x v="14"/>
    <x v="0"/>
    <s v="Returning"/>
    <x v="0"/>
    <s v="Commuter Helmet"/>
    <n v="2"/>
    <n v="79.87"/>
    <n v="0.15"/>
    <n v="41.9"/>
    <n v="135.779"/>
    <n v="83.8"/>
    <n v="51.978999999999999"/>
    <n v="0.38282061290773978"/>
    <n v="2026"/>
    <x v="3"/>
    <n v="12"/>
    <s v="Dec"/>
  </r>
  <r>
    <n v="4597"/>
    <d v="2026-12-20T00:00:00"/>
    <n v="2026"/>
    <s v="Q4"/>
    <n v="12"/>
    <x v="11"/>
    <x v="3"/>
    <x v="13"/>
    <x v="0"/>
    <s v="Returning"/>
    <x v="1"/>
    <s v="Trekking Poles"/>
    <n v="3"/>
    <n v="71.3"/>
    <n v="0.1"/>
    <n v="32.93"/>
    <n v="192.51"/>
    <n v="98.789999999999992"/>
    <n v="93.72"/>
    <n v="0.48683185289075892"/>
    <n v="2026"/>
    <x v="3"/>
    <n v="12"/>
    <s v="Dec"/>
  </r>
  <r>
    <n v="4917"/>
    <d v="2026-12-20T00:00:00"/>
    <n v="2026"/>
    <s v="Q4"/>
    <n v="12"/>
    <x v="11"/>
    <x v="0"/>
    <x v="9"/>
    <x v="0"/>
    <s v="Returning"/>
    <x v="3"/>
    <s v="Compact Sleeping Bag"/>
    <n v="2"/>
    <n v="122.95"/>
    <n v="0.1"/>
    <n v="59.79"/>
    <n v="221.31"/>
    <n v="119.58"/>
    <n v="101.73"/>
    <n v="0.45967195336857802"/>
    <n v="2026"/>
    <x v="3"/>
    <n v="12"/>
    <s v="Dec"/>
  </r>
  <r>
    <n v="629"/>
    <d v="2026-12-21T00:00:00"/>
    <n v="2026"/>
    <s v="Q4"/>
    <n v="12"/>
    <x v="11"/>
    <x v="3"/>
    <x v="13"/>
    <x v="0"/>
    <s v="Business"/>
    <x v="4"/>
    <s v="Training Mat"/>
    <n v="2"/>
    <n v="50.04"/>
    <n v="0.05"/>
    <n v="22.43"/>
    <n v="95.075999999999993"/>
    <n v="44.86"/>
    <n v="50.215999999999994"/>
    <n v="0.52816694013210486"/>
    <n v="2026"/>
    <x v="3"/>
    <n v="12"/>
    <s v="Dec"/>
  </r>
  <r>
    <n v="1373"/>
    <d v="2026-12-21T00:00:00"/>
    <n v="2026"/>
    <s v="Q4"/>
    <n v="12"/>
    <x v="11"/>
    <x v="1"/>
    <x v="1"/>
    <x v="3"/>
    <s v="Returning"/>
    <x v="3"/>
    <s v="Portable Camp Stove"/>
    <n v="1"/>
    <n v="80.92"/>
    <n v="0.05"/>
    <n v="40.14"/>
    <n v="76.873999999999995"/>
    <n v="40.14"/>
    <n v="36.733999999999995"/>
    <n v="0.47784686630069978"/>
    <n v="2026"/>
    <x v="3"/>
    <n v="12"/>
    <s v="Dec"/>
  </r>
  <r>
    <n v="1668"/>
    <d v="2026-12-21T00:00:00"/>
    <n v="2026"/>
    <s v="Q4"/>
    <n v="12"/>
    <x v="11"/>
    <x v="2"/>
    <x v="5"/>
    <x v="0"/>
    <s v="Business"/>
    <x v="0"/>
    <s v="Trail Bike Light"/>
    <n v="6"/>
    <n v="50.35"/>
    <n v="0.15"/>
    <n v="22.91"/>
    <n v="256.78500000000003"/>
    <n v="137.46"/>
    <n v="119.32500000000002"/>
    <n v="0.46468835796483443"/>
    <n v="2026"/>
    <x v="3"/>
    <n v="12"/>
    <s v="Dec"/>
  </r>
  <r>
    <n v="2646"/>
    <d v="2026-12-21T00:00:00"/>
    <n v="2026"/>
    <s v="Q4"/>
    <n v="12"/>
    <x v="11"/>
    <x v="1"/>
    <x v="1"/>
    <x v="0"/>
    <s v="Returning"/>
    <x v="4"/>
    <s v="Recovery Roller"/>
    <n v="1"/>
    <n v="35.799999999999997"/>
    <n v="0.05"/>
    <n v="14.12"/>
    <n v="34.01"/>
    <n v="14.12"/>
    <n v="19.89"/>
    <n v="0.58482799176712741"/>
    <n v="2026"/>
    <x v="3"/>
    <n v="12"/>
    <s v="Dec"/>
  </r>
  <r>
    <n v="3044"/>
    <d v="2026-12-21T00:00:00"/>
    <n v="2026"/>
    <s v="Q4"/>
    <n v="12"/>
    <x v="11"/>
    <x v="1"/>
    <x v="6"/>
    <x v="1"/>
    <s v="Business"/>
    <x v="0"/>
    <s v="Compact Repair Kit"/>
    <n v="4"/>
    <n v="40.64"/>
    <n v="0.1"/>
    <n v="16.260000000000002"/>
    <n v="146.304"/>
    <n v="65.040000000000006"/>
    <n v="81.263999999999996"/>
    <n v="0.55544619422572172"/>
    <n v="2026"/>
    <x v="3"/>
    <n v="12"/>
    <s v="Dec"/>
  </r>
  <r>
    <n v="3065"/>
    <d v="2026-12-21T00:00:00"/>
    <n v="2026"/>
    <s v="Q4"/>
    <n v="12"/>
    <x v="11"/>
    <x v="2"/>
    <x v="10"/>
    <x v="0"/>
    <s v="New"/>
    <x v="3"/>
    <s v="Portable Camp Stove"/>
    <n v="3"/>
    <n v="81.510000000000005"/>
    <n v="0.05"/>
    <n v="39.9"/>
    <n v="232.30350000000001"/>
    <n v="119.69999999999999"/>
    <n v="112.60350000000003"/>
    <n v="0.48472580051527425"/>
    <n v="2026"/>
    <x v="3"/>
    <n v="12"/>
    <s v="Dec"/>
  </r>
  <r>
    <n v="3365"/>
    <d v="2026-12-21T00:00:00"/>
    <n v="2026"/>
    <s v="Q4"/>
    <n v="12"/>
    <x v="11"/>
    <x v="3"/>
    <x v="7"/>
    <x v="2"/>
    <s v="New"/>
    <x v="4"/>
    <s v="Weighted Vest"/>
    <n v="2"/>
    <n v="122.4"/>
    <n v="0.1"/>
    <n v="71.09"/>
    <n v="220.32000000000002"/>
    <n v="142.18"/>
    <n v="78.140000000000015"/>
    <n v="0.35466594045025424"/>
    <n v="2026"/>
    <x v="3"/>
    <n v="12"/>
    <s v="Dec"/>
  </r>
  <r>
    <n v="4042"/>
    <d v="2026-12-21T00:00:00"/>
    <n v="2026"/>
    <s v="Q4"/>
    <n v="12"/>
    <x v="11"/>
    <x v="0"/>
    <x v="9"/>
    <x v="3"/>
    <s v="Returning"/>
    <x v="2"/>
    <s v="Packing Cube Set"/>
    <n v="1"/>
    <n v="45.94"/>
    <n v="0.05"/>
    <n v="18.100000000000001"/>
    <n v="43.642999999999994"/>
    <n v="18.100000000000001"/>
    <n v="25.542999999999992"/>
    <n v="0.58527140664024002"/>
    <n v="2026"/>
    <x v="3"/>
    <n v="12"/>
    <s v="Dec"/>
  </r>
  <r>
    <n v="4635"/>
    <d v="2026-12-21T00:00:00"/>
    <n v="2026"/>
    <s v="Q4"/>
    <n v="12"/>
    <x v="11"/>
    <x v="3"/>
    <x v="13"/>
    <x v="1"/>
    <s v="Returning"/>
    <x v="3"/>
    <s v="Trail Tent 2P"/>
    <n v="15"/>
    <n v="196.89"/>
    <n v="0.15"/>
    <n v="105.09"/>
    <n v="2510.3474999999999"/>
    <n v="1576.3500000000001"/>
    <n v="933.99749999999972"/>
    <n v="0.37205904760197533"/>
    <n v="2026"/>
    <x v="3"/>
    <n v="12"/>
    <s v="Dec"/>
  </r>
  <r>
    <n v="4748"/>
    <d v="2026-12-21T00:00:00"/>
    <n v="2026"/>
    <s v="Q4"/>
    <n v="12"/>
    <x v="11"/>
    <x v="3"/>
    <x v="13"/>
    <x v="2"/>
    <s v="Business"/>
    <x v="0"/>
    <s v="Trail Bike Light"/>
    <n v="1"/>
    <n v="51.18"/>
    <n v="0.05"/>
    <n v="22.98"/>
    <n v="48.620999999999995"/>
    <n v="22.98"/>
    <n v="25.640999999999995"/>
    <n v="0.52736471894860237"/>
    <n v="2026"/>
    <x v="3"/>
    <n v="12"/>
    <s v="Dec"/>
  </r>
  <r>
    <n v="342"/>
    <d v="2026-12-22T00:00:00"/>
    <n v="2026"/>
    <s v="Q4"/>
    <n v="12"/>
    <x v="11"/>
    <x v="1"/>
    <x v="6"/>
    <x v="2"/>
    <s v="New"/>
    <x v="0"/>
    <s v="Compact Repair Kit"/>
    <n v="3"/>
    <n v="40.78"/>
    <n v="0.15"/>
    <n v="16.73"/>
    <n v="103.989"/>
    <n v="50.19"/>
    <n v="53.799000000000007"/>
    <n v="0.51735279693044456"/>
    <n v="2026"/>
    <x v="3"/>
    <n v="12"/>
    <s v="Dec"/>
  </r>
  <r>
    <n v="676"/>
    <d v="2026-12-22T00:00:00"/>
    <n v="2026"/>
    <s v="Q4"/>
    <n v="12"/>
    <x v="11"/>
    <x v="2"/>
    <x v="3"/>
    <x v="3"/>
    <s v="Returning"/>
    <x v="3"/>
    <s v="Trail Tent 2P"/>
    <n v="1"/>
    <n v="195.63"/>
    <n v="0.05"/>
    <n v="102.13"/>
    <n v="185.84849999999997"/>
    <n v="102.13"/>
    <n v="83.718499999999977"/>
    <n v="0.45046637449320276"/>
    <n v="2026"/>
    <x v="3"/>
    <n v="12"/>
    <s v="Dec"/>
  </r>
  <r>
    <n v="1912"/>
    <d v="2026-12-22T00:00:00"/>
    <n v="2026"/>
    <s v="Q4"/>
    <n v="12"/>
    <x v="11"/>
    <x v="2"/>
    <x v="5"/>
    <x v="1"/>
    <s v="Returning"/>
    <x v="2"/>
    <s v="Carry-On Duffel"/>
    <n v="10"/>
    <n v="134.86000000000001"/>
    <n v="0.1"/>
    <n v="65.3"/>
    <n v="1213.7400000000002"/>
    <n v="653"/>
    <n v="560.74000000000024"/>
    <n v="0.46199350767050612"/>
    <n v="2026"/>
    <x v="3"/>
    <n v="12"/>
    <s v="Dec"/>
  </r>
  <r>
    <n v="2065"/>
    <d v="2026-12-22T00:00:00"/>
    <n v="2026"/>
    <s v="Q4"/>
    <n v="12"/>
    <x v="11"/>
    <x v="3"/>
    <x v="4"/>
    <x v="0"/>
    <s v="New"/>
    <x v="0"/>
    <s v="Commuter Helmet"/>
    <n v="1"/>
    <n v="83.15"/>
    <n v="0"/>
    <n v="42.3"/>
    <n v="83.15"/>
    <n v="42.3"/>
    <n v="40.850000000000009"/>
    <n v="0.49128081779915822"/>
    <n v="2026"/>
    <x v="3"/>
    <n v="12"/>
    <s v="Dec"/>
  </r>
  <r>
    <n v="3136"/>
    <d v="2026-12-22T00:00:00"/>
    <n v="2026"/>
    <s v="Q4"/>
    <n v="12"/>
    <x v="11"/>
    <x v="1"/>
    <x v="6"/>
    <x v="3"/>
    <s v="Business"/>
    <x v="0"/>
    <s v="Commuter Helmet"/>
    <n v="1"/>
    <n v="81.599999999999994"/>
    <n v="0.15"/>
    <n v="42"/>
    <n v="69.36"/>
    <n v="42"/>
    <n v="27.36"/>
    <n v="0.3944636678200692"/>
    <n v="2026"/>
    <x v="3"/>
    <n v="12"/>
    <s v="Dec"/>
  </r>
  <r>
    <n v="3423"/>
    <d v="2026-12-22T00:00:00"/>
    <n v="2026"/>
    <s v="Q4"/>
    <n v="12"/>
    <x v="11"/>
    <x v="3"/>
    <x v="7"/>
    <x v="2"/>
    <s v="Business"/>
    <x v="2"/>
    <s v="Packing Cube Set"/>
    <n v="5"/>
    <n v="47.67"/>
    <n v="0.1"/>
    <n v="17.84"/>
    <n v="214.51500000000001"/>
    <n v="89.2"/>
    <n v="125.31500000000001"/>
    <n v="0.5841782625923595"/>
    <n v="2026"/>
    <x v="3"/>
    <n v="12"/>
    <s v="Dec"/>
  </r>
  <r>
    <n v="3746"/>
    <d v="2026-12-22T00:00:00"/>
    <n v="2026"/>
    <s v="Q4"/>
    <n v="12"/>
    <x v="11"/>
    <x v="3"/>
    <x v="7"/>
    <x v="2"/>
    <s v="Business"/>
    <x v="0"/>
    <s v="Trail Bike Light"/>
    <n v="2"/>
    <n v="50.96"/>
    <n v="0.15"/>
    <n v="22.59"/>
    <n v="86.632000000000005"/>
    <n v="45.18"/>
    <n v="41.452000000000005"/>
    <n v="0.47848370117277683"/>
    <n v="2026"/>
    <x v="3"/>
    <n v="12"/>
    <s v="Dec"/>
  </r>
  <r>
    <n v="1198"/>
    <d v="2026-12-23T00:00:00"/>
    <n v="2026"/>
    <s v="Q4"/>
    <n v="12"/>
    <x v="11"/>
    <x v="3"/>
    <x v="7"/>
    <x v="2"/>
    <s v="New"/>
    <x v="2"/>
    <s v="Packing Cube Set"/>
    <n v="5"/>
    <n v="47.69"/>
    <n v="0.05"/>
    <n v="18.23"/>
    <n v="226.52749999999997"/>
    <n v="91.15"/>
    <n v="135.37749999999997"/>
    <n v="0.59762059794064726"/>
    <n v="2026"/>
    <x v="3"/>
    <n v="12"/>
    <s v="Dec"/>
  </r>
  <r>
    <n v="2123"/>
    <d v="2026-12-23T00:00:00"/>
    <n v="2026"/>
    <s v="Q4"/>
    <n v="12"/>
    <x v="11"/>
    <x v="3"/>
    <x v="8"/>
    <x v="0"/>
    <s v="Returning"/>
    <x v="1"/>
    <s v="Hiking Daypack 20L"/>
    <n v="1"/>
    <n v="91.08"/>
    <n v="0.2"/>
    <n v="46.14"/>
    <n v="72.864000000000004"/>
    <n v="46.14"/>
    <n v="26.724000000000004"/>
    <n v="0.36676548089591571"/>
    <n v="2026"/>
    <x v="3"/>
    <n v="12"/>
    <s v="Dec"/>
  </r>
  <r>
    <n v="2586"/>
    <d v="2026-12-23T00:00:00"/>
    <n v="2026"/>
    <s v="Q4"/>
    <n v="12"/>
    <x v="11"/>
    <x v="1"/>
    <x v="14"/>
    <x v="2"/>
    <s v="New"/>
    <x v="1"/>
    <s v="Trail Boots"/>
    <n v="1"/>
    <n v="143.84"/>
    <n v="0.15"/>
    <n v="78.17"/>
    <n v="122.264"/>
    <n v="78.17"/>
    <n v="44.093999999999994"/>
    <n v="0.360645815612118"/>
    <n v="2026"/>
    <x v="3"/>
    <n v="12"/>
    <s v="Dec"/>
  </r>
  <r>
    <n v="3048"/>
    <d v="2026-12-23T00:00:00"/>
    <n v="2026"/>
    <s v="Q4"/>
    <n v="12"/>
    <x v="11"/>
    <x v="1"/>
    <x v="6"/>
    <x v="0"/>
    <s v="New"/>
    <x v="0"/>
    <s v="Cycling Pack 12L"/>
    <n v="1"/>
    <n v="102.66"/>
    <n v="0.05"/>
    <n v="49.2"/>
    <n v="97.526999999999987"/>
    <n v="49.2"/>
    <n v="48.326999999999984"/>
    <n v="0.4955243163431664"/>
    <n v="2026"/>
    <x v="3"/>
    <n v="12"/>
    <s v="Dec"/>
  </r>
  <r>
    <n v="3838"/>
    <d v="2026-12-23T00:00:00"/>
    <n v="2026"/>
    <s v="Q4"/>
    <n v="12"/>
    <x v="11"/>
    <x v="1"/>
    <x v="11"/>
    <x v="2"/>
    <s v="New"/>
    <x v="4"/>
    <s v="Resistance Band Set"/>
    <n v="2"/>
    <n v="40.32"/>
    <n v="0"/>
    <n v="14.39"/>
    <n v="80.64"/>
    <n v="28.78"/>
    <n v="51.86"/>
    <n v="0.64310515873015872"/>
    <n v="2026"/>
    <x v="3"/>
    <n v="12"/>
    <s v="Dec"/>
  </r>
  <r>
    <n v="4718"/>
    <d v="2026-12-23T00:00:00"/>
    <n v="2026"/>
    <s v="Q4"/>
    <n v="12"/>
    <x v="11"/>
    <x v="0"/>
    <x v="0"/>
    <x v="2"/>
    <s v="Returning"/>
    <x v="1"/>
    <s v="Summit Backpack 45L"/>
    <n v="1"/>
    <n v="157.58000000000001"/>
    <n v="0.1"/>
    <n v="80.37"/>
    <n v="141.822"/>
    <n v="80.37"/>
    <n v="61.451999999999998"/>
    <n v="0.43330371874603374"/>
    <n v="2026"/>
    <x v="3"/>
    <n v="12"/>
    <s v="Dec"/>
  </r>
  <r>
    <n v="4844"/>
    <d v="2026-12-23T00:00:00"/>
    <n v="2026"/>
    <s v="Q4"/>
    <n v="12"/>
    <x v="11"/>
    <x v="1"/>
    <x v="14"/>
    <x v="0"/>
    <s v="New"/>
    <x v="4"/>
    <s v="Recovery Roller"/>
    <n v="1"/>
    <n v="36.4"/>
    <n v="0"/>
    <n v="14.22"/>
    <n v="36.4"/>
    <n v="14.22"/>
    <n v="22.18"/>
    <n v="0.6093406593406594"/>
    <n v="2026"/>
    <x v="3"/>
    <n v="12"/>
    <s v="Dec"/>
  </r>
  <r>
    <n v="678"/>
    <d v="2026-12-24T00:00:00"/>
    <n v="2026"/>
    <s v="Q4"/>
    <n v="12"/>
    <x v="11"/>
    <x v="1"/>
    <x v="11"/>
    <x v="0"/>
    <s v="Business"/>
    <x v="1"/>
    <s v="Trail Boots"/>
    <n v="1"/>
    <n v="142.15"/>
    <n v="0.05"/>
    <n v="80.5"/>
    <n v="135.04249999999999"/>
    <n v="80.5"/>
    <n v="54.54249999999999"/>
    <n v="0.40389136753244342"/>
    <n v="2026"/>
    <x v="3"/>
    <n v="12"/>
    <s v="Dec"/>
  </r>
  <r>
    <n v="1706"/>
    <d v="2026-12-24T00:00:00"/>
    <n v="2026"/>
    <s v="Q4"/>
    <n v="12"/>
    <x v="11"/>
    <x v="0"/>
    <x v="0"/>
    <x v="0"/>
    <s v="Returning"/>
    <x v="3"/>
    <s v="Alpine Tent 4P"/>
    <n v="2"/>
    <n v="332.38"/>
    <n v="0.05"/>
    <n v="192.16"/>
    <n v="631.52199999999993"/>
    <n v="384.32"/>
    <n v="247.20199999999994"/>
    <n v="0.39143846136793331"/>
    <n v="2026"/>
    <x v="3"/>
    <n v="12"/>
    <s v="Dec"/>
  </r>
  <r>
    <n v="3034"/>
    <d v="2026-12-24T00:00:00"/>
    <n v="2026"/>
    <s v="Q4"/>
    <n v="12"/>
    <x v="11"/>
    <x v="1"/>
    <x v="1"/>
    <x v="2"/>
    <s v="New"/>
    <x v="3"/>
    <s v="Compact Sleeping Bag"/>
    <n v="1"/>
    <n v="122.18"/>
    <n v="0.15"/>
    <n v="61.28"/>
    <n v="103.85300000000001"/>
    <n v="61.28"/>
    <n v="42.573000000000008"/>
    <n v="0.40993519686479934"/>
    <n v="2026"/>
    <x v="3"/>
    <n v="12"/>
    <s v="Dec"/>
  </r>
  <r>
    <n v="3883"/>
    <d v="2026-12-24T00:00:00"/>
    <n v="2026"/>
    <s v="Q4"/>
    <n v="12"/>
    <x v="11"/>
    <x v="0"/>
    <x v="0"/>
    <x v="0"/>
    <s v="New"/>
    <x v="3"/>
    <s v="Compact Sleeping Bag"/>
    <n v="1"/>
    <n v="125.66"/>
    <n v="0.15"/>
    <n v="60.6"/>
    <n v="106.81099999999999"/>
    <n v="60.6"/>
    <n v="46.210999999999991"/>
    <n v="0.43264270533933763"/>
    <n v="2026"/>
    <x v="3"/>
    <n v="12"/>
    <s v="Dec"/>
  </r>
  <r>
    <n v="4342"/>
    <d v="2026-12-24T00:00:00"/>
    <n v="2026"/>
    <s v="Q4"/>
    <n v="12"/>
    <x v="11"/>
    <x v="3"/>
    <x v="4"/>
    <x v="0"/>
    <s v="Returning"/>
    <x v="2"/>
    <s v="Packing Cube Set"/>
    <n v="2"/>
    <n v="47.38"/>
    <n v="0.05"/>
    <n v="18.850000000000001"/>
    <n v="90.022000000000006"/>
    <n v="37.700000000000003"/>
    <n v="52.322000000000003"/>
    <n v="0.58121348114905247"/>
    <n v="2026"/>
    <x v="3"/>
    <n v="12"/>
    <s v="Dec"/>
  </r>
  <r>
    <n v="4468"/>
    <d v="2026-12-24T00:00:00"/>
    <n v="2026"/>
    <s v="Q4"/>
    <n v="12"/>
    <x v="11"/>
    <x v="0"/>
    <x v="0"/>
    <x v="0"/>
    <s v="Business"/>
    <x v="3"/>
    <s v="Portable Camp Stove"/>
    <n v="1"/>
    <n v="80.8"/>
    <n v="0.05"/>
    <n v="38.33"/>
    <n v="76.759999999999991"/>
    <n v="38.33"/>
    <n v="38.429999999999993"/>
    <n v="0.50065138092756645"/>
    <n v="2026"/>
    <x v="3"/>
    <n v="12"/>
    <s v="Dec"/>
  </r>
  <r>
    <n v="7"/>
    <d v="2026-12-25T00:00:00"/>
    <n v="2026"/>
    <s v="Q4"/>
    <n v="12"/>
    <x v="11"/>
    <x v="3"/>
    <x v="8"/>
    <x v="0"/>
    <s v="Returning"/>
    <x v="0"/>
    <s v="Cycling Pack 12L"/>
    <n v="5"/>
    <n v="103.52"/>
    <n v="0.1"/>
    <n v="49.1"/>
    <n v="465.84000000000003"/>
    <n v="245.5"/>
    <n v="220.34000000000003"/>
    <n v="0.47299501974927016"/>
    <n v="2026"/>
    <x v="3"/>
    <n v="12"/>
    <s v="Dec"/>
  </r>
  <r>
    <n v="658"/>
    <d v="2026-12-25T00:00:00"/>
    <n v="2026"/>
    <s v="Q4"/>
    <n v="12"/>
    <x v="11"/>
    <x v="1"/>
    <x v="6"/>
    <x v="2"/>
    <s v="Business"/>
    <x v="1"/>
    <s v="Summit Backpack 45L"/>
    <n v="2"/>
    <n v="153.38999999999999"/>
    <n v="0.05"/>
    <n v="78.06"/>
    <n v="291.44099999999997"/>
    <n v="156.12"/>
    <n v="135.32099999999997"/>
    <n v="0.46431696295305047"/>
    <n v="2026"/>
    <x v="3"/>
    <n v="12"/>
    <s v="Dec"/>
  </r>
  <r>
    <n v="1192"/>
    <d v="2026-12-25T00:00:00"/>
    <n v="2026"/>
    <s v="Q4"/>
    <n v="12"/>
    <x v="11"/>
    <x v="3"/>
    <x v="13"/>
    <x v="1"/>
    <s v="Business"/>
    <x v="4"/>
    <s v="Resistance Band Set"/>
    <n v="6"/>
    <n v="39.49"/>
    <n v="0.05"/>
    <n v="14.49"/>
    <n v="225.09299999999999"/>
    <n v="86.94"/>
    <n v="138.15299999999999"/>
    <n v="0.61375964601298127"/>
    <n v="2026"/>
    <x v="3"/>
    <n v="12"/>
    <s v="Dec"/>
  </r>
  <r>
    <n v="3852"/>
    <d v="2026-12-25T00:00:00"/>
    <n v="2026"/>
    <s v="Q4"/>
    <n v="12"/>
    <x v="11"/>
    <x v="2"/>
    <x v="2"/>
    <x v="2"/>
    <s v="Business"/>
    <x v="4"/>
    <s v="Recovery Roller"/>
    <n v="1"/>
    <n v="35.54"/>
    <n v="0.1"/>
    <n v="13.63"/>
    <n v="31.986000000000001"/>
    <n v="13.63"/>
    <n v="18.356000000000002"/>
    <n v="0.5738760707809667"/>
    <n v="2026"/>
    <x v="3"/>
    <n v="12"/>
    <s v="Dec"/>
  </r>
  <r>
    <n v="4507"/>
    <d v="2026-12-25T00:00:00"/>
    <n v="2026"/>
    <s v="Q4"/>
    <n v="12"/>
    <x v="11"/>
    <x v="1"/>
    <x v="12"/>
    <x v="3"/>
    <s v="Returning"/>
    <x v="2"/>
    <s v="Travel Backpack 35L"/>
    <n v="2"/>
    <n v="167.21"/>
    <n v="0.05"/>
    <n v="88.23"/>
    <n v="317.69900000000001"/>
    <n v="176.46"/>
    <n v="141.239"/>
    <n v="0.44456860109726504"/>
    <n v="2026"/>
    <x v="3"/>
    <n v="12"/>
    <s v="Dec"/>
  </r>
  <r>
    <n v="260"/>
    <d v="2026-12-26T00:00:00"/>
    <n v="2026"/>
    <s v="Q4"/>
    <n v="12"/>
    <x v="11"/>
    <x v="2"/>
    <x v="2"/>
    <x v="0"/>
    <s v="Business"/>
    <x v="1"/>
    <s v="Trekking Poles"/>
    <n v="1"/>
    <n v="71.89"/>
    <n v="0.1"/>
    <n v="31.88"/>
    <n v="64.701000000000008"/>
    <n v="31.88"/>
    <n v="32.821000000000012"/>
    <n v="0.50727191233520363"/>
    <n v="2026"/>
    <x v="3"/>
    <n v="12"/>
    <s v="Dec"/>
  </r>
  <r>
    <n v="1659"/>
    <d v="2026-12-26T00:00:00"/>
    <n v="2026"/>
    <s v="Q4"/>
    <n v="12"/>
    <x v="11"/>
    <x v="0"/>
    <x v="15"/>
    <x v="2"/>
    <s v="New"/>
    <x v="2"/>
    <s v="Carry-On Duffel"/>
    <n v="1"/>
    <n v="133.56"/>
    <n v="0.05"/>
    <n v="68.739999999999995"/>
    <n v="126.88199999999999"/>
    <n v="68.739999999999995"/>
    <n v="58.141999999999996"/>
    <n v="0.4582367869358932"/>
    <n v="2026"/>
    <x v="3"/>
    <n v="12"/>
    <s v="Dec"/>
  </r>
  <r>
    <n v="3188"/>
    <d v="2026-12-26T00:00:00"/>
    <n v="2026"/>
    <s v="Q4"/>
    <n v="12"/>
    <x v="11"/>
    <x v="3"/>
    <x v="7"/>
    <x v="3"/>
    <s v="New"/>
    <x v="3"/>
    <s v="Compact Sleeping Bag"/>
    <n v="2"/>
    <n v="122.28"/>
    <n v="0.1"/>
    <n v="61.64"/>
    <n v="220.10400000000001"/>
    <n v="123.28"/>
    <n v="96.824000000000012"/>
    <n v="0.43990113764402283"/>
    <n v="2026"/>
    <x v="3"/>
    <n v="12"/>
    <s v="Dec"/>
  </r>
  <r>
    <n v="3673"/>
    <d v="2026-12-26T00:00:00"/>
    <n v="2026"/>
    <s v="Q4"/>
    <n v="12"/>
    <x v="11"/>
    <x v="0"/>
    <x v="15"/>
    <x v="0"/>
    <s v="Business"/>
    <x v="4"/>
    <s v="Resistance Band Set"/>
    <n v="1"/>
    <n v="40.619999999999997"/>
    <n v="0"/>
    <n v="14.62"/>
    <n v="40.619999999999997"/>
    <n v="14.62"/>
    <n v="26"/>
    <n v="0.64007877892663712"/>
    <n v="2026"/>
    <x v="3"/>
    <n v="12"/>
    <s v="Dec"/>
  </r>
  <r>
    <n v="3805"/>
    <d v="2026-12-26T00:00:00"/>
    <n v="2026"/>
    <s v="Q4"/>
    <n v="12"/>
    <x v="11"/>
    <x v="3"/>
    <x v="4"/>
    <x v="1"/>
    <s v="Business"/>
    <x v="2"/>
    <s v="Packing Cube Set"/>
    <n v="8"/>
    <n v="45.54"/>
    <n v="0.15"/>
    <n v="18.54"/>
    <n v="309.67199999999997"/>
    <n v="148.32"/>
    <n v="161.35199999999998"/>
    <n v="0.52104161822831896"/>
    <n v="2026"/>
    <x v="3"/>
    <n v="12"/>
    <s v="Dec"/>
  </r>
  <r>
    <n v="3945"/>
    <d v="2026-12-26T00:00:00"/>
    <n v="2026"/>
    <s v="Q4"/>
    <n v="12"/>
    <x v="11"/>
    <x v="3"/>
    <x v="13"/>
    <x v="1"/>
    <s v="Business"/>
    <x v="0"/>
    <s v="Trail Bike Light"/>
    <n v="4"/>
    <n v="50.96"/>
    <n v="0.1"/>
    <n v="22.14"/>
    <n v="183.45600000000002"/>
    <n v="88.56"/>
    <n v="94.896000000000015"/>
    <n v="0.51726844583987441"/>
    <n v="2026"/>
    <x v="3"/>
    <n v="12"/>
    <s v="Dec"/>
  </r>
  <r>
    <n v="4266"/>
    <d v="2026-12-26T00:00:00"/>
    <n v="2026"/>
    <s v="Q4"/>
    <n v="12"/>
    <x v="11"/>
    <x v="1"/>
    <x v="1"/>
    <x v="0"/>
    <s v="New"/>
    <x v="0"/>
    <s v="Compact Repair Kit"/>
    <n v="4"/>
    <n v="40.19"/>
    <n v="0.15"/>
    <n v="16.55"/>
    <n v="136.64599999999999"/>
    <n v="66.2"/>
    <n v="70.445999999999984"/>
    <n v="0.51553649576277383"/>
    <n v="2026"/>
    <x v="3"/>
    <n v="12"/>
    <s v="Dec"/>
  </r>
  <r>
    <n v="606"/>
    <d v="2026-12-27T00:00:00"/>
    <n v="2026"/>
    <s v="Q4"/>
    <n v="12"/>
    <x v="11"/>
    <x v="1"/>
    <x v="12"/>
    <x v="0"/>
    <s v="New"/>
    <x v="3"/>
    <s v="Alpine Tent 4P"/>
    <n v="3"/>
    <n v="333.84"/>
    <n v="0"/>
    <n v="193.05"/>
    <n v="1001.52"/>
    <n v="579.15000000000009"/>
    <n v="422.36999999999989"/>
    <n v="0.42172897196261672"/>
    <n v="2026"/>
    <x v="3"/>
    <n v="12"/>
    <s v="Dec"/>
  </r>
  <r>
    <n v="1166"/>
    <d v="2026-12-27T00:00:00"/>
    <n v="2026"/>
    <s v="Q4"/>
    <n v="12"/>
    <x v="11"/>
    <x v="2"/>
    <x v="16"/>
    <x v="3"/>
    <s v="Returning"/>
    <x v="3"/>
    <s v="Trail Tent 2P"/>
    <n v="2"/>
    <n v="198.94"/>
    <n v="0.15"/>
    <n v="102.32"/>
    <n v="338.19799999999998"/>
    <n v="204.64"/>
    <n v="133.55799999999999"/>
    <n v="0.39491067362905752"/>
    <n v="2026"/>
    <x v="3"/>
    <n v="12"/>
    <s v="Dec"/>
  </r>
  <r>
    <n v="1913"/>
    <d v="2026-12-27T00:00:00"/>
    <n v="2026"/>
    <s v="Q4"/>
    <n v="12"/>
    <x v="11"/>
    <x v="2"/>
    <x v="5"/>
    <x v="3"/>
    <s v="New"/>
    <x v="4"/>
    <s v="Recovery Roller"/>
    <n v="3"/>
    <n v="35.979999999999997"/>
    <n v="0"/>
    <n v="13.6"/>
    <n v="107.94"/>
    <n v="40.799999999999997"/>
    <n v="67.14"/>
    <n v="0.62201222901612008"/>
    <n v="2026"/>
    <x v="3"/>
    <n v="12"/>
    <s v="Dec"/>
  </r>
  <r>
    <n v="2402"/>
    <d v="2026-12-27T00:00:00"/>
    <n v="2026"/>
    <s v="Q4"/>
    <n v="12"/>
    <x v="11"/>
    <x v="1"/>
    <x v="14"/>
    <x v="3"/>
    <s v="New"/>
    <x v="2"/>
    <s v="Carry-On Duffel"/>
    <n v="6"/>
    <n v="133.4"/>
    <n v="0.1"/>
    <n v="66.3"/>
    <n v="720.36000000000013"/>
    <n v="397.79999999999995"/>
    <n v="322.56000000000017"/>
    <n v="0.44777611194402817"/>
    <n v="2026"/>
    <x v="3"/>
    <n v="12"/>
    <s v="Dec"/>
  </r>
  <r>
    <n v="3192"/>
    <d v="2026-12-27T00:00:00"/>
    <n v="2026"/>
    <s v="Q4"/>
    <n v="12"/>
    <x v="11"/>
    <x v="3"/>
    <x v="7"/>
    <x v="0"/>
    <s v="Returning"/>
    <x v="1"/>
    <s v="Hiking Daypack 20L"/>
    <n v="2"/>
    <n v="93.45"/>
    <n v="0"/>
    <n v="45.75"/>
    <n v="186.9"/>
    <n v="91.5"/>
    <n v="95.4"/>
    <n v="0.5104333868378812"/>
    <n v="2026"/>
    <x v="3"/>
    <n v="12"/>
    <s v="Dec"/>
  </r>
  <r>
    <n v="3721"/>
    <d v="2026-12-27T00:00:00"/>
    <n v="2026"/>
    <s v="Q4"/>
    <n v="12"/>
    <x v="11"/>
    <x v="2"/>
    <x v="5"/>
    <x v="3"/>
    <s v="New"/>
    <x v="4"/>
    <s v="Training Mat"/>
    <n v="1"/>
    <n v="49.79"/>
    <n v="0.2"/>
    <n v="21.87"/>
    <n v="39.832000000000001"/>
    <n v="21.87"/>
    <n v="17.962"/>
    <n v="0.45094396465153641"/>
    <n v="2026"/>
    <x v="3"/>
    <n v="12"/>
    <s v="Dec"/>
  </r>
  <r>
    <n v="3882"/>
    <d v="2026-12-27T00:00:00"/>
    <n v="2026"/>
    <s v="Q4"/>
    <n v="12"/>
    <x v="11"/>
    <x v="3"/>
    <x v="8"/>
    <x v="3"/>
    <s v="Returning"/>
    <x v="1"/>
    <s v="Trekking Poles"/>
    <n v="3"/>
    <n v="70.430000000000007"/>
    <n v="0.1"/>
    <n v="32.869999999999997"/>
    <n v="190.16100000000003"/>
    <n v="98.609999999999985"/>
    <n v="91.551000000000045"/>
    <n v="0.48143941186678674"/>
    <n v="2026"/>
    <x v="3"/>
    <n v="12"/>
    <s v="Dec"/>
  </r>
  <r>
    <n v="4945"/>
    <d v="2026-12-27T00:00:00"/>
    <n v="2026"/>
    <s v="Q4"/>
    <n v="12"/>
    <x v="11"/>
    <x v="2"/>
    <x v="2"/>
    <x v="0"/>
    <s v="Business"/>
    <x v="3"/>
    <s v="Portable Camp Stove"/>
    <n v="2"/>
    <n v="82.04"/>
    <n v="0.1"/>
    <n v="38.880000000000003"/>
    <n v="147.67200000000003"/>
    <n v="77.760000000000005"/>
    <n v="69.91200000000002"/>
    <n v="0.47342759629449055"/>
    <n v="2026"/>
    <x v="3"/>
    <n v="12"/>
    <s v="Dec"/>
  </r>
  <r>
    <n v="5084"/>
    <d v="2026-12-27T00:00:00"/>
    <n v="2026"/>
    <s v="Q4"/>
    <n v="12"/>
    <x v="11"/>
    <x v="1"/>
    <x v="11"/>
    <x v="3"/>
    <s v="Returning"/>
    <x v="2"/>
    <s v="Insulated Bottle"/>
    <n v="1"/>
    <n v="35.409999999999997"/>
    <n v="0.2"/>
    <n v="13.54"/>
    <n v="28.327999999999999"/>
    <n v="13.54"/>
    <n v="14.788"/>
    <n v="0.5220276757977973"/>
    <n v="2026"/>
    <x v="3"/>
    <n v="12"/>
    <s v="Dec"/>
  </r>
  <r>
    <n v="246"/>
    <d v="2026-12-28T00:00:00"/>
    <n v="2026"/>
    <s v="Q4"/>
    <n v="12"/>
    <x v="11"/>
    <x v="3"/>
    <x v="7"/>
    <x v="3"/>
    <s v="Business"/>
    <x v="0"/>
    <s v="Compact Repair Kit"/>
    <n v="1"/>
    <n v="41.06"/>
    <n v="0.1"/>
    <n v="16.23"/>
    <n v="36.954000000000001"/>
    <n v="16.23"/>
    <n v="20.724"/>
    <n v="0.5608053255398604"/>
    <n v="2026"/>
    <x v="3"/>
    <n v="12"/>
    <s v="Dec"/>
  </r>
  <r>
    <n v="537"/>
    <d v="2026-12-28T00:00:00"/>
    <n v="2026"/>
    <s v="Q4"/>
    <n v="12"/>
    <x v="11"/>
    <x v="3"/>
    <x v="8"/>
    <x v="1"/>
    <s v="Business"/>
    <x v="1"/>
    <s v="Hiking Daypack 20L"/>
    <n v="12"/>
    <n v="90.29"/>
    <n v="0.1"/>
    <n v="45.76"/>
    <n v="975.13200000000006"/>
    <n v="549.12"/>
    <n v="426.01200000000006"/>
    <n v="0.43687623829389255"/>
    <n v="2026"/>
    <x v="3"/>
    <n v="12"/>
    <s v="Dec"/>
  </r>
  <r>
    <n v="968"/>
    <d v="2026-12-28T00:00:00"/>
    <n v="2026"/>
    <s v="Q4"/>
    <n v="12"/>
    <x v="11"/>
    <x v="1"/>
    <x v="12"/>
    <x v="2"/>
    <s v="New"/>
    <x v="0"/>
    <s v="Cycling Pack 12L"/>
    <n v="1"/>
    <n v="103.13"/>
    <n v="0.15"/>
    <n v="50.06"/>
    <n v="87.660499999999999"/>
    <n v="50.06"/>
    <n v="37.600499999999997"/>
    <n v="0.42893321393329947"/>
    <n v="2026"/>
    <x v="3"/>
    <n v="12"/>
    <s v="Dec"/>
  </r>
  <r>
    <n v="1234"/>
    <d v="2026-12-28T00:00:00"/>
    <n v="2026"/>
    <s v="Q4"/>
    <n v="12"/>
    <x v="11"/>
    <x v="3"/>
    <x v="13"/>
    <x v="0"/>
    <s v="Returning"/>
    <x v="0"/>
    <s v="Commuter Helmet"/>
    <n v="1"/>
    <n v="81.39"/>
    <n v="0.05"/>
    <n v="43.54"/>
    <n v="77.320499999999996"/>
    <n v="43.54"/>
    <n v="33.780499999999996"/>
    <n v="0.43688931137279247"/>
    <n v="2026"/>
    <x v="3"/>
    <n v="12"/>
    <s v="Dec"/>
  </r>
  <r>
    <n v="2061"/>
    <d v="2026-12-28T00:00:00"/>
    <n v="2026"/>
    <s v="Q4"/>
    <n v="12"/>
    <x v="11"/>
    <x v="0"/>
    <x v="15"/>
    <x v="3"/>
    <s v="Returning"/>
    <x v="3"/>
    <s v="Alpine Tent 4P"/>
    <n v="2"/>
    <n v="342.78"/>
    <n v="0"/>
    <n v="197.89"/>
    <n v="685.56"/>
    <n v="395.78"/>
    <n v="289.77999999999997"/>
    <n v="0.4226909387945621"/>
    <n v="2026"/>
    <x v="3"/>
    <n v="12"/>
    <s v="Dec"/>
  </r>
  <r>
    <n v="2219"/>
    <d v="2026-12-28T00:00:00"/>
    <n v="2026"/>
    <s v="Q4"/>
    <n v="12"/>
    <x v="11"/>
    <x v="1"/>
    <x v="14"/>
    <x v="0"/>
    <s v="Returning"/>
    <x v="1"/>
    <s v="Trail Boots"/>
    <n v="1"/>
    <n v="147"/>
    <n v="0.15"/>
    <n v="79.58"/>
    <n v="124.95"/>
    <n v="79.58"/>
    <n v="45.370000000000005"/>
    <n v="0.36310524209683875"/>
    <n v="2026"/>
    <x v="3"/>
    <n v="12"/>
    <s v="Dec"/>
  </r>
  <r>
    <n v="2651"/>
    <d v="2026-12-28T00:00:00"/>
    <n v="2026"/>
    <s v="Q4"/>
    <n v="12"/>
    <x v="11"/>
    <x v="0"/>
    <x v="15"/>
    <x v="0"/>
    <s v="New"/>
    <x v="2"/>
    <s v="Packing Cube Set"/>
    <n v="1"/>
    <n v="45.69"/>
    <n v="0.2"/>
    <n v="18.829999999999998"/>
    <n v="36.552"/>
    <n v="18.829999999999998"/>
    <n v="17.722000000000001"/>
    <n v="0.48484351061501429"/>
    <n v="2026"/>
    <x v="3"/>
    <n v="12"/>
    <s v="Dec"/>
  </r>
  <r>
    <n v="3173"/>
    <d v="2026-12-28T00:00:00"/>
    <n v="2026"/>
    <s v="Q4"/>
    <n v="12"/>
    <x v="11"/>
    <x v="1"/>
    <x v="12"/>
    <x v="3"/>
    <s v="Returning"/>
    <x v="0"/>
    <s v="Compact Repair Kit"/>
    <n v="1"/>
    <n v="39.69"/>
    <n v="0"/>
    <n v="17.09"/>
    <n v="39.69"/>
    <n v="17.09"/>
    <n v="22.599999999999998"/>
    <n v="0.56941295036533135"/>
    <n v="2026"/>
    <x v="3"/>
    <n v="12"/>
    <s v="Dec"/>
  </r>
  <r>
    <n v="3409"/>
    <d v="2026-12-28T00:00:00"/>
    <n v="2026"/>
    <s v="Q4"/>
    <n v="12"/>
    <x v="11"/>
    <x v="3"/>
    <x v="4"/>
    <x v="0"/>
    <s v="New"/>
    <x v="3"/>
    <s v="Compact Sleeping Bag"/>
    <n v="5"/>
    <n v="122.42"/>
    <n v="0"/>
    <n v="60.8"/>
    <n v="612.1"/>
    <n v="304"/>
    <n v="308.10000000000002"/>
    <n v="0.50334912595981052"/>
    <n v="2026"/>
    <x v="3"/>
    <n v="12"/>
    <s v="Dec"/>
  </r>
  <r>
    <n v="3535"/>
    <d v="2026-12-28T00:00:00"/>
    <n v="2026"/>
    <s v="Q4"/>
    <n v="12"/>
    <x v="11"/>
    <x v="1"/>
    <x v="6"/>
    <x v="2"/>
    <s v="New"/>
    <x v="2"/>
    <s v="Insulated Bottle"/>
    <n v="1"/>
    <n v="37.03"/>
    <n v="0.15"/>
    <n v="13.53"/>
    <n v="31.4755"/>
    <n v="13.53"/>
    <n v="17.945500000000003"/>
    <n v="0.57014185636447401"/>
    <n v="2026"/>
    <x v="3"/>
    <n v="12"/>
    <s v="Dec"/>
  </r>
  <r>
    <n v="5134"/>
    <d v="2026-12-28T00:00:00"/>
    <n v="2026"/>
    <s v="Q4"/>
    <n v="12"/>
    <x v="11"/>
    <x v="1"/>
    <x v="14"/>
    <x v="2"/>
    <s v="Returning"/>
    <x v="1"/>
    <s v="Hiking Daypack 20L"/>
    <n v="1"/>
    <n v="90.99"/>
    <n v="0.05"/>
    <n v="44.78"/>
    <n v="86.440499999999986"/>
    <n v="44.78"/>
    <n v="41.660499999999985"/>
    <n v="0.48195579618350187"/>
    <n v="2026"/>
    <x v="3"/>
    <n v="12"/>
    <s v="Dec"/>
  </r>
  <r>
    <n v="2011"/>
    <d v="2026-12-29T00:00:00"/>
    <n v="2026"/>
    <s v="Q4"/>
    <n v="12"/>
    <x v="11"/>
    <x v="1"/>
    <x v="11"/>
    <x v="0"/>
    <s v="Returning"/>
    <x v="1"/>
    <s v="Hiking Daypack 20L"/>
    <n v="1"/>
    <n v="90.81"/>
    <n v="0.1"/>
    <n v="46.53"/>
    <n v="81.728999999999999"/>
    <n v="46.53"/>
    <n v="35.198999999999998"/>
    <n v="0.43067944059024332"/>
    <n v="2026"/>
    <x v="3"/>
    <n v="12"/>
    <s v="Dec"/>
  </r>
  <r>
    <n v="2477"/>
    <d v="2026-12-29T00:00:00"/>
    <n v="2026"/>
    <s v="Q4"/>
    <n v="12"/>
    <x v="11"/>
    <x v="0"/>
    <x v="15"/>
    <x v="2"/>
    <s v="New"/>
    <x v="0"/>
    <s v="Compact Repair Kit"/>
    <n v="1"/>
    <n v="41.28"/>
    <n v="0.15"/>
    <n v="16.41"/>
    <n v="35.088000000000001"/>
    <n v="16.41"/>
    <n v="18.678000000000001"/>
    <n v="0.53231874145006841"/>
    <n v="2026"/>
    <x v="3"/>
    <n v="12"/>
    <s v="Dec"/>
  </r>
  <r>
    <n v="2745"/>
    <d v="2026-12-29T00:00:00"/>
    <n v="2026"/>
    <s v="Q4"/>
    <n v="12"/>
    <x v="11"/>
    <x v="3"/>
    <x v="13"/>
    <x v="3"/>
    <s v="Business"/>
    <x v="2"/>
    <s v="Packing Cube Set"/>
    <n v="1"/>
    <n v="46.07"/>
    <n v="0"/>
    <n v="18.420000000000002"/>
    <n v="46.07"/>
    <n v="18.420000000000002"/>
    <n v="27.65"/>
    <n v="0.60017364879531143"/>
    <n v="2026"/>
    <x v="3"/>
    <n v="12"/>
    <s v="Dec"/>
  </r>
  <r>
    <n v="4427"/>
    <d v="2026-12-29T00:00:00"/>
    <n v="2026"/>
    <s v="Q4"/>
    <n v="12"/>
    <x v="11"/>
    <x v="1"/>
    <x v="12"/>
    <x v="2"/>
    <s v="Business"/>
    <x v="1"/>
    <s v="Trail Boots"/>
    <n v="1"/>
    <n v="147.29"/>
    <n v="0.1"/>
    <n v="78.2"/>
    <n v="132.56100000000001"/>
    <n v="78.2"/>
    <n v="54.361000000000004"/>
    <n v="0.4100829052285363"/>
    <n v="2026"/>
    <x v="3"/>
    <n v="12"/>
    <s v="Dec"/>
  </r>
  <r>
    <n v="377"/>
    <d v="2026-12-30T00:00:00"/>
    <n v="2026"/>
    <s v="Q4"/>
    <n v="12"/>
    <x v="11"/>
    <x v="3"/>
    <x v="13"/>
    <x v="0"/>
    <s v="New"/>
    <x v="0"/>
    <s v="Compact Repair Kit"/>
    <n v="1"/>
    <n v="40.82"/>
    <n v="0.1"/>
    <n v="17.2"/>
    <n v="36.738"/>
    <n v="17.2"/>
    <n v="19.538"/>
    <n v="0.53181991398551909"/>
    <n v="2026"/>
    <x v="3"/>
    <n v="12"/>
    <s v="Dec"/>
  </r>
  <r>
    <n v="1530"/>
    <d v="2026-12-30T00:00:00"/>
    <n v="2026"/>
    <s v="Q4"/>
    <n v="12"/>
    <x v="11"/>
    <x v="3"/>
    <x v="7"/>
    <x v="0"/>
    <s v="New"/>
    <x v="4"/>
    <s v="Training Mat"/>
    <n v="3"/>
    <n v="50.72"/>
    <n v="0"/>
    <n v="22.3"/>
    <n v="152.16"/>
    <n v="66.900000000000006"/>
    <n v="85.259999999999991"/>
    <n v="0.56033123028391163"/>
    <n v="2026"/>
    <x v="3"/>
    <n v="12"/>
    <s v="Dec"/>
  </r>
  <r>
    <n v="2135"/>
    <d v="2026-12-30T00:00:00"/>
    <n v="2026"/>
    <s v="Q4"/>
    <n v="12"/>
    <x v="11"/>
    <x v="1"/>
    <x v="12"/>
    <x v="3"/>
    <s v="Business"/>
    <x v="3"/>
    <s v="Trail Tent 2P"/>
    <n v="3"/>
    <n v="194.7"/>
    <n v="0.1"/>
    <n v="102.62"/>
    <n v="525.68999999999994"/>
    <n v="307.86"/>
    <n v="217.82999999999993"/>
    <n v="0.41436968555612613"/>
    <n v="2026"/>
    <x v="3"/>
    <n v="12"/>
    <s v="Dec"/>
  </r>
  <r>
    <n v="2916"/>
    <d v="2026-12-30T00:00:00"/>
    <n v="2026"/>
    <s v="Q4"/>
    <n v="12"/>
    <x v="11"/>
    <x v="1"/>
    <x v="6"/>
    <x v="2"/>
    <s v="New"/>
    <x v="2"/>
    <s v="Insulated Bottle"/>
    <n v="1"/>
    <n v="36.64"/>
    <n v="0.05"/>
    <n v="13.59"/>
    <n v="34.808"/>
    <n v="13.59"/>
    <n v="21.218"/>
    <n v="0.60957251206619167"/>
    <n v="2026"/>
    <x v="3"/>
    <n v="12"/>
    <s v="Dec"/>
  </r>
  <r>
    <n v="3449"/>
    <d v="2026-12-30T00:00:00"/>
    <n v="2026"/>
    <s v="Q4"/>
    <n v="12"/>
    <x v="11"/>
    <x v="2"/>
    <x v="10"/>
    <x v="3"/>
    <s v="Returning"/>
    <x v="3"/>
    <s v="Trail Tent 2P"/>
    <n v="6"/>
    <n v="192.9"/>
    <n v="0.2"/>
    <n v="106.89"/>
    <n v="925.92000000000007"/>
    <n v="641.34"/>
    <n v="284.58000000000004"/>
    <n v="0.30734836702954899"/>
    <n v="2026"/>
    <x v="3"/>
    <n v="12"/>
    <s v="Dec"/>
  </r>
  <r>
    <n v="3498"/>
    <d v="2026-12-30T00:00:00"/>
    <n v="2026"/>
    <s v="Q4"/>
    <n v="12"/>
    <x v="11"/>
    <x v="3"/>
    <x v="7"/>
    <x v="3"/>
    <s v="Returning"/>
    <x v="1"/>
    <s v="Trekking Poles"/>
    <n v="2"/>
    <n v="71.56"/>
    <n v="0.1"/>
    <n v="32.99"/>
    <n v="128.80800000000002"/>
    <n v="65.98"/>
    <n v="62.828000000000017"/>
    <n v="0.4877647351096206"/>
    <n v="2026"/>
    <x v="3"/>
    <n v="12"/>
    <s v="Dec"/>
  </r>
  <r>
    <n v="4851"/>
    <d v="2026-12-30T00:00:00"/>
    <n v="2026"/>
    <s v="Q4"/>
    <n v="12"/>
    <x v="11"/>
    <x v="3"/>
    <x v="13"/>
    <x v="3"/>
    <s v="New"/>
    <x v="0"/>
    <s v="Compact Repair Kit"/>
    <n v="1"/>
    <n v="40.270000000000003"/>
    <n v="0.1"/>
    <n v="16.63"/>
    <n v="36.243000000000002"/>
    <n v="16.63"/>
    <n v="19.613000000000003"/>
    <n v="0.54115277432883602"/>
    <n v="2026"/>
    <x v="3"/>
    <n v="12"/>
    <s v="Dec"/>
  </r>
  <r>
    <n v="4926"/>
    <d v="2026-12-30T00:00:00"/>
    <n v="2026"/>
    <s v="Q4"/>
    <n v="12"/>
    <x v="11"/>
    <x v="3"/>
    <x v="7"/>
    <x v="2"/>
    <s v="Business"/>
    <x v="0"/>
    <s v="Commuter Helmet"/>
    <n v="6"/>
    <n v="81.180000000000007"/>
    <n v="0.05"/>
    <n v="43.3"/>
    <n v="462.726"/>
    <n v="259.79999999999995"/>
    <n v="202.92600000000004"/>
    <n v="0.43854462468069666"/>
    <n v="2026"/>
    <x v="3"/>
    <n v="12"/>
    <s v="Dec"/>
  </r>
  <r>
    <n v="5035"/>
    <d v="2026-12-30T00:00:00"/>
    <n v="2026"/>
    <s v="Q4"/>
    <n v="12"/>
    <x v="11"/>
    <x v="1"/>
    <x v="12"/>
    <x v="0"/>
    <s v="New"/>
    <x v="0"/>
    <s v="Cycling Pack 12L"/>
    <n v="2"/>
    <n v="101.73"/>
    <n v="0.1"/>
    <n v="49.3"/>
    <n v="183.114"/>
    <n v="98.6"/>
    <n v="84.51400000000001"/>
    <n v="0.46153762137247839"/>
    <n v="2026"/>
    <x v="3"/>
    <n v="12"/>
    <s v="Dec"/>
  </r>
  <r>
    <n v="5135"/>
    <d v="2026-12-30T00:00:00"/>
    <n v="2026"/>
    <s v="Q4"/>
    <n v="12"/>
    <x v="11"/>
    <x v="2"/>
    <x v="10"/>
    <x v="0"/>
    <s v="New"/>
    <x v="0"/>
    <s v="Trail Bike Light"/>
    <n v="5"/>
    <n v="51.78"/>
    <n v="0.15"/>
    <n v="22.37"/>
    <n v="220.06499999999997"/>
    <n v="111.85000000000001"/>
    <n v="108.21499999999996"/>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5A947-683C-4D40-AD03-6F9C2A49335C}" name="Country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8:F36"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70"/>
  </dataFields>
  <formats count="2">
    <format dxfId="101">
      <pivotArea outline="0" collapsedLevelsAreSubtotals="1" fieldPosition="0"/>
    </format>
    <format dxfId="102">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9085C-97A8-475D-AAE6-7998B16CD199}"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9:L1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5">
    <i>
      <x/>
    </i>
    <i>
      <x v="1"/>
    </i>
    <i>
      <x v="2"/>
    </i>
    <i>
      <x v="3"/>
    </i>
    <i t="grand">
      <x/>
    </i>
  </rowItems>
  <colItems count="1">
    <i/>
  </colItems>
  <dataFields count="1">
    <dataField name="Total Revenue" fld="16" baseField="0" baseItem="0" numFmtId="170"/>
  </dataFields>
  <formats count="1">
    <format dxfId="103">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950DC1-5550-47C0-9F59-5907D029AE29}" name="Sales 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1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5">
    <i>
      <x/>
    </i>
    <i>
      <x v="1"/>
    </i>
    <i>
      <x v="2"/>
    </i>
    <i>
      <x v="3"/>
    </i>
    <i t="grand">
      <x/>
    </i>
  </rowItems>
  <colItems count="1">
    <i/>
  </colItems>
  <dataFields count="1">
    <dataField name="Total Revenue" fld="16" baseField="0" baseItem="0" numFmtId="170"/>
  </dataFields>
  <formats count="1">
    <format dxfId="10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C5F69-1976-46EE-9977-50908FF44F01}" name="Top_5_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9:F15"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Total Revenue" fld="16" baseField="0" baseItem="0" numFmtId="170"/>
  </dataFields>
  <formats count="2">
    <format dxfId="106">
      <pivotArea outline="0" collapsedLevelsAreSubtotals="1" fieldPosition="0"/>
    </format>
    <format dxfId="105">
      <pivotArea collapsedLevelsAreSubtotals="1" fieldPosition="0">
        <references count="1">
          <reference field="7" count="5">
            <x v="5"/>
            <x v="6"/>
            <x v="8"/>
            <x v="13"/>
            <x v="16"/>
          </reference>
        </references>
      </pivotArea>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9DED13-5BDA-405A-BB1F-DA9E7BB1F5AC}" name="Monthly Profit &amp;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22"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70"/>
    <dataField name="Total Gross Profit" fld="18" baseField="0" baseItem="0" numFmtId="165"/>
  </dataFields>
  <formats count="3">
    <format dxfId="109">
      <pivotArea outline="0" collapsedLevelsAreSubtotals="1" fieldPosition="0"/>
    </format>
    <format dxfId="108">
      <pivotArea collapsedLevelsAreSubtotals="1" fieldPosition="0">
        <references count="2">
          <reference field="4294967294" count="1" selected="0">
            <x v="0"/>
          </reference>
          <reference field="5" count="0"/>
        </references>
      </pivotArea>
    </format>
    <format dxfId="107">
      <pivotArea collapsedLevelsAreSubtotals="1" fieldPosition="0">
        <references count="2">
          <reference field="4294967294" count="1" selected="0">
            <x v="1"/>
          </reference>
          <reference field="5"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2015C0-09A2-4443-8E99-1E66A57AA370}"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0" numFmtId="170"/>
  </dataFields>
  <formats count="1">
    <format dxfId="1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958489-EC6A-4F23-8B31-7AE99454362D}"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5E9E15-3E65-47DE-A62F-6B47DB12D940}" name="Unit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B6C6DA-551E-4D96-9FCA-5BE3631B546E}" name="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8" baseField="0" baseItem="0" numFmtId="17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E96B09-225C-477A-B3B4-2CD5AADA80AD}" name="Total_Reven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0" numFmtId="170"/>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6CD559-1018-403C-B446-08FCA8D7E39A}" sourceName="Product Category">
  <pivotTables>
    <pivotTable tabId="2" name="Top_5_Country"/>
    <pivotTable tabId="2" name="Countrywise_map"/>
    <pivotTable tabId="2" name="Gross_Profit"/>
    <pivotTable tabId="2" name="Monthly Profit &amp; Revenue"/>
    <pivotTable tabId="2" name="PivotTable5"/>
    <pivotTable tabId="2" name="Region_wise"/>
    <pivotTable tabId="2" name="Sales Channel"/>
    <pivotTable tabId="2" name="Total_Orders"/>
    <pivotTable tabId="2" name="Total_Revene"/>
    <pivotTable tabId="2" name="Unit_Sold"/>
  </pivotTables>
  <data>
    <tabular pivotCacheId="120373023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5475E3-97F6-4F6B-9FA6-B2E94DB72F03}" sourceName="Country">
  <pivotTables>
    <pivotTable tabId="2" name="Monthly Profit &amp; Revenue"/>
    <pivotTable tabId="2" name="Gross_Profit"/>
    <pivotTable tabId="2" name="PivotTable5"/>
    <pivotTable tabId="2" name="Region_wise"/>
    <pivotTable tabId="2" name="Sales Channel"/>
    <pivotTable tabId="2" name="Top_5_Country"/>
    <pivotTable tabId="2" name="Total_Orders"/>
    <pivotTable tabId="2" name="Total_Revene"/>
    <pivotTable tabId="2" name="Unit_Sold"/>
  </pivotTables>
  <data>
    <tabular pivotCacheId="120373023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6DB8F3F2-1C09-4642-8238-B7E69CF3924F}" sourceName="Quarter2">
  <pivotTables>
    <pivotTable tabId="2" name="Monthly Profit &amp; Revenue"/>
    <pivotTable tabId="2" name="Countrywise_map"/>
    <pivotTable tabId="2" name="Gross_Profit"/>
    <pivotTable tabId="2" name="PivotTable5"/>
    <pivotTable tabId="2" name="Region_wise"/>
    <pivotTable tabId="2" name="Sales Channel"/>
    <pivotTable tabId="2" name="Top_5_Country"/>
    <pivotTable tabId="2" name="Total_Orders"/>
    <pivotTable tabId="2" name="Total_Revene"/>
    <pivotTable tabId="2" name="Unit_Sold"/>
  </pivotTables>
  <data>
    <tabular pivotCacheId="120373023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4D9173A-52E9-4D27-8A51-AADEAD3527C5}" cache="Slicer_Product_Category" caption="Product Category" rowHeight="251883"/>
  <slicer name="Country" xr10:uid="{9EB51CC0-15E6-4330-93A5-B9EC97B196DA}" cache="Slicer_Country" caption="Country" rowHeight="251883"/>
  <slicer name="Quarter2" xr10:uid="{693B37E3-CDA9-416E-B1FF-C530116D7582}" cache="Slicer_Quarter2" caption="Quart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38" dataDxfId="137">
  <tableColumns count="24">
    <tableColumn id="21" xr3:uid="{6225545C-05B8-4FEB-B4C9-2C84CBF55B01}" name="ID" dataDxfId="136"/>
    <tableColumn id="2" xr3:uid="{99F5FD81-8F5C-4B7A-810D-BB7E4869701E}" name="Order Date" dataDxfId="118"/>
    <tableColumn id="1" xr3:uid="{D881C966-FB31-4A61-B0BD-A18D629B0F94}" name="Year" dataDxfId="116">
      <calculatedColumnFormula>YEAR(SalesDataTable[[#This Row],[Order Date]])</calculatedColumnFormula>
    </tableColumn>
    <tableColumn id="24" xr3:uid="{BF049D97-199F-41CD-B56E-D005327AA3B7}" name="Quarter" dataDxfId="114">
      <calculatedColumnFormula>"Q"&amp;ROUNDUP(MONTH(SalesDataTable[[#This Row],[Order Date]])/3,0)</calculatedColumnFormula>
    </tableColumn>
    <tableColumn id="25" xr3:uid="{AED059BD-7643-4A98-B1E0-43601C27F61C}" name="Month no." dataDxfId="113">
      <calculatedColumnFormula>MONTH(SalesDataTable[[#This Row],[Order Date]])</calculatedColumnFormula>
    </tableColumn>
    <tableColumn id="23" xr3:uid="{9F1FDE44-8F27-4C95-A15E-8DF4C3BBD07C}" name="Month name" dataDxfId="115">
      <calculatedColumnFormula xml:space="preserve"> TEXT(SalesDataTable[[#This Row],[Order Date]], "MMM")</calculatedColumnFormula>
    </tableColumn>
    <tableColumn id="3" xr3:uid="{BABD2837-4996-49F4-B8FC-F980EA4C9534}" name="Region" dataDxfId="117"/>
    <tableColumn id="4" xr3:uid="{ED840ADB-B6D0-4386-8CC3-66DEA65BED3E}" name="Country" dataDxfId="135"/>
    <tableColumn id="5" xr3:uid="{C21A7B37-6F6C-4361-82C1-4670F9FDBEC2}" name="Sales Channel" dataDxfId="134"/>
    <tableColumn id="6" xr3:uid="{84080584-6B54-4896-A4DE-A87DFF0731C6}" name="Customer Type" dataDxfId="133"/>
    <tableColumn id="7" xr3:uid="{0B005238-5F14-4C46-B503-7F3DFF36170E}" name="Product Category" dataDxfId="132"/>
    <tableColumn id="8" xr3:uid="{B930794A-6484-4BE3-BBD2-E8771691DFAD}" name="Product" dataDxfId="131"/>
    <tableColumn id="9" xr3:uid="{5CA4DF7A-9AF5-4D9D-9D5A-DDED3D0A7E80}" name="Units Sold" dataDxfId="130"/>
    <tableColumn id="10" xr3:uid="{6756035F-A4CB-4AFF-BFF3-3610B142F0EE}" name="Unit Price" dataDxfId="129"/>
    <tableColumn id="11" xr3:uid="{B694F18E-F9BD-40E2-A356-3F67136CB960}" name="Discount %" dataDxfId="128"/>
    <tableColumn id="12" xr3:uid="{15D4CF49-FA19-4C44-A023-7C629B44C0DB}" name="Unit Cost" dataDxfId="127"/>
    <tableColumn id="13" xr3:uid="{3D8A84CF-5674-491F-8F81-BB5FC7A74D30}" name="Revenue" dataDxfId="126">
      <calculatedColumnFormula>M2*N2*(1-O2)</calculatedColumnFormula>
    </tableColumn>
    <tableColumn id="14" xr3:uid="{455060E3-F1BA-493D-AC17-8D56984B9F5C}" name="COGS" dataDxfId="125">
      <calculatedColumnFormula>M2*P2</calculatedColumnFormula>
    </tableColumn>
    <tableColumn id="15" xr3:uid="{89F4A687-84DC-4069-9C8B-9548E670D916}" name="Gross Profit" dataDxfId="124">
      <calculatedColumnFormula>Q2-R2</calculatedColumnFormula>
    </tableColumn>
    <tableColumn id="16" xr3:uid="{F7B6CDDB-7E56-4D6C-91A8-8CE6DC05EA92}" name="Gross Margin %" dataDxfId="123">
      <calculatedColumnFormula>IFERROR(S2/Q2,0)</calculatedColumnFormula>
    </tableColumn>
    <tableColumn id="17" xr3:uid="{08206B5F-132F-48A2-8A7D-C8ED29DE854B}" name="Year2" dataDxfId="122">
      <calculatedColumnFormula>YEAR(SalesDataTable[[#This Row],[Order Date]])</calculatedColumnFormula>
    </tableColumn>
    <tableColumn id="18" xr3:uid="{530C4447-0E80-44A0-80E4-83BFF5397AA3}" name="Quarter2" dataDxfId="121">
      <calculatedColumnFormula>"Q"&amp;ROUNDUP(MONTH(SalesDataTable[[#This Row],[Order Date]])/3,0)</calculatedColumnFormula>
    </tableColumn>
    <tableColumn id="19" xr3:uid="{64306A9E-3E61-4C1D-8A04-5C3C05269760}" name="MonthNo" dataDxfId="120">
      <calculatedColumnFormula>MONTH(SalesDataTable[[#This Row],[Order Date]])</calculatedColumnFormula>
    </tableColumn>
    <tableColumn id="20" xr3:uid="{053C1C3B-A83C-4691-96F2-805F5CEED276}" name="Month" dataDxfId="11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4961-CF72-4315-B76C-D87F87D6B1EA}">
  <dimension ref="A3:L36"/>
  <sheetViews>
    <sheetView topLeftCell="A13" workbookViewId="0">
      <selection activeCell="E18" sqref="E18"/>
    </sheetView>
  </sheetViews>
  <sheetFormatPr defaultRowHeight="14.5"/>
  <cols>
    <col min="1" max="1" width="12.453125" bestFit="1" customWidth="1"/>
    <col min="2" max="2" width="12.54296875" bestFit="1" customWidth="1"/>
    <col min="3" max="3" width="15" bestFit="1" customWidth="1"/>
    <col min="5" max="5" width="14.1796875" bestFit="1" customWidth="1"/>
    <col min="6" max="6" width="12.54296875" bestFit="1" customWidth="1"/>
    <col min="7" max="7" width="15.6328125" bestFit="1" customWidth="1"/>
    <col min="8" max="8" width="13" bestFit="1" customWidth="1"/>
    <col min="9" max="9" width="10.08984375" bestFit="1" customWidth="1"/>
    <col min="11" max="11" width="15" bestFit="1" customWidth="1"/>
    <col min="12" max="12" width="12.54296875" bestFit="1" customWidth="1"/>
  </cols>
  <sheetData>
    <row r="3" spans="1:12">
      <c r="A3" t="s">
        <v>77</v>
      </c>
      <c r="C3" t="s">
        <v>78</v>
      </c>
      <c r="E3" t="s">
        <v>79</v>
      </c>
      <c r="G3" t="s">
        <v>80</v>
      </c>
      <c r="I3" t="s">
        <v>81</v>
      </c>
      <c r="K3" t="s">
        <v>82</v>
      </c>
    </row>
    <row r="4" spans="1:12">
      <c r="A4" s="22">
        <v>645223.1794999995</v>
      </c>
      <c r="C4" s="22">
        <v>296384.2495000005</v>
      </c>
      <c r="E4" s="18">
        <f>C4/A4</f>
        <v>0.45935152194884954</v>
      </c>
      <c r="G4" s="19">
        <v>6698</v>
      </c>
      <c r="I4" s="13">
        <v>2707</v>
      </c>
      <c r="K4" s="22">
        <v>348838.93000000058</v>
      </c>
    </row>
    <row r="5" spans="1:12">
      <c r="E5" s="18"/>
    </row>
    <row r="9" spans="1:12">
      <c r="A9" s="17" t="s">
        <v>83</v>
      </c>
      <c r="B9" t="s">
        <v>97</v>
      </c>
      <c r="C9" t="s">
        <v>98</v>
      </c>
      <c r="E9" s="17" t="s">
        <v>83</v>
      </c>
      <c r="F9" t="s">
        <v>97</v>
      </c>
      <c r="H9" s="17" t="s">
        <v>83</v>
      </c>
      <c r="I9" t="s">
        <v>97</v>
      </c>
      <c r="K9" s="17" t="s">
        <v>83</v>
      </c>
      <c r="L9" t="s">
        <v>97</v>
      </c>
    </row>
    <row r="10" spans="1:12">
      <c r="A10" s="23" t="s">
        <v>84</v>
      </c>
      <c r="B10" s="24">
        <v>39091.819499999998</v>
      </c>
      <c r="C10" s="24">
        <v>17596.939500000004</v>
      </c>
      <c r="E10" s="23" t="s">
        <v>47</v>
      </c>
      <c r="F10" s="24">
        <v>55102.048500000012</v>
      </c>
      <c r="H10" s="23" t="s">
        <v>8</v>
      </c>
      <c r="I10" s="22">
        <v>179633.50449999995</v>
      </c>
      <c r="K10" s="23" t="s">
        <v>6</v>
      </c>
      <c r="L10" s="22">
        <v>191158.65549999985</v>
      </c>
    </row>
    <row r="11" spans="1:12">
      <c r="A11" s="23" t="s">
        <v>85</v>
      </c>
      <c r="B11" s="24">
        <v>35647.71699999999</v>
      </c>
      <c r="C11" s="24">
        <v>16561.507000000001</v>
      </c>
      <c r="E11" s="23" t="s">
        <v>43</v>
      </c>
      <c r="F11" s="24">
        <v>70034.105500000005</v>
      </c>
      <c r="H11" s="23" t="s">
        <v>28</v>
      </c>
      <c r="I11" s="22">
        <v>92836.006999999969</v>
      </c>
      <c r="K11" s="23" t="s">
        <v>11</v>
      </c>
      <c r="L11" s="22">
        <v>131488.62350000007</v>
      </c>
    </row>
    <row r="12" spans="1:12">
      <c r="A12" s="23" t="s">
        <v>86</v>
      </c>
      <c r="B12" s="24">
        <v>44696.898499999996</v>
      </c>
      <c r="C12" s="24">
        <v>21465.038499999991</v>
      </c>
      <c r="E12" s="23" t="s">
        <v>50</v>
      </c>
      <c r="F12" s="24">
        <v>50319.473499999986</v>
      </c>
      <c r="H12" s="23" t="s">
        <v>2</v>
      </c>
      <c r="I12" s="22">
        <v>260307.05699999991</v>
      </c>
      <c r="K12" s="23" t="s">
        <v>0</v>
      </c>
      <c r="L12" s="22">
        <v>124535.48550000002</v>
      </c>
    </row>
    <row r="13" spans="1:12">
      <c r="A13" s="23" t="s">
        <v>87</v>
      </c>
      <c r="B13" s="24">
        <v>54688.639000000017</v>
      </c>
      <c r="C13" s="24">
        <v>25283.649000000012</v>
      </c>
      <c r="E13" s="23" t="s">
        <v>1</v>
      </c>
      <c r="F13" s="24">
        <v>46624.590999999986</v>
      </c>
      <c r="H13" s="23" t="s">
        <v>19</v>
      </c>
      <c r="I13" s="22">
        <v>112446.61100000008</v>
      </c>
      <c r="K13" s="23" t="s">
        <v>20</v>
      </c>
      <c r="L13" s="22">
        <v>198040.41499999989</v>
      </c>
    </row>
    <row r="14" spans="1:12">
      <c r="A14" s="23" t="s">
        <v>88</v>
      </c>
      <c r="B14" s="24">
        <v>58235.185000000005</v>
      </c>
      <c r="C14" s="24">
        <v>27301.534999999993</v>
      </c>
      <c r="E14" s="23" t="s">
        <v>33</v>
      </c>
      <c r="F14" s="24">
        <v>74427.368000000002</v>
      </c>
      <c r="H14" s="23" t="s">
        <v>96</v>
      </c>
      <c r="I14" s="22">
        <v>645223.17949999985</v>
      </c>
      <c r="K14" s="23" t="s">
        <v>96</v>
      </c>
      <c r="L14" s="22">
        <v>645223.17949999985</v>
      </c>
    </row>
    <row r="15" spans="1:12">
      <c r="A15" s="23" t="s">
        <v>89</v>
      </c>
      <c r="B15" s="24">
        <v>69504.337000000014</v>
      </c>
      <c r="C15" s="24">
        <v>31109.926999999985</v>
      </c>
      <c r="E15" s="23" t="s">
        <v>96</v>
      </c>
      <c r="F15" s="22">
        <v>296507.58649999998</v>
      </c>
    </row>
    <row r="16" spans="1:12">
      <c r="A16" s="23" t="s">
        <v>90</v>
      </c>
      <c r="B16" s="24">
        <v>66442.23599999999</v>
      </c>
      <c r="C16" s="24">
        <v>31035.085999999967</v>
      </c>
    </row>
    <row r="17" spans="1:9">
      <c r="A17" s="23" t="s">
        <v>91</v>
      </c>
      <c r="B17" s="24">
        <v>57609.044499999975</v>
      </c>
      <c r="C17" s="24">
        <v>27126.764499999972</v>
      </c>
    </row>
    <row r="18" spans="1:9">
      <c r="A18" s="23" t="s">
        <v>92</v>
      </c>
      <c r="B18" s="24">
        <v>53609.278500000037</v>
      </c>
      <c r="C18" s="24">
        <v>25001.058499999999</v>
      </c>
      <c r="E18" s="17" t="s">
        <v>83</v>
      </c>
      <c r="F18" t="s">
        <v>97</v>
      </c>
      <c r="H18" t="str">
        <f>E18</f>
        <v>Row Labels</v>
      </c>
      <c r="I18" t="str">
        <f>F18</f>
        <v>Total Revenue</v>
      </c>
    </row>
    <row r="19" spans="1:9">
      <c r="A19" s="23" t="s">
        <v>93</v>
      </c>
      <c r="B19" s="24">
        <v>49147.535000000003</v>
      </c>
      <c r="C19" s="24">
        <v>22793.035</v>
      </c>
      <c r="E19" s="23" t="s">
        <v>27</v>
      </c>
      <c r="F19" s="22">
        <v>32754.26549999999</v>
      </c>
      <c r="H19" t="str">
        <f t="shared" ref="H19:H35" si="0">E19</f>
        <v>Austria</v>
      </c>
      <c r="I19">
        <f t="shared" ref="I19:I35" si="1">F19</f>
        <v>32754.26549999999</v>
      </c>
    </row>
    <row r="20" spans="1:9">
      <c r="A20" s="23" t="s">
        <v>94</v>
      </c>
      <c r="B20" s="24">
        <v>65523.639499999968</v>
      </c>
      <c r="C20" s="24">
        <v>28666.869500000012</v>
      </c>
      <c r="E20" s="23" t="s">
        <v>21</v>
      </c>
      <c r="F20" s="22">
        <v>26318.221999999987</v>
      </c>
      <c r="H20" t="str">
        <f t="shared" si="0"/>
        <v>Belgium</v>
      </c>
      <c r="I20">
        <f t="shared" si="1"/>
        <v>26318.221999999987</v>
      </c>
    </row>
    <row r="21" spans="1:9">
      <c r="A21" s="23" t="s">
        <v>95</v>
      </c>
      <c r="B21" s="24">
        <v>51026.850000000006</v>
      </c>
      <c r="C21" s="24">
        <v>22442.840000000007</v>
      </c>
      <c r="E21" s="23" t="s">
        <v>7</v>
      </c>
      <c r="F21" s="22">
        <v>23348.653999999995</v>
      </c>
      <c r="H21" t="str">
        <f t="shared" si="0"/>
        <v>Czechia</v>
      </c>
      <c r="I21">
        <f t="shared" si="1"/>
        <v>23348.653999999995</v>
      </c>
    </row>
    <row r="22" spans="1:9">
      <c r="A22" s="23" t="s">
        <v>96</v>
      </c>
      <c r="B22" s="22">
        <v>645223.17949999985</v>
      </c>
      <c r="C22" s="22">
        <v>296384.24949999998</v>
      </c>
      <c r="E22" s="23" t="s">
        <v>25</v>
      </c>
      <c r="F22" s="22">
        <v>28462.138000000006</v>
      </c>
      <c r="H22" t="str">
        <f t="shared" si="0"/>
        <v>Denmark</v>
      </c>
      <c r="I22">
        <f t="shared" si="1"/>
        <v>28462.138000000006</v>
      </c>
    </row>
    <row r="23" spans="1:9">
      <c r="E23" s="23" t="s">
        <v>39</v>
      </c>
      <c r="F23" s="22">
        <v>24075.482</v>
      </c>
      <c r="H23" t="str">
        <f t="shared" si="0"/>
        <v>Finland</v>
      </c>
      <c r="I23">
        <f t="shared" si="1"/>
        <v>24075.482</v>
      </c>
    </row>
    <row r="24" spans="1:9">
      <c r="E24" s="23" t="s">
        <v>47</v>
      </c>
      <c r="F24" s="24">
        <v>55102.048500000012</v>
      </c>
      <c r="H24" t="str">
        <f t="shared" si="0"/>
        <v>France</v>
      </c>
      <c r="I24">
        <f t="shared" si="1"/>
        <v>55102.048500000012</v>
      </c>
    </row>
    <row r="25" spans="1:9">
      <c r="E25" s="23" t="s">
        <v>43</v>
      </c>
      <c r="F25" s="24">
        <v>70034.105500000005</v>
      </c>
      <c r="H25" t="str">
        <f t="shared" si="0"/>
        <v>Germany</v>
      </c>
      <c r="I25">
        <f t="shared" si="1"/>
        <v>70034.105500000005</v>
      </c>
    </row>
    <row r="26" spans="1:9">
      <c r="E26" s="23" t="s">
        <v>18</v>
      </c>
      <c r="F26" s="22">
        <v>16596.517499999994</v>
      </c>
      <c r="H26" t="str">
        <f t="shared" si="0"/>
        <v>Ireland</v>
      </c>
      <c r="I26">
        <f t="shared" si="1"/>
        <v>16596.517499999994</v>
      </c>
    </row>
    <row r="27" spans="1:9">
      <c r="E27" s="23" t="s">
        <v>50</v>
      </c>
      <c r="F27" s="24">
        <v>50319.473499999986</v>
      </c>
      <c r="H27" t="str">
        <f t="shared" si="0"/>
        <v>Italy</v>
      </c>
      <c r="I27">
        <f t="shared" si="1"/>
        <v>50319.473499999986</v>
      </c>
    </row>
    <row r="28" spans="1:9">
      <c r="E28" s="23" t="s">
        <v>31</v>
      </c>
      <c r="F28" s="22">
        <v>42192.776500000007</v>
      </c>
      <c r="H28" t="str">
        <f t="shared" si="0"/>
        <v>Netherlands</v>
      </c>
      <c r="I28">
        <f t="shared" si="1"/>
        <v>42192.776500000007</v>
      </c>
    </row>
    <row r="29" spans="1:9">
      <c r="E29" s="23" t="s">
        <v>52</v>
      </c>
      <c r="F29" s="22">
        <v>26376.673999999999</v>
      </c>
      <c r="H29" t="str">
        <f t="shared" si="0"/>
        <v>Norway</v>
      </c>
      <c r="I29">
        <f t="shared" si="1"/>
        <v>26376.673999999999</v>
      </c>
    </row>
    <row r="30" spans="1:9">
      <c r="E30" s="23" t="s">
        <v>49</v>
      </c>
      <c r="F30" s="22">
        <v>40290.002</v>
      </c>
      <c r="H30" t="str">
        <f t="shared" si="0"/>
        <v>Poland</v>
      </c>
      <c r="I30">
        <f t="shared" si="1"/>
        <v>40290.002</v>
      </c>
    </row>
    <row r="31" spans="1:9">
      <c r="E31" s="23" t="s">
        <v>36</v>
      </c>
      <c r="F31" s="22">
        <v>27591.421000000006</v>
      </c>
      <c r="H31" t="str">
        <f t="shared" si="0"/>
        <v>Portugal</v>
      </c>
      <c r="I31">
        <f t="shared" si="1"/>
        <v>27591.421000000006</v>
      </c>
    </row>
    <row r="32" spans="1:9">
      <c r="E32" s="23" t="s">
        <v>1</v>
      </c>
      <c r="F32" s="24">
        <v>46624.590999999986</v>
      </c>
      <c r="H32" t="str">
        <f t="shared" si="0"/>
        <v>Spain</v>
      </c>
      <c r="I32">
        <f t="shared" si="1"/>
        <v>46624.590999999986</v>
      </c>
    </row>
    <row r="33" spans="5:9">
      <c r="E33" s="23" t="s">
        <v>12</v>
      </c>
      <c r="F33" s="22">
        <v>35977.811999999991</v>
      </c>
      <c r="H33" t="str">
        <f t="shared" si="0"/>
        <v>Sweden</v>
      </c>
      <c r="I33">
        <f t="shared" si="1"/>
        <v>35977.811999999991</v>
      </c>
    </row>
    <row r="34" spans="5:9">
      <c r="E34" s="23" t="s">
        <v>41</v>
      </c>
      <c r="F34" s="22">
        <v>24731.628500000003</v>
      </c>
      <c r="H34" t="str">
        <f t="shared" si="0"/>
        <v>Switzerland</v>
      </c>
      <c r="I34">
        <f t="shared" si="1"/>
        <v>24731.628500000003</v>
      </c>
    </row>
    <row r="35" spans="5:9">
      <c r="E35" s="23" t="s">
        <v>33</v>
      </c>
      <c r="F35" s="24">
        <v>74427.368000000002</v>
      </c>
      <c r="H35" t="str">
        <f t="shared" si="0"/>
        <v>United Kingdom</v>
      </c>
      <c r="I35">
        <f t="shared" si="1"/>
        <v>74427.368000000002</v>
      </c>
    </row>
    <row r="36" spans="5:9">
      <c r="E36" s="23" t="s">
        <v>96</v>
      </c>
      <c r="F36" s="22">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DE08-704E-4C87-B5B9-DFB82FBDCCA8}">
  <dimension ref="A1:AG58"/>
  <sheetViews>
    <sheetView showGridLines="0" tabSelected="1" zoomScale="72" zoomScaleNormal="40" workbookViewId="0">
      <selection activeCell="AA26" sqref="AA26"/>
    </sheetView>
  </sheetViews>
  <sheetFormatPr defaultRowHeight="14.5"/>
  <sheetData>
    <row r="1" spans="1:33">
      <c r="A1" s="20"/>
      <c r="B1" s="20"/>
      <c r="C1" s="20"/>
      <c r="D1" s="20"/>
      <c r="E1" s="20"/>
      <c r="F1" s="20"/>
      <c r="G1" s="20"/>
      <c r="H1" s="20"/>
      <c r="I1" s="20"/>
      <c r="J1" s="20"/>
      <c r="K1" s="20"/>
      <c r="L1" s="20"/>
      <c r="M1" s="20"/>
      <c r="N1" s="20"/>
      <c r="O1" s="20"/>
      <c r="P1" s="20"/>
      <c r="Q1" s="20"/>
      <c r="R1" s="20"/>
      <c r="S1" s="21"/>
      <c r="T1" s="21"/>
      <c r="U1" s="21"/>
      <c r="V1" s="21"/>
      <c r="W1" s="21"/>
      <c r="X1" s="25"/>
      <c r="Y1" s="25"/>
      <c r="Z1" s="25"/>
      <c r="AA1" s="25"/>
      <c r="AB1" s="25"/>
      <c r="AC1" s="25"/>
      <c r="AD1" s="25"/>
      <c r="AE1" s="25"/>
      <c r="AF1" s="25"/>
      <c r="AG1" s="25"/>
    </row>
    <row r="2" spans="1:33">
      <c r="A2" s="20"/>
      <c r="B2" s="20"/>
      <c r="C2" s="20"/>
      <c r="D2" s="20"/>
      <c r="E2" s="20"/>
      <c r="F2" s="20"/>
      <c r="G2" s="20"/>
      <c r="H2" s="20"/>
      <c r="I2" s="20"/>
      <c r="J2" s="20"/>
      <c r="K2" s="20"/>
      <c r="L2" s="20"/>
      <c r="M2" s="20"/>
      <c r="N2" s="20"/>
      <c r="O2" s="20"/>
      <c r="P2" s="20"/>
      <c r="Q2" s="20"/>
      <c r="R2" s="20"/>
      <c r="S2" s="21"/>
      <c r="T2" s="21"/>
      <c r="U2" s="21"/>
      <c r="V2" s="21"/>
      <c r="W2" s="21"/>
      <c r="X2" s="25"/>
      <c r="Y2" s="25"/>
      <c r="Z2" s="25"/>
      <c r="AA2" s="25"/>
      <c r="AB2" s="25"/>
      <c r="AC2" s="25"/>
      <c r="AD2" s="25"/>
      <c r="AE2" s="25"/>
      <c r="AF2" s="25"/>
      <c r="AG2" s="25"/>
    </row>
    <row r="3" spans="1:33">
      <c r="A3" s="20"/>
      <c r="B3" s="20"/>
      <c r="C3" s="20"/>
      <c r="D3" s="20"/>
      <c r="E3" s="20"/>
      <c r="F3" s="20"/>
      <c r="G3" s="20"/>
      <c r="H3" s="20"/>
      <c r="I3" s="20"/>
      <c r="J3" s="20"/>
      <c r="K3" s="20"/>
      <c r="L3" s="20"/>
      <c r="M3" s="20"/>
      <c r="N3" s="20"/>
      <c r="O3" s="20"/>
      <c r="P3" s="20"/>
      <c r="Q3" s="20"/>
      <c r="R3" s="20"/>
      <c r="S3" s="21"/>
      <c r="T3" s="21"/>
      <c r="U3" s="21"/>
      <c r="V3" s="21"/>
      <c r="W3" s="21"/>
      <c r="X3" s="25"/>
      <c r="Y3" s="25"/>
      <c r="Z3" s="25"/>
      <c r="AA3" s="25"/>
      <c r="AB3" s="25"/>
      <c r="AC3" s="25"/>
      <c r="AD3" s="25"/>
      <c r="AE3" s="25"/>
      <c r="AF3" s="25"/>
      <c r="AG3" s="25"/>
    </row>
    <row r="4" spans="1:33">
      <c r="A4" s="20"/>
      <c r="B4" s="20"/>
      <c r="C4" s="20"/>
      <c r="D4" s="20"/>
      <c r="E4" s="20"/>
      <c r="F4" s="20"/>
      <c r="G4" s="20"/>
      <c r="H4" s="20"/>
      <c r="I4" s="20"/>
      <c r="J4" s="20"/>
      <c r="K4" s="20"/>
      <c r="L4" s="20"/>
      <c r="M4" s="20"/>
      <c r="N4" s="20"/>
      <c r="O4" s="20"/>
      <c r="P4" s="20"/>
      <c r="Q4" s="20"/>
      <c r="R4" s="20"/>
      <c r="S4" s="21"/>
      <c r="T4" s="21"/>
      <c r="U4" s="21"/>
      <c r="V4" s="21"/>
      <c r="W4" s="21"/>
      <c r="X4" s="25"/>
      <c r="Y4" s="25"/>
      <c r="Z4" s="25"/>
      <c r="AA4" s="25"/>
      <c r="AB4" s="25"/>
      <c r="AC4" s="25"/>
      <c r="AD4" s="25"/>
      <c r="AE4" s="25"/>
      <c r="AF4" s="25"/>
      <c r="AG4" s="25"/>
    </row>
    <row r="5" spans="1:33">
      <c r="A5" s="20"/>
      <c r="B5" s="20"/>
      <c r="C5" s="20"/>
      <c r="D5" s="20"/>
      <c r="E5" s="20"/>
      <c r="F5" s="20"/>
      <c r="G5" s="20"/>
      <c r="H5" s="20"/>
      <c r="I5" s="20"/>
      <c r="J5" s="20"/>
      <c r="K5" s="20"/>
      <c r="L5" s="20"/>
      <c r="M5" s="20"/>
      <c r="N5" s="20"/>
      <c r="O5" s="20"/>
      <c r="P5" s="20"/>
      <c r="Q5" s="20"/>
      <c r="R5" s="20"/>
      <c r="S5" s="21"/>
      <c r="T5" s="21"/>
      <c r="U5" s="21"/>
      <c r="V5" s="21"/>
      <c r="W5" s="21"/>
      <c r="X5" s="25"/>
      <c r="Y5" s="25"/>
      <c r="Z5" s="25"/>
      <c r="AA5" s="25"/>
      <c r="AB5" s="25"/>
      <c r="AC5" s="25"/>
      <c r="AD5" s="25"/>
      <c r="AE5" s="25"/>
      <c r="AF5" s="25"/>
      <c r="AG5" s="25"/>
    </row>
    <row r="6" spans="1:33">
      <c r="A6" s="20"/>
      <c r="B6" s="20"/>
      <c r="C6" s="20"/>
      <c r="D6" s="20"/>
      <c r="E6" s="20"/>
      <c r="F6" s="20"/>
      <c r="G6" s="20"/>
      <c r="H6" s="20"/>
      <c r="I6" s="20"/>
      <c r="J6" s="20"/>
      <c r="K6" s="20"/>
      <c r="L6" s="20"/>
      <c r="M6" s="20"/>
      <c r="N6" s="20"/>
      <c r="O6" s="20"/>
      <c r="P6" s="20"/>
      <c r="Q6" s="20"/>
      <c r="R6" s="20"/>
      <c r="S6" s="21"/>
      <c r="T6" s="21"/>
      <c r="U6" s="21"/>
      <c r="V6" s="21"/>
      <c r="W6" s="21"/>
      <c r="X6" s="25"/>
      <c r="Y6" s="25"/>
      <c r="Z6" s="25"/>
      <c r="AA6" s="25"/>
      <c r="AB6" s="25"/>
      <c r="AC6" s="25"/>
      <c r="AD6" s="25"/>
      <c r="AE6" s="25"/>
      <c r="AF6" s="25"/>
      <c r="AG6" s="25"/>
    </row>
    <row r="7" spans="1:33">
      <c r="A7" s="20"/>
      <c r="B7" s="20"/>
      <c r="C7" s="20"/>
      <c r="D7" s="20"/>
      <c r="E7" s="20"/>
      <c r="F7" s="20"/>
      <c r="G7" s="20"/>
      <c r="H7" s="20"/>
      <c r="I7" s="20"/>
      <c r="J7" s="20"/>
      <c r="K7" s="20"/>
      <c r="L7" s="20"/>
      <c r="M7" s="20"/>
      <c r="N7" s="20"/>
      <c r="O7" s="20"/>
      <c r="P7" s="20"/>
      <c r="Q7" s="20"/>
      <c r="R7" s="20"/>
      <c r="S7" s="21"/>
      <c r="T7" s="21"/>
      <c r="U7" s="21"/>
      <c r="V7" s="21"/>
      <c r="W7" s="21"/>
      <c r="X7" s="25"/>
      <c r="Y7" s="25"/>
      <c r="Z7" s="25"/>
      <c r="AA7" s="25"/>
      <c r="AB7" s="25"/>
      <c r="AC7" s="25"/>
      <c r="AD7" s="25"/>
      <c r="AE7" s="25"/>
      <c r="AF7" s="25"/>
      <c r="AG7" s="25"/>
    </row>
    <row r="8" spans="1:33">
      <c r="A8" s="20"/>
      <c r="B8" s="20"/>
      <c r="C8" s="20"/>
      <c r="D8" s="20"/>
      <c r="E8" s="20"/>
      <c r="F8" s="20"/>
      <c r="G8" s="20"/>
      <c r="H8" s="20"/>
      <c r="I8" s="20"/>
      <c r="J8" s="20"/>
      <c r="K8" s="20"/>
      <c r="L8" s="20"/>
      <c r="M8" s="20"/>
      <c r="N8" s="20"/>
      <c r="O8" s="20"/>
      <c r="P8" s="20"/>
      <c r="Q8" s="20"/>
      <c r="R8" s="20"/>
      <c r="S8" s="21"/>
      <c r="T8" s="21"/>
      <c r="U8" s="21"/>
      <c r="V8" s="21"/>
      <c r="W8" s="21"/>
      <c r="X8" s="25"/>
      <c r="Y8" s="25"/>
      <c r="Z8" s="25"/>
      <c r="AA8" s="25"/>
      <c r="AB8" s="25"/>
      <c r="AC8" s="25"/>
      <c r="AD8" s="25"/>
      <c r="AE8" s="25"/>
      <c r="AF8" s="25"/>
      <c r="AG8" s="25"/>
    </row>
    <row r="9" spans="1:33">
      <c r="A9" s="20"/>
      <c r="B9" s="20"/>
      <c r="C9" s="20"/>
      <c r="D9" s="20"/>
      <c r="E9" s="20"/>
      <c r="F9" s="20"/>
      <c r="G9" s="20"/>
      <c r="H9" s="20"/>
      <c r="I9" s="20"/>
      <c r="J9" s="20"/>
      <c r="K9" s="20"/>
      <c r="L9" s="20"/>
      <c r="M9" s="20"/>
      <c r="N9" s="20"/>
      <c r="O9" s="20"/>
      <c r="P9" s="20"/>
      <c r="Q9" s="20"/>
      <c r="R9" s="20"/>
      <c r="S9" s="21"/>
      <c r="T9" s="21"/>
      <c r="U9" s="21"/>
      <c r="V9" s="21"/>
      <c r="W9" s="21"/>
      <c r="X9" s="25"/>
      <c r="Y9" s="25"/>
      <c r="Z9" s="25"/>
      <c r="AA9" s="25"/>
      <c r="AB9" s="25"/>
      <c r="AC9" s="25"/>
      <c r="AD9" s="25"/>
      <c r="AE9" s="25"/>
      <c r="AF9" s="25"/>
      <c r="AG9" s="25"/>
    </row>
    <row r="10" spans="1:33">
      <c r="A10" s="20"/>
      <c r="B10" s="20"/>
      <c r="C10" s="20"/>
      <c r="D10" s="20"/>
      <c r="E10" s="20"/>
      <c r="F10" s="20"/>
      <c r="G10" s="20"/>
      <c r="H10" s="20"/>
      <c r="I10" s="20"/>
      <c r="J10" s="20"/>
      <c r="K10" s="20"/>
      <c r="L10" s="20"/>
      <c r="M10" s="20"/>
      <c r="N10" s="20"/>
      <c r="O10" s="20"/>
      <c r="P10" s="20"/>
      <c r="Q10" s="20"/>
      <c r="R10" s="20"/>
      <c r="S10" s="21"/>
      <c r="T10" s="21"/>
      <c r="U10" s="21"/>
      <c r="V10" s="21"/>
      <c r="W10" s="21"/>
      <c r="X10" s="25"/>
      <c r="Y10" s="25"/>
      <c r="Z10" s="25"/>
      <c r="AA10" s="25"/>
      <c r="AB10" s="25"/>
      <c r="AC10" s="25"/>
      <c r="AD10" s="25"/>
      <c r="AE10" s="25"/>
      <c r="AF10" s="25"/>
      <c r="AG10" s="25"/>
    </row>
    <row r="11" spans="1:33">
      <c r="A11" s="20"/>
      <c r="B11" s="20"/>
      <c r="C11" s="20"/>
      <c r="D11" s="20"/>
      <c r="E11" s="20"/>
      <c r="F11" s="20"/>
      <c r="G11" s="20"/>
      <c r="H11" s="20"/>
      <c r="I11" s="20"/>
      <c r="J11" s="20"/>
      <c r="K11" s="20"/>
      <c r="L11" s="20"/>
      <c r="M11" s="20"/>
      <c r="N11" s="20"/>
      <c r="O11" s="20"/>
      <c r="P11" s="20"/>
      <c r="Q11" s="20"/>
      <c r="R11" s="20"/>
      <c r="S11" s="21"/>
      <c r="T11" s="21"/>
      <c r="U11" s="21"/>
      <c r="V11" s="21"/>
      <c r="W11" s="21"/>
      <c r="X11" s="25"/>
      <c r="Y11" s="25"/>
      <c r="Z11" s="25"/>
      <c r="AA11" s="25"/>
      <c r="AB11" s="25"/>
      <c r="AC11" s="25"/>
      <c r="AD11" s="25"/>
      <c r="AE11" s="25"/>
      <c r="AF11" s="25"/>
      <c r="AG11" s="25"/>
    </row>
    <row r="12" spans="1:33">
      <c r="A12" s="20"/>
      <c r="B12" s="20"/>
      <c r="C12" s="20"/>
      <c r="D12" s="20"/>
      <c r="E12" s="20"/>
      <c r="F12" s="20"/>
      <c r="G12" s="20"/>
      <c r="H12" s="20"/>
      <c r="I12" s="20"/>
      <c r="J12" s="20"/>
      <c r="K12" s="20"/>
      <c r="L12" s="20"/>
      <c r="M12" s="20"/>
      <c r="N12" s="20"/>
      <c r="O12" s="20"/>
      <c r="P12" s="20"/>
      <c r="Q12" s="20"/>
      <c r="R12" s="20"/>
      <c r="S12" s="21"/>
      <c r="T12" s="21"/>
      <c r="U12" s="21"/>
      <c r="V12" s="21"/>
      <c r="W12" s="21"/>
      <c r="X12" s="25"/>
      <c r="Y12" s="25"/>
      <c r="Z12" s="25"/>
      <c r="AA12" s="25"/>
      <c r="AB12" s="25"/>
      <c r="AC12" s="25"/>
      <c r="AD12" s="25"/>
      <c r="AE12" s="25"/>
      <c r="AF12" s="25"/>
      <c r="AG12" s="25"/>
    </row>
    <row r="13" spans="1:33">
      <c r="A13" s="20"/>
      <c r="B13" s="20"/>
      <c r="C13" s="20"/>
      <c r="D13" s="20"/>
      <c r="E13" s="20"/>
      <c r="F13" s="20"/>
      <c r="G13" s="20"/>
      <c r="H13" s="20"/>
      <c r="I13" s="20"/>
      <c r="J13" s="20"/>
      <c r="K13" s="20"/>
      <c r="L13" s="20"/>
      <c r="M13" s="20"/>
      <c r="N13" s="20"/>
      <c r="O13" s="20"/>
      <c r="P13" s="20"/>
      <c r="Q13" s="20"/>
      <c r="R13" s="20"/>
      <c r="S13" s="21"/>
      <c r="T13" s="21"/>
      <c r="U13" s="21"/>
      <c r="V13" s="21"/>
      <c r="W13" s="21"/>
      <c r="X13" s="25"/>
      <c r="Y13" s="25"/>
      <c r="Z13" s="25"/>
      <c r="AA13" s="25"/>
      <c r="AB13" s="25"/>
      <c r="AC13" s="25"/>
      <c r="AD13" s="25"/>
      <c r="AE13" s="25"/>
      <c r="AF13" s="25"/>
      <c r="AG13" s="25"/>
    </row>
    <row r="14" spans="1:33">
      <c r="A14" s="20"/>
      <c r="B14" s="20"/>
      <c r="C14" s="20"/>
      <c r="D14" s="20"/>
      <c r="E14" s="20"/>
      <c r="F14" s="20"/>
      <c r="G14" s="20"/>
      <c r="H14" s="20"/>
      <c r="I14" s="20"/>
      <c r="J14" s="20"/>
      <c r="K14" s="20"/>
      <c r="L14" s="20"/>
      <c r="M14" s="20"/>
      <c r="N14" s="20"/>
      <c r="O14" s="20"/>
      <c r="P14" s="20"/>
      <c r="Q14" s="20"/>
      <c r="R14" s="20"/>
      <c r="S14" s="21"/>
      <c r="T14" s="21"/>
      <c r="U14" s="21"/>
      <c r="V14" s="21"/>
      <c r="W14" s="21"/>
      <c r="X14" s="25"/>
      <c r="Y14" s="25"/>
      <c r="Z14" s="25"/>
      <c r="AA14" s="25"/>
      <c r="AB14" s="25"/>
      <c r="AC14" s="25"/>
      <c r="AD14" s="25"/>
      <c r="AE14" s="25"/>
      <c r="AF14" s="25"/>
      <c r="AG14" s="25"/>
    </row>
    <row r="15" spans="1:33">
      <c r="A15" s="20"/>
      <c r="B15" s="20"/>
      <c r="C15" s="20"/>
      <c r="D15" s="20"/>
      <c r="E15" s="20"/>
      <c r="F15" s="20"/>
      <c r="G15" s="20"/>
      <c r="H15" s="20"/>
      <c r="I15" s="20"/>
      <c r="J15" s="20"/>
      <c r="K15" s="20"/>
      <c r="L15" s="20"/>
      <c r="M15" s="20"/>
      <c r="N15" s="20"/>
      <c r="O15" s="20"/>
      <c r="P15" s="20"/>
      <c r="Q15" s="20"/>
      <c r="R15" s="20"/>
      <c r="S15" s="21"/>
      <c r="T15" s="21"/>
      <c r="U15" s="21"/>
      <c r="V15" s="21"/>
      <c r="W15" s="21"/>
      <c r="X15" s="25"/>
      <c r="Y15" s="25"/>
      <c r="Z15" s="25"/>
      <c r="AA15" s="25"/>
      <c r="AB15" s="25"/>
      <c r="AC15" s="25"/>
      <c r="AD15" s="25"/>
      <c r="AE15" s="25"/>
      <c r="AF15" s="25"/>
      <c r="AG15" s="25"/>
    </row>
    <row r="16" spans="1:33">
      <c r="A16" s="20"/>
      <c r="B16" s="20"/>
      <c r="C16" s="20"/>
      <c r="D16" s="20"/>
      <c r="E16" s="20"/>
      <c r="F16" s="20"/>
      <c r="G16" s="20"/>
      <c r="H16" s="20"/>
      <c r="I16" s="20"/>
      <c r="J16" s="20"/>
      <c r="K16" s="20"/>
      <c r="L16" s="20"/>
      <c r="M16" s="20"/>
      <c r="N16" s="20"/>
      <c r="O16" s="20"/>
      <c r="P16" s="20"/>
      <c r="Q16" s="20"/>
      <c r="R16" s="20"/>
      <c r="S16" s="21"/>
      <c r="T16" s="21"/>
      <c r="U16" s="21"/>
      <c r="V16" s="21"/>
      <c r="W16" s="21"/>
      <c r="X16" s="25"/>
      <c r="Y16" s="25"/>
      <c r="Z16" s="25"/>
      <c r="AA16" s="25"/>
      <c r="AB16" s="25"/>
      <c r="AC16" s="25"/>
      <c r="AD16" s="25"/>
      <c r="AE16" s="25"/>
      <c r="AF16" s="25"/>
      <c r="AG16" s="25"/>
    </row>
    <row r="17" spans="1:33">
      <c r="A17" s="20"/>
      <c r="B17" s="20"/>
      <c r="C17" s="20"/>
      <c r="D17" s="20"/>
      <c r="E17" s="20"/>
      <c r="F17" s="20"/>
      <c r="G17" s="20"/>
      <c r="H17" s="20"/>
      <c r="I17" s="20"/>
      <c r="J17" s="20"/>
      <c r="K17" s="20"/>
      <c r="L17" s="20"/>
      <c r="M17" s="20"/>
      <c r="N17" s="20"/>
      <c r="O17" s="20"/>
      <c r="P17" s="20"/>
      <c r="Q17" s="20"/>
      <c r="R17" s="20"/>
      <c r="S17" s="21"/>
      <c r="T17" s="21"/>
      <c r="U17" s="21"/>
      <c r="V17" s="21"/>
      <c r="W17" s="21"/>
      <c r="X17" s="25"/>
      <c r="Y17" s="25"/>
      <c r="Z17" s="25"/>
      <c r="AA17" s="25"/>
      <c r="AB17" s="25"/>
      <c r="AC17" s="25"/>
      <c r="AD17" s="25"/>
      <c r="AE17" s="25"/>
      <c r="AF17" s="25"/>
      <c r="AG17" s="25"/>
    </row>
    <row r="18" spans="1:33">
      <c r="A18" s="20"/>
      <c r="B18" s="20"/>
      <c r="C18" s="20"/>
      <c r="D18" s="20"/>
      <c r="E18" s="20"/>
      <c r="F18" s="20"/>
      <c r="G18" s="20"/>
      <c r="H18" s="20"/>
      <c r="I18" s="20"/>
      <c r="J18" s="20"/>
      <c r="K18" s="20"/>
      <c r="L18" s="20"/>
      <c r="M18" s="20"/>
      <c r="N18" s="20"/>
      <c r="O18" s="20"/>
      <c r="P18" s="20"/>
      <c r="Q18" s="20"/>
      <c r="R18" s="20"/>
      <c r="S18" s="21"/>
      <c r="T18" s="21"/>
      <c r="U18" s="21"/>
      <c r="V18" s="21"/>
      <c r="W18" s="21"/>
      <c r="X18" s="25"/>
      <c r="Y18" s="25"/>
      <c r="Z18" s="25"/>
      <c r="AA18" s="25"/>
      <c r="AB18" s="25"/>
      <c r="AC18" s="25"/>
      <c r="AD18" s="25"/>
      <c r="AE18" s="25"/>
      <c r="AF18" s="25"/>
      <c r="AG18" s="25"/>
    </row>
    <row r="19" spans="1:33">
      <c r="A19" s="20"/>
      <c r="B19" s="20"/>
      <c r="C19" s="20"/>
      <c r="D19" s="20"/>
      <c r="E19" s="20"/>
      <c r="F19" s="20"/>
      <c r="G19" s="20"/>
      <c r="H19" s="20"/>
      <c r="I19" s="20"/>
      <c r="J19" s="20"/>
      <c r="K19" s="20"/>
      <c r="L19" s="20"/>
      <c r="M19" s="20"/>
      <c r="N19" s="20"/>
      <c r="O19" s="20"/>
      <c r="P19" s="20"/>
      <c r="Q19" s="20"/>
      <c r="R19" s="20"/>
      <c r="S19" s="21"/>
      <c r="T19" s="21"/>
      <c r="U19" s="21"/>
      <c r="V19" s="21"/>
      <c r="W19" s="21"/>
      <c r="X19" s="25"/>
      <c r="Y19" s="25"/>
      <c r="Z19" s="25"/>
      <c r="AA19" s="25"/>
      <c r="AB19" s="25"/>
      <c r="AC19" s="25"/>
      <c r="AD19" s="25"/>
      <c r="AE19" s="25"/>
      <c r="AF19" s="25"/>
      <c r="AG19" s="25"/>
    </row>
    <row r="20" spans="1:33">
      <c r="A20" s="20"/>
      <c r="B20" s="20"/>
      <c r="C20" s="20"/>
      <c r="D20" s="20"/>
      <c r="E20" s="20"/>
      <c r="F20" s="20"/>
      <c r="G20" s="20"/>
      <c r="H20" s="20"/>
      <c r="I20" s="20"/>
      <c r="J20" s="20"/>
      <c r="K20" s="20"/>
      <c r="L20" s="20"/>
      <c r="M20" s="20"/>
      <c r="N20" s="20"/>
      <c r="O20" s="20"/>
      <c r="P20" s="20"/>
      <c r="Q20" s="20"/>
      <c r="R20" s="20"/>
      <c r="S20" s="21"/>
      <c r="T20" s="21"/>
      <c r="U20" s="21"/>
      <c r="V20" s="21"/>
      <c r="W20" s="21"/>
      <c r="X20" s="25"/>
      <c r="Y20" s="25"/>
      <c r="Z20" s="25"/>
      <c r="AA20" s="25"/>
      <c r="AB20" s="25"/>
      <c r="AC20" s="25"/>
      <c r="AD20" s="25"/>
      <c r="AE20" s="25"/>
      <c r="AF20" s="25"/>
      <c r="AG20" s="25"/>
    </row>
    <row r="21" spans="1:33">
      <c r="A21" s="20"/>
      <c r="B21" s="20"/>
      <c r="C21" s="20"/>
      <c r="D21" s="20"/>
      <c r="E21" s="20"/>
      <c r="F21" s="20"/>
      <c r="G21" s="20"/>
      <c r="H21" s="20"/>
      <c r="I21" s="20"/>
      <c r="J21" s="20"/>
      <c r="K21" s="20"/>
      <c r="L21" s="20"/>
      <c r="M21" s="20"/>
      <c r="N21" s="20"/>
      <c r="O21" s="20"/>
      <c r="P21" s="20"/>
      <c r="Q21" s="20"/>
      <c r="R21" s="20"/>
      <c r="S21" s="21"/>
      <c r="T21" s="21"/>
      <c r="U21" s="21"/>
      <c r="V21" s="21"/>
      <c r="W21" s="21"/>
      <c r="X21" s="25"/>
      <c r="Y21" s="25"/>
      <c r="Z21" s="25"/>
      <c r="AA21" s="25"/>
      <c r="AB21" s="25"/>
      <c r="AC21" s="25"/>
      <c r="AD21" s="25"/>
      <c r="AE21" s="25"/>
      <c r="AF21" s="25"/>
      <c r="AG21" s="25"/>
    </row>
    <row r="22" spans="1:33">
      <c r="A22" s="20"/>
      <c r="B22" s="20"/>
      <c r="C22" s="20"/>
      <c r="D22" s="20"/>
      <c r="E22" s="20"/>
      <c r="F22" s="20"/>
      <c r="G22" s="20"/>
      <c r="H22" s="20"/>
      <c r="I22" s="20"/>
      <c r="J22" s="20"/>
      <c r="K22" s="20"/>
      <c r="L22" s="20"/>
      <c r="M22" s="20"/>
      <c r="N22" s="20"/>
      <c r="O22" s="20"/>
      <c r="P22" s="20"/>
      <c r="Q22" s="20"/>
      <c r="R22" s="20"/>
      <c r="S22" s="21"/>
      <c r="T22" s="21"/>
      <c r="U22" s="21"/>
      <c r="V22" s="21"/>
      <c r="W22" s="21"/>
      <c r="X22" s="25"/>
      <c r="Y22" s="25"/>
      <c r="Z22" s="25"/>
      <c r="AA22" s="25"/>
      <c r="AB22" s="25"/>
      <c r="AC22" s="25"/>
      <c r="AD22" s="25"/>
      <c r="AE22" s="25"/>
      <c r="AF22" s="25"/>
      <c r="AG22" s="25"/>
    </row>
    <row r="23" spans="1:33">
      <c r="A23" s="20"/>
      <c r="B23" s="20"/>
      <c r="C23" s="20"/>
      <c r="D23" s="20"/>
      <c r="E23" s="20"/>
      <c r="F23" s="20"/>
      <c r="G23" s="20"/>
      <c r="H23" s="20"/>
      <c r="I23" s="20"/>
      <c r="J23" s="20"/>
      <c r="K23" s="20"/>
      <c r="L23" s="20"/>
      <c r="M23" s="20"/>
      <c r="N23" s="20"/>
      <c r="O23" s="20"/>
      <c r="P23" s="20"/>
      <c r="Q23" s="20"/>
      <c r="R23" s="20"/>
      <c r="S23" s="21"/>
      <c r="T23" s="21"/>
      <c r="U23" s="21"/>
      <c r="V23" s="21"/>
      <c r="W23" s="21"/>
      <c r="X23" s="25"/>
      <c r="Y23" s="25"/>
      <c r="Z23" s="25"/>
      <c r="AA23" s="25"/>
      <c r="AB23" s="25"/>
      <c r="AC23" s="25"/>
      <c r="AD23" s="25"/>
      <c r="AE23" s="25"/>
      <c r="AF23" s="25"/>
      <c r="AG23" s="25"/>
    </row>
    <row r="24" spans="1:33">
      <c r="A24" s="20"/>
      <c r="B24" s="20"/>
      <c r="C24" s="20"/>
      <c r="D24" s="20"/>
      <c r="E24" s="20"/>
      <c r="F24" s="20"/>
      <c r="G24" s="20"/>
      <c r="H24" s="20"/>
      <c r="I24" s="20"/>
      <c r="J24" s="20"/>
      <c r="K24" s="20"/>
      <c r="L24" s="20"/>
      <c r="M24" s="20"/>
      <c r="N24" s="20"/>
      <c r="O24" s="20"/>
      <c r="P24" s="20"/>
      <c r="Q24" s="20"/>
      <c r="R24" s="20"/>
      <c r="S24" s="21"/>
      <c r="T24" s="21"/>
      <c r="U24" s="21"/>
      <c r="V24" s="21"/>
      <c r="W24" s="21"/>
      <c r="X24" s="25"/>
      <c r="Y24" s="25"/>
      <c r="Z24" s="25"/>
      <c r="AA24" s="25"/>
      <c r="AB24" s="25"/>
      <c r="AC24" s="25"/>
      <c r="AD24" s="25"/>
      <c r="AE24" s="25"/>
      <c r="AF24" s="25"/>
      <c r="AG24" s="25"/>
    </row>
    <row r="25" spans="1:33">
      <c r="A25" s="20"/>
      <c r="B25" s="20"/>
      <c r="C25" s="20"/>
      <c r="D25" s="20"/>
      <c r="E25" s="20"/>
      <c r="F25" s="20"/>
      <c r="G25" s="20"/>
      <c r="H25" s="20"/>
      <c r="I25" s="20"/>
      <c r="J25" s="20"/>
      <c r="K25" s="20"/>
      <c r="L25" s="20"/>
      <c r="M25" s="20"/>
      <c r="N25" s="20"/>
      <c r="O25" s="20"/>
      <c r="P25" s="20"/>
      <c r="Q25" s="20"/>
      <c r="R25" s="20"/>
      <c r="S25" s="21"/>
      <c r="T25" s="21"/>
      <c r="U25" s="21"/>
      <c r="V25" s="21"/>
      <c r="W25" s="21"/>
      <c r="X25" s="25"/>
      <c r="Y25" s="25"/>
      <c r="Z25" s="25"/>
      <c r="AA25" s="25"/>
      <c r="AB25" s="25"/>
      <c r="AC25" s="25"/>
      <c r="AD25" s="25"/>
      <c r="AE25" s="25"/>
      <c r="AF25" s="25"/>
      <c r="AG25" s="25"/>
    </row>
    <row r="26" spans="1:33">
      <c r="A26" s="20"/>
      <c r="B26" s="20"/>
      <c r="C26" s="20"/>
      <c r="D26" s="20"/>
      <c r="E26" s="20"/>
      <c r="F26" s="20"/>
      <c r="G26" s="20"/>
      <c r="H26" s="20"/>
      <c r="I26" s="20"/>
      <c r="J26" s="20"/>
      <c r="K26" s="20"/>
      <c r="L26" s="20"/>
      <c r="M26" s="20"/>
      <c r="N26" s="20"/>
      <c r="O26" s="20"/>
      <c r="P26" s="20"/>
      <c r="Q26" s="20"/>
      <c r="R26" s="20"/>
      <c r="S26" s="21"/>
      <c r="T26" s="21"/>
      <c r="U26" s="21"/>
      <c r="V26" s="21"/>
      <c r="W26" s="21"/>
      <c r="X26" s="25"/>
      <c r="Y26" s="25"/>
      <c r="Z26" s="25"/>
      <c r="AA26" s="25"/>
      <c r="AB26" s="25"/>
      <c r="AC26" s="25"/>
      <c r="AD26" s="25"/>
      <c r="AE26" s="25"/>
      <c r="AF26" s="25"/>
      <c r="AG26" s="25"/>
    </row>
    <row r="27" spans="1:33">
      <c r="A27" s="20"/>
      <c r="B27" s="20"/>
      <c r="C27" s="20"/>
      <c r="D27" s="20"/>
      <c r="E27" s="20"/>
      <c r="F27" s="20"/>
      <c r="G27" s="20"/>
      <c r="H27" s="20"/>
      <c r="I27" s="20"/>
      <c r="J27" s="20"/>
      <c r="K27" s="20"/>
      <c r="L27" s="20"/>
      <c r="M27" s="20"/>
      <c r="N27" s="20"/>
      <c r="O27" s="20"/>
      <c r="P27" s="20"/>
      <c r="Q27" s="20"/>
      <c r="R27" s="20"/>
      <c r="S27" s="21"/>
      <c r="T27" s="21"/>
      <c r="U27" s="21"/>
      <c r="V27" s="21"/>
      <c r="W27" s="21"/>
      <c r="X27" s="25"/>
      <c r="Y27" s="25"/>
      <c r="Z27" s="25"/>
      <c r="AA27" s="25"/>
      <c r="AB27" s="25"/>
      <c r="AC27" s="25"/>
      <c r="AD27" s="25"/>
      <c r="AE27" s="25"/>
      <c r="AF27" s="25"/>
      <c r="AG27" s="25"/>
    </row>
    <row r="28" spans="1:33">
      <c r="A28" s="20"/>
      <c r="B28" s="20"/>
      <c r="C28" s="20"/>
      <c r="D28" s="20"/>
      <c r="E28" s="20"/>
      <c r="F28" s="20"/>
      <c r="G28" s="20"/>
      <c r="H28" s="20"/>
      <c r="I28" s="20"/>
      <c r="J28" s="20"/>
      <c r="K28" s="20"/>
      <c r="L28" s="20"/>
      <c r="M28" s="20"/>
      <c r="N28" s="20"/>
      <c r="O28" s="20"/>
      <c r="P28" s="20"/>
      <c r="Q28" s="20"/>
      <c r="R28" s="20"/>
      <c r="S28" s="21"/>
      <c r="T28" s="21"/>
      <c r="U28" s="21"/>
      <c r="V28" s="21"/>
      <c r="W28" s="21"/>
      <c r="X28" s="25"/>
      <c r="Y28" s="25"/>
      <c r="Z28" s="25"/>
      <c r="AA28" s="25"/>
      <c r="AB28" s="25"/>
      <c r="AC28" s="25"/>
      <c r="AD28" s="25"/>
      <c r="AE28" s="25"/>
      <c r="AF28" s="25"/>
      <c r="AG28" s="25"/>
    </row>
    <row r="29" spans="1:33">
      <c r="A29" s="20"/>
      <c r="B29" s="20"/>
      <c r="C29" s="20"/>
      <c r="D29" s="20"/>
      <c r="E29" s="20"/>
      <c r="F29" s="20"/>
      <c r="G29" s="20"/>
      <c r="H29" s="20"/>
      <c r="I29" s="20"/>
      <c r="J29" s="20"/>
      <c r="K29" s="20"/>
      <c r="L29" s="20"/>
      <c r="M29" s="20"/>
      <c r="N29" s="20"/>
      <c r="O29" s="20"/>
      <c r="P29" s="20"/>
      <c r="Q29" s="20"/>
      <c r="R29" s="20"/>
      <c r="S29" s="21"/>
      <c r="T29" s="21"/>
      <c r="U29" s="21"/>
      <c r="V29" s="21"/>
      <c r="W29" s="21"/>
      <c r="X29" s="25"/>
      <c r="Y29" s="25"/>
      <c r="Z29" s="25"/>
      <c r="AA29" s="25"/>
      <c r="AB29" s="25"/>
      <c r="AC29" s="25"/>
      <c r="AD29" s="25"/>
      <c r="AE29" s="25"/>
      <c r="AF29" s="25"/>
      <c r="AG29" s="25"/>
    </row>
    <row r="30" spans="1:33">
      <c r="A30" s="20"/>
      <c r="B30" s="20"/>
      <c r="C30" s="20"/>
      <c r="D30" s="20"/>
      <c r="E30" s="20"/>
      <c r="F30" s="20"/>
      <c r="G30" s="20"/>
      <c r="H30" s="20"/>
      <c r="I30" s="20"/>
      <c r="J30" s="20"/>
      <c r="K30" s="20"/>
      <c r="L30" s="20"/>
      <c r="M30" s="20"/>
      <c r="N30" s="20"/>
      <c r="O30" s="20"/>
      <c r="P30" s="20"/>
      <c r="Q30" s="20"/>
      <c r="R30" s="20"/>
      <c r="S30" s="21"/>
      <c r="T30" s="21"/>
      <c r="U30" s="21"/>
      <c r="V30" s="21"/>
      <c r="W30" s="21"/>
      <c r="X30" s="25"/>
      <c r="Y30" s="25"/>
      <c r="Z30" s="25"/>
      <c r="AA30" s="25"/>
      <c r="AB30" s="25"/>
      <c r="AC30" s="25"/>
      <c r="AD30" s="25"/>
      <c r="AE30" s="25"/>
      <c r="AF30" s="25"/>
      <c r="AG30" s="25"/>
    </row>
    <row r="31" spans="1:33">
      <c r="A31" s="20"/>
      <c r="B31" s="20"/>
      <c r="C31" s="20"/>
      <c r="D31" s="20"/>
      <c r="E31" s="20"/>
      <c r="F31" s="20"/>
      <c r="G31" s="20"/>
      <c r="H31" s="20"/>
      <c r="I31" s="20"/>
      <c r="J31" s="20"/>
      <c r="K31" s="20"/>
      <c r="L31" s="20"/>
      <c r="M31" s="20"/>
      <c r="N31" s="20"/>
      <c r="O31" s="20"/>
      <c r="P31" s="20"/>
      <c r="Q31" s="20"/>
      <c r="R31" s="20"/>
      <c r="S31" s="21"/>
      <c r="T31" s="21"/>
      <c r="U31" s="21"/>
      <c r="V31" s="21"/>
      <c r="W31" s="21"/>
      <c r="X31" s="25"/>
      <c r="Y31" s="25"/>
      <c r="Z31" s="25"/>
      <c r="AA31" s="25"/>
      <c r="AB31" s="25"/>
      <c r="AC31" s="25"/>
      <c r="AD31" s="25"/>
      <c r="AE31" s="25"/>
      <c r="AF31" s="25"/>
      <c r="AG31" s="25"/>
    </row>
    <row r="32" spans="1:33">
      <c r="A32" s="20"/>
      <c r="B32" s="20"/>
      <c r="C32" s="20"/>
      <c r="D32" s="20"/>
      <c r="E32" s="20"/>
      <c r="F32" s="20"/>
      <c r="G32" s="20"/>
      <c r="H32" s="20"/>
      <c r="I32" s="20"/>
      <c r="J32" s="20"/>
      <c r="K32" s="20"/>
      <c r="L32" s="20"/>
      <c r="M32" s="20"/>
      <c r="N32" s="20"/>
      <c r="O32" s="20"/>
      <c r="P32" s="20"/>
      <c r="Q32" s="20"/>
      <c r="R32" s="20"/>
      <c r="S32" s="21"/>
      <c r="T32" s="21"/>
      <c r="U32" s="21"/>
      <c r="V32" s="21"/>
      <c r="W32" s="21"/>
      <c r="X32" s="25"/>
      <c r="Y32" s="25"/>
      <c r="Z32" s="25"/>
      <c r="AA32" s="25"/>
      <c r="AB32" s="25"/>
      <c r="AC32" s="25"/>
      <c r="AD32" s="25"/>
      <c r="AE32" s="25"/>
      <c r="AF32" s="25"/>
      <c r="AG32" s="25"/>
    </row>
    <row r="33" spans="1:33">
      <c r="A33" s="20"/>
      <c r="B33" s="20"/>
      <c r="C33" s="20"/>
      <c r="D33" s="20"/>
      <c r="E33" s="20"/>
      <c r="F33" s="20"/>
      <c r="G33" s="20"/>
      <c r="H33" s="20"/>
      <c r="I33" s="20"/>
      <c r="J33" s="20"/>
      <c r="K33" s="20"/>
      <c r="L33" s="20"/>
      <c r="M33" s="20"/>
      <c r="N33" s="20"/>
      <c r="O33" s="20"/>
      <c r="P33" s="20"/>
      <c r="Q33" s="20"/>
      <c r="R33" s="20"/>
      <c r="S33" s="21"/>
      <c r="T33" s="21"/>
      <c r="U33" s="21"/>
      <c r="V33" s="21"/>
      <c r="W33" s="21"/>
      <c r="X33" s="25"/>
      <c r="Y33" s="25"/>
      <c r="Z33" s="25"/>
      <c r="AA33" s="25"/>
      <c r="AB33" s="25"/>
      <c r="AC33" s="25"/>
      <c r="AD33" s="25"/>
      <c r="AE33" s="25"/>
      <c r="AF33" s="25"/>
      <c r="AG33" s="25"/>
    </row>
    <row r="34" spans="1:33">
      <c r="A34" s="20"/>
      <c r="B34" s="20"/>
      <c r="C34" s="20"/>
      <c r="D34" s="20"/>
      <c r="E34" s="20"/>
      <c r="F34" s="20"/>
      <c r="G34" s="20"/>
      <c r="H34" s="20"/>
      <c r="I34" s="20"/>
      <c r="J34" s="20"/>
      <c r="K34" s="20"/>
      <c r="L34" s="20"/>
      <c r="M34" s="20"/>
      <c r="N34" s="20"/>
      <c r="O34" s="20"/>
      <c r="P34" s="20"/>
      <c r="Q34" s="20"/>
      <c r="R34" s="20"/>
      <c r="S34" s="21"/>
      <c r="T34" s="21"/>
      <c r="U34" s="21"/>
      <c r="V34" s="21"/>
      <c r="W34" s="21"/>
      <c r="X34" s="25"/>
      <c r="Y34" s="25"/>
      <c r="Z34" s="25"/>
      <c r="AA34" s="25"/>
      <c r="AB34" s="25"/>
      <c r="AC34" s="25"/>
      <c r="AD34" s="25"/>
      <c r="AE34" s="25"/>
      <c r="AF34" s="25"/>
      <c r="AG34" s="25"/>
    </row>
    <row r="35" spans="1:33">
      <c r="A35" s="20"/>
      <c r="B35" s="20"/>
      <c r="C35" s="20"/>
      <c r="D35" s="20"/>
      <c r="E35" s="20"/>
      <c r="F35" s="20"/>
      <c r="G35" s="20"/>
      <c r="H35" s="20"/>
      <c r="I35" s="20"/>
      <c r="J35" s="20"/>
      <c r="K35" s="20"/>
      <c r="L35" s="20"/>
      <c r="M35" s="20"/>
      <c r="N35" s="20"/>
      <c r="O35" s="20"/>
      <c r="P35" s="20"/>
      <c r="Q35" s="20"/>
      <c r="R35" s="20"/>
      <c r="S35" s="21"/>
      <c r="T35" s="21"/>
      <c r="U35" s="21"/>
      <c r="V35" s="21"/>
      <c r="W35" s="21"/>
      <c r="X35" s="25"/>
      <c r="Y35" s="25"/>
      <c r="Z35" s="25"/>
      <c r="AA35" s="25"/>
      <c r="AB35" s="25"/>
      <c r="AC35" s="25"/>
      <c r="AD35" s="25"/>
      <c r="AE35" s="25"/>
      <c r="AF35" s="25"/>
      <c r="AG35" s="25"/>
    </row>
    <row r="36" spans="1:33">
      <c r="A36" s="20"/>
      <c r="B36" s="20"/>
      <c r="C36" s="20"/>
      <c r="D36" s="20"/>
      <c r="E36" s="20"/>
      <c r="F36" s="20"/>
      <c r="G36" s="20"/>
      <c r="H36" s="20"/>
      <c r="I36" s="20"/>
      <c r="J36" s="20"/>
      <c r="K36" s="20"/>
      <c r="L36" s="20"/>
      <c r="M36" s="20"/>
      <c r="N36" s="20"/>
      <c r="O36" s="20"/>
      <c r="P36" s="20"/>
      <c r="Q36" s="20"/>
      <c r="R36" s="20"/>
      <c r="S36" s="21"/>
      <c r="T36" s="21"/>
      <c r="U36" s="21"/>
      <c r="V36" s="21"/>
      <c r="W36" s="21"/>
      <c r="X36" s="25"/>
      <c r="Y36" s="25"/>
      <c r="Z36" s="25"/>
      <c r="AA36" s="25"/>
      <c r="AB36" s="25"/>
      <c r="AC36" s="25"/>
      <c r="AD36" s="25"/>
      <c r="AE36" s="25"/>
      <c r="AF36" s="25"/>
      <c r="AG36" s="25"/>
    </row>
    <row r="37" spans="1:33">
      <c r="A37" s="20"/>
      <c r="B37" s="20"/>
      <c r="C37" s="20"/>
      <c r="D37" s="20"/>
      <c r="E37" s="20"/>
      <c r="F37" s="20"/>
      <c r="G37" s="20"/>
      <c r="H37" s="20"/>
      <c r="I37" s="20"/>
      <c r="J37" s="20"/>
      <c r="K37" s="20"/>
      <c r="L37" s="20"/>
      <c r="M37" s="20"/>
      <c r="N37" s="20"/>
      <c r="O37" s="20"/>
      <c r="P37" s="20"/>
      <c r="Q37" s="20"/>
      <c r="R37" s="20"/>
      <c r="S37" s="21"/>
      <c r="T37" s="21"/>
      <c r="U37" s="21"/>
      <c r="V37" s="21"/>
      <c r="W37" s="21"/>
      <c r="X37" s="25"/>
      <c r="Y37" s="25"/>
      <c r="Z37" s="25"/>
      <c r="AA37" s="25"/>
      <c r="AB37" s="25"/>
      <c r="AC37" s="25"/>
      <c r="AD37" s="25"/>
      <c r="AE37" s="25"/>
      <c r="AF37" s="25"/>
      <c r="AG37" s="25"/>
    </row>
    <row r="38" spans="1:33">
      <c r="A38" s="20"/>
      <c r="B38" s="20"/>
      <c r="C38" s="20"/>
      <c r="D38" s="20"/>
      <c r="E38" s="20"/>
      <c r="F38" s="20"/>
      <c r="G38" s="20"/>
      <c r="H38" s="20"/>
      <c r="I38" s="20"/>
      <c r="J38" s="20"/>
      <c r="K38" s="20"/>
      <c r="L38" s="20"/>
      <c r="M38" s="20"/>
      <c r="N38" s="20"/>
      <c r="O38" s="20"/>
      <c r="P38" s="20"/>
      <c r="Q38" s="20"/>
      <c r="R38" s="20"/>
      <c r="S38" s="21"/>
      <c r="T38" s="21"/>
      <c r="U38" s="21"/>
      <c r="V38" s="21"/>
      <c r="W38" s="21"/>
      <c r="X38" s="25"/>
      <c r="Y38" s="25"/>
      <c r="Z38" s="25"/>
      <c r="AA38" s="25"/>
      <c r="AB38" s="25"/>
      <c r="AC38" s="25"/>
      <c r="AD38" s="25"/>
      <c r="AE38" s="25"/>
      <c r="AF38" s="25"/>
      <c r="AG38" s="25"/>
    </row>
    <row r="39" spans="1:33">
      <c r="A39" s="20"/>
      <c r="B39" s="20"/>
      <c r="C39" s="20"/>
      <c r="D39" s="20"/>
      <c r="E39" s="20"/>
      <c r="F39" s="20"/>
      <c r="G39" s="20"/>
      <c r="H39" s="20"/>
      <c r="I39" s="20"/>
      <c r="J39" s="20"/>
      <c r="K39" s="20"/>
      <c r="L39" s="20"/>
      <c r="M39" s="20"/>
      <c r="N39" s="20"/>
      <c r="O39" s="20"/>
      <c r="P39" s="20"/>
      <c r="Q39" s="20"/>
      <c r="R39" s="20"/>
      <c r="S39" s="21"/>
      <c r="T39" s="21"/>
      <c r="U39" s="21"/>
      <c r="V39" s="21"/>
      <c r="W39" s="21"/>
      <c r="X39" s="25"/>
      <c r="Y39" s="25"/>
      <c r="Z39" s="25"/>
      <c r="AA39" s="25"/>
      <c r="AB39" s="25"/>
      <c r="AC39" s="25"/>
      <c r="AD39" s="25"/>
      <c r="AE39" s="25"/>
      <c r="AF39" s="25"/>
      <c r="AG39" s="25"/>
    </row>
    <row r="40" spans="1:33">
      <c r="A40" s="20"/>
      <c r="B40" s="20"/>
      <c r="C40" s="20"/>
      <c r="D40" s="20"/>
      <c r="E40" s="20"/>
      <c r="F40" s="20"/>
      <c r="G40" s="20"/>
      <c r="H40" s="20"/>
      <c r="I40" s="20"/>
      <c r="J40" s="20"/>
      <c r="K40" s="20"/>
      <c r="L40" s="20"/>
      <c r="M40" s="20"/>
      <c r="N40" s="20"/>
      <c r="O40" s="20"/>
      <c r="P40" s="20"/>
      <c r="Q40" s="20"/>
      <c r="R40" s="20"/>
      <c r="S40" s="21"/>
      <c r="T40" s="21"/>
      <c r="U40" s="21"/>
      <c r="V40" s="21"/>
      <c r="W40" s="21"/>
      <c r="X40" s="25"/>
      <c r="Y40" s="25"/>
      <c r="Z40" s="25"/>
      <c r="AA40" s="25"/>
      <c r="AB40" s="25"/>
      <c r="AC40" s="25"/>
      <c r="AD40" s="25"/>
      <c r="AE40" s="25"/>
      <c r="AF40" s="25"/>
      <c r="AG40" s="25"/>
    </row>
    <row r="41" spans="1:33">
      <c r="A41" s="20"/>
      <c r="B41" s="20"/>
      <c r="C41" s="20"/>
      <c r="D41" s="20"/>
      <c r="E41" s="20"/>
      <c r="F41" s="20"/>
      <c r="G41" s="20"/>
      <c r="H41" s="20"/>
      <c r="I41" s="20"/>
      <c r="J41" s="20"/>
      <c r="K41" s="20"/>
      <c r="L41" s="20"/>
      <c r="M41" s="20"/>
      <c r="N41" s="20"/>
      <c r="O41" s="20"/>
      <c r="P41" s="20"/>
      <c r="Q41" s="20"/>
      <c r="R41" s="20"/>
      <c r="S41" s="21"/>
      <c r="T41" s="21"/>
      <c r="U41" s="21"/>
      <c r="V41" s="21"/>
      <c r="W41" s="21"/>
      <c r="X41" s="25"/>
      <c r="Y41" s="25"/>
      <c r="Z41" s="25"/>
      <c r="AA41" s="25"/>
      <c r="AB41" s="25"/>
      <c r="AC41" s="25"/>
      <c r="AD41" s="25"/>
      <c r="AE41" s="25"/>
      <c r="AF41" s="25"/>
      <c r="AG41" s="25"/>
    </row>
    <row r="42" spans="1:33">
      <c r="A42" s="20"/>
      <c r="B42" s="20"/>
      <c r="C42" s="20"/>
      <c r="D42" s="20"/>
      <c r="E42" s="20"/>
      <c r="F42" s="20"/>
      <c r="G42" s="20"/>
      <c r="H42" s="20"/>
      <c r="I42" s="20"/>
      <c r="J42" s="20"/>
      <c r="K42" s="20"/>
      <c r="L42" s="20"/>
      <c r="M42" s="20"/>
      <c r="N42" s="20"/>
      <c r="O42" s="20"/>
      <c r="P42" s="20"/>
      <c r="Q42" s="20"/>
      <c r="R42" s="20"/>
      <c r="S42" s="21"/>
      <c r="T42" s="21"/>
      <c r="U42" s="21"/>
      <c r="V42" s="21"/>
      <c r="W42" s="21"/>
      <c r="X42" s="25"/>
      <c r="Y42" s="25"/>
      <c r="Z42" s="25"/>
      <c r="AA42" s="25"/>
      <c r="AB42" s="25"/>
      <c r="AC42" s="25"/>
      <c r="AD42" s="25"/>
      <c r="AE42" s="25"/>
      <c r="AF42" s="25"/>
      <c r="AG42" s="25"/>
    </row>
    <row r="43" spans="1:33">
      <c r="A43" s="20"/>
      <c r="B43" s="20"/>
      <c r="C43" s="20"/>
      <c r="D43" s="20"/>
      <c r="E43" s="20"/>
      <c r="F43" s="20"/>
      <c r="G43" s="20"/>
      <c r="H43" s="20"/>
      <c r="I43" s="20"/>
      <c r="J43" s="20"/>
      <c r="K43" s="20"/>
      <c r="L43" s="20"/>
      <c r="M43" s="20"/>
      <c r="N43" s="20"/>
      <c r="O43" s="20"/>
      <c r="P43" s="20"/>
      <c r="Q43" s="20"/>
      <c r="R43" s="20"/>
      <c r="S43" s="21"/>
      <c r="T43" s="21"/>
      <c r="U43" s="21"/>
      <c r="V43" s="21"/>
      <c r="W43" s="21"/>
      <c r="X43" s="25"/>
      <c r="Y43" s="25"/>
      <c r="Z43" s="25"/>
      <c r="AA43" s="25"/>
      <c r="AB43" s="25"/>
      <c r="AC43" s="25"/>
      <c r="AD43" s="25"/>
      <c r="AE43" s="25"/>
      <c r="AF43" s="25"/>
      <c r="AG43" s="25"/>
    </row>
    <row r="44" spans="1:33">
      <c r="A44" s="26"/>
      <c r="B44" s="26"/>
      <c r="C44" s="26"/>
      <c r="D44" s="26"/>
      <c r="E44" s="26"/>
      <c r="F44" s="26"/>
      <c r="G44" s="26"/>
      <c r="H44" s="26"/>
      <c r="I44" s="26"/>
      <c r="J44" s="26"/>
      <c r="K44" s="26"/>
      <c r="L44" s="26"/>
      <c r="M44" s="26"/>
      <c r="N44" s="26"/>
      <c r="O44" s="26"/>
      <c r="P44" s="26"/>
      <c r="Q44" s="26"/>
      <c r="R44" s="26"/>
      <c r="S44" s="25"/>
      <c r="T44" s="25"/>
      <c r="U44" s="25"/>
      <c r="V44" s="25"/>
      <c r="W44" s="25"/>
      <c r="X44" s="25"/>
      <c r="Y44" s="25"/>
      <c r="Z44" s="25"/>
      <c r="AA44" s="25"/>
      <c r="AB44" s="25"/>
      <c r="AC44" s="25"/>
      <c r="AD44" s="25"/>
      <c r="AE44" s="25"/>
      <c r="AF44" s="25"/>
      <c r="AG44" s="25"/>
    </row>
    <row r="45" spans="1:33">
      <c r="A45" s="26"/>
      <c r="B45" s="26"/>
      <c r="C45" s="26"/>
      <c r="D45" s="26"/>
      <c r="E45" s="26"/>
      <c r="F45" s="26"/>
      <c r="G45" s="26"/>
      <c r="H45" s="26"/>
      <c r="I45" s="26"/>
      <c r="J45" s="26"/>
      <c r="K45" s="26"/>
      <c r="L45" s="26"/>
      <c r="M45" s="26"/>
      <c r="N45" s="26"/>
      <c r="O45" s="26"/>
      <c r="P45" s="26"/>
      <c r="Q45" s="26"/>
      <c r="R45" s="26"/>
      <c r="S45" s="25"/>
      <c r="T45" s="25"/>
      <c r="U45" s="25"/>
      <c r="V45" s="25"/>
      <c r="W45" s="25"/>
      <c r="X45" s="25"/>
      <c r="Y45" s="25"/>
      <c r="Z45" s="25"/>
      <c r="AA45" s="25"/>
      <c r="AB45" s="25"/>
      <c r="AC45" s="25"/>
      <c r="AD45" s="25"/>
      <c r="AE45" s="25"/>
      <c r="AF45" s="25"/>
      <c r="AG45" s="25"/>
    </row>
    <row r="46" spans="1:33">
      <c r="A46" s="26"/>
      <c r="B46" s="26"/>
      <c r="C46" s="26"/>
      <c r="D46" s="26"/>
      <c r="E46" s="26"/>
      <c r="F46" s="26"/>
      <c r="G46" s="26"/>
      <c r="H46" s="26"/>
      <c r="I46" s="26"/>
      <c r="J46" s="26"/>
      <c r="K46" s="26"/>
      <c r="L46" s="26"/>
      <c r="M46" s="26"/>
      <c r="N46" s="26"/>
      <c r="O46" s="26"/>
      <c r="P46" s="26"/>
      <c r="Q46" s="26"/>
      <c r="R46" s="26"/>
      <c r="S46" s="25"/>
      <c r="T46" s="25"/>
      <c r="U46" s="25"/>
      <c r="V46" s="25"/>
      <c r="W46" s="25"/>
      <c r="X46" s="25"/>
      <c r="Y46" s="25"/>
      <c r="Z46" s="25"/>
      <c r="AA46" s="25"/>
      <c r="AB46" s="25"/>
      <c r="AC46" s="25"/>
      <c r="AD46" s="25"/>
      <c r="AE46" s="25"/>
      <c r="AF46" s="25"/>
      <c r="AG46" s="25"/>
    </row>
    <row r="47" spans="1:33">
      <c r="A47" s="26"/>
      <c r="B47" s="26"/>
      <c r="C47" s="26"/>
      <c r="D47" s="26"/>
      <c r="E47" s="26"/>
      <c r="F47" s="26"/>
      <c r="G47" s="26"/>
      <c r="H47" s="26"/>
      <c r="I47" s="26"/>
      <c r="J47" s="26"/>
      <c r="K47" s="26"/>
      <c r="L47" s="26"/>
      <c r="M47" s="26"/>
      <c r="N47" s="26"/>
      <c r="O47" s="26"/>
      <c r="P47" s="26"/>
      <c r="Q47" s="26"/>
      <c r="R47" s="26"/>
      <c r="S47" s="25"/>
      <c r="T47" s="25"/>
      <c r="U47" s="25"/>
      <c r="V47" s="25"/>
      <c r="W47" s="25"/>
      <c r="X47" s="25"/>
      <c r="Y47" s="25"/>
      <c r="Z47" s="25"/>
      <c r="AA47" s="25"/>
      <c r="AB47" s="25"/>
      <c r="AC47" s="25"/>
      <c r="AD47" s="25"/>
      <c r="AE47" s="25"/>
      <c r="AF47" s="25"/>
      <c r="AG47" s="25"/>
    </row>
    <row r="48" spans="1:33">
      <c r="A48" s="26"/>
      <c r="B48" s="26"/>
      <c r="C48" s="26"/>
      <c r="D48" s="26"/>
      <c r="E48" s="26"/>
      <c r="F48" s="26"/>
      <c r="G48" s="26"/>
      <c r="H48" s="26"/>
      <c r="I48" s="26"/>
      <c r="J48" s="26"/>
      <c r="K48" s="26"/>
      <c r="L48" s="26"/>
      <c r="M48" s="26"/>
      <c r="N48" s="26"/>
      <c r="O48" s="26"/>
      <c r="P48" s="26"/>
      <c r="Q48" s="26"/>
      <c r="R48" s="26"/>
      <c r="S48" s="25"/>
      <c r="T48" s="25"/>
      <c r="U48" s="25"/>
      <c r="V48" s="25"/>
      <c r="W48" s="25"/>
      <c r="X48" s="25"/>
      <c r="Y48" s="25"/>
      <c r="Z48" s="25"/>
      <c r="AA48" s="25"/>
      <c r="AB48" s="25"/>
      <c r="AC48" s="25"/>
      <c r="AD48" s="25"/>
      <c r="AE48" s="25"/>
      <c r="AF48" s="25"/>
      <c r="AG48" s="25"/>
    </row>
    <row r="49" spans="1:33">
      <c r="A49" s="26"/>
      <c r="B49" s="26"/>
      <c r="C49" s="26"/>
      <c r="D49" s="26"/>
      <c r="E49" s="26"/>
      <c r="F49" s="26"/>
      <c r="G49" s="26"/>
      <c r="H49" s="26"/>
      <c r="I49" s="26"/>
      <c r="J49" s="26"/>
      <c r="K49" s="26"/>
      <c r="L49" s="26"/>
      <c r="M49" s="26"/>
      <c r="N49" s="26"/>
      <c r="O49" s="26"/>
      <c r="P49" s="26"/>
      <c r="Q49" s="26"/>
      <c r="R49" s="26"/>
      <c r="S49" s="25"/>
      <c r="T49" s="25"/>
      <c r="U49" s="25"/>
      <c r="V49" s="25"/>
      <c r="W49" s="25"/>
      <c r="X49" s="25"/>
      <c r="Y49" s="25"/>
      <c r="Z49" s="25"/>
      <c r="AA49" s="25"/>
      <c r="AB49" s="25"/>
      <c r="AC49" s="25"/>
      <c r="AD49" s="25"/>
      <c r="AE49" s="25"/>
      <c r="AF49" s="25"/>
      <c r="AG49" s="25"/>
    </row>
    <row r="50" spans="1:33">
      <c r="A50" s="26"/>
      <c r="B50" s="26"/>
      <c r="C50" s="26"/>
      <c r="D50" s="26"/>
      <c r="E50" s="26"/>
      <c r="F50" s="26"/>
      <c r="G50" s="26"/>
      <c r="H50" s="26"/>
      <c r="I50" s="26"/>
      <c r="J50" s="26"/>
      <c r="K50" s="26"/>
      <c r="L50" s="26"/>
      <c r="M50" s="26"/>
      <c r="N50" s="26"/>
      <c r="O50" s="26"/>
      <c r="P50" s="26"/>
      <c r="Q50" s="26"/>
      <c r="R50" s="26"/>
      <c r="S50" s="25"/>
      <c r="T50" s="25"/>
      <c r="U50" s="25"/>
      <c r="V50" s="25"/>
      <c r="W50" s="25"/>
      <c r="X50" s="25"/>
      <c r="Y50" s="25"/>
      <c r="Z50" s="25"/>
      <c r="AA50" s="25"/>
      <c r="AB50" s="25"/>
      <c r="AC50" s="25"/>
      <c r="AD50" s="25"/>
      <c r="AE50" s="25"/>
      <c r="AF50" s="25"/>
      <c r="AG50" s="25"/>
    </row>
    <row r="51" spans="1:33">
      <c r="A51" s="26"/>
      <c r="B51" s="26"/>
      <c r="C51" s="26"/>
      <c r="D51" s="26"/>
      <c r="E51" s="26"/>
      <c r="F51" s="26"/>
      <c r="G51" s="26"/>
      <c r="H51" s="26"/>
      <c r="I51" s="26"/>
      <c r="J51" s="26"/>
      <c r="K51" s="26"/>
      <c r="L51" s="26"/>
      <c r="M51" s="26"/>
      <c r="N51" s="26"/>
      <c r="O51" s="26"/>
      <c r="P51" s="26"/>
      <c r="Q51" s="26"/>
      <c r="R51" s="26"/>
      <c r="S51" s="25"/>
      <c r="T51" s="25"/>
      <c r="U51" s="25"/>
      <c r="V51" s="25"/>
      <c r="W51" s="25"/>
      <c r="X51" s="25"/>
      <c r="Y51" s="25"/>
      <c r="Z51" s="25"/>
      <c r="AA51" s="25"/>
      <c r="AB51" s="25"/>
      <c r="AC51" s="25"/>
      <c r="AD51" s="25"/>
      <c r="AE51" s="25"/>
      <c r="AF51" s="25"/>
      <c r="AG51" s="25"/>
    </row>
    <row r="52" spans="1:33">
      <c r="A52" s="26"/>
      <c r="B52" s="26"/>
      <c r="C52" s="26"/>
      <c r="D52" s="26"/>
      <c r="E52" s="26"/>
      <c r="F52" s="26"/>
      <c r="G52" s="26"/>
      <c r="H52" s="26"/>
      <c r="I52" s="26"/>
      <c r="J52" s="26"/>
      <c r="K52" s="26"/>
      <c r="L52" s="26"/>
      <c r="M52" s="26"/>
      <c r="N52" s="26"/>
      <c r="O52" s="26"/>
      <c r="P52" s="26"/>
      <c r="Q52" s="26"/>
      <c r="R52" s="26"/>
      <c r="S52" s="25"/>
      <c r="T52" s="25"/>
      <c r="U52" s="25"/>
      <c r="V52" s="25"/>
      <c r="W52" s="25"/>
      <c r="X52" s="25"/>
      <c r="Y52" s="25"/>
      <c r="Z52" s="25"/>
      <c r="AA52" s="25"/>
      <c r="AB52" s="25"/>
      <c r="AC52" s="25"/>
      <c r="AD52" s="25"/>
      <c r="AE52" s="25"/>
      <c r="AF52" s="25"/>
      <c r="AG52" s="25"/>
    </row>
    <row r="53" spans="1:33">
      <c r="A53" s="26"/>
      <c r="B53" s="26"/>
      <c r="C53" s="26"/>
      <c r="D53" s="26"/>
      <c r="E53" s="26"/>
      <c r="F53" s="26"/>
      <c r="G53" s="26"/>
      <c r="H53" s="26"/>
      <c r="I53" s="26"/>
      <c r="J53" s="26"/>
      <c r="K53" s="26"/>
      <c r="L53" s="26"/>
      <c r="M53" s="26"/>
      <c r="N53" s="26"/>
      <c r="O53" s="26"/>
      <c r="P53" s="26"/>
      <c r="Q53" s="26"/>
      <c r="R53" s="26"/>
      <c r="S53" s="25"/>
      <c r="T53" s="25"/>
      <c r="U53" s="25"/>
      <c r="V53" s="25"/>
      <c r="W53" s="25"/>
      <c r="X53" s="25"/>
      <c r="Y53" s="25"/>
      <c r="Z53" s="25"/>
      <c r="AA53" s="25"/>
      <c r="AB53" s="25"/>
      <c r="AC53" s="25"/>
      <c r="AD53" s="25"/>
      <c r="AE53" s="25"/>
      <c r="AF53" s="25"/>
      <c r="AG53" s="25"/>
    </row>
    <row r="54" spans="1:33">
      <c r="A54" s="26"/>
      <c r="B54" s="26"/>
      <c r="C54" s="26"/>
      <c r="D54" s="26"/>
      <c r="E54" s="26"/>
      <c r="F54" s="26"/>
      <c r="G54" s="26"/>
      <c r="H54" s="26"/>
      <c r="I54" s="26"/>
      <c r="J54" s="26"/>
      <c r="K54" s="26"/>
      <c r="L54" s="26"/>
      <c r="M54" s="26"/>
      <c r="N54" s="26"/>
      <c r="O54" s="26"/>
      <c r="P54" s="26"/>
      <c r="Q54" s="26"/>
      <c r="R54" s="26"/>
      <c r="S54" s="25"/>
      <c r="T54" s="25"/>
      <c r="U54" s="25"/>
      <c r="V54" s="25"/>
      <c r="W54" s="25"/>
      <c r="X54" s="25"/>
      <c r="Y54" s="25"/>
      <c r="Z54" s="25"/>
      <c r="AA54" s="25"/>
      <c r="AB54" s="25"/>
      <c r="AC54" s="25"/>
      <c r="AD54" s="25"/>
      <c r="AE54" s="25"/>
      <c r="AF54" s="25"/>
      <c r="AG54" s="25"/>
    </row>
    <row r="55" spans="1:3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row>
    <row r="56" spans="1:3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row>
    <row r="57" spans="1:33">
      <c r="X57" s="25"/>
      <c r="Y57" s="25"/>
      <c r="Z57" s="25"/>
      <c r="AA57" s="25"/>
      <c r="AB57" s="25"/>
      <c r="AC57" s="25"/>
      <c r="AD57" s="25"/>
      <c r="AE57" s="25"/>
      <c r="AF57" s="25"/>
      <c r="AG57" s="25"/>
    </row>
    <row r="58" spans="1:33">
      <c r="X58" s="25"/>
      <c r="Y58" s="25"/>
      <c r="Z58" s="25"/>
      <c r="AA58" s="25"/>
      <c r="AB58" s="25"/>
      <c r="AC58" s="25"/>
      <c r="AD58" s="25"/>
      <c r="AE58" s="25"/>
      <c r="AF58" s="25"/>
      <c r="AG58"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D1" sqref="D1"/>
    </sheetView>
  </sheetViews>
  <sheetFormatPr defaultColWidth="9.81640625" defaultRowHeight="14.5"/>
  <cols>
    <col min="1" max="1" width="5.453125" bestFit="1" customWidth="1"/>
    <col min="2" max="2" width="13.1796875" customWidth="1"/>
    <col min="3" max="3" width="5.1796875" style="13" bestFit="1" customWidth="1"/>
    <col min="4" max="4" width="7.81640625" style="16" bestFit="1" customWidth="1"/>
    <col min="5" max="5" width="9.81640625" style="16" bestFit="1" customWidth="1"/>
    <col min="6" max="6" width="15" bestFit="1" customWidth="1"/>
    <col min="7" max="7" width="15.81640625" customWidth="1"/>
    <col min="8" max="8" width="16.6328125" customWidth="1"/>
    <col min="9" max="9" width="18.453125" customWidth="1"/>
    <col min="10" max="10" width="21.453125" bestFit="1" customWidth="1"/>
    <col min="11" max="11" width="10.453125" style="10" customWidth="1"/>
    <col min="12" max="12" width="13.36328125" customWidth="1"/>
    <col min="13" max="13" width="12.08984375" customWidth="1"/>
    <col min="14" max="14" width="11.6328125" customWidth="1"/>
    <col min="15" max="15" width="15.453125" customWidth="1"/>
    <col min="16" max="16" width="10.453125" customWidth="1"/>
    <col min="17" max="17" width="14.453125" customWidth="1"/>
    <col min="18" max="18" width="16.6328125" customWidth="1"/>
    <col min="19" max="19" width="7.08984375" customWidth="1"/>
    <col min="20" max="20" width="9.81640625" style="10"/>
  </cols>
  <sheetData>
    <row r="1" spans="1:24" ht="21.65" customHeight="1">
      <c r="A1" s="1" t="s">
        <v>53</v>
      </c>
      <c r="B1" s="1" t="s">
        <v>54</v>
      </c>
      <c r="C1" s="11" t="s">
        <v>69</v>
      </c>
      <c r="D1" s="14" t="s">
        <v>70</v>
      </c>
      <c r="E1" s="14" t="s">
        <v>74</v>
      </c>
      <c r="F1" s="1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72</v>
      </c>
    </row>
    <row r="2" spans="1:24" ht="16">
      <c r="A2" s="2">
        <v>3392</v>
      </c>
      <c r="B2" s="3">
        <v>46023</v>
      </c>
      <c r="C2" s="12">
        <f>YEAR(SalesDataTable[[#This Row],[Order Date]])</f>
        <v>2026</v>
      </c>
      <c r="D2" s="15" t="str">
        <f>"Q"&amp;ROUNDUP(MONTH(SalesDataTable[[#This Row],[Order Date]])/3,0)</f>
        <v>Q1</v>
      </c>
      <c r="E2" s="15">
        <f>MONTH(SalesDataTable[[#This Row],[Order Date]])</f>
        <v>1</v>
      </c>
      <c r="F2" s="12" t="str">
        <f xml:space="preserve"> TEXT(SalesDataTable[[#This Row],[Order Date]], "MMM")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12">
        <f>YEAR(SalesDataTable[[#This Row],[Order Date]])</f>
        <v>2026</v>
      </c>
      <c r="D3" s="15" t="str">
        <f>"Q"&amp;ROUNDUP(MONTH(SalesDataTable[[#This Row],[Order Date]])/3,0)</f>
        <v>Q1</v>
      </c>
      <c r="E3" s="15">
        <f>MONTH(SalesDataTable[[#This Row],[Order Date]])</f>
        <v>1</v>
      </c>
      <c r="F3" s="12" t="str">
        <f xml:space="preserve"> TEXT(SalesDataTable[[#This Row],[Order Date]], "MMM")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12">
        <f>YEAR(SalesDataTable[[#This Row],[Order Date]])</f>
        <v>2026</v>
      </c>
      <c r="D4" s="15" t="str">
        <f>"Q"&amp;ROUNDUP(MONTH(SalesDataTable[[#This Row],[Order Date]])/3,0)</f>
        <v>Q1</v>
      </c>
      <c r="E4" s="15">
        <f>MONTH(SalesDataTable[[#This Row],[Order Date]])</f>
        <v>1</v>
      </c>
      <c r="F4" s="12" t="str">
        <f xml:space="preserve"> TEXT(SalesDataTable[[#This Row],[Order Date]], "MMM")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12">
        <f>YEAR(SalesDataTable[[#This Row],[Order Date]])</f>
        <v>2026</v>
      </c>
      <c r="D5" s="15" t="str">
        <f>"Q"&amp;ROUNDUP(MONTH(SalesDataTable[[#This Row],[Order Date]])/3,0)</f>
        <v>Q1</v>
      </c>
      <c r="E5" s="15">
        <f>MONTH(SalesDataTable[[#This Row],[Order Date]])</f>
        <v>1</v>
      </c>
      <c r="F5" s="12" t="str">
        <f xml:space="preserve"> TEXT(SalesDataTable[[#This Row],[Order Date]], "MMM")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12">
        <f>YEAR(SalesDataTable[[#This Row],[Order Date]])</f>
        <v>2026</v>
      </c>
      <c r="D6" s="15" t="str">
        <f>"Q"&amp;ROUNDUP(MONTH(SalesDataTable[[#This Row],[Order Date]])/3,0)</f>
        <v>Q1</v>
      </c>
      <c r="E6" s="15">
        <f>MONTH(SalesDataTable[[#This Row],[Order Date]])</f>
        <v>1</v>
      </c>
      <c r="F6" s="12" t="str">
        <f xml:space="preserve"> TEXT(SalesDataTable[[#This Row],[Order Date]], "MMM")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12">
        <f>YEAR(SalesDataTable[[#This Row],[Order Date]])</f>
        <v>2026</v>
      </c>
      <c r="D7" s="15" t="str">
        <f>"Q"&amp;ROUNDUP(MONTH(SalesDataTable[[#This Row],[Order Date]])/3,0)</f>
        <v>Q1</v>
      </c>
      <c r="E7" s="15">
        <f>MONTH(SalesDataTable[[#This Row],[Order Date]])</f>
        <v>1</v>
      </c>
      <c r="F7" s="12" t="str">
        <f xml:space="preserve"> TEXT(SalesDataTable[[#This Row],[Order Date]], "MMM")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12">
        <f>YEAR(SalesDataTable[[#This Row],[Order Date]])</f>
        <v>2026</v>
      </c>
      <c r="D8" s="15" t="str">
        <f>"Q"&amp;ROUNDUP(MONTH(SalesDataTable[[#This Row],[Order Date]])/3,0)</f>
        <v>Q1</v>
      </c>
      <c r="E8" s="15">
        <f>MONTH(SalesDataTable[[#This Row],[Order Date]])</f>
        <v>1</v>
      </c>
      <c r="F8" s="12" t="str">
        <f xml:space="preserve"> TEXT(SalesDataTable[[#This Row],[Order Date]], "MMM")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12">
        <f>YEAR(SalesDataTable[[#This Row],[Order Date]])</f>
        <v>2026</v>
      </c>
      <c r="D9" s="15" t="str">
        <f>"Q"&amp;ROUNDUP(MONTH(SalesDataTable[[#This Row],[Order Date]])/3,0)</f>
        <v>Q1</v>
      </c>
      <c r="E9" s="15">
        <f>MONTH(SalesDataTable[[#This Row],[Order Date]])</f>
        <v>1</v>
      </c>
      <c r="F9" s="12" t="str">
        <f xml:space="preserve"> TEXT(SalesDataTable[[#This Row],[Order Date]], "MMM")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12">
        <f>YEAR(SalesDataTable[[#This Row],[Order Date]])</f>
        <v>2026</v>
      </c>
      <c r="D10" s="15" t="str">
        <f>"Q"&amp;ROUNDUP(MONTH(SalesDataTable[[#This Row],[Order Date]])/3,0)</f>
        <v>Q1</v>
      </c>
      <c r="E10" s="15">
        <f>MONTH(SalesDataTable[[#This Row],[Order Date]])</f>
        <v>1</v>
      </c>
      <c r="F10" s="12" t="str">
        <f xml:space="preserve"> TEXT(SalesDataTable[[#This Row],[Order Date]], "MMM")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12">
        <f>YEAR(SalesDataTable[[#This Row],[Order Date]])</f>
        <v>2026</v>
      </c>
      <c r="D11" s="15" t="str">
        <f>"Q"&amp;ROUNDUP(MONTH(SalesDataTable[[#This Row],[Order Date]])/3,0)</f>
        <v>Q1</v>
      </c>
      <c r="E11" s="15">
        <f>MONTH(SalesDataTable[[#This Row],[Order Date]])</f>
        <v>1</v>
      </c>
      <c r="F11" s="12" t="str">
        <f xml:space="preserve"> TEXT(SalesDataTable[[#This Row],[Order Date]], "MMM")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12">
        <f>YEAR(SalesDataTable[[#This Row],[Order Date]])</f>
        <v>2026</v>
      </c>
      <c r="D12" s="15" t="str">
        <f>"Q"&amp;ROUNDUP(MONTH(SalesDataTable[[#This Row],[Order Date]])/3,0)</f>
        <v>Q1</v>
      </c>
      <c r="E12" s="15">
        <f>MONTH(SalesDataTable[[#This Row],[Order Date]])</f>
        <v>1</v>
      </c>
      <c r="F12" s="12" t="str">
        <f xml:space="preserve"> TEXT(SalesDataTable[[#This Row],[Order Date]], "MMM")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12">
        <f>YEAR(SalesDataTable[[#This Row],[Order Date]])</f>
        <v>2026</v>
      </c>
      <c r="D13" s="15" t="str">
        <f>"Q"&amp;ROUNDUP(MONTH(SalesDataTable[[#This Row],[Order Date]])/3,0)</f>
        <v>Q1</v>
      </c>
      <c r="E13" s="15">
        <f>MONTH(SalesDataTable[[#This Row],[Order Date]])</f>
        <v>1</v>
      </c>
      <c r="F13" s="12" t="str">
        <f xml:space="preserve"> TEXT(SalesDataTable[[#This Row],[Order Date]], "MMM")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12">
        <f>YEAR(SalesDataTable[[#This Row],[Order Date]])</f>
        <v>2026</v>
      </c>
      <c r="D14" s="15" t="str">
        <f>"Q"&amp;ROUNDUP(MONTH(SalesDataTable[[#This Row],[Order Date]])/3,0)</f>
        <v>Q1</v>
      </c>
      <c r="E14" s="15">
        <f>MONTH(SalesDataTable[[#This Row],[Order Date]])</f>
        <v>1</v>
      </c>
      <c r="F14" s="12" t="str">
        <f xml:space="preserve"> TEXT(SalesDataTable[[#This Row],[Order Date]], "MMM")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12">
        <f>YEAR(SalesDataTable[[#This Row],[Order Date]])</f>
        <v>2026</v>
      </c>
      <c r="D15" s="15" t="str">
        <f>"Q"&amp;ROUNDUP(MONTH(SalesDataTable[[#This Row],[Order Date]])/3,0)</f>
        <v>Q1</v>
      </c>
      <c r="E15" s="15">
        <f>MONTH(SalesDataTable[[#This Row],[Order Date]])</f>
        <v>1</v>
      </c>
      <c r="F15" s="12" t="str">
        <f xml:space="preserve"> TEXT(SalesDataTable[[#This Row],[Order Date]], "MMM")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12">
        <f>YEAR(SalesDataTable[[#This Row],[Order Date]])</f>
        <v>2026</v>
      </c>
      <c r="D16" s="15" t="str">
        <f>"Q"&amp;ROUNDUP(MONTH(SalesDataTable[[#This Row],[Order Date]])/3,0)</f>
        <v>Q1</v>
      </c>
      <c r="E16" s="15">
        <f>MONTH(SalesDataTable[[#This Row],[Order Date]])</f>
        <v>1</v>
      </c>
      <c r="F16" s="12" t="str">
        <f xml:space="preserve"> TEXT(SalesDataTable[[#This Row],[Order Date]], "MMM")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12">
        <f>YEAR(SalesDataTable[[#This Row],[Order Date]])</f>
        <v>2026</v>
      </c>
      <c r="D17" s="15" t="str">
        <f>"Q"&amp;ROUNDUP(MONTH(SalesDataTable[[#This Row],[Order Date]])/3,0)</f>
        <v>Q1</v>
      </c>
      <c r="E17" s="15">
        <f>MONTH(SalesDataTable[[#This Row],[Order Date]])</f>
        <v>1</v>
      </c>
      <c r="F17" s="12" t="str">
        <f xml:space="preserve"> TEXT(SalesDataTable[[#This Row],[Order Date]], "MMM")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12">
        <f>YEAR(SalesDataTable[[#This Row],[Order Date]])</f>
        <v>2026</v>
      </c>
      <c r="D18" s="15" t="str">
        <f>"Q"&amp;ROUNDUP(MONTH(SalesDataTable[[#This Row],[Order Date]])/3,0)</f>
        <v>Q1</v>
      </c>
      <c r="E18" s="15">
        <f>MONTH(SalesDataTable[[#This Row],[Order Date]])</f>
        <v>1</v>
      </c>
      <c r="F18" s="12" t="str">
        <f xml:space="preserve"> TEXT(SalesDataTable[[#This Row],[Order Date]], "MMM")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12">
        <f>YEAR(SalesDataTable[[#This Row],[Order Date]])</f>
        <v>2026</v>
      </c>
      <c r="D19" s="15" t="str">
        <f>"Q"&amp;ROUNDUP(MONTH(SalesDataTable[[#This Row],[Order Date]])/3,0)</f>
        <v>Q1</v>
      </c>
      <c r="E19" s="15">
        <f>MONTH(SalesDataTable[[#This Row],[Order Date]])</f>
        <v>1</v>
      </c>
      <c r="F19" s="12" t="str">
        <f xml:space="preserve"> TEXT(SalesDataTable[[#This Row],[Order Date]], "MMM")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12">
        <f>YEAR(SalesDataTable[[#This Row],[Order Date]])</f>
        <v>2026</v>
      </c>
      <c r="D20" s="15" t="str">
        <f>"Q"&amp;ROUNDUP(MONTH(SalesDataTable[[#This Row],[Order Date]])/3,0)</f>
        <v>Q1</v>
      </c>
      <c r="E20" s="15">
        <f>MONTH(SalesDataTable[[#This Row],[Order Date]])</f>
        <v>1</v>
      </c>
      <c r="F20" s="12" t="str">
        <f xml:space="preserve"> TEXT(SalesDataTable[[#This Row],[Order Date]], "MMM")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12">
        <f>YEAR(SalesDataTable[[#This Row],[Order Date]])</f>
        <v>2026</v>
      </c>
      <c r="D21" s="15" t="str">
        <f>"Q"&amp;ROUNDUP(MONTH(SalesDataTable[[#This Row],[Order Date]])/3,0)</f>
        <v>Q1</v>
      </c>
      <c r="E21" s="15">
        <f>MONTH(SalesDataTable[[#This Row],[Order Date]])</f>
        <v>1</v>
      </c>
      <c r="F21" s="12" t="str">
        <f xml:space="preserve"> TEXT(SalesDataTable[[#This Row],[Order Date]], "MMM")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12">
        <f>YEAR(SalesDataTable[[#This Row],[Order Date]])</f>
        <v>2026</v>
      </c>
      <c r="D22" s="15" t="str">
        <f>"Q"&amp;ROUNDUP(MONTH(SalesDataTable[[#This Row],[Order Date]])/3,0)</f>
        <v>Q1</v>
      </c>
      <c r="E22" s="15">
        <f>MONTH(SalesDataTable[[#This Row],[Order Date]])</f>
        <v>1</v>
      </c>
      <c r="F22" s="12" t="str">
        <f xml:space="preserve"> TEXT(SalesDataTable[[#This Row],[Order Date]], "MMM")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12">
        <f>YEAR(SalesDataTable[[#This Row],[Order Date]])</f>
        <v>2026</v>
      </c>
      <c r="D23" s="15" t="str">
        <f>"Q"&amp;ROUNDUP(MONTH(SalesDataTable[[#This Row],[Order Date]])/3,0)</f>
        <v>Q1</v>
      </c>
      <c r="E23" s="15">
        <f>MONTH(SalesDataTable[[#This Row],[Order Date]])</f>
        <v>1</v>
      </c>
      <c r="F23" s="12" t="str">
        <f xml:space="preserve"> TEXT(SalesDataTable[[#This Row],[Order Date]], "MMM")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12">
        <f>YEAR(SalesDataTable[[#This Row],[Order Date]])</f>
        <v>2026</v>
      </c>
      <c r="D24" s="15" t="str">
        <f>"Q"&amp;ROUNDUP(MONTH(SalesDataTable[[#This Row],[Order Date]])/3,0)</f>
        <v>Q1</v>
      </c>
      <c r="E24" s="15">
        <f>MONTH(SalesDataTable[[#This Row],[Order Date]])</f>
        <v>1</v>
      </c>
      <c r="F24" s="12" t="str">
        <f xml:space="preserve"> TEXT(SalesDataTable[[#This Row],[Order Date]], "MMM")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12">
        <f>YEAR(SalesDataTable[[#This Row],[Order Date]])</f>
        <v>2026</v>
      </c>
      <c r="D25" s="15" t="str">
        <f>"Q"&amp;ROUNDUP(MONTH(SalesDataTable[[#This Row],[Order Date]])/3,0)</f>
        <v>Q1</v>
      </c>
      <c r="E25" s="15">
        <f>MONTH(SalesDataTable[[#This Row],[Order Date]])</f>
        <v>1</v>
      </c>
      <c r="F25" s="12" t="str">
        <f xml:space="preserve"> TEXT(SalesDataTable[[#This Row],[Order Date]], "MMM")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12">
        <f>YEAR(SalesDataTable[[#This Row],[Order Date]])</f>
        <v>2026</v>
      </c>
      <c r="D26" s="15" t="str">
        <f>"Q"&amp;ROUNDUP(MONTH(SalesDataTable[[#This Row],[Order Date]])/3,0)</f>
        <v>Q1</v>
      </c>
      <c r="E26" s="15">
        <f>MONTH(SalesDataTable[[#This Row],[Order Date]])</f>
        <v>1</v>
      </c>
      <c r="F26" s="12" t="str">
        <f xml:space="preserve"> TEXT(SalesDataTable[[#This Row],[Order Date]], "MMM")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12">
        <f>YEAR(SalesDataTable[[#This Row],[Order Date]])</f>
        <v>2026</v>
      </c>
      <c r="D27" s="15" t="str">
        <f>"Q"&amp;ROUNDUP(MONTH(SalesDataTable[[#This Row],[Order Date]])/3,0)</f>
        <v>Q1</v>
      </c>
      <c r="E27" s="15">
        <f>MONTH(SalesDataTable[[#This Row],[Order Date]])</f>
        <v>1</v>
      </c>
      <c r="F27" s="12" t="str">
        <f xml:space="preserve"> TEXT(SalesDataTable[[#This Row],[Order Date]], "MMM")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12">
        <f>YEAR(SalesDataTable[[#This Row],[Order Date]])</f>
        <v>2026</v>
      </c>
      <c r="D28" s="15" t="str">
        <f>"Q"&amp;ROUNDUP(MONTH(SalesDataTable[[#This Row],[Order Date]])/3,0)</f>
        <v>Q1</v>
      </c>
      <c r="E28" s="15">
        <f>MONTH(SalesDataTable[[#This Row],[Order Date]])</f>
        <v>1</v>
      </c>
      <c r="F28" s="12" t="str">
        <f xml:space="preserve"> TEXT(SalesDataTable[[#This Row],[Order Date]], "MMM")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12">
        <f>YEAR(SalesDataTable[[#This Row],[Order Date]])</f>
        <v>2026</v>
      </c>
      <c r="D29" s="15" t="str">
        <f>"Q"&amp;ROUNDUP(MONTH(SalesDataTable[[#This Row],[Order Date]])/3,0)</f>
        <v>Q1</v>
      </c>
      <c r="E29" s="15">
        <f>MONTH(SalesDataTable[[#This Row],[Order Date]])</f>
        <v>1</v>
      </c>
      <c r="F29" s="12" t="str">
        <f xml:space="preserve"> TEXT(SalesDataTable[[#This Row],[Order Date]], "MMM")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12">
        <f>YEAR(SalesDataTable[[#This Row],[Order Date]])</f>
        <v>2026</v>
      </c>
      <c r="D30" s="15" t="str">
        <f>"Q"&amp;ROUNDUP(MONTH(SalesDataTable[[#This Row],[Order Date]])/3,0)</f>
        <v>Q1</v>
      </c>
      <c r="E30" s="15">
        <f>MONTH(SalesDataTable[[#This Row],[Order Date]])</f>
        <v>1</v>
      </c>
      <c r="F30" s="12" t="str">
        <f xml:space="preserve"> TEXT(SalesDataTable[[#This Row],[Order Date]], "MMM")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12">
        <f>YEAR(SalesDataTable[[#This Row],[Order Date]])</f>
        <v>2026</v>
      </c>
      <c r="D31" s="15" t="str">
        <f>"Q"&amp;ROUNDUP(MONTH(SalesDataTable[[#This Row],[Order Date]])/3,0)</f>
        <v>Q1</v>
      </c>
      <c r="E31" s="15">
        <f>MONTH(SalesDataTable[[#This Row],[Order Date]])</f>
        <v>1</v>
      </c>
      <c r="F31" s="12" t="str">
        <f xml:space="preserve"> TEXT(SalesDataTable[[#This Row],[Order Date]], "MMM")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12">
        <f>YEAR(SalesDataTable[[#This Row],[Order Date]])</f>
        <v>2026</v>
      </c>
      <c r="D32" s="15" t="str">
        <f>"Q"&amp;ROUNDUP(MONTH(SalesDataTable[[#This Row],[Order Date]])/3,0)</f>
        <v>Q1</v>
      </c>
      <c r="E32" s="15">
        <f>MONTH(SalesDataTable[[#This Row],[Order Date]])</f>
        <v>1</v>
      </c>
      <c r="F32" s="12" t="str">
        <f xml:space="preserve"> TEXT(SalesDataTable[[#This Row],[Order Date]], "MMM")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12">
        <f>YEAR(SalesDataTable[[#This Row],[Order Date]])</f>
        <v>2026</v>
      </c>
      <c r="D33" s="15" t="str">
        <f>"Q"&amp;ROUNDUP(MONTH(SalesDataTable[[#This Row],[Order Date]])/3,0)</f>
        <v>Q1</v>
      </c>
      <c r="E33" s="15">
        <f>MONTH(SalesDataTable[[#This Row],[Order Date]])</f>
        <v>1</v>
      </c>
      <c r="F33" s="12" t="str">
        <f xml:space="preserve"> TEXT(SalesDataTable[[#This Row],[Order Date]], "MMM")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12">
        <f>YEAR(SalesDataTable[[#This Row],[Order Date]])</f>
        <v>2026</v>
      </c>
      <c r="D34" s="15" t="str">
        <f>"Q"&amp;ROUNDUP(MONTH(SalesDataTable[[#This Row],[Order Date]])/3,0)</f>
        <v>Q1</v>
      </c>
      <c r="E34" s="15">
        <f>MONTH(SalesDataTable[[#This Row],[Order Date]])</f>
        <v>1</v>
      </c>
      <c r="F34" s="12" t="str">
        <f xml:space="preserve"> TEXT(SalesDataTable[[#This Row],[Order Date]], "MMM")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12">
        <f>YEAR(SalesDataTable[[#This Row],[Order Date]])</f>
        <v>2026</v>
      </c>
      <c r="D35" s="15" t="str">
        <f>"Q"&amp;ROUNDUP(MONTH(SalesDataTable[[#This Row],[Order Date]])/3,0)</f>
        <v>Q1</v>
      </c>
      <c r="E35" s="15">
        <f>MONTH(SalesDataTable[[#This Row],[Order Date]])</f>
        <v>1</v>
      </c>
      <c r="F35" s="12" t="str">
        <f xml:space="preserve"> TEXT(SalesDataTable[[#This Row],[Order Date]], "MMM")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12">
        <f>YEAR(SalesDataTable[[#This Row],[Order Date]])</f>
        <v>2026</v>
      </c>
      <c r="D36" s="15" t="str">
        <f>"Q"&amp;ROUNDUP(MONTH(SalesDataTable[[#This Row],[Order Date]])/3,0)</f>
        <v>Q1</v>
      </c>
      <c r="E36" s="15">
        <f>MONTH(SalesDataTable[[#This Row],[Order Date]])</f>
        <v>1</v>
      </c>
      <c r="F36" s="12" t="str">
        <f xml:space="preserve"> TEXT(SalesDataTable[[#This Row],[Order Date]], "MMM")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12">
        <f>YEAR(SalesDataTable[[#This Row],[Order Date]])</f>
        <v>2026</v>
      </c>
      <c r="D37" s="15" t="str">
        <f>"Q"&amp;ROUNDUP(MONTH(SalesDataTable[[#This Row],[Order Date]])/3,0)</f>
        <v>Q1</v>
      </c>
      <c r="E37" s="15">
        <f>MONTH(SalesDataTable[[#This Row],[Order Date]])</f>
        <v>1</v>
      </c>
      <c r="F37" s="12" t="str">
        <f xml:space="preserve"> TEXT(SalesDataTable[[#This Row],[Order Date]], "MMM")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12">
        <f>YEAR(SalesDataTable[[#This Row],[Order Date]])</f>
        <v>2026</v>
      </c>
      <c r="D38" s="15" t="str">
        <f>"Q"&amp;ROUNDUP(MONTH(SalesDataTable[[#This Row],[Order Date]])/3,0)</f>
        <v>Q1</v>
      </c>
      <c r="E38" s="15">
        <f>MONTH(SalesDataTable[[#This Row],[Order Date]])</f>
        <v>1</v>
      </c>
      <c r="F38" s="12" t="str">
        <f xml:space="preserve"> TEXT(SalesDataTable[[#This Row],[Order Date]], "MMM")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12">
        <f>YEAR(SalesDataTable[[#This Row],[Order Date]])</f>
        <v>2026</v>
      </c>
      <c r="D39" s="15" t="str">
        <f>"Q"&amp;ROUNDUP(MONTH(SalesDataTable[[#This Row],[Order Date]])/3,0)</f>
        <v>Q1</v>
      </c>
      <c r="E39" s="15">
        <f>MONTH(SalesDataTable[[#This Row],[Order Date]])</f>
        <v>1</v>
      </c>
      <c r="F39" s="12" t="str">
        <f xml:space="preserve"> TEXT(SalesDataTable[[#This Row],[Order Date]], "MMM")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12">
        <f>YEAR(SalesDataTable[[#This Row],[Order Date]])</f>
        <v>2026</v>
      </c>
      <c r="D40" s="15" t="str">
        <f>"Q"&amp;ROUNDUP(MONTH(SalesDataTable[[#This Row],[Order Date]])/3,0)</f>
        <v>Q1</v>
      </c>
      <c r="E40" s="15">
        <f>MONTH(SalesDataTable[[#This Row],[Order Date]])</f>
        <v>1</v>
      </c>
      <c r="F40" s="12" t="str">
        <f xml:space="preserve"> TEXT(SalesDataTable[[#This Row],[Order Date]], "MMM")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12">
        <f>YEAR(SalesDataTable[[#This Row],[Order Date]])</f>
        <v>2026</v>
      </c>
      <c r="D41" s="15" t="str">
        <f>"Q"&amp;ROUNDUP(MONTH(SalesDataTable[[#This Row],[Order Date]])/3,0)</f>
        <v>Q1</v>
      </c>
      <c r="E41" s="15">
        <f>MONTH(SalesDataTable[[#This Row],[Order Date]])</f>
        <v>1</v>
      </c>
      <c r="F41" s="12" t="str">
        <f xml:space="preserve"> TEXT(SalesDataTable[[#This Row],[Order Date]], "MMM")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12">
        <f>YEAR(SalesDataTable[[#This Row],[Order Date]])</f>
        <v>2026</v>
      </c>
      <c r="D42" s="15" t="str">
        <f>"Q"&amp;ROUNDUP(MONTH(SalesDataTable[[#This Row],[Order Date]])/3,0)</f>
        <v>Q1</v>
      </c>
      <c r="E42" s="15">
        <f>MONTH(SalesDataTable[[#This Row],[Order Date]])</f>
        <v>1</v>
      </c>
      <c r="F42" s="12" t="str">
        <f xml:space="preserve"> TEXT(SalesDataTable[[#This Row],[Order Date]], "MMM")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12">
        <f>YEAR(SalesDataTable[[#This Row],[Order Date]])</f>
        <v>2026</v>
      </c>
      <c r="D43" s="15" t="str">
        <f>"Q"&amp;ROUNDUP(MONTH(SalesDataTable[[#This Row],[Order Date]])/3,0)</f>
        <v>Q1</v>
      </c>
      <c r="E43" s="15">
        <f>MONTH(SalesDataTable[[#This Row],[Order Date]])</f>
        <v>1</v>
      </c>
      <c r="F43" s="12" t="str">
        <f xml:space="preserve"> TEXT(SalesDataTable[[#This Row],[Order Date]], "MMM")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12">
        <f>YEAR(SalesDataTable[[#This Row],[Order Date]])</f>
        <v>2026</v>
      </c>
      <c r="D44" s="15" t="str">
        <f>"Q"&amp;ROUNDUP(MONTH(SalesDataTable[[#This Row],[Order Date]])/3,0)</f>
        <v>Q1</v>
      </c>
      <c r="E44" s="15">
        <f>MONTH(SalesDataTable[[#This Row],[Order Date]])</f>
        <v>1</v>
      </c>
      <c r="F44" s="12" t="str">
        <f xml:space="preserve"> TEXT(SalesDataTable[[#This Row],[Order Date]], "MMM")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12">
        <f>YEAR(SalesDataTable[[#This Row],[Order Date]])</f>
        <v>2026</v>
      </c>
      <c r="D45" s="15" t="str">
        <f>"Q"&amp;ROUNDUP(MONTH(SalesDataTable[[#This Row],[Order Date]])/3,0)</f>
        <v>Q1</v>
      </c>
      <c r="E45" s="15">
        <f>MONTH(SalesDataTable[[#This Row],[Order Date]])</f>
        <v>1</v>
      </c>
      <c r="F45" s="12" t="str">
        <f xml:space="preserve"> TEXT(SalesDataTable[[#This Row],[Order Date]], "MMM")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12">
        <f>YEAR(SalesDataTable[[#This Row],[Order Date]])</f>
        <v>2026</v>
      </c>
      <c r="D46" s="15" t="str">
        <f>"Q"&amp;ROUNDUP(MONTH(SalesDataTable[[#This Row],[Order Date]])/3,0)</f>
        <v>Q1</v>
      </c>
      <c r="E46" s="15">
        <f>MONTH(SalesDataTable[[#This Row],[Order Date]])</f>
        <v>1</v>
      </c>
      <c r="F46" s="12" t="str">
        <f xml:space="preserve"> TEXT(SalesDataTable[[#This Row],[Order Date]], "MMM")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12">
        <f>YEAR(SalesDataTable[[#This Row],[Order Date]])</f>
        <v>2026</v>
      </c>
      <c r="D47" s="15" t="str">
        <f>"Q"&amp;ROUNDUP(MONTH(SalesDataTable[[#This Row],[Order Date]])/3,0)</f>
        <v>Q1</v>
      </c>
      <c r="E47" s="15">
        <f>MONTH(SalesDataTable[[#This Row],[Order Date]])</f>
        <v>1</v>
      </c>
      <c r="F47" s="12" t="str">
        <f xml:space="preserve"> TEXT(SalesDataTable[[#This Row],[Order Date]], "MMM")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12">
        <f>YEAR(SalesDataTable[[#This Row],[Order Date]])</f>
        <v>2026</v>
      </c>
      <c r="D48" s="15" t="str">
        <f>"Q"&amp;ROUNDUP(MONTH(SalesDataTable[[#This Row],[Order Date]])/3,0)</f>
        <v>Q1</v>
      </c>
      <c r="E48" s="15">
        <f>MONTH(SalesDataTable[[#This Row],[Order Date]])</f>
        <v>1</v>
      </c>
      <c r="F48" s="12" t="str">
        <f xml:space="preserve"> TEXT(SalesDataTable[[#This Row],[Order Date]], "MMM")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12">
        <f>YEAR(SalesDataTable[[#This Row],[Order Date]])</f>
        <v>2026</v>
      </c>
      <c r="D49" s="15" t="str">
        <f>"Q"&amp;ROUNDUP(MONTH(SalesDataTable[[#This Row],[Order Date]])/3,0)</f>
        <v>Q1</v>
      </c>
      <c r="E49" s="15">
        <f>MONTH(SalesDataTable[[#This Row],[Order Date]])</f>
        <v>1</v>
      </c>
      <c r="F49" s="12" t="str">
        <f xml:space="preserve"> TEXT(SalesDataTable[[#This Row],[Order Date]], "MMM")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12">
        <f>YEAR(SalesDataTable[[#This Row],[Order Date]])</f>
        <v>2026</v>
      </c>
      <c r="D50" s="15" t="str">
        <f>"Q"&amp;ROUNDUP(MONTH(SalesDataTable[[#This Row],[Order Date]])/3,0)</f>
        <v>Q1</v>
      </c>
      <c r="E50" s="15">
        <f>MONTH(SalesDataTable[[#This Row],[Order Date]])</f>
        <v>1</v>
      </c>
      <c r="F50" s="12" t="str">
        <f xml:space="preserve"> TEXT(SalesDataTable[[#This Row],[Order Date]], "MMM")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12">
        <f>YEAR(SalesDataTable[[#This Row],[Order Date]])</f>
        <v>2026</v>
      </c>
      <c r="D51" s="15" t="str">
        <f>"Q"&amp;ROUNDUP(MONTH(SalesDataTable[[#This Row],[Order Date]])/3,0)</f>
        <v>Q1</v>
      </c>
      <c r="E51" s="15">
        <f>MONTH(SalesDataTable[[#This Row],[Order Date]])</f>
        <v>1</v>
      </c>
      <c r="F51" s="12" t="str">
        <f xml:space="preserve"> TEXT(SalesDataTable[[#This Row],[Order Date]], "MMM")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12">
        <f>YEAR(SalesDataTable[[#This Row],[Order Date]])</f>
        <v>2026</v>
      </c>
      <c r="D52" s="15" t="str">
        <f>"Q"&amp;ROUNDUP(MONTH(SalesDataTable[[#This Row],[Order Date]])/3,0)</f>
        <v>Q1</v>
      </c>
      <c r="E52" s="15">
        <f>MONTH(SalesDataTable[[#This Row],[Order Date]])</f>
        <v>1</v>
      </c>
      <c r="F52" s="12" t="str">
        <f xml:space="preserve"> TEXT(SalesDataTable[[#This Row],[Order Date]], "MMM")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12">
        <f>YEAR(SalesDataTable[[#This Row],[Order Date]])</f>
        <v>2026</v>
      </c>
      <c r="D53" s="15" t="str">
        <f>"Q"&amp;ROUNDUP(MONTH(SalesDataTable[[#This Row],[Order Date]])/3,0)</f>
        <v>Q1</v>
      </c>
      <c r="E53" s="15">
        <f>MONTH(SalesDataTable[[#This Row],[Order Date]])</f>
        <v>1</v>
      </c>
      <c r="F53" s="12" t="str">
        <f xml:space="preserve"> TEXT(SalesDataTable[[#This Row],[Order Date]], "MMM")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12">
        <f>YEAR(SalesDataTable[[#This Row],[Order Date]])</f>
        <v>2026</v>
      </c>
      <c r="D54" s="15" t="str">
        <f>"Q"&amp;ROUNDUP(MONTH(SalesDataTable[[#This Row],[Order Date]])/3,0)</f>
        <v>Q1</v>
      </c>
      <c r="E54" s="15">
        <f>MONTH(SalesDataTable[[#This Row],[Order Date]])</f>
        <v>1</v>
      </c>
      <c r="F54" s="12" t="str">
        <f xml:space="preserve"> TEXT(SalesDataTable[[#This Row],[Order Date]], "MMM")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12">
        <f>YEAR(SalesDataTable[[#This Row],[Order Date]])</f>
        <v>2026</v>
      </c>
      <c r="D55" s="15" t="str">
        <f>"Q"&amp;ROUNDUP(MONTH(SalesDataTable[[#This Row],[Order Date]])/3,0)</f>
        <v>Q1</v>
      </c>
      <c r="E55" s="15">
        <f>MONTH(SalesDataTable[[#This Row],[Order Date]])</f>
        <v>1</v>
      </c>
      <c r="F55" s="12" t="str">
        <f xml:space="preserve"> TEXT(SalesDataTable[[#This Row],[Order Date]], "MMM")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12">
        <f>YEAR(SalesDataTable[[#This Row],[Order Date]])</f>
        <v>2026</v>
      </c>
      <c r="D56" s="15" t="str">
        <f>"Q"&amp;ROUNDUP(MONTH(SalesDataTable[[#This Row],[Order Date]])/3,0)</f>
        <v>Q1</v>
      </c>
      <c r="E56" s="15">
        <f>MONTH(SalesDataTable[[#This Row],[Order Date]])</f>
        <v>1</v>
      </c>
      <c r="F56" s="12" t="str">
        <f xml:space="preserve"> TEXT(SalesDataTable[[#This Row],[Order Date]], "MMM")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12">
        <f>YEAR(SalesDataTable[[#This Row],[Order Date]])</f>
        <v>2026</v>
      </c>
      <c r="D57" s="15" t="str">
        <f>"Q"&amp;ROUNDUP(MONTH(SalesDataTable[[#This Row],[Order Date]])/3,0)</f>
        <v>Q1</v>
      </c>
      <c r="E57" s="15">
        <f>MONTH(SalesDataTable[[#This Row],[Order Date]])</f>
        <v>1</v>
      </c>
      <c r="F57" s="12" t="str">
        <f xml:space="preserve"> TEXT(SalesDataTable[[#This Row],[Order Date]], "MMM")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12">
        <f>YEAR(SalesDataTable[[#This Row],[Order Date]])</f>
        <v>2026</v>
      </c>
      <c r="D58" s="15" t="str">
        <f>"Q"&amp;ROUNDUP(MONTH(SalesDataTable[[#This Row],[Order Date]])/3,0)</f>
        <v>Q1</v>
      </c>
      <c r="E58" s="15">
        <f>MONTH(SalesDataTable[[#This Row],[Order Date]])</f>
        <v>1</v>
      </c>
      <c r="F58" s="12" t="str">
        <f xml:space="preserve"> TEXT(SalesDataTable[[#This Row],[Order Date]], "MMM")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12">
        <f>YEAR(SalesDataTable[[#This Row],[Order Date]])</f>
        <v>2026</v>
      </c>
      <c r="D59" s="15" t="str">
        <f>"Q"&amp;ROUNDUP(MONTH(SalesDataTable[[#This Row],[Order Date]])/3,0)</f>
        <v>Q1</v>
      </c>
      <c r="E59" s="15">
        <f>MONTH(SalesDataTable[[#This Row],[Order Date]])</f>
        <v>1</v>
      </c>
      <c r="F59" s="12" t="str">
        <f xml:space="preserve"> TEXT(SalesDataTable[[#This Row],[Order Date]], "MMM")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12">
        <f>YEAR(SalesDataTable[[#This Row],[Order Date]])</f>
        <v>2026</v>
      </c>
      <c r="D60" s="15" t="str">
        <f>"Q"&amp;ROUNDUP(MONTH(SalesDataTable[[#This Row],[Order Date]])/3,0)</f>
        <v>Q1</v>
      </c>
      <c r="E60" s="15">
        <f>MONTH(SalesDataTable[[#This Row],[Order Date]])</f>
        <v>1</v>
      </c>
      <c r="F60" s="12" t="str">
        <f xml:space="preserve"> TEXT(SalesDataTable[[#This Row],[Order Date]], "MMM")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12">
        <f>YEAR(SalesDataTable[[#This Row],[Order Date]])</f>
        <v>2026</v>
      </c>
      <c r="D61" s="15" t="str">
        <f>"Q"&amp;ROUNDUP(MONTH(SalesDataTable[[#This Row],[Order Date]])/3,0)</f>
        <v>Q1</v>
      </c>
      <c r="E61" s="15">
        <f>MONTH(SalesDataTable[[#This Row],[Order Date]])</f>
        <v>1</v>
      </c>
      <c r="F61" s="12" t="str">
        <f xml:space="preserve"> TEXT(SalesDataTable[[#This Row],[Order Date]], "MMM")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12">
        <f>YEAR(SalesDataTable[[#This Row],[Order Date]])</f>
        <v>2026</v>
      </c>
      <c r="D62" s="15" t="str">
        <f>"Q"&amp;ROUNDUP(MONTH(SalesDataTable[[#This Row],[Order Date]])/3,0)</f>
        <v>Q1</v>
      </c>
      <c r="E62" s="15">
        <f>MONTH(SalesDataTable[[#This Row],[Order Date]])</f>
        <v>1</v>
      </c>
      <c r="F62" s="12" t="str">
        <f xml:space="preserve"> TEXT(SalesDataTable[[#This Row],[Order Date]], "MMM")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12">
        <f>YEAR(SalesDataTable[[#This Row],[Order Date]])</f>
        <v>2026</v>
      </c>
      <c r="D63" s="15" t="str">
        <f>"Q"&amp;ROUNDUP(MONTH(SalesDataTable[[#This Row],[Order Date]])/3,0)</f>
        <v>Q1</v>
      </c>
      <c r="E63" s="15">
        <f>MONTH(SalesDataTable[[#This Row],[Order Date]])</f>
        <v>1</v>
      </c>
      <c r="F63" s="12" t="str">
        <f xml:space="preserve"> TEXT(SalesDataTable[[#This Row],[Order Date]], "MMM")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12">
        <f>YEAR(SalesDataTable[[#This Row],[Order Date]])</f>
        <v>2026</v>
      </c>
      <c r="D64" s="15" t="str">
        <f>"Q"&amp;ROUNDUP(MONTH(SalesDataTable[[#This Row],[Order Date]])/3,0)</f>
        <v>Q1</v>
      </c>
      <c r="E64" s="15">
        <f>MONTH(SalesDataTable[[#This Row],[Order Date]])</f>
        <v>1</v>
      </c>
      <c r="F64" s="12" t="str">
        <f xml:space="preserve"> TEXT(SalesDataTable[[#This Row],[Order Date]], "MMM")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12">
        <f>YEAR(SalesDataTable[[#This Row],[Order Date]])</f>
        <v>2026</v>
      </c>
      <c r="D65" s="15" t="str">
        <f>"Q"&amp;ROUNDUP(MONTH(SalesDataTable[[#This Row],[Order Date]])/3,0)</f>
        <v>Q1</v>
      </c>
      <c r="E65" s="15">
        <f>MONTH(SalesDataTable[[#This Row],[Order Date]])</f>
        <v>1</v>
      </c>
      <c r="F65" s="12" t="str">
        <f xml:space="preserve"> TEXT(SalesDataTable[[#This Row],[Order Date]], "MMM")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12">
        <f>YEAR(SalesDataTable[[#This Row],[Order Date]])</f>
        <v>2026</v>
      </c>
      <c r="D66" s="15" t="str">
        <f>"Q"&amp;ROUNDUP(MONTH(SalesDataTable[[#This Row],[Order Date]])/3,0)</f>
        <v>Q1</v>
      </c>
      <c r="E66" s="15">
        <f>MONTH(SalesDataTable[[#This Row],[Order Date]])</f>
        <v>1</v>
      </c>
      <c r="F66" s="12" t="str">
        <f xml:space="preserve"> TEXT(SalesDataTable[[#This Row],[Order Date]], "MMM")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12">
        <f>YEAR(SalesDataTable[[#This Row],[Order Date]])</f>
        <v>2026</v>
      </c>
      <c r="D67" s="15" t="str">
        <f>"Q"&amp;ROUNDUP(MONTH(SalesDataTable[[#This Row],[Order Date]])/3,0)</f>
        <v>Q1</v>
      </c>
      <c r="E67" s="15">
        <f>MONTH(SalesDataTable[[#This Row],[Order Date]])</f>
        <v>1</v>
      </c>
      <c r="F67" s="12" t="str">
        <f xml:space="preserve"> TEXT(SalesDataTable[[#This Row],[Order Date]], "MMM")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12">
        <f>YEAR(SalesDataTable[[#This Row],[Order Date]])</f>
        <v>2026</v>
      </c>
      <c r="D68" s="15" t="str">
        <f>"Q"&amp;ROUNDUP(MONTH(SalesDataTable[[#This Row],[Order Date]])/3,0)</f>
        <v>Q1</v>
      </c>
      <c r="E68" s="15">
        <f>MONTH(SalesDataTable[[#This Row],[Order Date]])</f>
        <v>1</v>
      </c>
      <c r="F68" s="12" t="str">
        <f xml:space="preserve"> TEXT(SalesDataTable[[#This Row],[Order Date]], "MMM")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12">
        <f>YEAR(SalesDataTable[[#This Row],[Order Date]])</f>
        <v>2026</v>
      </c>
      <c r="D69" s="15" t="str">
        <f>"Q"&amp;ROUNDUP(MONTH(SalesDataTable[[#This Row],[Order Date]])/3,0)</f>
        <v>Q1</v>
      </c>
      <c r="E69" s="15">
        <f>MONTH(SalesDataTable[[#This Row],[Order Date]])</f>
        <v>1</v>
      </c>
      <c r="F69" s="12" t="str">
        <f xml:space="preserve"> TEXT(SalesDataTable[[#This Row],[Order Date]], "MMM")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12">
        <f>YEAR(SalesDataTable[[#This Row],[Order Date]])</f>
        <v>2026</v>
      </c>
      <c r="D70" s="15" t="str">
        <f>"Q"&amp;ROUNDUP(MONTH(SalesDataTable[[#This Row],[Order Date]])/3,0)</f>
        <v>Q1</v>
      </c>
      <c r="E70" s="15">
        <f>MONTH(SalesDataTable[[#This Row],[Order Date]])</f>
        <v>1</v>
      </c>
      <c r="F70" s="12" t="str">
        <f xml:space="preserve"> TEXT(SalesDataTable[[#This Row],[Order Date]], "MMM")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12">
        <f>YEAR(SalesDataTable[[#This Row],[Order Date]])</f>
        <v>2026</v>
      </c>
      <c r="D71" s="15" t="str">
        <f>"Q"&amp;ROUNDUP(MONTH(SalesDataTable[[#This Row],[Order Date]])/3,0)</f>
        <v>Q1</v>
      </c>
      <c r="E71" s="15">
        <f>MONTH(SalesDataTable[[#This Row],[Order Date]])</f>
        <v>1</v>
      </c>
      <c r="F71" s="12" t="str">
        <f xml:space="preserve"> TEXT(SalesDataTable[[#This Row],[Order Date]], "MMM")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12">
        <f>YEAR(SalesDataTable[[#This Row],[Order Date]])</f>
        <v>2026</v>
      </c>
      <c r="D72" s="15" t="str">
        <f>"Q"&amp;ROUNDUP(MONTH(SalesDataTable[[#This Row],[Order Date]])/3,0)</f>
        <v>Q1</v>
      </c>
      <c r="E72" s="15">
        <f>MONTH(SalesDataTable[[#This Row],[Order Date]])</f>
        <v>1</v>
      </c>
      <c r="F72" s="12" t="str">
        <f xml:space="preserve"> TEXT(SalesDataTable[[#This Row],[Order Date]], "MMM")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12">
        <f>YEAR(SalesDataTable[[#This Row],[Order Date]])</f>
        <v>2026</v>
      </c>
      <c r="D73" s="15" t="str">
        <f>"Q"&amp;ROUNDUP(MONTH(SalesDataTable[[#This Row],[Order Date]])/3,0)</f>
        <v>Q1</v>
      </c>
      <c r="E73" s="15">
        <f>MONTH(SalesDataTable[[#This Row],[Order Date]])</f>
        <v>1</v>
      </c>
      <c r="F73" s="12" t="str">
        <f xml:space="preserve"> TEXT(SalesDataTable[[#This Row],[Order Date]], "MMM")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12">
        <f>YEAR(SalesDataTable[[#This Row],[Order Date]])</f>
        <v>2026</v>
      </c>
      <c r="D74" s="15" t="str">
        <f>"Q"&amp;ROUNDUP(MONTH(SalesDataTable[[#This Row],[Order Date]])/3,0)</f>
        <v>Q1</v>
      </c>
      <c r="E74" s="15">
        <f>MONTH(SalesDataTable[[#This Row],[Order Date]])</f>
        <v>1</v>
      </c>
      <c r="F74" s="12" t="str">
        <f xml:space="preserve"> TEXT(SalesDataTable[[#This Row],[Order Date]], "MMM")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12">
        <f>YEAR(SalesDataTable[[#This Row],[Order Date]])</f>
        <v>2026</v>
      </c>
      <c r="D75" s="15" t="str">
        <f>"Q"&amp;ROUNDUP(MONTH(SalesDataTable[[#This Row],[Order Date]])/3,0)</f>
        <v>Q1</v>
      </c>
      <c r="E75" s="15">
        <f>MONTH(SalesDataTable[[#This Row],[Order Date]])</f>
        <v>1</v>
      </c>
      <c r="F75" s="12" t="str">
        <f xml:space="preserve"> TEXT(SalesDataTable[[#This Row],[Order Date]], "MMM")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12">
        <f>YEAR(SalesDataTable[[#This Row],[Order Date]])</f>
        <v>2026</v>
      </c>
      <c r="D76" s="15" t="str">
        <f>"Q"&amp;ROUNDUP(MONTH(SalesDataTable[[#This Row],[Order Date]])/3,0)</f>
        <v>Q1</v>
      </c>
      <c r="E76" s="15">
        <f>MONTH(SalesDataTable[[#This Row],[Order Date]])</f>
        <v>1</v>
      </c>
      <c r="F76" s="12" t="str">
        <f xml:space="preserve"> TEXT(SalesDataTable[[#This Row],[Order Date]], "MMM")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12">
        <f>YEAR(SalesDataTable[[#This Row],[Order Date]])</f>
        <v>2026</v>
      </c>
      <c r="D77" s="15" t="str">
        <f>"Q"&amp;ROUNDUP(MONTH(SalesDataTable[[#This Row],[Order Date]])/3,0)</f>
        <v>Q1</v>
      </c>
      <c r="E77" s="15">
        <f>MONTH(SalesDataTable[[#This Row],[Order Date]])</f>
        <v>1</v>
      </c>
      <c r="F77" s="12" t="str">
        <f xml:space="preserve"> TEXT(SalesDataTable[[#This Row],[Order Date]], "MMM")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12">
        <f>YEAR(SalesDataTable[[#This Row],[Order Date]])</f>
        <v>2026</v>
      </c>
      <c r="D78" s="15" t="str">
        <f>"Q"&amp;ROUNDUP(MONTH(SalesDataTable[[#This Row],[Order Date]])/3,0)</f>
        <v>Q1</v>
      </c>
      <c r="E78" s="15">
        <f>MONTH(SalesDataTable[[#This Row],[Order Date]])</f>
        <v>1</v>
      </c>
      <c r="F78" s="12" t="str">
        <f xml:space="preserve"> TEXT(SalesDataTable[[#This Row],[Order Date]], "MMM")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12">
        <f>YEAR(SalesDataTable[[#This Row],[Order Date]])</f>
        <v>2026</v>
      </c>
      <c r="D79" s="15" t="str">
        <f>"Q"&amp;ROUNDUP(MONTH(SalesDataTable[[#This Row],[Order Date]])/3,0)</f>
        <v>Q1</v>
      </c>
      <c r="E79" s="15">
        <f>MONTH(SalesDataTable[[#This Row],[Order Date]])</f>
        <v>1</v>
      </c>
      <c r="F79" s="12" t="str">
        <f xml:space="preserve"> TEXT(SalesDataTable[[#This Row],[Order Date]], "MMM")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12">
        <f>YEAR(SalesDataTable[[#This Row],[Order Date]])</f>
        <v>2026</v>
      </c>
      <c r="D80" s="15" t="str">
        <f>"Q"&amp;ROUNDUP(MONTH(SalesDataTable[[#This Row],[Order Date]])/3,0)</f>
        <v>Q1</v>
      </c>
      <c r="E80" s="15">
        <f>MONTH(SalesDataTable[[#This Row],[Order Date]])</f>
        <v>1</v>
      </c>
      <c r="F80" s="12" t="str">
        <f xml:space="preserve"> TEXT(SalesDataTable[[#This Row],[Order Date]], "MMM")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12">
        <f>YEAR(SalesDataTable[[#This Row],[Order Date]])</f>
        <v>2026</v>
      </c>
      <c r="D81" s="15" t="str">
        <f>"Q"&amp;ROUNDUP(MONTH(SalesDataTable[[#This Row],[Order Date]])/3,0)</f>
        <v>Q1</v>
      </c>
      <c r="E81" s="15">
        <f>MONTH(SalesDataTable[[#This Row],[Order Date]])</f>
        <v>1</v>
      </c>
      <c r="F81" s="12" t="str">
        <f xml:space="preserve"> TEXT(SalesDataTable[[#This Row],[Order Date]], "MMM")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12">
        <f>YEAR(SalesDataTable[[#This Row],[Order Date]])</f>
        <v>2026</v>
      </c>
      <c r="D82" s="15" t="str">
        <f>"Q"&amp;ROUNDUP(MONTH(SalesDataTable[[#This Row],[Order Date]])/3,0)</f>
        <v>Q1</v>
      </c>
      <c r="E82" s="15">
        <f>MONTH(SalesDataTable[[#This Row],[Order Date]])</f>
        <v>1</v>
      </c>
      <c r="F82" s="12" t="str">
        <f xml:space="preserve"> TEXT(SalesDataTable[[#This Row],[Order Date]], "MMM")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12">
        <f>YEAR(SalesDataTable[[#This Row],[Order Date]])</f>
        <v>2026</v>
      </c>
      <c r="D83" s="15" t="str">
        <f>"Q"&amp;ROUNDUP(MONTH(SalesDataTable[[#This Row],[Order Date]])/3,0)</f>
        <v>Q1</v>
      </c>
      <c r="E83" s="15">
        <f>MONTH(SalesDataTable[[#This Row],[Order Date]])</f>
        <v>1</v>
      </c>
      <c r="F83" s="12" t="str">
        <f xml:space="preserve"> TEXT(SalesDataTable[[#This Row],[Order Date]], "MMM")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12">
        <f>YEAR(SalesDataTable[[#This Row],[Order Date]])</f>
        <v>2026</v>
      </c>
      <c r="D84" s="15" t="str">
        <f>"Q"&amp;ROUNDUP(MONTH(SalesDataTable[[#This Row],[Order Date]])/3,0)</f>
        <v>Q1</v>
      </c>
      <c r="E84" s="15">
        <f>MONTH(SalesDataTable[[#This Row],[Order Date]])</f>
        <v>1</v>
      </c>
      <c r="F84" s="12" t="str">
        <f xml:space="preserve"> TEXT(SalesDataTable[[#This Row],[Order Date]], "MMM")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12">
        <f>YEAR(SalesDataTable[[#This Row],[Order Date]])</f>
        <v>2026</v>
      </c>
      <c r="D85" s="15" t="str">
        <f>"Q"&amp;ROUNDUP(MONTH(SalesDataTable[[#This Row],[Order Date]])/3,0)</f>
        <v>Q1</v>
      </c>
      <c r="E85" s="15">
        <f>MONTH(SalesDataTable[[#This Row],[Order Date]])</f>
        <v>1</v>
      </c>
      <c r="F85" s="12" t="str">
        <f xml:space="preserve"> TEXT(SalesDataTable[[#This Row],[Order Date]], "MMM")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12">
        <f>YEAR(SalesDataTable[[#This Row],[Order Date]])</f>
        <v>2026</v>
      </c>
      <c r="D86" s="15" t="str">
        <f>"Q"&amp;ROUNDUP(MONTH(SalesDataTable[[#This Row],[Order Date]])/3,0)</f>
        <v>Q1</v>
      </c>
      <c r="E86" s="15">
        <f>MONTH(SalesDataTable[[#This Row],[Order Date]])</f>
        <v>1</v>
      </c>
      <c r="F86" s="12" t="str">
        <f xml:space="preserve"> TEXT(SalesDataTable[[#This Row],[Order Date]], "MMM")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12">
        <f>YEAR(SalesDataTable[[#This Row],[Order Date]])</f>
        <v>2026</v>
      </c>
      <c r="D87" s="15" t="str">
        <f>"Q"&amp;ROUNDUP(MONTH(SalesDataTable[[#This Row],[Order Date]])/3,0)</f>
        <v>Q1</v>
      </c>
      <c r="E87" s="15">
        <f>MONTH(SalesDataTable[[#This Row],[Order Date]])</f>
        <v>1</v>
      </c>
      <c r="F87" s="12" t="str">
        <f xml:space="preserve"> TEXT(SalesDataTable[[#This Row],[Order Date]], "MMM")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12">
        <f>YEAR(SalesDataTable[[#This Row],[Order Date]])</f>
        <v>2026</v>
      </c>
      <c r="D88" s="15" t="str">
        <f>"Q"&amp;ROUNDUP(MONTH(SalesDataTable[[#This Row],[Order Date]])/3,0)</f>
        <v>Q1</v>
      </c>
      <c r="E88" s="15">
        <f>MONTH(SalesDataTable[[#This Row],[Order Date]])</f>
        <v>1</v>
      </c>
      <c r="F88" s="12" t="str">
        <f xml:space="preserve"> TEXT(SalesDataTable[[#This Row],[Order Date]], "MMM")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12">
        <f>YEAR(SalesDataTable[[#This Row],[Order Date]])</f>
        <v>2026</v>
      </c>
      <c r="D89" s="15" t="str">
        <f>"Q"&amp;ROUNDUP(MONTH(SalesDataTable[[#This Row],[Order Date]])/3,0)</f>
        <v>Q1</v>
      </c>
      <c r="E89" s="15">
        <f>MONTH(SalesDataTable[[#This Row],[Order Date]])</f>
        <v>1</v>
      </c>
      <c r="F89" s="12" t="str">
        <f xml:space="preserve"> TEXT(SalesDataTable[[#This Row],[Order Date]], "MMM")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12">
        <f>YEAR(SalesDataTable[[#This Row],[Order Date]])</f>
        <v>2026</v>
      </c>
      <c r="D90" s="15" t="str">
        <f>"Q"&amp;ROUNDUP(MONTH(SalesDataTable[[#This Row],[Order Date]])/3,0)</f>
        <v>Q1</v>
      </c>
      <c r="E90" s="15">
        <f>MONTH(SalesDataTable[[#This Row],[Order Date]])</f>
        <v>1</v>
      </c>
      <c r="F90" s="12" t="str">
        <f xml:space="preserve"> TEXT(SalesDataTable[[#This Row],[Order Date]], "MMM")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12">
        <f>YEAR(SalesDataTable[[#This Row],[Order Date]])</f>
        <v>2026</v>
      </c>
      <c r="D91" s="15" t="str">
        <f>"Q"&amp;ROUNDUP(MONTH(SalesDataTable[[#This Row],[Order Date]])/3,0)</f>
        <v>Q1</v>
      </c>
      <c r="E91" s="15">
        <f>MONTH(SalesDataTable[[#This Row],[Order Date]])</f>
        <v>1</v>
      </c>
      <c r="F91" s="12" t="str">
        <f xml:space="preserve"> TEXT(SalesDataTable[[#This Row],[Order Date]], "MMM")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12">
        <f>YEAR(SalesDataTable[[#This Row],[Order Date]])</f>
        <v>2026</v>
      </c>
      <c r="D92" s="15" t="str">
        <f>"Q"&amp;ROUNDUP(MONTH(SalesDataTable[[#This Row],[Order Date]])/3,0)</f>
        <v>Q1</v>
      </c>
      <c r="E92" s="15">
        <f>MONTH(SalesDataTable[[#This Row],[Order Date]])</f>
        <v>1</v>
      </c>
      <c r="F92" s="12" t="str">
        <f xml:space="preserve"> TEXT(SalesDataTable[[#This Row],[Order Date]], "MMM")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12">
        <f>YEAR(SalesDataTable[[#This Row],[Order Date]])</f>
        <v>2026</v>
      </c>
      <c r="D93" s="15" t="str">
        <f>"Q"&amp;ROUNDUP(MONTH(SalesDataTable[[#This Row],[Order Date]])/3,0)</f>
        <v>Q1</v>
      </c>
      <c r="E93" s="15">
        <f>MONTH(SalesDataTable[[#This Row],[Order Date]])</f>
        <v>1</v>
      </c>
      <c r="F93" s="12" t="str">
        <f xml:space="preserve"> TEXT(SalesDataTable[[#This Row],[Order Date]], "MMM")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12">
        <f>YEAR(SalesDataTable[[#This Row],[Order Date]])</f>
        <v>2026</v>
      </c>
      <c r="D94" s="15" t="str">
        <f>"Q"&amp;ROUNDUP(MONTH(SalesDataTable[[#This Row],[Order Date]])/3,0)</f>
        <v>Q1</v>
      </c>
      <c r="E94" s="15">
        <f>MONTH(SalesDataTable[[#This Row],[Order Date]])</f>
        <v>1</v>
      </c>
      <c r="F94" s="12" t="str">
        <f xml:space="preserve"> TEXT(SalesDataTable[[#This Row],[Order Date]], "MMM")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12">
        <f>YEAR(SalesDataTable[[#This Row],[Order Date]])</f>
        <v>2026</v>
      </c>
      <c r="D95" s="15" t="str">
        <f>"Q"&amp;ROUNDUP(MONTH(SalesDataTable[[#This Row],[Order Date]])/3,0)</f>
        <v>Q1</v>
      </c>
      <c r="E95" s="15">
        <f>MONTH(SalesDataTable[[#This Row],[Order Date]])</f>
        <v>1</v>
      </c>
      <c r="F95" s="12" t="str">
        <f xml:space="preserve"> TEXT(SalesDataTable[[#This Row],[Order Date]], "MMM")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12">
        <f>YEAR(SalesDataTable[[#This Row],[Order Date]])</f>
        <v>2026</v>
      </c>
      <c r="D96" s="15" t="str">
        <f>"Q"&amp;ROUNDUP(MONTH(SalesDataTable[[#This Row],[Order Date]])/3,0)</f>
        <v>Q1</v>
      </c>
      <c r="E96" s="15">
        <f>MONTH(SalesDataTable[[#This Row],[Order Date]])</f>
        <v>1</v>
      </c>
      <c r="F96" s="12" t="str">
        <f xml:space="preserve"> TEXT(SalesDataTable[[#This Row],[Order Date]], "MMM")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12">
        <f>YEAR(SalesDataTable[[#This Row],[Order Date]])</f>
        <v>2026</v>
      </c>
      <c r="D97" s="15" t="str">
        <f>"Q"&amp;ROUNDUP(MONTH(SalesDataTable[[#This Row],[Order Date]])/3,0)</f>
        <v>Q1</v>
      </c>
      <c r="E97" s="15">
        <f>MONTH(SalesDataTable[[#This Row],[Order Date]])</f>
        <v>1</v>
      </c>
      <c r="F97" s="12" t="str">
        <f xml:space="preserve"> TEXT(SalesDataTable[[#This Row],[Order Date]], "MMM")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12">
        <f>YEAR(SalesDataTable[[#This Row],[Order Date]])</f>
        <v>2026</v>
      </c>
      <c r="D98" s="15" t="str">
        <f>"Q"&amp;ROUNDUP(MONTH(SalesDataTable[[#This Row],[Order Date]])/3,0)</f>
        <v>Q1</v>
      </c>
      <c r="E98" s="15">
        <f>MONTH(SalesDataTable[[#This Row],[Order Date]])</f>
        <v>1</v>
      </c>
      <c r="F98" s="12" t="str">
        <f xml:space="preserve"> TEXT(SalesDataTable[[#This Row],[Order Date]], "MMM")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12">
        <f>YEAR(SalesDataTable[[#This Row],[Order Date]])</f>
        <v>2026</v>
      </c>
      <c r="D99" s="15" t="str">
        <f>"Q"&amp;ROUNDUP(MONTH(SalesDataTable[[#This Row],[Order Date]])/3,0)</f>
        <v>Q1</v>
      </c>
      <c r="E99" s="15">
        <f>MONTH(SalesDataTable[[#This Row],[Order Date]])</f>
        <v>1</v>
      </c>
      <c r="F99" s="12" t="str">
        <f xml:space="preserve"> TEXT(SalesDataTable[[#This Row],[Order Date]], "MMM")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12">
        <f>YEAR(SalesDataTable[[#This Row],[Order Date]])</f>
        <v>2026</v>
      </c>
      <c r="D100" s="15" t="str">
        <f>"Q"&amp;ROUNDUP(MONTH(SalesDataTable[[#This Row],[Order Date]])/3,0)</f>
        <v>Q1</v>
      </c>
      <c r="E100" s="15">
        <f>MONTH(SalesDataTable[[#This Row],[Order Date]])</f>
        <v>1</v>
      </c>
      <c r="F100" s="12" t="str">
        <f xml:space="preserve"> TEXT(SalesDataTable[[#This Row],[Order Date]], "MMM")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12">
        <f>YEAR(SalesDataTable[[#This Row],[Order Date]])</f>
        <v>2026</v>
      </c>
      <c r="D101" s="15" t="str">
        <f>"Q"&amp;ROUNDUP(MONTH(SalesDataTable[[#This Row],[Order Date]])/3,0)</f>
        <v>Q1</v>
      </c>
      <c r="E101" s="15">
        <f>MONTH(SalesDataTable[[#This Row],[Order Date]])</f>
        <v>1</v>
      </c>
      <c r="F101" s="12" t="str">
        <f xml:space="preserve"> TEXT(SalesDataTable[[#This Row],[Order Date]], "MMM")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12">
        <f>YEAR(SalesDataTable[[#This Row],[Order Date]])</f>
        <v>2026</v>
      </c>
      <c r="D102" s="15" t="str">
        <f>"Q"&amp;ROUNDUP(MONTH(SalesDataTable[[#This Row],[Order Date]])/3,0)</f>
        <v>Q1</v>
      </c>
      <c r="E102" s="15">
        <f>MONTH(SalesDataTable[[#This Row],[Order Date]])</f>
        <v>1</v>
      </c>
      <c r="F102" s="12" t="str">
        <f xml:space="preserve"> TEXT(SalesDataTable[[#This Row],[Order Date]], "MMM")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12">
        <f>YEAR(SalesDataTable[[#This Row],[Order Date]])</f>
        <v>2026</v>
      </c>
      <c r="D103" s="15" t="str">
        <f>"Q"&amp;ROUNDUP(MONTH(SalesDataTable[[#This Row],[Order Date]])/3,0)</f>
        <v>Q1</v>
      </c>
      <c r="E103" s="15">
        <f>MONTH(SalesDataTable[[#This Row],[Order Date]])</f>
        <v>1</v>
      </c>
      <c r="F103" s="12" t="str">
        <f xml:space="preserve"> TEXT(SalesDataTable[[#This Row],[Order Date]], "MMM")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12">
        <f>YEAR(SalesDataTable[[#This Row],[Order Date]])</f>
        <v>2026</v>
      </c>
      <c r="D104" s="15" t="str">
        <f>"Q"&amp;ROUNDUP(MONTH(SalesDataTable[[#This Row],[Order Date]])/3,0)</f>
        <v>Q1</v>
      </c>
      <c r="E104" s="15">
        <f>MONTH(SalesDataTable[[#This Row],[Order Date]])</f>
        <v>1</v>
      </c>
      <c r="F104" s="12" t="str">
        <f xml:space="preserve"> TEXT(SalesDataTable[[#This Row],[Order Date]], "MMM")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12">
        <f>YEAR(SalesDataTable[[#This Row],[Order Date]])</f>
        <v>2026</v>
      </c>
      <c r="D105" s="15" t="str">
        <f>"Q"&amp;ROUNDUP(MONTH(SalesDataTable[[#This Row],[Order Date]])/3,0)</f>
        <v>Q1</v>
      </c>
      <c r="E105" s="15">
        <f>MONTH(SalesDataTable[[#This Row],[Order Date]])</f>
        <v>1</v>
      </c>
      <c r="F105" s="12" t="str">
        <f xml:space="preserve"> TEXT(SalesDataTable[[#This Row],[Order Date]], "MMM")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12">
        <f>YEAR(SalesDataTable[[#This Row],[Order Date]])</f>
        <v>2026</v>
      </c>
      <c r="D106" s="15" t="str">
        <f>"Q"&amp;ROUNDUP(MONTH(SalesDataTable[[#This Row],[Order Date]])/3,0)</f>
        <v>Q1</v>
      </c>
      <c r="E106" s="15">
        <f>MONTH(SalesDataTable[[#This Row],[Order Date]])</f>
        <v>1</v>
      </c>
      <c r="F106" s="12" t="str">
        <f xml:space="preserve"> TEXT(SalesDataTable[[#This Row],[Order Date]], "MMM")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12">
        <f>YEAR(SalesDataTable[[#This Row],[Order Date]])</f>
        <v>2026</v>
      </c>
      <c r="D107" s="15" t="str">
        <f>"Q"&amp;ROUNDUP(MONTH(SalesDataTable[[#This Row],[Order Date]])/3,0)</f>
        <v>Q1</v>
      </c>
      <c r="E107" s="15">
        <f>MONTH(SalesDataTable[[#This Row],[Order Date]])</f>
        <v>1</v>
      </c>
      <c r="F107" s="12" t="str">
        <f xml:space="preserve"> TEXT(SalesDataTable[[#This Row],[Order Date]], "MMM")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12">
        <f>YEAR(SalesDataTable[[#This Row],[Order Date]])</f>
        <v>2026</v>
      </c>
      <c r="D108" s="15" t="str">
        <f>"Q"&amp;ROUNDUP(MONTH(SalesDataTable[[#This Row],[Order Date]])/3,0)</f>
        <v>Q1</v>
      </c>
      <c r="E108" s="15">
        <f>MONTH(SalesDataTable[[#This Row],[Order Date]])</f>
        <v>1</v>
      </c>
      <c r="F108" s="12" t="str">
        <f xml:space="preserve"> TEXT(SalesDataTable[[#This Row],[Order Date]], "MMM")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12">
        <f>YEAR(SalesDataTable[[#This Row],[Order Date]])</f>
        <v>2026</v>
      </c>
      <c r="D109" s="15" t="str">
        <f>"Q"&amp;ROUNDUP(MONTH(SalesDataTable[[#This Row],[Order Date]])/3,0)</f>
        <v>Q1</v>
      </c>
      <c r="E109" s="15">
        <f>MONTH(SalesDataTable[[#This Row],[Order Date]])</f>
        <v>1</v>
      </c>
      <c r="F109" s="12" t="str">
        <f xml:space="preserve"> TEXT(SalesDataTable[[#This Row],[Order Date]], "MMM")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12">
        <f>YEAR(SalesDataTable[[#This Row],[Order Date]])</f>
        <v>2026</v>
      </c>
      <c r="D110" s="15" t="str">
        <f>"Q"&amp;ROUNDUP(MONTH(SalesDataTable[[#This Row],[Order Date]])/3,0)</f>
        <v>Q1</v>
      </c>
      <c r="E110" s="15">
        <f>MONTH(SalesDataTable[[#This Row],[Order Date]])</f>
        <v>1</v>
      </c>
      <c r="F110" s="12" t="str">
        <f xml:space="preserve"> TEXT(SalesDataTable[[#This Row],[Order Date]], "MMM")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12">
        <f>YEAR(SalesDataTable[[#This Row],[Order Date]])</f>
        <v>2026</v>
      </c>
      <c r="D111" s="15" t="str">
        <f>"Q"&amp;ROUNDUP(MONTH(SalesDataTable[[#This Row],[Order Date]])/3,0)</f>
        <v>Q1</v>
      </c>
      <c r="E111" s="15">
        <f>MONTH(SalesDataTable[[#This Row],[Order Date]])</f>
        <v>1</v>
      </c>
      <c r="F111" s="12" t="str">
        <f xml:space="preserve"> TEXT(SalesDataTable[[#This Row],[Order Date]], "MMM")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12">
        <f>YEAR(SalesDataTable[[#This Row],[Order Date]])</f>
        <v>2026</v>
      </c>
      <c r="D112" s="15" t="str">
        <f>"Q"&amp;ROUNDUP(MONTH(SalesDataTable[[#This Row],[Order Date]])/3,0)</f>
        <v>Q1</v>
      </c>
      <c r="E112" s="15">
        <f>MONTH(SalesDataTable[[#This Row],[Order Date]])</f>
        <v>1</v>
      </c>
      <c r="F112" s="12" t="str">
        <f xml:space="preserve"> TEXT(SalesDataTable[[#This Row],[Order Date]], "MMM")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12">
        <f>YEAR(SalesDataTable[[#This Row],[Order Date]])</f>
        <v>2026</v>
      </c>
      <c r="D113" s="15" t="str">
        <f>"Q"&amp;ROUNDUP(MONTH(SalesDataTable[[#This Row],[Order Date]])/3,0)</f>
        <v>Q1</v>
      </c>
      <c r="E113" s="15">
        <f>MONTH(SalesDataTable[[#This Row],[Order Date]])</f>
        <v>1</v>
      </c>
      <c r="F113" s="12" t="str">
        <f xml:space="preserve"> TEXT(SalesDataTable[[#This Row],[Order Date]], "MMM")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12">
        <f>YEAR(SalesDataTable[[#This Row],[Order Date]])</f>
        <v>2026</v>
      </c>
      <c r="D114" s="15" t="str">
        <f>"Q"&amp;ROUNDUP(MONTH(SalesDataTable[[#This Row],[Order Date]])/3,0)</f>
        <v>Q1</v>
      </c>
      <c r="E114" s="15">
        <f>MONTH(SalesDataTable[[#This Row],[Order Date]])</f>
        <v>1</v>
      </c>
      <c r="F114" s="12" t="str">
        <f xml:space="preserve"> TEXT(SalesDataTable[[#This Row],[Order Date]], "MMM")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12">
        <f>YEAR(SalesDataTable[[#This Row],[Order Date]])</f>
        <v>2026</v>
      </c>
      <c r="D115" s="15" t="str">
        <f>"Q"&amp;ROUNDUP(MONTH(SalesDataTable[[#This Row],[Order Date]])/3,0)</f>
        <v>Q1</v>
      </c>
      <c r="E115" s="15">
        <f>MONTH(SalesDataTable[[#This Row],[Order Date]])</f>
        <v>1</v>
      </c>
      <c r="F115" s="12" t="str">
        <f xml:space="preserve"> TEXT(SalesDataTable[[#This Row],[Order Date]], "MMM")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12">
        <f>YEAR(SalesDataTable[[#This Row],[Order Date]])</f>
        <v>2026</v>
      </c>
      <c r="D116" s="15" t="str">
        <f>"Q"&amp;ROUNDUP(MONTH(SalesDataTable[[#This Row],[Order Date]])/3,0)</f>
        <v>Q1</v>
      </c>
      <c r="E116" s="15">
        <f>MONTH(SalesDataTable[[#This Row],[Order Date]])</f>
        <v>1</v>
      </c>
      <c r="F116" s="12" t="str">
        <f xml:space="preserve"> TEXT(SalesDataTable[[#This Row],[Order Date]], "MMM")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12">
        <f>YEAR(SalesDataTable[[#This Row],[Order Date]])</f>
        <v>2026</v>
      </c>
      <c r="D117" s="15" t="str">
        <f>"Q"&amp;ROUNDUP(MONTH(SalesDataTable[[#This Row],[Order Date]])/3,0)</f>
        <v>Q1</v>
      </c>
      <c r="E117" s="15">
        <f>MONTH(SalesDataTable[[#This Row],[Order Date]])</f>
        <v>1</v>
      </c>
      <c r="F117" s="12" t="str">
        <f xml:space="preserve"> TEXT(SalesDataTable[[#This Row],[Order Date]], "MMM")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12">
        <f>YEAR(SalesDataTable[[#This Row],[Order Date]])</f>
        <v>2026</v>
      </c>
      <c r="D118" s="15" t="str">
        <f>"Q"&amp;ROUNDUP(MONTH(SalesDataTable[[#This Row],[Order Date]])/3,0)</f>
        <v>Q1</v>
      </c>
      <c r="E118" s="15">
        <f>MONTH(SalesDataTable[[#This Row],[Order Date]])</f>
        <v>1</v>
      </c>
      <c r="F118" s="12" t="str">
        <f xml:space="preserve"> TEXT(SalesDataTable[[#This Row],[Order Date]], "MMM")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12">
        <f>YEAR(SalesDataTable[[#This Row],[Order Date]])</f>
        <v>2026</v>
      </c>
      <c r="D119" s="15" t="str">
        <f>"Q"&amp;ROUNDUP(MONTH(SalesDataTable[[#This Row],[Order Date]])/3,0)</f>
        <v>Q1</v>
      </c>
      <c r="E119" s="15">
        <f>MONTH(SalesDataTable[[#This Row],[Order Date]])</f>
        <v>1</v>
      </c>
      <c r="F119" s="12" t="str">
        <f xml:space="preserve"> TEXT(SalesDataTable[[#This Row],[Order Date]], "MMM")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12">
        <f>YEAR(SalesDataTable[[#This Row],[Order Date]])</f>
        <v>2026</v>
      </c>
      <c r="D120" s="15" t="str">
        <f>"Q"&amp;ROUNDUP(MONTH(SalesDataTable[[#This Row],[Order Date]])/3,0)</f>
        <v>Q1</v>
      </c>
      <c r="E120" s="15">
        <f>MONTH(SalesDataTable[[#This Row],[Order Date]])</f>
        <v>1</v>
      </c>
      <c r="F120" s="12" t="str">
        <f xml:space="preserve"> TEXT(SalesDataTable[[#This Row],[Order Date]], "MMM")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12">
        <f>YEAR(SalesDataTable[[#This Row],[Order Date]])</f>
        <v>2026</v>
      </c>
      <c r="D121" s="15" t="str">
        <f>"Q"&amp;ROUNDUP(MONTH(SalesDataTable[[#This Row],[Order Date]])/3,0)</f>
        <v>Q1</v>
      </c>
      <c r="E121" s="15">
        <f>MONTH(SalesDataTable[[#This Row],[Order Date]])</f>
        <v>1</v>
      </c>
      <c r="F121" s="12" t="str">
        <f xml:space="preserve"> TEXT(SalesDataTable[[#This Row],[Order Date]], "MMM")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12">
        <f>YEAR(SalesDataTable[[#This Row],[Order Date]])</f>
        <v>2026</v>
      </c>
      <c r="D122" s="15" t="str">
        <f>"Q"&amp;ROUNDUP(MONTH(SalesDataTable[[#This Row],[Order Date]])/3,0)</f>
        <v>Q1</v>
      </c>
      <c r="E122" s="15">
        <f>MONTH(SalesDataTable[[#This Row],[Order Date]])</f>
        <v>1</v>
      </c>
      <c r="F122" s="12" t="str">
        <f xml:space="preserve"> TEXT(SalesDataTable[[#This Row],[Order Date]], "MMM")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12">
        <f>YEAR(SalesDataTable[[#This Row],[Order Date]])</f>
        <v>2026</v>
      </c>
      <c r="D123" s="15" t="str">
        <f>"Q"&amp;ROUNDUP(MONTH(SalesDataTable[[#This Row],[Order Date]])/3,0)</f>
        <v>Q1</v>
      </c>
      <c r="E123" s="15">
        <f>MONTH(SalesDataTable[[#This Row],[Order Date]])</f>
        <v>1</v>
      </c>
      <c r="F123" s="12" t="str">
        <f xml:space="preserve"> TEXT(SalesDataTable[[#This Row],[Order Date]], "MMM")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12">
        <f>YEAR(SalesDataTable[[#This Row],[Order Date]])</f>
        <v>2026</v>
      </c>
      <c r="D124" s="15" t="str">
        <f>"Q"&amp;ROUNDUP(MONTH(SalesDataTable[[#This Row],[Order Date]])/3,0)</f>
        <v>Q1</v>
      </c>
      <c r="E124" s="15">
        <f>MONTH(SalesDataTable[[#This Row],[Order Date]])</f>
        <v>1</v>
      </c>
      <c r="F124" s="12" t="str">
        <f xml:space="preserve"> TEXT(SalesDataTable[[#This Row],[Order Date]], "MMM")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12">
        <f>YEAR(SalesDataTable[[#This Row],[Order Date]])</f>
        <v>2026</v>
      </c>
      <c r="D125" s="15" t="str">
        <f>"Q"&amp;ROUNDUP(MONTH(SalesDataTable[[#This Row],[Order Date]])/3,0)</f>
        <v>Q1</v>
      </c>
      <c r="E125" s="15">
        <f>MONTH(SalesDataTable[[#This Row],[Order Date]])</f>
        <v>1</v>
      </c>
      <c r="F125" s="12" t="str">
        <f xml:space="preserve"> TEXT(SalesDataTable[[#This Row],[Order Date]], "MMM")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12">
        <f>YEAR(SalesDataTable[[#This Row],[Order Date]])</f>
        <v>2026</v>
      </c>
      <c r="D126" s="15" t="str">
        <f>"Q"&amp;ROUNDUP(MONTH(SalesDataTable[[#This Row],[Order Date]])/3,0)</f>
        <v>Q1</v>
      </c>
      <c r="E126" s="15">
        <f>MONTH(SalesDataTable[[#This Row],[Order Date]])</f>
        <v>1</v>
      </c>
      <c r="F126" s="12" t="str">
        <f xml:space="preserve"> TEXT(SalesDataTable[[#This Row],[Order Date]], "MMM")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12">
        <f>YEAR(SalesDataTable[[#This Row],[Order Date]])</f>
        <v>2026</v>
      </c>
      <c r="D127" s="15" t="str">
        <f>"Q"&amp;ROUNDUP(MONTH(SalesDataTable[[#This Row],[Order Date]])/3,0)</f>
        <v>Q1</v>
      </c>
      <c r="E127" s="15">
        <f>MONTH(SalesDataTable[[#This Row],[Order Date]])</f>
        <v>1</v>
      </c>
      <c r="F127" s="12" t="str">
        <f xml:space="preserve"> TEXT(SalesDataTable[[#This Row],[Order Date]], "MMM")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12">
        <f>YEAR(SalesDataTable[[#This Row],[Order Date]])</f>
        <v>2026</v>
      </c>
      <c r="D128" s="15" t="str">
        <f>"Q"&amp;ROUNDUP(MONTH(SalesDataTable[[#This Row],[Order Date]])/3,0)</f>
        <v>Q1</v>
      </c>
      <c r="E128" s="15">
        <f>MONTH(SalesDataTable[[#This Row],[Order Date]])</f>
        <v>1</v>
      </c>
      <c r="F128" s="12" t="str">
        <f xml:space="preserve"> TEXT(SalesDataTable[[#This Row],[Order Date]], "MMM")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12">
        <f>YEAR(SalesDataTable[[#This Row],[Order Date]])</f>
        <v>2026</v>
      </c>
      <c r="D129" s="15" t="str">
        <f>"Q"&amp;ROUNDUP(MONTH(SalesDataTable[[#This Row],[Order Date]])/3,0)</f>
        <v>Q1</v>
      </c>
      <c r="E129" s="15">
        <f>MONTH(SalesDataTable[[#This Row],[Order Date]])</f>
        <v>1</v>
      </c>
      <c r="F129" s="12" t="str">
        <f xml:space="preserve"> TEXT(SalesDataTable[[#This Row],[Order Date]], "MMM")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12">
        <f>YEAR(SalesDataTable[[#This Row],[Order Date]])</f>
        <v>2026</v>
      </c>
      <c r="D130" s="15" t="str">
        <f>"Q"&amp;ROUNDUP(MONTH(SalesDataTable[[#This Row],[Order Date]])/3,0)</f>
        <v>Q1</v>
      </c>
      <c r="E130" s="15">
        <f>MONTH(SalesDataTable[[#This Row],[Order Date]])</f>
        <v>1</v>
      </c>
      <c r="F130" s="12" t="str">
        <f xml:space="preserve"> TEXT(SalesDataTable[[#This Row],[Order Date]], "MMM")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12">
        <f>YEAR(SalesDataTable[[#This Row],[Order Date]])</f>
        <v>2026</v>
      </c>
      <c r="D131" s="15" t="str">
        <f>"Q"&amp;ROUNDUP(MONTH(SalesDataTable[[#This Row],[Order Date]])/3,0)</f>
        <v>Q1</v>
      </c>
      <c r="E131" s="15">
        <f>MONTH(SalesDataTable[[#This Row],[Order Date]])</f>
        <v>1</v>
      </c>
      <c r="F131" s="12" t="str">
        <f xml:space="preserve"> TEXT(SalesDataTable[[#This Row],[Order Date]], "MMM")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12">
        <f>YEAR(SalesDataTable[[#This Row],[Order Date]])</f>
        <v>2026</v>
      </c>
      <c r="D132" s="15" t="str">
        <f>"Q"&amp;ROUNDUP(MONTH(SalesDataTable[[#This Row],[Order Date]])/3,0)</f>
        <v>Q1</v>
      </c>
      <c r="E132" s="15">
        <f>MONTH(SalesDataTable[[#This Row],[Order Date]])</f>
        <v>1</v>
      </c>
      <c r="F132" s="12" t="str">
        <f xml:space="preserve"> TEXT(SalesDataTable[[#This Row],[Order Date]], "MMM")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12">
        <f>YEAR(SalesDataTable[[#This Row],[Order Date]])</f>
        <v>2026</v>
      </c>
      <c r="D133" s="15" t="str">
        <f>"Q"&amp;ROUNDUP(MONTH(SalesDataTable[[#This Row],[Order Date]])/3,0)</f>
        <v>Q1</v>
      </c>
      <c r="E133" s="15">
        <f>MONTH(SalesDataTable[[#This Row],[Order Date]])</f>
        <v>1</v>
      </c>
      <c r="F133" s="12" t="str">
        <f xml:space="preserve"> TEXT(SalesDataTable[[#This Row],[Order Date]], "MMM")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12">
        <f>YEAR(SalesDataTable[[#This Row],[Order Date]])</f>
        <v>2026</v>
      </c>
      <c r="D134" s="15" t="str">
        <f>"Q"&amp;ROUNDUP(MONTH(SalesDataTable[[#This Row],[Order Date]])/3,0)</f>
        <v>Q1</v>
      </c>
      <c r="E134" s="15">
        <f>MONTH(SalesDataTable[[#This Row],[Order Date]])</f>
        <v>1</v>
      </c>
      <c r="F134" s="12" t="str">
        <f xml:space="preserve"> TEXT(SalesDataTable[[#This Row],[Order Date]], "MMM")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12">
        <f>YEAR(SalesDataTable[[#This Row],[Order Date]])</f>
        <v>2026</v>
      </c>
      <c r="D135" s="15" t="str">
        <f>"Q"&amp;ROUNDUP(MONTH(SalesDataTable[[#This Row],[Order Date]])/3,0)</f>
        <v>Q1</v>
      </c>
      <c r="E135" s="15">
        <f>MONTH(SalesDataTable[[#This Row],[Order Date]])</f>
        <v>1</v>
      </c>
      <c r="F135" s="12" t="str">
        <f xml:space="preserve"> TEXT(SalesDataTable[[#This Row],[Order Date]], "MMM")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12">
        <f>YEAR(SalesDataTable[[#This Row],[Order Date]])</f>
        <v>2026</v>
      </c>
      <c r="D136" s="15" t="str">
        <f>"Q"&amp;ROUNDUP(MONTH(SalesDataTable[[#This Row],[Order Date]])/3,0)</f>
        <v>Q1</v>
      </c>
      <c r="E136" s="15">
        <f>MONTH(SalesDataTable[[#This Row],[Order Date]])</f>
        <v>1</v>
      </c>
      <c r="F136" s="12" t="str">
        <f xml:space="preserve"> TEXT(SalesDataTable[[#This Row],[Order Date]], "MMM")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12">
        <f>YEAR(SalesDataTable[[#This Row],[Order Date]])</f>
        <v>2026</v>
      </c>
      <c r="D137" s="15" t="str">
        <f>"Q"&amp;ROUNDUP(MONTH(SalesDataTable[[#This Row],[Order Date]])/3,0)</f>
        <v>Q1</v>
      </c>
      <c r="E137" s="15">
        <f>MONTH(SalesDataTable[[#This Row],[Order Date]])</f>
        <v>1</v>
      </c>
      <c r="F137" s="12" t="str">
        <f xml:space="preserve"> TEXT(SalesDataTable[[#This Row],[Order Date]], "MMM")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12">
        <f>YEAR(SalesDataTable[[#This Row],[Order Date]])</f>
        <v>2026</v>
      </c>
      <c r="D138" s="15" t="str">
        <f>"Q"&amp;ROUNDUP(MONTH(SalesDataTable[[#This Row],[Order Date]])/3,0)</f>
        <v>Q1</v>
      </c>
      <c r="E138" s="15">
        <f>MONTH(SalesDataTable[[#This Row],[Order Date]])</f>
        <v>1</v>
      </c>
      <c r="F138" s="12" t="str">
        <f xml:space="preserve"> TEXT(SalesDataTable[[#This Row],[Order Date]], "MMM")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12">
        <f>YEAR(SalesDataTable[[#This Row],[Order Date]])</f>
        <v>2026</v>
      </c>
      <c r="D139" s="15" t="str">
        <f>"Q"&amp;ROUNDUP(MONTH(SalesDataTable[[#This Row],[Order Date]])/3,0)</f>
        <v>Q1</v>
      </c>
      <c r="E139" s="15">
        <f>MONTH(SalesDataTable[[#This Row],[Order Date]])</f>
        <v>1</v>
      </c>
      <c r="F139" s="12" t="str">
        <f xml:space="preserve"> TEXT(SalesDataTable[[#This Row],[Order Date]], "MMM")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12">
        <f>YEAR(SalesDataTable[[#This Row],[Order Date]])</f>
        <v>2026</v>
      </c>
      <c r="D140" s="15" t="str">
        <f>"Q"&amp;ROUNDUP(MONTH(SalesDataTable[[#This Row],[Order Date]])/3,0)</f>
        <v>Q1</v>
      </c>
      <c r="E140" s="15">
        <f>MONTH(SalesDataTable[[#This Row],[Order Date]])</f>
        <v>1</v>
      </c>
      <c r="F140" s="12" t="str">
        <f xml:space="preserve"> TEXT(SalesDataTable[[#This Row],[Order Date]], "MMM")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12">
        <f>YEAR(SalesDataTable[[#This Row],[Order Date]])</f>
        <v>2026</v>
      </c>
      <c r="D141" s="15" t="str">
        <f>"Q"&amp;ROUNDUP(MONTH(SalesDataTable[[#This Row],[Order Date]])/3,0)</f>
        <v>Q1</v>
      </c>
      <c r="E141" s="15">
        <f>MONTH(SalesDataTable[[#This Row],[Order Date]])</f>
        <v>1</v>
      </c>
      <c r="F141" s="12" t="str">
        <f xml:space="preserve"> TEXT(SalesDataTable[[#This Row],[Order Date]], "MMM")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12">
        <f>YEAR(SalesDataTable[[#This Row],[Order Date]])</f>
        <v>2026</v>
      </c>
      <c r="D142" s="15" t="str">
        <f>"Q"&amp;ROUNDUP(MONTH(SalesDataTable[[#This Row],[Order Date]])/3,0)</f>
        <v>Q1</v>
      </c>
      <c r="E142" s="15">
        <f>MONTH(SalesDataTable[[#This Row],[Order Date]])</f>
        <v>1</v>
      </c>
      <c r="F142" s="12" t="str">
        <f xml:space="preserve"> TEXT(SalesDataTable[[#This Row],[Order Date]], "MMM")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12">
        <f>YEAR(SalesDataTable[[#This Row],[Order Date]])</f>
        <v>2026</v>
      </c>
      <c r="D143" s="15" t="str">
        <f>"Q"&amp;ROUNDUP(MONTH(SalesDataTable[[#This Row],[Order Date]])/3,0)</f>
        <v>Q1</v>
      </c>
      <c r="E143" s="15">
        <f>MONTH(SalesDataTable[[#This Row],[Order Date]])</f>
        <v>1</v>
      </c>
      <c r="F143" s="12" t="str">
        <f xml:space="preserve"> TEXT(SalesDataTable[[#This Row],[Order Date]], "MMM")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12">
        <f>YEAR(SalesDataTable[[#This Row],[Order Date]])</f>
        <v>2026</v>
      </c>
      <c r="D144" s="15" t="str">
        <f>"Q"&amp;ROUNDUP(MONTH(SalesDataTable[[#This Row],[Order Date]])/3,0)</f>
        <v>Q1</v>
      </c>
      <c r="E144" s="15">
        <f>MONTH(SalesDataTable[[#This Row],[Order Date]])</f>
        <v>1</v>
      </c>
      <c r="F144" s="12" t="str">
        <f xml:space="preserve"> TEXT(SalesDataTable[[#This Row],[Order Date]], "MMM")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12">
        <f>YEAR(SalesDataTable[[#This Row],[Order Date]])</f>
        <v>2026</v>
      </c>
      <c r="D145" s="15" t="str">
        <f>"Q"&amp;ROUNDUP(MONTH(SalesDataTable[[#This Row],[Order Date]])/3,0)</f>
        <v>Q1</v>
      </c>
      <c r="E145" s="15">
        <f>MONTH(SalesDataTable[[#This Row],[Order Date]])</f>
        <v>1</v>
      </c>
      <c r="F145" s="12" t="str">
        <f xml:space="preserve"> TEXT(SalesDataTable[[#This Row],[Order Date]], "MMM")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12">
        <f>YEAR(SalesDataTable[[#This Row],[Order Date]])</f>
        <v>2026</v>
      </c>
      <c r="D146" s="15" t="str">
        <f>"Q"&amp;ROUNDUP(MONTH(SalesDataTable[[#This Row],[Order Date]])/3,0)</f>
        <v>Q1</v>
      </c>
      <c r="E146" s="15">
        <f>MONTH(SalesDataTable[[#This Row],[Order Date]])</f>
        <v>1</v>
      </c>
      <c r="F146" s="12" t="str">
        <f xml:space="preserve"> TEXT(SalesDataTable[[#This Row],[Order Date]], "MMM")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12">
        <f>YEAR(SalesDataTable[[#This Row],[Order Date]])</f>
        <v>2026</v>
      </c>
      <c r="D147" s="15" t="str">
        <f>"Q"&amp;ROUNDUP(MONTH(SalesDataTable[[#This Row],[Order Date]])/3,0)</f>
        <v>Q1</v>
      </c>
      <c r="E147" s="15">
        <f>MONTH(SalesDataTable[[#This Row],[Order Date]])</f>
        <v>1</v>
      </c>
      <c r="F147" s="12" t="str">
        <f xml:space="preserve"> TEXT(SalesDataTable[[#This Row],[Order Date]], "MMM")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12">
        <f>YEAR(SalesDataTable[[#This Row],[Order Date]])</f>
        <v>2026</v>
      </c>
      <c r="D148" s="15" t="str">
        <f>"Q"&amp;ROUNDUP(MONTH(SalesDataTable[[#This Row],[Order Date]])/3,0)</f>
        <v>Q1</v>
      </c>
      <c r="E148" s="15">
        <f>MONTH(SalesDataTable[[#This Row],[Order Date]])</f>
        <v>1</v>
      </c>
      <c r="F148" s="12" t="str">
        <f xml:space="preserve"> TEXT(SalesDataTable[[#This Row],[Order Date]], "MMM")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12">
        <f>YEAR(SalesDataTable[[#This Row],[Order Date]])</f>
        <v>2026</v>
      </c>
      <c r="D149" s="15" t="str">
        <f>"Q"&amp;ROUNDUP(MONTH(SalesDataTable[[#This Row],[Order Date]])/3,0)</f>
        <v>Q1</v>
      </c>
      <c r="E149" s="15">
        <f>MONTH(SalesDataTable[[#This Row],[Order Date]])</f>
        <v>1</v>
      </c>
      <c r="F149" s="12" t="str">
        <f xml:space="preserve"> TEXT(SalesDataTable[[#This Row],[Order Date]], "MMM")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12">
        <f>YEAR(SalesDataTable[[#This Row],[Order Date]])</f>
        <v>2026</v>
      </c>
      <c r="D150" s="15" t="str">
        <f>"Q"&amp;ROUNDUP(MONTH(SalesDataTable[[#This Row],[Order Date]])/3,0)</f>
        <v>Q1</v>
      </c>
      <c r="E150" s="15">
        <f>MONTH(SalesDataTable[[#This Row],[Order Date]])</f>
        <v>1</v>
      </c>
      <c r="F150" s="12" t="str">
        <f xml:space="preserve"> TEXT(SalesDataTable[[#This Row],[Order Date]], "MMM")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12">
        <f>YEAR(SalesDataTable[[#This Row],[Order Date]])</f>
        <v>2026</v>
      </c>
      <c r="D151" s="15" t="str">
        <f>"Q"&amp;ROUNDUP(MONTH(SalesDataTable[[#This Row],[Order Date]])/3,0)</f>
        <v>Q1</v>
      </c>
      <c r="E151" s="15">
        <f>MONTH(SalesDataTable[[#This Row],[Order Date]])</f>
        <v>1</v>
      </c>
      <c r="F151" s="12" t="str">
        <f xml:space="preserve"> TEXT(SalesDataTable[[#This Row],[Order Date]], "MMM")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12">
        <f>YEAR(SalesDataTable[[#This Row],[Order Date]])</f>
        <v>2026</v>
      </c>
      <c r="D152" s="15" t="str">
        <f>"Q"&amp;ROUNDUP(MONTH(SalesDataTable[[#This Row],[Order Date]])/3,0)</f>
        <v>Q1</v>
      </c>
      <c r="E152" s="15">
        <f>MONTH(SalesDataTable[[#This Row],[Order Date]])</f>
        <v>2</v>
      </c>
      <c r="F152" s="12" t="str">
        <f xml:space="preserve"> TEXT(SalesDataTable[[#This Row],[Order Date]], "MMM")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12">
        <f>YEAR(SalesDataTable[[#This Row],[Order Date]])</f>
        <v>2026</v>
      </c>
      <c r="D153" s="15" t="str">
        <f>"Q"&amp;ROUNDUP(MONTH(SalesDataTable[[#This Row],[Order Date]])/3,0)</f>
        <v>Q1</v>
      </c>
      <c r="E153" s="15">
        <f>MONTH(SalesDataTable[[#This Row],[Order Date]])</f>
        <v>2</v>
      </c>
      <c r="F153" s="12" t="str">
        <f xml:space="preserve"> TEXT(SalesDataTable[[#This Row],[Order Date]], "MMM")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12">
        <f>YEAR(SalesDataTable[[#This Row],[Order Date]])</f>
        <v>2026</v>
      </c>
      <c r="D154" s="15" t="str">
        <f>"Q"&amp;ROUNDUP(MONTH(SalesDataTable[[#This Row],[Order Date]])/3,0)</f>
        <v>Q1</v>
      </c>
      <c r="E154" s="15">
        <f>MONTH(SalesDataTable[[#This Row],[Order Date]])</f>
        <v>2</v>
      </c>
      <c r="F154" s="12" t="str">
        <f xml:space="preserve"> TEXT(SalesDataTable[[#This Row],[Order Date]], "MMM")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12">
        <f>YEAR(SalesDataTable[[#This Row],[Order Date]])</f>
        <v>2026</v>
      </c>
      <c r="D155" s="15" t="str">
        <f>"Q"&amp;ROUNDUP(MONTH(SalesDataTable[[#This Row],[Order Date]])/3,0)</f>
        <v>Q1</v>
      </c>
      <c r="E155" s="15">
        <f>MONTH(SalesDataTable[[#This Row],[Order Date]])</f>
        <v>2</v>
      </c>
      <c r="F155" s="12" t="str">
        <f xml:space="preserve"> TEXT(SalesDataTable[[#This Row],[Order Date]], "MMM")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12">
        <f>YEAR(SalesDataTable[[#This Row],[Order Date]])</f>
        <v>2026</v>
      </c>
      <c r="D156" s="15" t="str">
        <f>"Q"&amp;ROUNDUP(MONTH(SalesDataTable[[#This Row],[Order Date]])/3,0)</f>
        <v>Q1</v>
      </c>
      <c r="E156" s="15">
        <f>MONTH(SalesDataTable[[#This Row],[Order Date]])</f>
        <v>2</v>
      </c>
      <c r="F156" s="12" t="str">
        <f xml:space="preserve"> TEXT(SalesDataTable[[#This Row],[Order Date]], "MMM")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12">
        <f>YEAR(SalesDataTable[[#This Row],[Order Date]])</f>
        <v>2026</v>
      </c>
      <c r="D157" s="15" t="str">
        <f>"Q"&amp;ROUNDUP(MONTH(SalesDataTable[[#This Row],[Order Date]])/3,0)</f>
        <v>Q1</v>
      </c>
      <c r="E157" s="15">
        <f>MONTH(SalesDataTable[[#This Row],[Order Date]])</f>
        <v>2</v>
      </c>
      <c r="F157" s="12" t="str">
        <f xml:space="preserve"> TEXT(SalesDataTable[[#This Row],[Order Date]], "MMM")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12">
        <f>YEAR(SalesDataTable[[#This Row],[Order Date]])</f>
        <v>2026</v>
      </c>
      <c r="D158" s="15" t="str">
        <f>"Q"&amp;ROUNDUP(MONTH(SalesDataTable[[#This Row],[Order Date]])/3,0)</f>
        <v>Q1</v>
      </c>
      <c r="E158" s="15">
        <f>MONTH(SalesDataTable[[#This Row],[Order Date]])</f>
        <v>2</v>
      </c>
      <c r="F158" s="12" t="str">
        <f xml:space="preserve"> TEXT(SalesDataTable[[#This Row],[Order Date]], "MMM")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12">
        <f>YEAR(SalesDataTable[[#This Row],[Order Date]])</f>
        <v>2026</v>
      </c>
      <c r="D159" s="15" t="str">
        <f>"Q"&amp;ROUNDUP(MONTH(SalesDataTable[[#This Row],[Order Date]])/3,0)</f>
        <v>Q1</v>
      </c>
      <c r="E159" s="15">
        <f>MONTH(SalesDataTable[[#This Row],[Order Date]])</f>
        <v>2</v>
      </c>
      <c r="F159" s="12" t="str">
        <f xml:space="preserve"> TEXT(SalesDataTable[[#This Row],[Order Date]], "MMM")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12">
        <f>YEAR(SalesDataTable[[#This Row],[Order Date]])</f>
        <v>2026</v>
      </c>
      <c r="D160" s="15" t="str">
        <f>"Q"&amp;ROUNDUP(MONTH(SalesDataTable[[#This Row],[Order Date]])/3,0)</f>
        <v>Q1</v>
      </c>
      <c r="E160" s="15">
        <f>MONTH(SalesDataTable[[#This Row],[Order Date]])</f>
        <v>2</v>
      </c>
      <c r="F160" s="12" t="str">
        <f xml:space="preserve"> TEXT(SalesDataTable[[#This Row],[Order Date]], "MMM")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12">
        <f>YEAR(SalesDataTable[[#This Row],[Order Date]])</f>
        <v>2026</v>
      </c>
      <c r="D161" s="15" t="str">
        <f>"Q"&amp;ROUNDUP(MONTH(SalesDataTable[[#This Row],[Order Date]])/3,0)</f>
        <v>Q1</v>
      </c>
      <c r="E161" s="15">
        <f>MONTH(SalesDataTable[[#This Row],[Order Date]])</f>
        <v>2</v>
      </c>
      <c r="F161" s="12" t="str">
        <f xml:space="preserve"> TEXT(SalesDataTable[[#This Row],[Order Date]], "MMM")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12">
        <f>YEAR(SalesDataTable[[#This Row],[Order Date]])</f>
        <v>2026</v>
      </c>
      <c r="D162" s="15" t="str">
        <f>"Q"&amp;ROUNDUP(MONTH(SalesDataTable[[#This Row],[Order Date]])/3,0)</f>
        <v>Q1</v>
      </c>
      <c r="E162" s="15">
        <f>MONTH(SalesDataTable[[#This Row],[Order Date]])</f>
        <v>2</v>
      </c>
      <c r="F162" s="12" t="str">
        <f xml:space="preserve"> TEXT(SalesDataTable[[#This Row],[Order Date]], "MMM")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12">
        <f>YEAR(SalesDataTable[[#This Row],[Order Date]])</f>
        <v>2026</v>
      </c>
      <c r="D163" s="15" t="str">
        <f>"Q"&amp;ROUNDUP(MONTH(SalesDataTable[[#This Row],[Order Date]])/3,0)</f>
        <v>Q1</v>
      </c>
      <c r="E163" s="15">
        <f>MONTH(SalesDataTable[[#This Row],[Order Date]])</f>
        <v>2</v>
      </c>
      <c r="F163" s="12" t="str">
        <f xml:space="preserve"> TEXT(SalesDataTable[[#This Row],[Order Date]], "MMM")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12">
        <f>YEAR(SalesDataTable[[#This Row],[Order Date]])</f>
        <v>2026</v>
      </c>
      <c r="D164" s="15" t="str">
        <f>"Q"&amp;ROUNDUP(MONTH(SalesDataTable[[#This Row],[Order Date]])/3,0)</f>
        <v>Q1</v>
      </c>
      <c r="E164" s="15">
        <f>MONTH(SalesDataTable[[#This Row],[Order Date]])</f>
        <v>2</v>
      </c>
      <c r="F164" s="12" t="str">
        <f xml:space="preserve"> TEXT(SalesDataTable[[#This Row],[Order Date]], "MMM")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12">
        <f>YEAR(SalesDataTable[[#This Row],[Order Date]])</f>
        <v>2026</v>
      </c>
      <c r="D165" s="15" t="str">
        <f>"Q"&amp;ROUNDUP(MONTH(SalesDataTable[[#This Row],[Order Date]])/3,0)</f>
        <v>Q1</v>
      </c>
      <c r="E165" s="15">
        <f>MONTH(SalesDataTable[[#This Row],[Order Date]])</f>
        <v>2</v>
      </c>
      <c r="F165" s="12" t="str">
        <f xml:space="preserve"> TEXT(SalesDataTable[[#This Row],[Order Date]], "MMM")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12">
        <f>YEAR(SalesDataTable[[#This Row],[Order Date]])</f>
        <v>2026</v>
      </c>
      <c r="D166" s="15" t="str">
        <f>"Q"&amp;ROUNDUP(MONTH(SalesDataTable[[#This Row],[Order Date]])/3,0)</f>
        <v>Q1</v>
      </c>
      <c r="E166" s="15">
        <f>MONTH(SalesDataTable[[#This Row],[Order Date]])</f>
        <v>2</v>
      </c>
      <c r="F166" s="12" t="str">
        <f xml:space="preserve"> TEXT(SalesDataTable[[#This Row],[Order Date]], "MMM")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12">
        <f>YEAR(SalesDataTable[[#This Row],[Order Date]])</f>
        <v>2026</v>
      </c>
      <c r="D167" s="15" t="str">
        <f>"Q"&amp;ROUNDUP(MONTH(SalesDataTable[[#This Row],[Order Date]])/3,0)</f>
        <v>Q1</v>
      </c>
      <c r="E167" s="15">
        <f>MONTH(SalesDataTable[[#This Row],[Order Date]])</f>
        <v>2</v>
      </c>
      <c r="F167" s="12" t="str">
        <f xml:space="preserve"> TEXT(SalesDataTable[[#This Row],[Order Date]], "MMM")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12">
        <f>YEAR(SalesDataTable[[#This Row],[Order Date]])</f>
        <v>2026</v>
      </c>
      <c r="D168" s="15" t="str">
        <f>"Q"&amp;ROUNDUP(MONTH(SalesDataTable[[#This Row],[Order Date]])/3,0)</f>
        <v>Q1</v>
      </c>
      <c r="E168" s="15">
        <f>MONTH(SalesDataTable[[#This Row],[Order Date]])</f>
        <v>2</v>
      </c>
      <c r="F168" s="12" t="str">
        <f xml:space="preserve"> TEXT(SalesDataTable[[#This Row],[Order Date]], "MMM")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12">
        <f>YEAR(SalesDataTable[[#This Row],[Order Date]])</f>
        <v>2026</v>
      </c>
      <c r="D169" s="15" t="str">
        <f>"Q"&amp;ROUNDUP(MONTH(SalesDataTable[[#This Row],[Order Date]])/3,0)</f>
        <v>Q1</v>
      </c>
      <c r="E169" s="15">
        <f>MONTH(SalesDataTable[[#This Row],[Order Date]])</f>
        <v>2</v>
      </c>
      <c r="F169" s="12" t="str">
        <f xml:space="preserve"> TEXT(SalesDataTable[[#This Row],[Order Date]], "MMM")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12">
        <f>YEAR(SalesDataTable[[#This Row],[Order Date]])</f>
        <v>2026</v>
      </c>
      <c r="D170" s="15" t="str">
        <f>"Q"&amp;ROUNDUP(MONTH(SalesDataTable[[#This Row],[Order Date]])/3,0)</f>
        <v>Q1</v>
      </c>
      <c r="E170" s="15">
        <f>MONTH(SalesDataTable[[#This Row],[Order Date]])</f>
        <v>2</v>
      </c>
      <c r="F170" s="12" t="str">
        <f xml:space="preserve"> TEXT(SalesDataTable[[#This Row],[Order Date]], "MMM")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12">
        <f>YEAR(SalesDataTable[[#This Row],[Order Date]])</f>
        <v>2026</v>
      </c>
      <c r="D171" s="15" t="str">
        <f>"Q"&amp;ROUNDUP(MONTH(SalesDataTable[[#This Row],[Order Date]])/3,0)</f>
        <v>Q1</v>
      </c>
      <c r="E171" s="15">
        <f>MONTH(SalesDataTable[[#This Row],[Order Date]])</f>
        <v>2</v>
      </c>
      <c r="F171" s="12" t="str">
        <f xml:space="preserve"> TEXT(SalesDataTable[[#This Row],[Order Date]], "MMM")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12">
        <f>YEAR(SalesDataTable[[#This Row],[Order Date]])</f>
        <v>2026</v>
      </c>
      <c r="D172" s="15" t="str">
        <f>"Q"&amp;ROUNDUP(MONTH(SalesDataTable[[#This Row],[Order Date]])/3,0)</f>
        <v>Q1</v>
      </c>
      <c r="E172" s="15">
        <f>MONTH(SalesDataTable[[#This Row],[Order Date]])</f>
        <v>2</v>
      </c>
      <c r="F172" s="12" t="str">
        <f xml:space="preserve"> TEXT(SalesDataTable[[#This Row],[Order Date]], "MMM")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12">
        <f>YEAR(SalesDataTable[[#This Row],[Order Date]])</f>
        <v>2026</v>
      </c>
      <c r="D173" s="15" t="str">
        <f>"Q"&amp;ROUNDUP(MONTH(SalesDataTable[[#This Row],[Order Date]])/3,0)</f>
        <v>Q1</v>
      </c>
      <c r="E173" s="15">
        <f>MONTH(SalesDataTable[[#This Row],[Order Date]])</f>
        <v>2</v>
      </c>
      <c r="F173" s="12" t="str">
        <f xml:space="preserve"> TEXT(SalesDataTable[[#This Row],[Order Date]], "MMM")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12">
        <f>YEAR(SalesDataTable[[#This Row],[Order Date]])</f>
        <v>2026</v>
      </c>
      <c r="D174" s="15" t="str">
        <f>"Q"&amp;ROUNDUP(MONTH(SalesDataTable[[#This Row],[Order Date]])/3,0)</f>
        <v>Q1</v>
      </c>
      <c r="E174" s="15">
        <f>MONTH(SalesDataTable[[#This Row],[Order Date]])</f>
        <v>2</v>
      </c>
      <c r="F174" s="12" t="str">
        <f xml:space="preserve"> TEXT(SalesDataTable[[#This Row],[Order Date]], "MMM")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12">
        <f>YEAR(SalesDataTable[[#This Row],[Order Date]])</f>
        <v>2026</v>
      </c>
      <c r="D175" s="15" t="str">
        <f>"Q"&amp;ROUNDUP(MONTH(SalesDataTable[[#This Row],[Order Date]])/3,0)</f>
        <v>Q1</v>
      </c>
      <c r="E175" s="15">
        <f>MONTH(SalesDataTable[[#This Row],[Order Date]])</f>
        <v>2</v>
      </c>
      <c r="F175" s="12" t="str">
        <f xml:space="preserve"> TEXT(SalesDataTable[[#This Row],[Order Date]], "MMM")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12">
        <f>YEAR(SalesDataTable[[#This Row],[Order Date]])</f>
        <v>2026</v>
      </c>
      <c r="D176" s="15" t="str">
        <f>"Q"&amp;ROUNDUP(MONTH(SalesDataTable[[#This Row],[Order Date]])/3,0)</f>
        <v>Q1</v>
      </c>
      <c r="E176" s="15">
        <f>MONTH(SalesDataTable[[#This Row],[Order Date]])</f>
        <v>2</v>
      </c>
      <c r="F176" s="12" t="str">
        <f xml:space="preserve"> TEXT(SalesDataTable[[#This Row],[Order Date]], "MMM")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12">
        <f>YEAR(SalesDataTable[[#This Row],[Order Date]])</f>
        <v>2026</v>
      </c>
      <c r="D177" s="15" t="str">
        <f>"Q"&amp;ROUNDUP(MONTH(SalesDataTable[[#This Row],[Order Date]])/3,0)</f>
        <v>Q1</v>
      </c>
      <c r="E177" s="15">
        <f>MONTH(SalesDataTable[[#This Row],[Order Date]])</f>
        <v>2</v>
      </c>
      <c r="F177" s="12" t="str">
        <f xml:space="preserve"> TEXT(SalesDataTable[[#This Row],[Order Date]], "MMM")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12">
        <f>YEAR(SalesDataTable[[#This Row],[Order Date]])</f>
        <v>2026</v>
      </c>
      <c r="D178" s="15" t="str">
        <f>"Q"&amp;ROUNDUP(MONTH(SalesDataTable[[#This Row],[Order Date]])/3,0)</f>
        <v>Q1</v>
      </c>
      <c r="E178" s="15">
        <f>MONTH(SalesDataTable[[#This Row],[Order Date]])</f>
        <v>2</v>
      </c>
      <c r="F178" s="12" t="str">
        <f xml:space="preserve"> TEXT(SalesDataTable[[#This Row],[Order Date]], "MMM")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12">
        <f>YEAR(SalesDataTable[[#This Row],[Order Date]])</f>
        <v>2026</v>
      </c>
      <c r="D179" s="15" t="str">
        <f>"Q"&amp;ROUNDUP(MONTH(SalesDataTable[[#This Row],[Order Date]])/3,0)</f>
        <v>Q1</v>
      </c>
      <c r="E179" s="15">
        <f>MONTH(SalesDataTable[[#This Row],[Order Date]])</f>
        <v>2</v>
      </c>
      <c r="F179" s="12" t="str">
        <f xml:space="preserve"> TEXT(SalesDataTable[[#This Row],[Order Date]], "MMM")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12">
        <f>YEAR(SalesDataTable[[#This Row],[Order Date]])</f>
        <v>2026</v>
      </c>
      <c r="D180" s="15" t="str">
        <f>"Q"&amp;ROUNDUP(MONTH(SalesDataTable[[#This Row],[Order Date]])/3,0)</f>
        <v>Q1</v>
      </c>
      <c r="E180" s="15">
        <f>MONTH(SalesDataTable[[#This Row],[Order Date]])</f>
        <v>2</v>
      </c>
      <c r="F180" s="12" t="str">
        <f xml:space="preserve"> TEXT(SalesDataTable[[#This Row],[Order Date]], "MMM")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12">
        <f>YEAR(SalesDataTable[[#This Row],[Order Date]])</f>
        <v>2026</v>
      </c>
      <c r="D181" s="15" t="str">
        <f>"Q"&amp;ROUNDUP(MONTH(SalesDataTable[[#This Row],[Order Date]])/3,0)</f>
        <v>Q1</v>
      </c>
      <c r="E181" s="15">
        <f>MONTH(SalesDataTable[[#This Row],[Order Date]])</f>
        <v>2</v>
      </c>
      <c r="F181" s="12" t="str">
        <f xml:space="preserve"> TEXT(SalesDataTable[[#This Row],[Order Date]], "MMM")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12">
        <f>YEAR(SalesDataTable[[#This Row],[Order Date]])</f>
        <v>2026</v>
      </c>
      <c r="D182" s="15" t="str">
        <f>"Q"&amp;ROUNDUP(MONTH(SalesDataTable[[#This Row],[Order Date]])/3,0)</f>
        <v>Q1</v>
      </c>
      <c r="E182" s="15">
        <f>MONTH(SalesDataTable[[#This Row],[Order Date]])</f>
        <v>2</v>
      </c>
      <c r="F182" s="12" t="str">
        <f xml:space="preserve"> TEXT(SalesDataTable[[#This Row],[Order Date]], "MMM")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12">
        <f>YEAR(SalesDataTable[[#This Row],[Order Date]])</f>
        <v>2026</v>
      </c>
      <c r="D183" s="15" t="str">
        <f>"Q"&amp;ROUNDUP(MONTH(SalesDataTable[[#This Row],[Order Date]])/3,0)</f>
        <v>Q1</v>
      </c>
      <c r="E183" s="15">
        <f>MONTH(SalesDataTable[[#This Row],[Order Date]])</f>
        <v>2</v>
      </c>
      <c r="F183" s="12" t="str">
        <f xml:space="preserve"> TEXT(SalesDataTable[[#This Row],[Order Date]], "MMM")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12">
        <f>YEAR(SalesDataTable[[#This Row],[Order Date]])</f>
        <v>2026</v>
      </c>
      <c r="D184" s="15" t="str">
        <f>"Q"&amp;ROUNDUP(MONTH(SalesDataTable[[#This Row],[Order Date]])/3,0)</f>
        <v>Q1</v>
      </c>
      <c r="E184" s="15">
        <f>MONTH(SalesDataTable[[#This Row],[Order Date]])</f>
        <v>2</v>
      </c>
      <c r="F184" s="12" t="str">
        <f xml:space="preserve"> TEXT(SalesDataTable[[#This Row],[Order Date]], "MMM")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12">
        <f>YEAR(SalesDataTable[[#This Row],[Order Date]])</f>
        <v>2026</v>
      </c>
      <c r="D185" s="15" t="str">
        <f>"Q"&amp;ROUNDUP(MONTH(SalesDataTable[[#This Row],[Order Date]])/3,0)</f>
        <v>Q1</v>
      </c>
      <c r="E185" s="15">
        <f>MONTH(SalesDataTable[[#This Row],[Order Date]])</f>
        <v>2</v>
      </c>
      <c r="F185" s="12" t="str">
        <f xml:space="preserve"> TEXT(SalesDataTable[[#This Row],[Order Date]], "MMM")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12">
        <f>YEAR(SalesDataTable[[#This Row],[Order Date]])</f>
        <v>2026</v>
      </c>
      <c r="D186" s="15" t="str">
        <f>"Q"&amp;ROUNDUP(MONTH(SalesDataTable[[#This Row],[Order Date]])/3,0)</f>
        <v>Q1</v>
      </c>
      <c r="E186" s="15">
        <f>MONTH(SalesDataTable[[#This Row],[Order Date]])</f>
        <v>2</v>
      </c>
      <c r="F186" s="12" t="str">
        <f xml:space="preserve"> TEXT(SalesDataTable[[#This Row],[Order Date]], "MMM")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12">
        <f>YEAR(SalesDataTable[[#This Row],[Order Date]])</f>
        <v>2026</v>
      </c>
      <c r="D187" s="15" t="str">
        <f>"Q"&amp;ROUNDUP(MONTH(SalesDataTable[[#This Row],[Order Date]])/3,0)</f>
        <v>Q1</v>
      </c>
      <c r="E187" s="15">
        <f>MONTH(SalesDataTable[[#This Row],[Order Date]])</f>
        <v>2</v>
      </c>
      <c r="F187" s="12" t="str">
        <f xml:space="preserve"> TEXT(SalesDataTable[[#This Row],[Order Date]], "MMM")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12">
        <f>YEAR(SalesDataTable[[#This Row],[Order Date]])</f>
        <v>2026</v>
      </c>
      <c r="D188" s="15" t="str">
        <f>"Q"&amp;ROUNDUP(MONTH(SalesDataTable[[#This Row],[Order Date]])/3,0)</f>
        <v>Q1</v>
      </c>
      <c r="E188" s="15">
        <f>MONTH(SalesDataTable[[#This Row],[Order Date]])</f>
        <v>2</v>
      </c>
      <c r="F188" s="12" t="str">
        <f xml:space="preserve"> TEXT(SalesDataTable[[#This Row],[Order Date]], "MMM")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12">
        <f>YEAR(SalesDataTable[[#This Row],[Order Date]])</f>
        <v>2026</v>
      </c>
      <c r="D189" s="15" t="str">
        <f>"Q"&amp;ROUNDUP(MONTH(SalesDataTable[[#This Row],[Order Date]])/3,0)</f>
        <v>Q1</v>
      </c>
      <c r="E189" s="15">
        <f>MONTH(SalesDataTable[[#This Row],[Order Date]])</f>
        <v>2</v>
      </c>
      <c r="F189" s="12" t="str">
        <f xml:space="preserve"> TEXT(SalesDataTable[[#This Row],[Order Date]], "MMM")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12">
        <f>YEAR(SalesDataTable[[#This Row],[Order Date]])</f>
        <v>2026</v>
      </c>
      <c r="D190" s="15" t="str">
        <f>"Q"&amp;ROUNDUP(MONTH(SalesDataTable[[#This Row],[Order Date]])/3,0)</f>
        <v>Q1</v>
      </c>
      <c r="E190" s="15">
        <f>MONTH(SalesDataTable[[#This Row],[Order Date]])</f>
        <v>2</v>
      </c>
      <c r="F190" s="12" t="str">
        <f xml:space="preserve"> TEXT(SalesDataTable[[#This Row],[Order Date]], "MMM")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12">
        <f>YEAR(SalesDataTable[[#This Row],[Order Date]])</f>
        <v>2026</v>
      </c>
      <c r="D191" s="15" t="str">
        <f>"Q"&amp;ROUNDUP(MONTH(SalesDataTable[[#This Row],[Order Date]])/3,0)</f>
        <v>Q1</v>
      </c>
      <c r="E191" s="15">
        <f>MONTH(SalesDataTable[[#This Row],[Order Date]])</f>
        <v>2</v>
      </c>
      <c r="F191" s="12" t="str">
        <f xml:space="preserve"> TEXT(SalesDataTable[[#This Row],[Order Date]], "MMM")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12">
        <f>YEAR(SalesDataTable[[#This Row],[Order Date]])</f>
        <v>2026</v>
      </c>
      <c r="D192" s="15" t="str">
        <f>"Q"&amp;ROUNDUP(MONTH(SalesDataTable[[#This Row],[Order Date]])/3,0)</f>
        <v>Q1</v>
      </c>
      <c r="E192" s="15">
        <f>MONTH(SalesDataTable[[#This Row],[Order Date]])</f>
        <v>2</v>
      </c>
      <c r="F192" s="12" t="str">
        <f xml:space="preserve"> TEXT(SalesDataTable[[#This Row],[Order Date]], "MMM")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12">
        <f>YEAR(SalesDataTable[[#This Row],[Order Date]])</f>
        <v>2026</v>
      </c>
      <c r="D193" s="15" t="str">
        <f>"Q"&amp;ROUNDUP(MONTH(SalesDataTable[[#This Row],[Order Date]])/3,0)</f>
        <v>Q1</v>
      </c>
      <c r="E193" s="15">
        <f>MONTH(SalesDataTable[[#This Row],[Order Date]])</f>
        <v>2</v>
      </c>
      <c r="F193" s="12" t="str">
        <f xml:space="preserve"> TEXT(SalesDataTable[[#This Row],[Order Date]], "MMM")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12">
        <f>YEAR(SalesDataTable[[#This Row],[Order Date]])</f>
        <v>2026</v>
      </c>
      <c r="D194" s="15" t="str">
        <f>"Q"&amp;ROUNDUP(MONTH(SalesDataTable[[#This Row],[Order Date]])/3,0)</f>
        <v>Q1</v>
      </c>
      <c r="E194" s="15">
        <f>MONTH(SalesDataTable[[#This Row],[Order Date]])</f>
        <v>2</v>
      </c>
      <c r="F194" s="12" t="str">
        <f xml:space="preserve"> TEXT(SalesDataTable[[#This Row],[Order Date]], "MMM")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12">
        <f>YEAR(SalesDataTable[[#This Row],[Order Date]])</f>
        <v>2026</v>
      </c>
      <c r="D195" s="15" t="str">
        <f>"Q"&amp;ROUNDUP(MONTH(SalesDataTable[[#This Row],[Order Date]])/3,0)</f>
        <v>Q1</v>
      </c>
      <c r="E195" s="15">
        <f>MONTH(SalesDataTable[[#This Row],[Order Date]])</f>
        <v>2</v>
      </c>
      <c r="F195" s="12" t="str">
        <f xml:space="preserve"> TEXT(SalesDataTable[[#This Row],[Order Date]], "MMM")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12">
        <f>YEAR(SalesDataTable[[#This Row],[Order Date]])</f>
        <v>2026</v>
      </c>
      <c r="D196" s="15" t="str">
        <f>"Q"&amp;ROUNDUP(MONTH(SalesDataTable[[#This Row],[Order Date]])/3,0)</f>
        <v>Q1</v>
      </c>
      <c r="E196" s="15">
        <f>MONTH(SalesDataTable[[#This Row],[Order Date]])</f>
        <v>2</v>
      </c>
      <c r="F196" s="12" t="str">
        <f xml:space="preserve"> TEXT(SalesDataTable[[#This Row],[Order Date]], "MMM")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12">
        <f>YEAR(SalesDataTable[[#This Row],[Order Date]])</f>
        <v>2026</v>
      </c>
      <c r="D197" s="15" t="str">
        <f>"Q"&amp;ROUNDUP(MONTH(SalesDataTable[[#This Row],[Order Date]])/3,0)</f>
        <v>Q1</v>
      </c>
      <c r="E197" s="15">
        <f>MONTH(SalesDataTable[[#This Row],[Order Date]])</f>
        <v>2</v>
      </c>
      <c r="F197" s="12" t="str">
        <f xml:space="preserve"> TEXT(SalesDataTable[[#This Row],[Order Date]], "MMM")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12">
        <f>YEAR(SalesDataTable[[#This Row],[Order Date]])</f>
        <v>2026</v>
      </c>
      <c r="D198" s="15" t="str">
        <f>"Q"&amp;ROUNDUP(MONTH(SalesDataTable[[#This Row],[Order Date]])/3,0)</f>
        <v>Q1</v>
      </c>
      <c r="E198" s="15">
        <f>MONTH(SalesDataTable[[#This Row],[Order Date]])</f>
        <v>2</v>
      </c>
      <c r="F198" s="12" t="str">
        <f xml:space="preserve"> TEXT(SalesDataTable[[#This Row],[Order Date]], "MMM")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12">
        <f>YEAR(SalesDataTable[[#This Row],[Order Date]])</f>
        <v>2026</v>
      </c>
      <c r="D199" s="15" t="str">
        <f>"Q"&amp;ROUNDUP(MONTH(SalesDataTable[[#This Row],[Order Date]])/3,0)</f>
        <v>Q1</v>
      </c>
      <c r="E199" s="15">
        <f>MONTH(SalesDataTable[[#This Row],[Order Date]])</f>
        <v>2</v>
      </c>
      <c r="F199" s="12" t="str">
        <f xml:space="preserve"> TEXT(SalesDataTable[[#This Row],[Order Date]], "MMM")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12">
        <f>YEAR(SalesDataTable[[#This Row],[Order Date]])</f>
        <v>2026</v>
      </c>
      <c r="D200" s="15" t="str">
        <f>"Q"&amp;ROUNDUP(MONTH(SalesDataTable[[#This Row],[Order Date]])/3,0)</f>
        <v>Q1</v>
      </c>
      <c r="E200" s="15">
        <f>MONTH(SalesDataTable[[#This Row],[Order Date]])</f>
        <v>2</v>
      </c>
      <c r="F200" s="12" t="str">
        <f xml:space="preserve"> TEXT(SalesDataTable[[#This Row],[Order Date]], "MMM")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12">
        <f>YEAR(SalesDataTable[[#This Row],[Order Date]])</f>
        <v>2026</v>
      </c>
      <c r="D201" s="15" t="str">
        <f>"Q"&amp;ROUNDUP(MONTH(SalesDataTable[[#This Row],[Order Date]])/3,0)</f>
        <v>Q1</v>
      </c>
      <c r="E201" s="15">
        <f>MONTH(SalesDataTable[[#This Row],[Order Date]])</f>
        <v>2</v>
      </c>
      <c r="F201" s="12" t="str">
        <f xml:space="preserve"> TEXT(SalesDataTable[[#This Row],[Order Date]], "MMM")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12">
        <f>YEAR(SalesDataTable[[#This Row],[Order Date]])</f>
        <v>2026</v>
      </c>
      <c r="D202" s="15" t="str">
        <f>"Q"&amp;ROUNDUP(MONTH(SalesDataTable[[#This Row],[Order Date]])/3,0)</f>
        <v>Q1</v>
      </c>
      <c r="E202" s="15">
        <f>MONTH(SalesDataTable[[#This Row],[Order Date]])</f>
        <v>2</v>
      </c>
      <c r="F202" s="12" t="str">
        <f xml:space="preserve"> TEXT(SalesDataTable[[#This Row],[Order Date]], "MMM")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12">
        <f>YEAR(SalesDataTable[[#This Row],[Order Date]])</f>
        <v>2026</v>
      </c>
      <c r="D203" s="15" t="str">
        <f>"Q"&amp;ROUNDUP(MONTH(SalesDataTable[[#This Row],[Order Date]])/3,0)</f>
        <v>Q1</v>
      </c>
      <c r="E203" s="15">
        <f>MONTH(SalesDataTable[[#This Row],[Order Date]])</f>
        <v>2</v>
      </c>
      <c r="F203" s="12" t="str">
        <f xml:space="preserve"> TEXT(SalesDataTable[[#This Row],[Order Date]], "MMM")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12">
        <f>YEAR(SalesDataTable[[#This Row],[Order Date]])</f>
        <v>2026</v>
      </c>
      <c r="D204" s="15" t="str">
        <f>"Q"&amp;ROUNDUP(MONTH(SalesDataTable[[#This Row],[Order Date]])/3,0)</f>
        <v>Q1</v>
      </c>
      <c r="E204" s="15">
        <f>MONTH(SalesDataTable[[#This Row],[Order Date]])</f>
        <v>2</v>
      </c>
      <c r="F204" s="12" t="str">
        <f xml:space="preserve"> TEXT(SalesDataTable[[#This Row],[Order Date]], "MMM")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12">
        <f>YEAR(SalesDataTable[[#This Row],[Order Date]])</f>
        <v>2026</v>
      </c>
      <c r="D205" s="15" t="str">
        <f>"Q"&amp;ROUNDUP(MONTH(SalesDataTable[[#This Row],[Order Date]])/3,0)</f>
        <v>Q1</v>
      </c>
      <c r="E205" s="15">
        <f>MONTH(SalesDataTable[[#This Row],[Order Date]])</f>
        <v>2</v>
      </c>
      <c r="F205" s="12" t="str">
        <f xml:space="preserve"> TEXT(SalesDataTable[[#This Row],[Order Date]], "MMM")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12">
        <f>YEAR(SalesDataTable[[#This Row],[Order Date]])</f>
        <v>2026</v>
      </c>
      <c r="D206" s="15" t="str">
        <f>"Q"&amp;ROUNDUP(MONTH(SalesDataTable[[#This Row],[Order Date]])/3,0)</f>
        <v>Q1</v>
      </c>
      <c r="E206" s="15">
        <f>MONTH(SalesDataTable[[#This Row],[Order Date]])</f>
        <v>2</v>
      </c>
      <c r="F206" s="12" t="str">
        <f xml:space="preserve"> TEXT(SalesDataTable[[#This Row],[Order Date]], "MMM")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12">
        <f>YEAR(SalesDataTable[[#This Row],[Order Date]])</f>
        <v>2026</v>
      </c>
      <c r="D207" s="15" t="str">
        <f>"Q"&amp;ROUNDUP(MONTH(SalesDataTable[[#This Row],[Order Date]])/3,0)</f>
        <v>Q1</v>
      </c>
      <c r="E207" s="15">
        <f>MONTH(SalesDataTable[[#This Row],[Order Date]])</f>
        <v>2</v>
      </c>
      <c r="F207" s="12" t="str">
        <f xml:space="preserve"> TEXT(SalesDataTable[[#This Row],[Order Date]], "MMM")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12">
        <f>YEAR(SalesDataTable[[#This Row],[Order Date]])</f>
        <v>2026</v>
      </c>
      <c r="D208" s="15" t="str">
        <f>"Q"&amp;ROUNDUP(MONTH(SalesDataTable[[#This Row],[Order Date]])/3,0)</f>
        <v>Q1</v>
      </c>
      <c r="E208" s="15">
        <f>MONTH(SalesDataTable[[#This Row],[Order Date]])</f>
        <v>2</v>
      </c>
      <c r="F208" s="12" t="str">
        <f xml:space="preserve"> TEXT(SalesDataTable[[#This Row],[Order Date]], "MMM")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12">
        <f>YEAR(SalesDataTable[[#This Row],[Order Date]])</f>
        <v>2026</v>
      </c>
      <c r="D209" s="15" t="str">
        <f>"Q"&amp;ROUNDUP(MONTH(SalesDataTable[[#This Row],[Order Date]])/3,0)</f>
        <v>Q1</v>
      </c>
      <c r="E209" s="15">
        <f>MONTH(SalesDataTable[[#This Row],[Order Date]])</f>
        <v>2</v>
      </c>
      <c r="F209" s="12" t="str">
        <f xml:space="preserve"> TEXT(SalesDataTable[[#This Row],[Order Date]], "MMM")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12">
        <f>YEAR(SalesDataTable[[#This Row],[Order Date]])</f>
        <v>2026</v>
      </c>
      <c r="D210" s="15" t="str">
        <f>"Q"&amp;ROUNDUP(MONTH(SalesDataTable[[#This Row],[Order Date]])/3,0)</f>
        <v>Q1</v>
      </c>
      <c r="E210" s="15">
        <f>MONTH(SalesDataTable[[#This Row],[Order Date]])</f>
        <v>2</v>
      </c>
      <c r="F210" s="12" t="str">
        <f xml:space="preserve"> TEXT(SalesDataTable[[#This Row],[Order Date]], "MMM")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12">
        <f>YEAR(SalesDataTable[[#This Row],[Order Date]])</f>
        <v>2026</v>
      </c>
      <c r="D211" s="15" t="str">
        <f>"Q"&amp;ROUNDUP(MONTH(SalesDataTable[[#This Row],[Order Date]])/3,0)</f>
        <v>Q1</v>
      </c>
      <c r="E211" s="15">
        <f>MONTH(SalesDataTable[[#This Row],[Order Date]])</f>
        <v>2</v>
      </c>
      <c r="F211" s="12" t="str">
        <f xml:space="preserve"> TEXT(SalesDataTable[[#This Row],[Order Date]], "MMM")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12">
        <f>YEAR(SalesDataTable[[#This Row],[Order Date]])</f>
        <v>2026</v>
      </c>
      <c r="D212" s="15" t="str">
        <f>"Q"&amp;ROUNDUP(MONTH(SalesDataTable[[#This Row],[Order Date]])/3,0)</f>
        <v>Q1</v>
      </c>
      <c r="E212" s="15">
        <f>MONTH(SalesDataTable[[#This Row],[Order Date]])</f>
        <v>2</v>
      </c>
      <c r="F212" s="12" t="str">
        <f xml:space="preserve"> TEXT(SalesDataTable[[#This Row],[Order Date]], "MMM")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12">
        <f>YEAR(SalesDataTable[[#This Row],[Order Date]])</f>
        <v>2026</v>
      </c>
      <c r="D213" s="15" t="str">
        <f>"Q"&amp;ROUNDUP(MONTH(SalesDataTable[[#This Row],[Order Date]])/3,0)</f>
        <v>Q1</v>
      </c>
      <c r="E213" s="15">
        <f>MONTH(SalesDataTable[[#This Row],[Order Date]])</f>
        <v>2</v>
      </c>
      <c r="F213" s="12" t="str">
        <f xml:space="preserve"> TEXT(SalesDataTable[[#This Row],[Order Date]], "MMM")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12">
        <f>YEAR(SalesDataTable[[#This Row],[Order Date]])</f>
        <v>2026</v>
      </c>
      <c r="D214" s="15" t="str">
        <f>"Q"&amp;ROUNDUP(MONTH(SalesDataTable[[#This Row],[Order Date]])/3,0)</f>
        <v>Q1</v>
      </c>
      <c r="E214" s="15">
        <f>MONTH(SalesDataTable[[#This Row],[Order Date]])</f>
        <v>2</v>
      </c>
      <c r="F214" s="12" t="str">
        <f xml:space="preserve"> TEXT(SalesDataTable[[#This Row],[Order Date]], "MMM")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12">
        <f>YEAR(SalesDataTable[[#This Row],[Order Date]])</f>
        <v>2026</v>
      </c>
      <c r="D215" s="15" t="str">
        <f>"Q"&amp;ROUNDUP(MONTH(SalesDataTable[[#This Row],[Order Date]])/3,0)</f>
        <v>Q1</v>
      </c>
      <c r="E215" s="15">
        <f>MONTH(SalesDataTable[[#This Row],[Order Date]])</f>
        <v>2</v>
      </c>
      <c r="F215" s="12" t="str">
        <f xml:space="preserve"> TEXT(SalesDataTable[[#This Row],[Order Date]], "MMM")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12">
        <f>YEAR(SalesDataTable[[#This Row],[Order Date]])</f>
        <v>2026</v>
      </c>
      <c r="D216" s="15" t="str">
        <f>"Q"&amp;ROUNDUP(MONTH(SalesDataTable[[#This Row],[Order Date]])/3,0)</f>
        <v>Q1</v>
      </c>
      <c r="E216" s="15">
        <f>MONTH(SalesDataTable[[#This Row],[Order Date]])</f>
        <v>2</v>
      </c>
      <c r="F216" s="12" t="str">
        <f xml:space="preserve"> TEXT(SalesDataTable[[#This Row],[Order Date]], "MMM")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12">
        <f>YEAR(SalesDataTable[[#This Row],[Order Date]])</f>
        <v>2026</v>
      </c>
      <c r="D217" s="15" t="str">
        <f>"Q"&amp;ROUNDUP(MONTH(SalesDataTable[[#This Row],[Order Date]])/3,0)</f>
        <v>Q1</v>
      </c>
      <c r="E217" s="15">
        <f>MONTH(SalesDataTable[[#This Row],[Order Date]])</f>
        <v>2</v>
      </c>
      <c r="F217" s="12" t="str">
        <f xml:space="preserve"> TEXT(SalesDataTable[[#This Row],[Order Date]], "MMM")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12">
        <f>YEAR(SalesDataTable[[#This Row],[Order Date]])</f>
        <v>2026</v>
      </c>
      <c r="D218" s="15" t="str">
        <f>"Q"&amp;ROUNDUP(MONTH(SalesDataTable[[#This Row],[Order Date]])/3,0)</f>
        <v>Q1</v>
      </c>
      <c r="E218" s="15">
        <f>MONTH(SalesDataTable[[#This Row],[Order Date]])</f>
        <v>2</v>
      </c>
      <c r="F218" s="12" t="str">
        <f xml:space="preserve"> TEXT(SalesDataTable[[#This Row],[Order Date]], "MMM")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12">
        <f>YEAR(SalesDataTable[[#This Row],[Order Date]])</f>
        <v>2026</v>
      </c>
      <c r="D219" s="15" t="str">
        <f>"Q"&amp;ROUNDUP(MONTH(SalesDataTable[[#This Row],[Order Date]])/3,0)</f>
        <v>Q1</v>
      </c>
      <c r="E219" s="15">
        <f>MONTH(SalesDataTable[[#This Row],[Order Date]])</f>
        <v>2</v>
      </c>
      <c r="F219" s="12" t="str">
        <f xml:space="preserve"> TEXT(SalesDataTable[[#This Row],[Order Date]], "MMM")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12">
        <f>YEAR(SalesDataTable[[#This Row],[Order Date]])</f>
        <v>2026</v>
      </c>
      <c r="D220" s="15" t="str">
        <f>"Q"&amp;ROUNDUP(MONTH(SalesDataTable[[#This Row],[Order Date]])/3,0)</f>
        <v>Q1</v>
      </c>
      <c r="E220" s="15">
        <f>MONTH(SalesDataTable[[#This Row],[Order Date]])</f>
        <v>2</v>
      </c>
      <c r="F220" s="12" t="str">
        <f xml:space="preserve"> TEXT(SalesDataTable[[#This Row],[Order Date]], "MMM")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12">
        <f>YEAR(SalesDataTable[[#This Row],[Order Date]])</f>
        <v>2026</v>
      </c>
      <c r="D221" s="15" t="str">
        <f>"Q"&amp;ROUNDUP(MONTH(SalesDataTable[[#This Row],[Order Date]])/3,0)</f>
        <v>Q1</v>
      </c>
      <c r="E221" s="15">
        <f>MONTH(SalesDataTable[[#This Row],[Order Date]])</f>
        <v>2</v>
      </c>
      <c r="F221" s="12" t="str">
        <f xml:space="preserve"> TEXT(SalesDataTable[[#This Row],[Order Date]], "MMM")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12">
        <f>YEAR(SalesDataTable[[#This Row],[Order Date]])</f>
        <v>2026</v>
      </c>
      <c r="D222" s="15" t="str">
        <f>"Q"&amp;ROUNDUP(MONTH(SalesDataTable[[#This Row],[Order Date]])/3,0)</f>
        <v>Q1</v>
      </c>
      <c r="E222" s="15">
        <f>MONTH(SalesDataTable[[#This Row],[Order Date]])</f>
        <v>2</v>
      </c>
      <c r="F222" s="12" t="str">
        <f xml:space="preserve"> TEXT(SalesDataTable[[#This Row],[Order Date]], "MMM")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12">
        <f>YEAR(SalesDataTable[[#This Row],[Order Date]])</f>
        <v>2026</v>
      </c>
      <c r="D223" s="15" t="str">
        <f>"Q"&amp;ROUNDUP(MONTH(SalesDataTable[[#This Row],[Order Date]])/3,0)</f>
        <v>Q1</v>
      </c>
      <c r="E223" s="15">
        <f>MONTH(SalesDataTable[[#This Row],[Order Date]])</f>
        <v>2</v>
      </c>
      <c r="F223" s="12" t="str">
        <f xml:space="preserve"> TEXT(SalesDataTable[[#This Row],[Order Date]], "MMM")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12">
        <f>YEAR(SalesDataTable[[#This Row],[Order Date]])</f>
        <v>2026</v>
      </c>
      <c r="D224" s="15" t="str">
        <f>"Q"&amp;ROUNDUP(MONTH(SalesDataTable[[#This Row],[Order Date]])/3,0)</f>
        <v>Q1</v>
      </c>
      <c r="E224" s="15">
        <f>MONTH(SalesDataTable[[#This Row],[Order Date]])</f>
        <v>2</v>
      </c>
      <c r="F224" s="12" t="str">
        <f xml:space="preserve"> TEXT(SalesDataTable[[#This Row],[Order Date]], "MMM")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12">
        <f>YEAR(SalesDataTable[[#This Row],[Order Date]])</f>
        <v>2026</v>
      </c>
      <c r="D225" s="15" t="str">
        <f>"Q"&amp;ROUNDUP(MONTH(SalesDataTable[[#This Row],[Order Date]])/3,0)</f>
        <v>Q1</v>
      </c>
      <c r="E225" s="15">
        <f>MONTH(SalesDataTable[[#This Row],[Order Date]])</f>
        <v>2</v>
      </c>
      <c r="F225" s="12" t="str">
        <f xml:space="preserve"> TEXT(SalesDataTable[[#This Row],[Order Date]], "MMM")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12">
        <f>YEAR(SalesDataTable[[#This Row],[Order Date]])</f>
        <v>2026</v>
      </c>
      <c r="D226" s="15" t="str">
        <f>"Q"&amp;ROUNDUP(MONTH(SalesDataTable[[#This Row],[Order Date]])/3,0)</f>
        <v>Q1</v>
      </c>
      <c r="E226" s="15">
        <f>MONTH(SalesDataTable[[#This Row],[Order Date]])</f>
        <v>2</v>
      </c>
      <c r="F226" s="12" t="str">
        <f xml:space="preserve"> TEXT(SalesDataTable[[#This Row],[Order Date]], "MMM")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12">
        <f>YEAR(SalesDataTable[[#This Row],[Order Date]])</f>
        <v>2026</v>
      </c>
      <c r="D227" s="15" t="str">
        <f>"Q"&amp;ROUNDUP(MONTH(SalesDataTable[[#This Row],[Order Date]])/3,0)</f>
        <v>Q1</v>
      </c>
      <c r="E227" s="15">
        <f>MONTH(SalesDataTable[[#This Row],[Order Date]])</f>
        <v>2</v>
      </c>
      <c r="F227" s="12" t="str">
        <f xml:space="preserve"> TEXT(SalesDataTable[[#This Row],[Order Date]], "MMM")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12">
        <f>YEAR(SalesDataTable[[#This Row],[Order Date]])</f>
        <v>2026</v>
      </c>
      <c r="D228" s="15" t="str">
        <f>"Q"&amp;ROUNDUP(MONTH(SalesDataTable[[#This Row],[Order Date]])/3,0)</f>
        <v>Q1</v>
      </c>
      <c r="E228" s="15">
        <f>MONTH(SalesDataTable[[#This Row],[Order Date]])</f>
        <v>2</v>
      </c>
      <c r="F228" s="12" t="str">
        <f xml:space="preserve"> TEXT(SalesDataTable[[#This Row],[Order Date]], "MMM")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12">
        <f>YEAR(SalesDataTable[[#This Row],[Order Date]])</f>
        <v>2026</v>
      </c>
      <c r="D229" s="15" t="str">
        <f>"Q"&amp;ROUNDUP(MONTH(SalesDataTable[[#This Row],[Order Date]])/3,0)</f>
        <v>Q1</v>
      </c>
      <c r="E229" s="15">
        <f>MONTH(SalesDataTable[[#This Row],[Order Date]])</f>
        <v>2</v>
      </c>
      <c r="F229" s="12" t="str">
        <f xml:space="preserve"> TEXT(SalesDataTable[[#This Row],[Order Date]], "MMM")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12">
        <f>YEAR(SalesDataTable[[#This Row],[Order Date]])</f>
        <v>2026</v>
      </c>
      <c r="D230" s="15" t="str">
        <f>"Q"&amp;ROUNDUP(MONTH(SalesDataTable[[#This Row],[Order Date]])/3,0)</f>
        <v>Q1</v>
      </c>
      <c r="E230" s="15">
        <f>MONTH(SalesDataTable[[#This Row],[Order Date]])</f>
        <v>2</v>
      </c>
      <c r="F230" s="12" t="str">
        <f xml:space="preserve"> TEXT(SalesDataTable[[#This Row],[Order Date]], "MMM")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12">
        <f>YEAR(SalesDataTable[[#This Row],[Order Date]])</f>
        <v>2026</v>
      </c>
      <c r="D231" s="15" t="str">
        <f>"Q"&amp;ROUNDUP(MONTH(SalesDataTable[[#This Row],[Order Date]])/3,0)</f>
        <v>Q1</v>
      </c>
      <c r="E231" s="15">
        <f>MONTH(SalesDataTable[[#This Row],[Order Date]])</f>
        <v>2</v>
      </c>
      <c r="F231" s="12" t="str">
        <f xml:space="preserve"> TEXT(SalesDataTable[[#This Row],[Order Date]], "MMM")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12">
        <f>YEAR(SalesDataTable[[#This Row],[Order Date]])</f>
        <v>2026</v>
      </c>
      <c r="D232" s="15" t="str">
        <f>"Q"&amp;ROUNDUP(MONTH(SalesDataTable[[#This Row],[Order Date]])/3,0)</f>
        <v>Q1</v>
      </c>
      <c r="E232" s="15">
        <f>MONTH(SalesDataTable[[#This Row],[Order Date]])</f>
        <v>2</v>
      </c>
      <c r="F232" s="12" t="str">
        <f xml:space="preserve"> TEXT(SalesDataTable[[#This Row],[Order Date]], "MMM")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12">
        <f>YEAR(SalesDataTable[[#This Row],[Order Date]])</f>
        <v>2026</v>
      </c>
      <c r="D233" s="15" t="str">
        <f>"Q"&amp;ROUNDUP(MONTH(SalesDataTable[[#This Row],[Order Date]])/3,0)</f>
        <v>Q1</v>
      </c>
      <c r="E233" s="15">
        <f>MONTH(SalesDataTable[[#This Row],[Order Date]])</f>
        <v>2</v>
      </c>
      <c r="F233" s="12" t="str">
        <f xml:space="preserve"> TEXT(SalesDataTable[[#This Row],[Order Date]], "MMM")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12">
        <f>YEAR(SalesDataTable[[#This Row],[Order Date]])</f>
        <v>2026</v>
      </c>
      <c r="D234" s="15" t="str">
        <f>"Q"&amp;ROUNDUP(MONTH(SalesDataTable[[#This Row],[Order Date]])/3,0)</f>
        <v>Q1</v>
      </c>
      <c r="E234" s="15">
        <f>MONTH(SalesDataTable[[#This Row],[Order Date]])</f>
        <v>2</v>
      </c>
      <c r="F234" s="12" t="str">
        <f xml:space="preserve"> TEXT(SalesDataTable[[#This Row],[Order Date]], "MMM")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12">
        <f>YEAR(SalesDataTable[[#This Row],[Order Date]])</f>
        <v>2026</v>
      </c>
      <c r="D235" s="15" t="str">
        <f>"Q"&amp;ROUNDUP(MONTH(SalesDataTable[[#This Row],[Order Date]])/3,0)</f>
        <v>Q1</v>
      </c>
      <c r="E235" s="15">
        <f>MONTH(SalesDataTable[[#This Row],[Order Date]])</f>
        <v>2</v>
      </c>
      <c r="F235" s="12" t="str">
        <f xml:space="preserve"> TEXT(SalesDataTable[[#This Row],[Order Date]], "MMM")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12">
        <f>YEAR(SalesDataTable[[#This Row],[Order Date]])</f>
        <v>2026</v>
      </c>
      <c r="D236" s="15" t="str">
        <f>"Q"&amp;ROUNDUP(MONTH(SalesDataTable[[#This Row],[Order Date]])/3,0)</f>
        <v>Q1</v>
      </c>
      <c r="E236" s="15">
        <f>MONTH(SalesDataTable[[#This Row],[Order Date]])</f>
        <v>2</v>
      </c>
      <c r="F236" s="12" t="str">
        <f xml:space="preserve"> TEXT(SalesDataTable[[#This Row],[Order Date]], "MMM")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12">
        <f>YEAR(SalesDataTable[[#This Row],[Order Date]])</f>
        <v>2026</v>
      </c>
      <c r="D237" s="15" t="str">
        <f>"Q"&amp;ROUNDUP(MONTH(SalesDataTable[[#This Row],[Order Date]])/3,0)</f>
        <v>Q1</v>
      </c>
      <c r="E237" s="15">
        <f>MONTH(SalesDataTable[[#This Row],[Order Date]])</f>
        <v>2</v>
      </c>
      <c r="F237" s="12" t="str">
        <f xml:space="preserve"> TEXT(SalesDataTable[[#This Row],[Order Date]], "MMM")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12">
        <f>YEAR(SalesDataTable[[#This Row],[Order Date]])</f>
        <v>2026</v>
      </c>
      <c r="D238" s="15" t="str">
        <f>"Q"&amp;ROUNDUP(MONTH(SalesDataTable[[#This Row],[Order Date]])/3,0)</f>
        <v>Q1</v>
      </c>
      <c r="E238" s="15">
        <f>MONTH(SalesDataTable[[#This Row],[Order Date]])</f>
        <v>2</v>
      </c>
      <c r="F238" s="12" t="str">
        <f xml:space="preserve"> TEXT(SalesDataTable[[#This Row],[Order Date]], "MMM")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12">
        <f>YEAR(SalesDataTable[[#This Row],[Order Date]])</f>
        <v>2026</v>
      </c>
      <c r="D239" s="15" t="str">
        <f>"Q"&amp;ROUNDUP(MONTH(SalesDataTable[[#This Row],[Order Date]])/3,0)</f>
        <v>Q1</v>
      </c>
      <c r="E239" s="15">
        <f>MONTH(SalesDataTable[[#This Row],[Order Date]])</f>
        <v>2</v>
      </c>
      <c r="F239" s="12" t="str">
        <f xml:space="preserve"> TEXT(SalesDataTable[[#This Row],[Order Date]], "MMM")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12">
        <f>YEAR(SalesDataTable[[#This Row],[Order Date]])</f>
        <v>2026</v>
      </c>
      <c r="D240" s="15" t="str">
        <f>"Q"&amp;ROUNDUP(MONTH(SalesDataTable[[#This Row],[Order Date]])/3,0)</f>
        <v>Q1</v>
      </c>
      <c r="E240" s="15">
        <f>MONTH(SalesDataTable[[#This Row],[Order Date]])</f>
        <v>2</v>
      </c>
      <c r="F240" s="12" t="str">
        <f xml:space="preserve"> TEXT(SalesDataTable[[#This Row],[Order Date]], "MMM")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12">
        <f>YEAR(SalesDataTable[[#This Row],[Order Date]])</f>
        <v>2026</v>
      </c>
      <c r="D241" s="15" t="str">
        <f>"Q"&amp;ROUNDUP(MONTH(SalesDataTable[[#This Row],[Order Date]])/3,0)</f>
        <v>Q1</v>
      </c>
      <c r="E241" s="15">
        <f>MONTH(SalesDataTable[[#This Row],[Order Date]])</f>
        <v>2</v>
      </c>
      <c r="F241" s="12" t="str">
        <f xml:space="preserve"> TEXT(SalesDataTable[[#This Row],[Order Date]], "MMM")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12">
        <f>YEAR(SalesDataTable[[#This Row],[Order Date]])</f>
        <v>2026</v>
      </c>
      <c r="D242" s="15" t="str">
        <f>"Q"&amp;ROUNDUP(MONTH(SalesDataTable[[#This Row],[Order Date]])/3,0)</f>
        <v>Q1</v>
      </c>
      <c r="E242" s="15">
        <f>MONTH(SalesDataTable[[#This Row],[Order Date]])</f>
        <v>2</v>
      </c>
      <c r="F242" s="12" t="str">
        <f xml:space="preserve"> TEXT(SalesDataTable[[#This Row],[Order Date]], "MMM")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12">
        <f>YEAR(SalesDataTable[[#This Row],[Order Date]])</f>
        <v>2026</v>
      </c>
      <c r="D243" s="15" t="str">
        <f>"Q"&amp;ROUNDUP(MONTH(SalesDataTable[[#This Row],[Order Date]])/3,0)</f>
        <v>Q1</v>
      </c>
      <c r="E243" s="15">
        <f>MONTH(SalesDataTable[[#This Row],[Order Date]])</f>
        <v>2</v>
      </c>
      <c r="F243" s="12" t="str">
        <f xml:space="preserve"> TEXT(SalesDataTable[[#This Row],[Order Date]], "MMM")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12">
        <f>YEAR(SalesDataTable[[#This Row],[Order Date]])</f>
        <v>2026</v>
      </c>
      <c r="D244" s="15" t="str">
        <f>"Q"&amp;ROUNDUP(MONTH(SalesDataTable[[#This Row],[Order Date]])/3,0)</f>
        <v>Q1</v>
      </c>
      <c r="E244" s="15">
        <f>MONTH(SalesDataTable[[#This Row],[Order Date]])</f>
        <v>2</v>
      </c>
      <c r="F244" s="12" t="str">
        <f xml:space="preserve"> TEXT(SalesDataTable[[#This Row],[Order Date]], "MMM")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12">
        <f>YEAR(SalesDataTable[[#This Row],[Order Date]])</f>
        <v>2026</v>
      </c>
      <c r="D245" s="15" t="str">
        <f>"Q"&amp;ROUNDUP(MONTH(SalesDataTable[[#This Row],[Order Date]])/3,0)</f>
        <v>Q1</v>
      </c>
      <c r="E245" s="15">
        <f>MONTH(SalesDataTable[[#This Row],[Order Date]])</f>
        <v>2</v>
      </c>
      <c r="F245" s="12" t="str">
        <f xml:space="preserve"> TEXT(SalesDataTable[[#This Row],[Order Date]], "MMM")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12">
        <f>YEAR(SalesDataTable[[#This Row],[Order Date]])</f>
        <v>2026</v>
      </c>
      <c r="D246" s="15" t="str">
        <f>"Q"&amp;ROUNDUP(MONTH(SalesDataTable[[#This Row],[Order Date]])/3,0)</f>
        <v>Q1</v>
      </c>
      <c r="E246" s="15">
        <f>MONTH(SalesDataTable[[#This Row],[Order Date]])</f>
        <v>2</v>
      </c>
      <c r="F246" s="12" t="str">
        <f xml:space="preserve"> TEXT(SalesDataTable[[#This Row],[Order Date]], "MMM")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12">
        <f>YEAR(SalesDataTable[[#This Row],[Order Date]])</f>
        <v>2026</v>
      </c>
      <c r="D247" s="15" t="str">
        <f>"Q"&amp;ROUNDUP(MONTH(SalesDataTable[[#This Row],[Order Date]])/3,0)</f>
        <v>Q1</v>
      </c>
      <c r="E247" s="15">
        <f>MONTH(SalesDataTable[[#This Row],[Order Date]])</f>
        <v>2</v>
      </c>
      <c r="F247" s="12" t="str">
        <f xml:space="preserve"> TEXT(SalesDataTable[[#This Row],[Order Date]], "MMM")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12">
        <f>YEAR(SalesDataTable[[#This Row],[Order Date]])</f>
        <v>2026</v>
      </c>
      <c r="D248" s="15" t="str">
        <f>"Q"&amp;ROUNDUP(MONTH(SalesDataTable[[#This Row],[Order Date]])/3,0)</f>
        <v>Q1</v>
      </c>
      <c r="E248" s="15">
        <f>MONTH(SalesDataTable[[#This Row],[Order Date]])</f>
        <v>2</v>
      </c>
      <c r="F248" s="12" t="str">
        <f xml:space="preserve"> TEXT(SalesDataTable[[#This Row],[Order Date]], "MMM")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12">
        <f>YEAR(SalesDataTable[[#This Row],[Order Date]])</f>
        <v>2026</v>
      </c>
      <c r="D249" s="15" t="str">
        <f>"Q"&amp;ROUNDUP(MONTH(SalesDataTable[[#This Row],[Order Date]])/3,0)</f>
        <v>Q1</v>
      </c>
      <c r="E249" s="15">
        <f>MONTH(SalesDataTable[[#This Row],[Order Date]])</f>
        <v>2</v>
      </c>
      <c r="F249" s="12" t="str">
        <f xml:space="preserve"> TEXT(SalesDataTable[[#This Row],[Order Date]], "MMM")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12">
        <f>YEAR(SalesDataTable[[#This Row],[Order Date]])</f>
        <v>2026</v>
      </c>
      <c r="D250" s="15" t="str">
        <f>"Q"&amp;ROUNDUP(MONTH(SalesDataTable[[#This Row],[Order Date]])/3,0)</f>
        <v>Q1</v>
      </c>
      <c r="E250" s="15">
        <f>MONTH(SalesDataTable[[#This Row],[Order Date]])</f>
        <v>2</v>
      </c>
      <c r="F250" s="12" t="str">
        <f xml:space="preserve"> TEXT(SalesDataTable[[#This Row],[Order Date]], "MMM")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12">
        <f>YEAR(SalesDataTable[[#This Row],[Order Date]])</f>
        <v>2026</v>
      </c>
      <c r="D251" s="15" t="str">
        <f>"Q"&amp;ROUNDUP(MONTH(SalesDataTable[[#This Row],[Order Date]])/3,0)</f>
        <v>Q1</v>
      </c>
      <c r="E251" s="15">
        <f>MONTH(SalesDataTable[[#This Row],[Order Date]])</f>
        <v>2</v>
      </c>
      <c r="F251" s="12" t="str">
        <f xml:space="preserve"> TEXT(SalesDataTable[[#This Row],[Order Date]], "MMM")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12">
        <f>YEAR(SalesDataTable[[#This Row],[Order Date]])</f>
        <v>2026</v>
      </c>
      <c r="D252" s="15" t="str">
        <f>"Q"&amp;ROUNDUP(MONTH(SalesDataTable[[#This Row],[Order Date]])/3,0)</f>
        <v>Q1</v>
      </c>
      <c r="E252" s="15">
        <f>MONTH(SalesDataTable[[#This Row],[Order Date]])</f>
        <v>2</v>
      </c>
      <c r="F252" s="12" t="str">
        <f xml:space="preserve"> TEXT(SalesDataTable[[#This Row],[Order Date]], "MMM")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12">
        <f>YEAR(SalesDataTable[[#This Row],[Order Date]])</f>
        <v>2026</v>
      </c>
      <c r="D253" s="15" t="str">
        <f>"Q"&amp;ROUNDUP(MONTH(SalesDataTable[[#This Row],[Order Date]])/3,0)</f>
        <v>Q1</v>
      </c>
      <c r="E253" s="15">
        <f>MONTH(SalesDataTable[[#This Row],[Order Date]])</f>
        <v>2</v>
      </c>
      <c r="F253" s="12" t="str">
        <f xml:space="preserve"> TEXT(SalesDataTable[[#This Row],[Order Date]], "MMM")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12">
        <f>YEAR(SalesDataTable[[#This Row],[Order Date]])</f>
        <v>2026</v>
      </c>
      <c r="D254" s="15" t="str">
        <f>"Q"&amp;ROUNDUP(MONTH(SalesDataTable[[#This Row],[Order Date]])/3,0)</f>
        <v>Q1</v>
      </c>
      <c r="E254" s="15">
        <f>MONTH(SalesDataTable[[#This Row],[Order Date]])</f>
        <v>2</v>
      </c>
      <c r="F254" s="12" t="str">
        <f xml:space="preserve"> TEXT(SalesDataTable[[#This Row],[Order Date]], "MMM")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12">
        <f>YEAR(SalesDataTable[[#This Row],[Order Date]])</f>
        <v>2026</v>
      </c>
      <c r="D255" s="15" t="str">
        <f>"Q"&amp;ROUNDUP(MONTH(SalesDataTable[[#This Row],[Order Date]])/3,0)</f>
        <v>Q1</v>
      </c>
      <c r="E255" s="15">
        <f>MONTH(SalesDataTable[[#This Row],[Order Date]])</f>
        <v>2</v>
      </c>
      <c r="F255" s="12" t="str">
        <f xml:space="preserve"> TEXT(SalesDataTable[[#This Row],[Order Date]], "MMM")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12">
        <f>YEAR(SalesDataTable[[#This Row],[Order Date]])</f>
        <v>2026</v>
      </c>
      <c r="D256" s="15" t="str">
        <f>"Q"&amp;ROUNDUP(MONTH(SalesDataTable[[#This Row],[Order Date]])/3,0)</f>
        <v>Q1</v>
      </c>
      <c r="E256" s="15">
        <f>MONTH(SalesDataTable[[#This Row],[Order Date]])</f>
        <v>2</v>
      </c>
      <c r="F256" s="12" t="str">
        <f xml:space="preserve"> TEXT(SalesDataTable[[#This Row],[Order Date]], "MMM")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12">
        <f>YEAR(SalesDataTable[[#This Row],[Order Date]])</f>
        <v>2026</v>
      </c>
      <c r="D257" s="15" t="str">
        <f>"Q"&amp;ROUNDUP(MONTH(SalesDataTable[[#This Row],[Order Date]])/3,0)</f>
        <v>Q1</v>
      </c>
      <c r="E257" s="15">
        <f>MONTH(SalesDataTable[[#This Row],[Order Date]])</f>
        <v>2</v>
      </c>
      <c r="F257" s="12" t="str">
        <f xml:space="preserve"> TEXT(SalesDataTable[[#This Row],[Order Date]], "MMM")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12">
        <f>YEAR(SalesDataTable[[#This Row],[Order Date]])</f>
        <v>2026</v>
      </c>
      <c r="D258" s="15" t="str">
        <f>"Q"&amp;ROUNDUP(MONTH(SalesDataTable[[#This Row],[Order Date]])/3,0)</f>
        <v>Q1</v>
      </c>
      <c r="E258" s="15">
        <f>MONTH(SalesDataTable[[#This Row],[Order Date]])</f>
        <v>2</v>
      </c>
      <c r="F258" s="12" t="str">
        <f xml:space="preserve"> TEXT(SalesDataTable[[#This Row],[Order Date]], "MMM")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12">
        <f>YEAR(SalesDataTable[[#This Row],[Order Date]])</f>
        <v>2026</v>
      </c>
      <c r="D259" s="15" t="str">
        <f>"Q"&amp;ROUNDUP(MONTH(SalesDataTable[[#This Row],[Order Date]])/3,0)</f>
        <v>Q1</v>
      </c>
      <c r="E259" s="15">
        <f>MONTH(SalesDataTable[[#This Row],[Order Date]])</f>
        <v>2</v>
      </c>
      <c r="F259" s="12" t="str">
        <f xml:space="preserve"> TEXT(SalesDataTable[[#This Row],[Order Date]], "MMM")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12">
        <f>YEAR(SalesDataTable[[#This Row],[Order Date]])</f>
        <v>2026</v>
      </c>
      <c r="D260" s="15" t="str">
        <f>"Q"&amp;ROUNDUP(MONTH(SalesDataTable[[#This Row],[Order Date]])/3,0)</f>
        <v>Q1</v>
      </c>
      <c r="E260" s="15">
        <f>MONTH(SalesDataTable[[#This Row],[Order Date]])</f>
        <v>2</v>
      </c>
      <c r="F260" s="12" t="str">
        <f xml:space="preserve"> TEXT(SalesDataTable[[#This Row],[Order Date]], "MMM")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12">
        <f>YEAR(SalesDataTable[[#This Row],[Order Date]])</f>
        <v>2026</v>
      </c>
      <c r="D261" s="15" t="str">
        <f>"Q"&amp;ROUNDUP(MONTH(SalesDataTable[[#This Row],[Order Date]])/3,0)</f>
        <v>Q1</v>
      </c>
      <c r="E261" s="15">
        <f>MONTH(SalesDataTable[[#This Row],[Order Date]])</f>
        <v>2</v>
      </c>
      <c r="F261" s="12" t="str">
        <f xml:space="preserve"> TEXT(SalesDataTable[[#This Row],[Order Date]], "MMM")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12">
        <f>YEAR(SalesDataTable[[#This Row],[Order Date]])</f>
        <v>2026</v>
      </c>
      <c r="D262" s="15" t="str">
        <f>"Q"&amp;ROUNDUP(MONTH(SalesDataTable[[#This Row],[Order Date]])/3,0)</f>
        <v>Q1</v>
      </c>
      <c r="E262" s="15">
        <f>MONTH(SalesDataTable[[#This Row],[Order Date]])</f>
        <v>2</v>
      </c>
      <c r="F262" s="12" t="str">
        <f xml:space="preserve"> TEXT(SalesDataTable[[#This Row],[Order Date]], "MMM")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12">
        <f>YEAR(SalesDataTable[[#This Row],[Order Date]])</f>
        <v>2026</v>
      </c>
      <c r="D263" s="15" t="str">
        <f>"Q"&amp;ROUNDUP(MONTH(SalesDataTable[[#This Row],[Order Date]])/3,0)</f>
        <v>Q1</v>
      </c>
      <c r="E263" s="15">
        <f>MONTH(SalesDataTable[[#This Row],[Order Date]])</f>
        <v>2</v>
      </c>
      <c r="F263" s="12" t="str">
        <f xml:space="preserve"> TEXT(SalesDataTable[[#This Row],[Order Date]], "MMM")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12">
        <f>YEAR(SalesDataTable[[#This Row],[Order Date]])</f>
        <v>2026</v>
      </c>
      <c r="D264" s="15" t="str">
        <f>"Q"&amp;ROUNDUP(MONTH(SalesDataTable[[#This Row],[Order Date]])/3,0)</f>
        <v>Q1</v>
      </c>
      <c r="E264" s="15">
        <f>MONTH(SalesDataTable[[#This Row],[Order Date]])</f>
        <v>2</v>
      </c>
      <c r="F264" s="12" t="str">
        <f xml:space="preserve"> TEXT(SalesDataTable[[#This Row],[Order Date]], "MMM")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12">
        <f>YEAR(SalesDataTable[[#This Row],[Order Date]])</f>
        <v>2026</v>
      </c>
      <c r="D265" s="15" t="str">
        <f>"Q"&amp;ROUNDUP(MONTH(SalesDataTable[[#This Row],[Order Date]])/3,0)</f>
        <v>Q1</v>
      </c>
      <c r="E265" s="15">
        <f>MONTH(SalesDataTable[[#This Row],[Order Date]])</f>
        <v>2</v>
      </c>
      <c r="F265" s="12" t="str">
        <f xml:space="preserve"> TEXT(SalesDataTable[[#This Row],[Order Date]], "MMM")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12">
        <f>YEAR(SalesDataTable[[#This Row],[Order Date]])</f>
        <v>2026</v>
      </c>
      <c r="D266" s="15" t="str">
        <f>"Q"&amp;ROUNDUP(MONTH(SalesDataTable[[#This Row],[Order Date]])/3,0)</f>
        <v>Q1</v>
      </c>
      <c r="E266" s="15">
        <f>MONTH(SalesDataTable[[#This Row],[Order Date]])</f>
        <v>2</v>
      </c>
      <c r="F266" s="12" t="str">
        <f xml:space="preserve"> TEXT(SalesDataTable[[#This Row],[Order Date]], "MMM")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12">
        <f>YEAR(SalesDataTable[[#This Row],[Order Date]])</f>
        <v>2026</v>
      </c>
      <c r="D267" s="15" t="str">
        <f>"Q"&amp;ROUNDUP(MONTH(SalesDataTable[[#This Row],[Order Date]])/3,0)</f>
        <v>Q1</v>
      </c>
      <c r="E267" s="15">
        <f>MONTH(SalesDataTable[[#This Row],[Order Date]])</f>
        <v>2</v>
      </c>
      <c r="F267" s="12" t="str">
        <f xml:space="preserve"> TEXT(SalesDataTable[[#This Row],[Order Date]], "MMM")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12">
        <f>YEAR(SalesDataTable[[#This Row],[Order Date]])</f>
        <v>2026</v>
      </c>
      <c r="D268" s="15" t="str">
        <f>"Q"&amp;ROUNDUP(MONTH(SalesDataTable[[#This Row],[Order Date]])/3,0)</f>
        <v>Q1</v>
      </c>
      <c r="E268" s="15">
        <f>MONTH(SalesDataTable[[#This Row],[Order Date]])</f>
        <v>2</v>
      </c>
      <c r="F268" s="12" t="str">
        <f xml:space="preserve"> TEXT(SalesDataTable[[#This Row],[Order Date]], "MMM")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12">
        <f>YEAR(SalesDataTable[[#This Row],[Order Date]])</f>
        <v>2026</v>
      </c>
      <c r="D269" s="15" t="str">
        <f>"Q"&amp;ROUNDUP(MONTH(SalesDataTable[[#This Row],[Order Date]])/3,0)</f>
        <v>Q1</v>
      </c>
      <c r="E269" s="15">
        <f>MONTH(SalesDataTable[[#This Row],[Order Date]])</f>
        <v>2</v>
      </c>
      <c r="F269" s="12" t="str">
        <f xml:space="preserve"> TEXT(SalesDataTable[[#This Row],[Order Date]], "MMM")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12">
        <f>YEAR(SalesDataTable[[#This Row],[Order Date]])</f>
        <v>2026</v>
      </c>
      <c r="D270" s="15" t="str">
        <f>"Q"&amp;ROUNDUP(MONTH(SalesDataTable[[#This Row],[Order Date]])/3,0)</f>
        <v>Q1</v>
      </c>
      <c r="E270" s="15">
        <f>MONTH(SalesDataTable[[#This Row],[Order Date]])</f>
        <v>2</v>
      </c>
      <c r="F270" s="12" t="str">
        <f xml:space="preserve"> TEXT(SalesDataTable[[#This Row],[Order Date]], "MMM")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12">
        <f>YEAR(SalesDataTable[[#This Row],[Order Date]])</f>
        <v>2026</v>
      </c>
      <c r="D271" s="15" t="str">
        <f>"Q"&amp;ROUNDUP(MONTH(SalesDataTable[[#This Row],[Order Date]])/3,0)</f>
        <v>Q1</v>
      </c>
      <c r="E271" s="15">
        <f>MONTH(SalesDataTable[[#This Row],[Order Date]])</f>
        <v>2</v>
      </c>
      <c r="F271" s="12" t="str">
        <f xml:space="preserve"> TEXT(SalesDataTable[[#This Row],[Order Date]], "MMM")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12">
        <f>YEAR(SalesDataTable[[#This Row],[Order Date]])</f>
        <v>2026</v>
      </c>
      <c r="D272" s="15" t="str">
        <f>"Q"&amp;ROUNDUP(MONTH(SalesDataTable[[#This Row],[Order Date]])/3,0)</f>
        <v>Q1</v>
      </c>
      <c r="E272" s="15">
        <f>MONTH(SalesDataTable[[#This Row],[Order Date]])</f>
        <v>2</v>
      </c>
      <c r="F272" s="12" t="str">
        <f xml:space="preserve"> TEXT(SalesDataTable[[#This Row],[Order Date]], "MMM")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12">
        <f>YEAR(SalesDataTable[[#This Row],[Order Date]])</f>
        <v>2026</v>
      </c>
      <c r="D273" s="15" t="str">
        <f>"Q"&amp;ROUNDUP(MONTH(SalesDataTable[[#This Row],[Order Date]])/3,0)</f>
        <v>Q1</v>
      </c>
      <c r="E273" s="15">
        <f>MONTH(SalesDataTable[[#This Row],[Order Date]])</f>
        <v>2</v>
      </c>
      <c r="F273" s="12" t="str">
        <f xml:space="preserve"> TEXT(SalesDataTable[[#This Row],[Order Date]], "MMM")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12">
        <f>YEAR(SalesDataTable[[#This Row],[Order Date]])</f>
        <v>2026</v>
      </c>
      <c r="D274" s="15" t="str">
        <f>"Q"&amp;ROUNDUP(MONTH(SalesDataTable[[#This Row],[Order Date]])/3,0)</f>
        <v>Q1</v>
      </c>
      <c r="E274" s="15">
        <f>MONTH(SalesDataTable[[#This Row],[Order Date]])</f>
        <v>2</v>
      </c>
      <c r="F274" s="12" t="str">
        <f xml:space="preserve"> TEXT(SalesDataTable[[#This Row],[Order Date]], "MMM")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12">
        <f>YEAR(SalesDataTable[[#This Row],[Order Date]])</f>
        <v>2026</v>
      </c>
      <c r="D275" s="15" t="str">
        <f>"Q"&amp;ROUNDUP(MONTH(SalesDataTable[[#This Row],[Order Date]])/3,0)</f>
        <v>Q1</v>
      </c>
      <c r="E275" s="15">
        <f>MONTH(SalesDataTable[[#This Row],[Order Date]])</f>
        <v>2</v>
      </c>
      <c r="F275" s="12" t="str">
        <f xml:space="preserve"> TEXT(SalesDataTable[[#This Row],[Order Date]], "MMM")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12">
        <f>YEAR(SalesDataTable[[#This Row],[Order Date]])</f>
        <v>2026</v>
      </c>
      <c r="D276" s="15" t="str">
        <f>"Q"&amp;ROUNDUP(MONTH(SalesDataTable[[#This Row],[Order Date]])/3,0)</f>
        <v>Q1</v>
      </c>
      <c r="E276" s="15">
        <f>MONTH(SalesDataTable[[#This Row],[Order Date]])</f>
        <v>3</v>
      </c>
      <c r="F276" s="12" t="str">
        <f xml:space="preserve"> TEXT(SalesDataTable[[#This Row],[Order Date]], "MMM")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12">
        <f>YEAR(SalesDataTable[[#This Row],[Order Date]])</f>
        <v>2026</v>
      </c>
      <c r="D277" s="15" t="str">
        <f>"Q"&amp;ROUNDUP(MONTH(SalesDataTable[[#This Row],[Order Date]])/3,0)</f>
        <v>Q1</v>
      </c>
      <c r="E277" s="15">
        <f>MONTH(SalesDataTable[[#This Row],[Order Date]])</f>
        <v>3</v>
      </c>
      <c r="F277" s="12" t="str">
        <f xml:space="preserve"> TEXT(SalesDataTable[[#This Row],[Order Date]], "MMM")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12">
        <f>YEAR(SalesDataTable[[#This Row],[Order Date]])</f>
        <v>2026</v>
      </c>
      <c r="D278" s="15" t="str">
        <f>"Q"&amp;ROUNDUP(MONTH(SalesDataTable[[#This Row],[Order Date]])/3,0)</f>
        <v>Q1</v>
      </c>
      <c r="E278" s="15">
        <f>MONTH(SalesDataTable[[#This Row],[Order Date]])</f>
        <v>3</v>
      </c>
      <c r="F278" s="12" t="str">
        <f xml:space="preserve"> TEXT(SalesDataTable[[#This Row],[Order Date]], "MMM")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12">
        <f>YEAR(SalesDataTable[[#This Row],[Order Date]])</f>
        <v>2026</v>
      </c>
      <c r="D279" s="15" t="str">
        <f>"Q"&amp;ROUNDUP(MONTH(SalesDataTable[[#This Row],[Order Date]])/3,0)</f>
        <v>Q1</v>
      </c>
      <c r="E279" s="15">
        <f>MONTH(SalesDataTable[[#This Row],[Order Date]])</f>
        <v>3</v>
      </c>
      <c r="F279" s="12" t="str">
        <f xml:space="preserve"> TEXT(SalesDataTable[[#This Row],[Order Date]], "MMM")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12">
        <f>YEAR(SalesDataTable[[#This Row],[Order Date]])</f>
        <v>2026</v>
      </c>
      <c r="D280" s="15" t="str">
        <f>"Q"&amp;ROUNDUP(MONTH(SalesDataTable[[#This Row],[Order Date]])/3,0)</f>
        <v>Q1</v>
      </c>
      <c r="E280" s="15">
        <f>MONTH(SalesDataTable[[#This Row],[Order Date]])</f>
        <v>3</v>
      </c>
      <c r="F280" s="12" t="str">
        <f xml:space="preserve"> TEXT(SalesDataTable[[#This Row],[Order Date]], "MMM")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12">
        <f>YEAR(SalesDataTable[[#This Row],[Order Date]])</f>
        <v>2026</v>
      </c>
      <c r="D281" s="15" t="str">
        <f>"Q"&amp;ROUNDUP(MONTH(SalesDataTable[[#This Row],[Order Date]])/3,0)</f>
        <v>Q1</v>
      </c>
      <c r="E281" s="15">
        <f>MONTH(SalesDataTable[[#This Row],[Order Date]])</f>
        <v>3</v>
      </c>
      <c r="F281" s="12" t="str">
        <f xml:space="preserve"> TEXT(SalesDataTable[[#This Row],[Order Date]], "MMM")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12">
        <f>YEAR(SalesDataTable[[#This Row],[Order Date]])</f>
        <v>2026</v>
      </c>
      <c r="D282" s="15" t="str">
        <f>"Q"&amp;ROUNDUP(MONTH(SalesDataTable[[#This Row],[Order Date]])/3,0)</f>
        <v>Q1</v>
      </c>
      <c r="E282" s="15">
        <f>MONTH(SalesDataTable[[#This Row],[Order Date]])</f>
        <v>3</v>
      </c>
      <c r="F282" s="12" t="str">
        <f xml:space="preserve"> TEXT(SalesDataTable[[#This Row],[Order Date]], "MMM")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12">
        <f>YEAR(SalesDataTable[[#This Row],[Order Date]])</f>
        <v>2026</v>
      </c>
      <c r="D283" s="15" t="str">
        <f>"Q"&amp;ROUNDUP(MONTH(SalesDataTable[[#This Row],[Order Date]])/3,0)</f>
        <v>Q1</v>
      </c>
      <c r="E283" s="15">
        <f>MONTH(SalesDataTable[[#This Row],[Order Date]])</f>
        <v>3</v>
      </c>
      <c r="F283" s="12" t="str">
        <f xml:space="preserve"> TEXT(SalesDataTable[[#This Row],[Order Date]], "MMM")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12">
        <f>YEAR(SalesDataTable[[#This Row],[Order Date]])</f>
        <v>2026</v>
      </c>
      <c r="D284" s="15" t="str">
        <f>"Q"&amp;ROUNDUP(MONTH(SalesDataTable[[#This Row],[Order Date]])/3,0)</f>
        <v>Q1</v>
      </c>
      <c r="E284" s="15">
        <f>MONTH(SalesDataTable[[#This Row],[Order Date]])</f>
        <v>3</v>
      </c>
      <c r="F284" s="12" t="str">
        <f xml:space="preserve"> TEXT(SalesDataTable[[#This Row],[Order Date]], "MMM")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12">
        <f>YEAR(SalesDataTable[[#This Row],[Order Date]])</f>
        <v>2026</v>
      </c>
      <c r="D285" s="15" t="str">
        <f>"Q"&amp;ROUNDUP(MONTH(SalesDataTable[[#This Row],[Order Date]])/3,0)</f>
        <v>Q1</v>
      </c>
      <c r="E285" s="15">
        <f>MONTH(SalesDataTable[[#This Row],[Order Date]])</f>
        <v>3</v>
      </c>
      <c r="F285" s="12" t="str">
        <f xml:space="preserve"> TEXT(SalesDataTable[[#This Row],[Order Date]], "MMM")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12">
        <f>YEAR(SalesDataTable[[#This Row],[Order Date]])</f>
        <v>2026</v>
      </c>
      <c r="D286" s="15" t="str">
        <f>"Q"&amp;ROUNDUP(MONTH(SalesDataTable[[#This Row],[Order Date]])/3,0)</f>
        <v>Q1</v>
      </c>
      <c r="E286" s="15">
        <f>MONTH(SalesDataTable[[#This Row],[Order Date]])</f>
        <v>3</v>
      </c>
      <c r="F286" s="12" t="str">
        <f xml:space="preserve"> TEXT(SalesDataTable[[#This Row],[Order Date]], "MMM")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12">
        <f>YEAR(SalesDataTable[[#This Row],[Order Date]])</f>
        <v>2026</v>
      </c>
      <c r="D287" s="15" t="str">
        <f>"Q"&amp;ROUNDUP(MONTH(SalesDataTable[[#This Row],[Order Date]])/3,0)</f>
        <v>Q1</v>
      </c>
      <c r="E287" s="15">
        <f>MONTH(SalesDataTable[[#This Row],[Order Date]])</f>
        <v>3</v>
      </c>
      <c r="F287" s="12" t="str">
        <f xml:space="preserve"> TEXT(SalesDataTable[[#This Row],[Order Date]], "MMM")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12">
        <f>YEAR(SalesDataTable[[#This Row],[Order Date]])</f>
        <v>2026</v>
      </c>
      <c r="D288" s="15" t="str">
        <f>"Q"&amp;ROUNDUP(MONTH(SalesDataTable[[#This Row],[Order Date]])/3,0)</f>
        <v>Q1</v>
      </c>
      <c r="E288" s="15">
        <f>MONTH(SalesDataTable[[#This Row],[Order Date]])</f>
        <v>3</v>
      </c>
      <c r="F288" s="12" t="str">
        <f xml:space="preserve"> TEXT(SalesDataTable[[#This Row],[Order Date]], "MMM")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12">
        <f>YEAR(SalesDataTable[[#This Row],[Order Date]])</f>
        <v>2026</v>
      </c>
      <c r="D289" s="15" t="str">
        <f>"Q"&amp;ROUNDUP(MONTH(SalesDataTable[[#This Row],[Order Date]])/3,0)</f>
        <v>Q1</v>
      </c>
      <c r="E289" s="15">
        <f>MONTH(SalesDataTable[[#This Row],[Order Date]])</f>
        <v>3</v>
      </c>
      <c r="F289" s="12" t="str">
        <f xml:space="preserve"> TEXT(SalesDataTable[[#This Row],[Order Date]], "MMM")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12">
        <f>YEAR(SalesDataTable[[#This Row],[Order Date]])</f>
        <v>2026</v>
      </c>
      <c r="D290" s="15" t="str">
        <f>"Q"&amp;ROUNDUP(MONTH(SalesDataTable[[#This Row],[Order Date]])/3,0)</f>
        <v>Q1</v>
      </c>
      <c r="E290" s="15">
        <f>MONTH(SalesDataTable[[#This Row],[Order Date]])</f>
        <v>3</v>
      </c>
      <c r="F290" s="12" t="str">
        <f xml:space="preserve"> TEXT(SalesDataTable[[#This Row],[Order Date]], "MMM")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12">
        <f>YEAR(SalesDataTable[[#This Row],[Order Date]])</f>
        <v>2026</v>
      </c>
      <c r="D291" s="15" t="str">
        <f>"Q"&amp;ROUNDUP(MONTH(SalesDataTable[[#This Row],[Order Date]])/3,0)</f>
        <v>Q1</v>
      </c>
      <c r="E291" s="15">
        <f>MONTH(SalesDataTable[[#This Row],[Order Date]])</f>
        <v>3</v>
      </c>
      <c r="F291" s="12" t="str">
        <f xml:space="preserve"> TEXT(SalesDataTable[[#This Row],[Order Date]], "MMM")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12">
        <f>YEAR(SalesDataTable[[#This Row],[Order Date]])</f>
        <v>2026</v>
      </c>
      <c r="D292" s="15" t="str">
        <f>"Q"&amp;ROUNDUP(MONTH(SalesDataTable[[#This Row],[Order Date]])/3,0)</f>
        <v>Q1</v>
      </c>
      <c r="E292" s="15">
        <f>MONTH(SalesDataTable[[#This Row],[Order Date]])</f>
        <v>3</v>
      </c>
      <c r="F292" s="12" t="str">
        <f xml:space="preserve"> TEXT(SalesDataTable[[#This Row],[Order Date]], "MMM")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12">
        <f>YEAR(SalesDataTable[[#This Row],[Order Date]])</f>
        <v>2026</v>
      </c>
      <c r="D293" s="15" t="str">
        <f>"Q"&amp;ROUNDUP(MONTH(SalesDataTable[[#This Row],[Order Date]])/3,0)</f>
        <v>Q1</v>
      </c>
      <c r="E293" s="15">
        <f>MONTH(SalesDataTable[[#This Row],[Order Date]])</f>
        <v>3</v>
      </c>
      <c r="F293" s="12" t="str">
        <f xml:space="preserve"> TEXT(SalesDataTable[[#This Row],[Order Date]], "MMM")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12">
        <f>YEAR(SalesDataTable[[#This Row],[Order Date]])</f>
        <v>2026</v>
      </c>
      <c r="D294" s="15" t="str">
        <f>"Q"&amp;ROUNDUP(MONTH(SalesDataTable[[#This Row],[Order Date]])/3,0)</f>
        <v>Q1</v>
      </c>
      <c r="E294" s="15">
        <f>MONTH(SalesDataTable[[#This Row],[Order Date]])</f>
        <v>3</v>
      </c>
      <c r="F294" s="12" t="str">
        <f xml:space="preserve"> TEXT(SalesDataTable[[#This Row],[Order Date]], "MMM")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12">
        <f>YEAR(SalesDataTable[[#This Row],[Order Date]])</f>
        <v>2026</v>
      </c>
      <c r="D295" s="15" t="str">
        <f>"Q"&amp;ROUNDUP(MONTH(SalesDataTable[[#This Row],[Order Date]])/3,0)</f>
        <v>Q1</v>
      </c>
      <c r="E295" s="15">
        <f>MONTH(SalesDataTable[[#This Row],[Order Date]])</f>
        <v>3</v>
      </c>
      <c r="F295" s="12" t="str">
        <f xml:space="preserve"> TEXT(SalesDataTable[[#This Row],[Order Date]], "MMM")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12">
        <f>YEAR(SalesDataTable[[#This Row],[Order Date]])</f>
        <v>2026</v>
      </c>
      <c r="D296" s="15" t="str">
        <f>"Q"&amp;ROUNDUP(MONTH(SalesDataTable[[#This Row],[Order Date]])/3,0)</f>
        <v>Q1</v>
      </c>
      <c r="E296" s="15">
        <f>MONTH(SalesDataTable[[#This Row],[Order Date]])</f>
        <v>3</v>
      </c>
      <c r="F296" s="12" t="str">
        <f xml:space="preserve"> TEXT(SalesDataTable[[#This Row],[Order Date]], "MMM")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12">
        <f>YEAR(SalesDataTable[[#This Row],[Order Date]])</f>
        <v>2026</v>
      </c>
      <c r="D297" s="15" t="str">
        <f>"Q"&amp;ROUNDUP(MONTH(SalesDataTable[[#This Row],[Order Date]])/3,0)</f>
        <v>Q1</v>
      </c>
      <c r="E297" s="15">
        <f>MONTH(SalesDataTable[[#This Row],[Order Date]])</f>
        <v>3</v>
      </c>
      <c r="F297" s="12" t="str">
        <f xml:space="preserve"> TEXT(SalesDataTable[[#This Row],[Order Date]], "MMM")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12">
        <f>YEAR(SalesDataTable[[#This Row],[Order Date]])</f>
        <v>2026</v>
      </c>
      <c r="D298" s="15" t="str">
        <f>"Q"&amp;ROUNDUP(MONTH(SalesDataTable[[#This Row],[Order Date]])/3,0)</f>
        <v>Q1</v>
      </c>
      <c r="E298" s="15">
        <f>MONTH(SalesDataTable[[#This Row],[Order Date]])</f>
        <v>3</v>
      </c>
      <c r="F298" s="12" t="str">
        <f xml:space="preserve"> TEXT(SalesDataTable[[#This Row],[Order Date]], "MMM")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12">
        <f>YEAR(SalesDataTable[[#This Row],[Order Date]])</f>
        <v>2026</v>
      </c>
      <c r="D299" s="15" t="str">
        <f>"Q"&amp;ROUNDUP(MONTH(SalesDataTable[[#This Row],[Order Date]])/3,0)</f>
        <v>Q1</v>
      </c>
      <c r="E299" s="15">
        <f>MONTH(SalesDataTable[[#This Row],[Order Date]])</f>
        <v>3</v>
      </c>
      <c r="F299" s="12" t="str">
        <f xml:space="preserve"> TEXT(SalesDataTable[[#This Row],[Order Date]], "MMM")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12">
        <f>YEAR(SalesDataTable[[#This Row],[Order Date]])</f>
        <v>2026</v>
      </c>
      <c r="D300" s="15" t="str">
        <f>"Q"&amp;ROUNDUP(MONTH(SalesDataTable[[#This Row],[Order Date]])/3,0)</f>
        <v>Q1</v>
      </c>
      <c r="E300" s="15">
        <f>MONTH(SalesDataTable[[#This Row],[Order Date]])</f>
        <v>3</v>
      </c>
      <c r="F300" s="12" t="str">
        <f xml:space="preserve"> TEXT(SalesDataTable[[#This Row],[Order Date]], "MMM")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12">
        <f>YEAR(SalesDataTable[[#This Row],[Order Date]])</f>
        <v>2026</v>
      </c>
      <c r="D301" s="15" t="str">
        <f>"Q"&amp;ROUNDUP(MONTH(SalesDataTable[[#This Row],[Order Date]])/3,0)</f>
        <v>Q1</v>
      </c>
      <c r="E301" s="15">
        <f>MONTH(SalesDataTable[[#This Row],[Order Date]])</f>
        <v>3</v>
      </c>
      <c r="F301" s="12" t="str">
        <f xml:space="preserve"> TEXT(SalesDataTable[[#This Row],[Order Date]], "MMM")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12">
        <f>YEAR(SalesDataTable[[#This Row],[Order Date]])</f>
        <v>2026</v>
      </c>
      <c r="D302" s="15" t="str">
        <f>"Q"&amp;ROUNDUP(MONTH(SalesDataTable[[#This Row],[Order Date]])/3,0)</f>
        <v>Q1</v>
      </c>
      <c r="E302" s="15">
        <f>MONTH(SalesDataTable[[#This Row],[Order Date]])</f>
        <v>3</v>
      </c>
      <c r="F302" s="12" t="str">
        <f xml:space="preserve"> TEXT(SalesDataTable[[#This Row],[Order Date]], "MMM")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12">
        <f>YEAR(SalesDataTable[[#This Row],[Order Date]])</f>
        <v>2026</v>
      </c>
      <c r="D303" s="15" t="str">
        <f>"Q"&amp;ROUNDUP(MONTH(SalesDataTable[[#This Row],[Order Date]])/3,0)</f>
        <v>Q1</v>
      </c>
      <c r="E303" s="15">
        <f>MONTH(SalesDataTable[[#This Row],[Order Date]])</f>
        <v>3</v>
      </c>
      <c r="F303" s="12" t="str">
        <f xml:space="preserve"> TEXT(SalesDataTable[[#This Row],[Order Date]], "MMM")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12">
        <f>YEAR(SalesDataTable[[#This Row],[Order Date]])</f>
        <v>2026</v>
      </c>
      <c r="D304" s="15" t="str">
        <f>"Q"&amp;ROUNDUP(MONTH(SalesDataTable[[#This Row],[Order Date]])/3,0)</f>
        <v>Q1</v>
      </c>
      <c r="E304" s="15">
        <f>MONTH(SalesDataTable[[#This Row],[Order Date]])</f>
        <v>3</v>
      </c>
      <c r="F304" s="12" t="str">
        <f xml:space="preserve"> TEXT(SalesDataTable[[#This Row],[Order Date]], "MMM")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12">
        <f>YEAR(SalesDataTable[[#This Row],[Order Date]])</f>
        <v>2026</v>
      </c>
      <c r="D305" s="15" t="str">
        <f>"Q"&amp;ROUNDUP(MONTH(SalesDataTable[[#This Row],[Order Date]])/3,0)</f>
        <v>Q1</v>
      </c>
      <c r="E305" s="15">
        <f>MONTH(SalesDataTable[[#This Row],[Order Date]])</f>
        <v>3</v>
      </c>
      <c r="F305" s="12" t="str">
        <f xml:space="preserve"> TEXT(SalesDataTable[[#This Row],[Order Date]], "MMM")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12">
        <f>YEAR(SalesDataTable[[#This Row],[Order Date]])</f>
        <v>2026</v>
      </c>
      <c r="D306" s="15" t="str">
        <f>"Q"&amp;ROUNDUP(MONTH(SalesDataTable[[#This Row],[Order Date]])/3,0)</f>
        <v>Q1</v>
      </c>
      <c r="E306" s="15">
        <f>MONTH(SalesDataTable[[#This Row],[Order Date]])</f>
        <v>3</v>
      </c>
      <c r="F306" s="12" t="str">
        <f xml:space="preserve"> TEXT(SalesDataTable[[#This Row],[Order Date]], "MMM")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12">
        <f>YEAR(SalesDataTable[[#This Row],[Order Date]])</f>
        <v>2026</v>
      </c>
      <c r="D307" s="15" t="str">
        <f>"Q"&amp;ROUNDUP(MONTH(SalesDataTable[[#This Row],[Order Date]])/3,0)</f>
        <v>Q1</v>
      </c>
      <c r="E307" s="15">
        <f>MONTH(SalesDataTable[[#This Row],[Order Date]])</f>
        <v>3</v>
      </c>
      <c r="F307" s="12" t="str">
        <f xml:space="preserve"> TEXT(SalesDataTable[[#This Row],[Order Date]], "MMM")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12">
        <f>YEAR(SalesDataTable[[#This Row],[Order Date]])</f>
        <v>2026</v>
      </c>
      <c r="D308" s="15" t="str">
        <f>"Q"&amp;ROUNDUP(MONTH(SalesDataTable[[#This Row],[Order Date]])/3,0)</f>
        <v>Q1</v>
      </c>
      <c r="E308" s="15">
        <f>MONTH(SalesDataTable[[#This Row],[Order Date]])</f>
        <v>3</v>
      </c>
      <c r="F308" s="12" t="str">
        <f xml:space="preserve"> TEXT(SalesDataTable[[#This Row],[Order Date]], "MMM")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12">
        <f>YEAR(SalesDataTable[[#This Row],[Order Date]])</f>
        <v>2026</v>
      </c>
      <c r="D309" s="15" t="str">
        <f>"Q"&amp;ROUNDUP(MONTH(SalesDataTable[[#This Row],[Order Date]])/3,0)</f>
        <v>Q1</v>
      </c>
      <c r="E309" s="15">
        <f>MONTH(SalesDataTable[[#This Row],[Order Date]])</f>
        <v>3</v>
      </c>
      <c r="F309" s="12" t="str">
        <f xml:space="preserve"> TEXT(SalesDataTable[[#This Row],[Order Date]], "MMM")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12">
        <f>YEAR(SalesDataTable[[#This Row],[Order Date]])</f>
        <v>2026</v>
      </c>
      <c r="D310" s="15" t="str">
        <f>"Q"&amp;ROUNDUP(MONTH(SalesDataTable[[#This Row],[Order Date]])/3,0)</f>
        <v>Q1</v>
      </c>
      <c r="E310" s="15">
        <f>MONTH(SalesDataTable[[#This Row],[Order Date]])</f>
        <v>3</v>
      </c>
      <c r="F310" s="12" t="str">
        <f xml:space="preserve"> TEXT(SalesDataTable[[#This Row],[Order Date]], "MMM")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12">
        <f>YEAR(SalesDataTable[[#This Row],[Order Date]])</f>
        <v>2026</v>
      </c>
      <c r="D311" s="15" t="str">
        <f>"Q"&amp;ROUNDUP(MONTH(SalesDataTable[[#This Row],[Order Date]])/3,0)</f>
        <v>Q1</v>
      </c>
      <c r="E311" s="15">
        <f>MONTH(SalesDataTable[[#This Row],[Order Date]])</f>
        <v>3</v>
      </c>
      <c r="F311" s="12" t="str">
        <f xml:space="preserve"> TEXT(SalesDataTable[[#This Row],[Order Date]], "MMM")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12">
        <f>YEAR(SalesDataTable[[#This Row],[Order Date]])</f>
        <v>2026</v>
      </c>
      <c r="D312" s="15" t="str">
        <f>"Q"&amp;ROUNDUP(MONTH(SalesDataTable[[#This Row],[Order Date]])/3,0)</f>
        <v>Q1</v>
      </c>
      <c r="E312" s="15">
        <f>MONTH(SalesDataTable[[#This Row],[Order Date]])</f>
        <v>3</v>
      </c>
      <c r="F312" s="12" t="str">
        <f xml:space="preserve"> TEXT(SalesDataTable[[#This Row],[Order Date]], "MMM")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12">
        <f>YEAR(SalesDataTable[[#This Row],[Order Date]])</f>
        <v>2026</v>
      </c>
      <c r="D313" s="15" t="str">
        <f>"Q"&amp;ROUNDUP(MONTH(SalesDataTable[[#This Row],[Order Date]])/3,0)</f>
        <v>Q1</v>
      </c>
      <c r="E313" s="15">
        <f>MONTH(SalesDataTable[[#This Row],[Order Date]])</f>
        <v>3</v>
      </c>
      <c r="F313" s="12" t="str">
        <f xml:space="preserve"> TEXT(SalesDataTable[[#This Row],[Order Date]], "MMM")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12">
        <f>YEAR(SalesDataTable[[#This Row],[Order Date]])</f>
        <v>2026</v>
      </c>
      <c r="D314" s="15" t="str">
        <f>"Q"&amp;ROUNDUP(MONTH(SalesDataTable[[#This Row],[Order Date]])/3,0)</f>
        <v>Q1</v>
      </c>
      <c r="E314" s="15">
        <f>MONTH(SalesDataTable[[#This Row],[Order Date]])</f>
        <v>3</v>
      </c>
      <c r="F314" s="12" t="str">
        <f xml:space="preserve"> TEXT(SalesDataTable[[#This Row],[Order Date]], "MMM")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12">
        <f>YEAR(SalesDataTable[[#This Row],[Order Date]])</f>
        <v>2026</v>
      </c>
      <c r="D315" s="15" t="str">
        <f>"Q"&amp;ROUNDUP(MONTH(SalesDataTable[[#This Row],[Order Date]])/3,0)</f>
        <v>Q1</v>
      </c>
      <c r="E315" s="15">
        <f>MONTH(SalesDataTable[[#This Row],[Order Date]])</f>
        <v>3</v>
      </c>
      <c r="F315" s="12" t="str">
        <f xml:space="preserve"> TEXT(SalesDataTable[[#This Row],[Order Date]], "MMM")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12">
        <f>YEAR(SalesDataTable[[#This Row],[Order Date]])</f>
        <v>2026</v>
      </c>
      <c r="D316" s="15" t="str">
        <f>"Q"&amp;ROUNDUP(MONTH(SalesDataTable[[#This Row],[Order Date]])/3,0)</f>
        <v>Q1</v>
      </c>
      <c r="E316" s="15">
        <f>MONTH(SalesDataTable[[#This Row],[Order Date]])</f>
        <v>3</v>
      </c>
      <c r="F316" s="12" t="str">
        <f xml:space="preserve"> TEXT(SalesDataTable[[#This Row],[Order Date]], "MMM")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12">
        <f>YEAR(SalesDataTable[[#This Row],[Order Date]])</f>
        <v>2026</v>
      </c>
      <c r="D317" s="15" t="str">
        <f>"Q"&amp;ROUNDUP(MONTH(SalesDataTable[[#This Row],[Order Date]])/3,0)</f>
        <v>Q1</v>
      </c>
      <c r="E317" s="15">
        <f>MONTH(SalesDataTable[[#This Row],[Order Date]])</f>
        <v>3</v>
      </c>
      <c r="F317" s="12" t="str">
        <f xml:space="preserve"> TEXT(SalesDataTable[[#This Row],[Order Date]], "MMM")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12">
        <f>YEAR(SalesDataTable[[#This Row],[Order Date]])</f>
        <v>2026</v>
      </c>
      <c r="D318" s="15" t="str">
        <f>"Q"&amp;ROUNDUP(MONTH(SalesDataTable[[#This Row],[Order Date]])/3,0)</f>
        <v>Q1</v>
      </c>
      <c r="E318" s="15">
        <f>MONTH(SalesDataTable[[#This Row],[Order Date]])</f>
        <v>3</v>
      </c>
      <c r="F318" s="12" t="str">
        <f xml:space="preserve"> TEXT(SalesDataTable[[#This Row],[Order Date]], "MMM")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12">
        <f>YEAR(SalesDataTable[[#This Row],[Order Date]])</f>
        <v>2026</v>
      </c>
      <c r="D319" s="15" t="str">
        <f>"Q"&amp;ROUNDUP(MONTH(SalesDataTable[[#This Row],[Order Date]])/3,0)</f>
        <v>Q1</v>
      </c>
      <c r="E319" s="15">
        <f>MONTH(SalesDataTable[[#This Row],[Order Date]])</f>
        <v>3</v>
      </c>
      <c r="F319" s="12" t="str">
        <f xml:space="preserve"> TEXT(SalesDataTable[[#This Row],[Order Date]], "MMM")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12">
        <f>YEAR(SalesDataTable[[#This Row],[Order Date]])</f>
        <v>2026</v>
      </c>
      <c r="D320" s="15" t="str">
        <f>"Q"&amp;ROUNDUP(MONTH(SalesDataTable[[#This Row],[Order Date]])/3,0)</f>
        <v>Q1</v>
      </c>
      <c r="E320" s="15">
        <f>MONTH(SalesDataTable[[#This Row],[Order Date]])</f>
        <v>3</v>
      </c>
      <c r="F320" s="12" t="str">
        <f xml:space="preserve"> TEXT(SalesDataTable[[#This Row],[Order Date]], "MMM")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12">
        <f>YEAR(SalesDataTable[[#This Row],[Order Date]])</f>
        <v>2026</v>
      </c>
      <c r="D321" s="15" t="str">
        <f>"Q"&amp;ROUNDUP(MONTH(SalesDataTable[[#This Row],[Order Date]])/3,0)</f>
        <v>Q1</v>
      </c>
      <c r="E321" s="15">
        <f>MONTH(SalesDataTable[[#This Row],[Order Date]])</f>
        <v>3</v>
      </c>
      <c r="F321" s="12" t="str">
        <f xml:space="preserve"> TEXT(SalesDataTable[[#This Row],[Order Date]], "MMM")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12">
        <f>YEAR(SalesDataTable[[#This Row],[Order Date]])</f>
        <v>2026</v>
      </c>
      <c r="D322" s="15" t="str">
        <f>"Q"&amp;ROUNDUP(MONTH(SalesDataTable[[#This Row],[Order Date]])/3,0)</f>
        <v>Q1</v>
      </c>
      <c r="E322" s="15">
        <f>MONTH(SalesDataTable[[#This Row],[Order Date]])</f>
        <v>3</v>
      </c>
      <c r="F322" s="12" t="str">
        <f xml:space="preserve"> TEXT(SalesDataTable[[#This Row],[Order Date]], "MMM")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12">
        <f>YEAR(SalesDataTable[[#This Row],[Order Date]])</f>
        <v>2026</v>
      </c>
      <c r="D323" s="15" t="str">
        <f>"Q"&amp;ROUNDUP(MONTH(SalesDataTable[[#This Row],[Order Date]])/3,0)</f>
        <v>Q1</v>
      </c>
      <c r="E323" s="15">
        <f>MONTH(SalesDataTable[[#This Row],[Order Date]])</f>
        <v>3</v>
      </c>
      <c r="F323" s="12" t="str">
        <f xml:space="preserve"> TEXT(SalesDataTable[[#This Row],[Order Date]], "MMM")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12">
        <f>YEAR(SalesDataTable[[#This Row],[Order Date]])</f>
        <v>2026</v>
      </c>
      <c r="D324" s="15" t="str">
        <f>"Q"&amp;ROUNDUP(MONTH(SalesDataTable[[#This Row],[Order Date]])/3,0)</f>
        <v>Q1</v>
      </c>
      <c r="E324" s="15">
        <f>MONTH(SalesDataTable[[#This Row],[Order Date]])</f>
        <v>3</v>
      </c>
      <c r="F324" s="12" t="str">
        <f xml:space="preserve"> TEXT(SalesDataTable[[#This Row],[Order Date]], "MMM")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12">
        <f>YEAR(SalesDataTable[[#This Row],[Order Date]])</f>
        <v>2026</v>
      </c>
      <c r="D325" s="15" t="str">
        <f>"Q"&amp;ROUNDUP(MONTH(SalesDataTable[[#This Row],[Order Date]])/3,0)</f>
        <v>Q1</v>
      </c>
      <c r="E325" s="15">
        <f>MONTH(SalesDataTable[[#This Row],[Order Date]])</f>
        <v>3</v>
      </c>
      <c r="F325" s="12" t="str">
        <f xml:space="preserve"> TEXT(SalesDataTable[[#This Row],[Order Date]], "MMM")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12">
        <f>YEAR(SalesDataTable[[#This Row],[Order Date]])</f>
        <v>2026</v>
      </c>
      <c r="D326" s="15" t="str">
        <f>"Q"&amp;ROUNDUP(MONTH(SalesDataTable[[#This Row],[Order Date]])/3,0)</f>
        <v>Q1</v>
      </c>
      <c r="E326" s="15">
        <f>MONTH(SalesDataTable[[#This Row],[Order Date]])</f>
        <v>3</v>
      </c>
      <c r="F326" s="12" t="str">
        <f xml:space="preserve"> TEXT(SalesDataTable[[#This Row],[Order Date]], "MMM")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12">
        <f>YEAR(SalesDataTable[[#This Row],[Order Date]])</f>
        <v>2026</v>
      </c>
      <c r="D327" s="15" t="str">
        <f>"Q"&amp;ROUNDUP(MONTH(SalesDataTable[[#This Row],[Order Date]])/3,0)</f>
        <v>Q1</v>
      </c>
      <c r="E327" s="15">
        <f>MONTH(SalesDataTable[[#This Row],[Order Date]])</f>
        <v>3</v>
      </c>
      <c r="F327" s="12" t="str">
        <f xml:space="preserve"> TEXT(SalesDataTable[[#This Row],[Order Date]], "MMM")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12">
        <f>YEAR(SalesDataTable[[#This Row],[Order Date]])</f>
        <v>2026</v>
      </c>
      <c r="D328" s="15" t="str">
        <f>"Q"&amp;ROUNDUP(MONTH(SalesDataTable[[#This Row],[Order Date]])/3,0)</f>
        <v>Q1</v>
      </c>
      <c r="E328" s="15">
        <f>MONTH(SalesDataTable[[#This Row],[Order Date]])</f>
        <v>3</v>
      </c>
      <c r="F328" s="12" t="str">
        <f xml:space="preserve"> TEXT(SalesDataTable[[#This Row],[Order Date]], "MMM")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12">
        <f>YEAR(SalesDataTable[[#This Row],[Order Date]])</f>
        <v>2026</v>
      </c>
      <c r="D329" s="15" t="str">
        <f>"Q"&amp;ROUNDUP(MONTH(SalesDataTable[[#This Row],[Order Date]])/3,0)</f>
        <v>Q1</v>
      </c>
      <c r="E329" s="15">
        <f>MONTH(SalesDataTable[[#This Row],[Order Date]])</f>
        <v>3</v>
      </c>
      <c r="F329" s="12" t="str">
        <f xml:space="preserve"> TEXT(SalesDataTable[[#This Row],[Order Date]], "MMM")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12">
        <f>YEAR(SalesDataTable[[#This Row],[Order Date]])</f>
        <v>2026</v>
      </c>
      <c r="D330" s="15" t="str">
        <f>"Q"&amp;ROUNDUP(MONTH(SalesDataTable[[#This Row],[Order Date]])/3,0)</f>
        <v>Q1</v>
      </c>
      <c r="E330" s="15">
        <f>MONTH(SalesDataTable[[#This Row],[Order Date]])</f>
        <v>3</v>
      </c>
      <c r="F330" s="12" t="str">
        <f xml:space="preserve"> TEXT(SalesDataTable[[#This Row],[Order Date]], "MMM")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12">
        <f>YEAR(SalesDataTable[[#This Row],[Order Date]])</f>
        <v>2026</v>
      </c>
      <c r="D331" s="15" t="str">
        <f>"Q"&amp;ROUNDUP(MONTH(SalesDataTable[[#This Row],[Order Date]])/3,0)</f>
        <v>Q1</v>
      </c>
      <c r="E331" s="15">
        <f>MONTH(SalesDataTable[[#This Row],[Order Date]])</f>
        <v>3</v>
      </c>
      <c r="F331" s="12" t="str">
        <f xml:space="preserve"> TEXT(SalesDataTable[[#This Row],[Order Date]], "MMM")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12">
        <f>YEAR(SalesDataTable[[#This Row],[Order Date]])</f>
        <v>2026</v>
      </c>
      <c r="D332" s="15" t="str">
        <f>"Q"&amp;ROUNDUP(MONTH(SalesDataTable[[#This Row],[Order Date]])/3,0)</f>
        <v>Q1</v>
      </c>
      <c r="E332" s="15">
        <f>MONTH(SalesDataTable[[#This Row],[Order Date]])</f>
        <v>3</v>
      </c>
      <c r="F332" s="12" t="str">
        <f xml:space="preserve"> TEXT(SalesDataTable[[#This Row],[Order Date]], "MMM")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12">
        <f>YEAR(SalesDataTable[[#This Row],[Order Date]])</f>
        <v>2026</v>
      </c>
      <c r="D333" s="15" t="str">
        <f>"Q"&amp;ROUNDUP(MONTH(SalesDataTable[[#This Row],[Order Date]])/3,0)</f>
        <v>Q1</v>
      </c>
      <c r="E333" s="15">
        <f>MONTH(SalesDataTable[[#This Row],[Order Date]])</f>
        <v>3</v>
      </c>
      <c r="F333" s="12" t="str">
        <f xml:space="preserve"> TEXT(SalesDataTable[[#This Row],[Order Date]], "MMM")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12">
        <f>YEAR(SalesDataTable[[#This Row],[Order Date]])</f>
        <v>2026</v>
      </c>
      <c r="D334" s="15" t="str">
        <f>"Q"&amp;ROUNDUP(MONTH(SalesDataTable[[#This Row],[Order Date]])/3,0)</f>
        <v>Q1</v>
      </c>
      <c r="E334" s="15">
        <f>MONTH(SalesDataTable[[#This Row],[Order Date]])</f>
        <v>3</v>
      </c>
      <c r="F334" s="12" t="str">
        <f xml:space="preserve"> TEXT(SalesDataTable[[#This Row],[Order Date]], "MMM")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12">
        <f>YEAR(SalesDataTable[[#This Row],[Order Date]])</f>
        <v>2026</v>
      </c>
      <c r="D335" s="15" t="str">
        <f>"Q"&amp;ROUNDUP(MONTH(SalesDataTable[[#This Row],[Order Date]])/3,0)</f>
        <v>Q1</v>
      </c>
      <c r="E335" s="15">
        <f>MONTH(SalesDataTable[[#This Row],[Order Date]])</f>
        <v>3</v>
      </c>
      <c r="F335" s="12" t="str">
        <f xml:space="preserve"> TEXT(SalesDataTable[[#This Row],[Order Date]], "MMM")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12">
        <f>YEAR(SalesDataTable[[#This Row],[Order Date]])</f>
        <v>2026</v>
      </c>
      <c r="D336" s="15" t="str">
        <f>"Q"&amp;ROUNDUP(MONTH(SalesDataTable[[#This Row],[Order Date]])/3,0)</f>
        <v>Q1</v>
      </c>
      <c r="E336" s="15">
        <f>MONTH(SalesDataTable[[#This Row],[Order Date]])</f>
        <v>3</v>
      </c>
      <c r="F336" s="12" t="str">
        <f xml:space="preserve"> TEXT(SalesDataTable[[#This Row],[Order Date]], "MMM")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12">
        <f>YEAR(SalesDataTable[[#This Row],[Order Date]])</f>
        <v>2026</v>
      </c>
      <c r="D337" s="15" t="str">
        <f>"Q"&amp;ROUNDUP(MONTH(SalesDataTable[[#This Row],[Order Date]])/3,0)</f>
        <v>Q1</v>
      </c>
      <c r="E337" s="15">
        <f>MONTH(SalesDataTable[[#This Row],[Order Date]])</f>
        <v>3</v>
      </c>
      <c r="F337" s="12" t="str">
        <f xml:space="preserve"> TEXT(SalesDataTable[[#This Row],[Order Date]], "MMM")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12">
        <f>YEAR(SalesDataTable[[#This Row],[Order Date]])</f>
        <v>2026</v>
      </c>
      <c r="D338" s="15" t="str">
        <f>"Q"&amp;ROUNDUP(MONTH(SalesDataTable[[#This Row],[Order Date]])/3,0)</f>
        <v>Q1</v>
      </c>
      <c r="E338" s="15">
        <f>MONTH(SalesDataTable[[#This Row],[Order Date]])</f>
        <v>3</v>
      </c>
      <c r="F338" s="12" t="str">
        <f xml:space="preserve"> TEXT(SalesDataTable[[#This Row],[Order Date]], "MMM")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12">
        <f>YEAR(SalesDataTable[[#This Row],[Order Date]])</f>
        <v>2026</v>
      </c>
      <c r="D339" s="15" t="str">
        <f>"Q"&amp;ROUNDUP(MONTH(SalesDataTable[[#This Row],[Order Date]])/3,0)</f>
        <v>Q1</v>
      </c>
      <c r="E339" s="15">
        <f>MONTH(SalesDataTable[[#This Row],[Order Date]])</f>
        <v>3</v>
      </c>
      <c r="F339" s="12" t="str">
        <f xml:space="preserve"> TEXT(SalesDataTable[[#This Row],[Order Date]], "MMM")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12">
        <f>YEAR(SalesDataTable[[#This Row],[Order Date]])</f>
        <v>2026</v>
      </c>
      <c r="D340" s="15" t="str">
        <f>"Q"&amp;ROUNDUP(MONTH(SalesDataTable[[#This Row],[Order Date]])/3,0)</f>
        <v>Q1</v>
      </c>
      <c r="E340" s="15">
        <f>MONTH(SalesDataTable[[#This Row],[Order Date]])</f>
        <v>3</v>
      </c>
      <c r="F340" s="12" t="str">
        <f xml:space="preserve"> TEXT(SalesDataTable[[#This Row],[Order Date]], "MMM")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12">
        <f>YEAR(SalesDataTable[[#This Row],[Order Date]])</f>
        <v>2026</v>
      </c>
      <c r="D341" s="15" t="str">
        <f>"Q"&amp;ROUNDUP(MONTH(SalesDataTable[[#This Row],[Order Date]])/3,0)</f>
        <v>Q1</v>
      </c>
      <c r="E341" s="15">
        <f>MONTH(SalesDataTable[[#This Row],[Order Date]])</f>
        <v>3</v>
      </c>
      <c r="F341" s="12" t="str">
        <f xml:space="preserve"> TEXT(SalesDataTable[[#This Row],[Order Date]], "MMM")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12">
        <f>YEAR(SalesDataTable[[#This Row],[Order Date]])</f>
        <v>2026</v>
      </c>
      <c r="D342" s="15" t="str">
        <f>"Q"&amp;ROUNDUP(MONTH(SalesDataTable[[#This Row],[Order Date]])/3,0)</f>
        <v>Q1</v>
      </c>
      <c r="E342" s="15">
        <f>MONTH(SalesDataTable[[#This Row],[Order Date]])</f>
        <v>3</v>
      </c>
      <c r="F342" s="12" t="str">
        <f xml:space="preserve"> TEXT(SalesDataTable[[#This Row],[Order Date]], "MMM")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12">
        <f>YEAR(SalesDataTable[[#This Row],[Order Date]])</f>
        <v>2026</v>
      </c>
      <c r="D343" s="15" t="str">
        <f>"Q"&amp;ROUNDUP(MONTH(SalesDataTable[[#This Row],[Order Date]])/3,0)</f>
        <v>Q1</v>
      </c>
      <c r="E343" s="15">
        <f>MONTH(SalesDataTable[[#This Row],[Order Date]])</f>
        <v>3</v>
      </c>
      <c r="F343" s="12" t="str">
        <f xml:space="preserve"> TEXT(SalesDataTable[[#This Row],[Order Date]], "MMM")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12">
        <f>YEAR(SalesDataTable[[#This Row],[Order Date]])</f>
        <v>2026</v>
      </c>
      <c r="D344" s="15" t="str">
        <f>"Q"&amp;ROUNDUP(MONTH(SalesDataTable[[#This Row],[Order Date]])/3,0)</f>
        <v>Q1</v>
      </c>
      <c r="E344" s="15">
        <f>MONTH(SalesDataTable[[#This Row],[Order Date]])</f>
        <v>3</v>
      </c>
      <c r="F344" s="12" t="str">
        <f xml:space="preserve"> TEXT(SalesDataTable[[#This Row],[Order Date]], "MMM")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12">
        <f>YEAR(SalesDataTable[[#This Row],[Order Date]])</f>
        <v>2026</v>
      </c>
      <c r="D345" s="15" t="str">
        <f>"Q"&amp;ROUNDUP(MONTH(SalesDataTable[[#This Row],[Order Date]])/3,0)</f>
        <v>Q1</v>
      </c>
      <c r="E345" s="15">
        <f>MONTH(SalesDataTable[[#This Row],[Order Date]])</f>
        <v>3</v>
      </c>
      <c r="F345" s="12" t="str">
        <f xml:space="preserve"> TEXT(SalesDataTable[[#This Row],[Order Date]], "MMM")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12">
        <f>YEAR(SalesDataTable[[#This Row],[Order Date]])</f>
        <v>2026</v>
      </c>
      <c r="D346" s="15" t="str">
        <f>"Q"&amp;ROUNDUP(MONTH(SalesDataTable[[#This Row],[Order Date]])/3,0)</f>
        <v>Q1</v>
      </c>
      <c r="E346" s="15">
        <f>MONTH(SalesDataTable[[#This Row],[Order Date]])</f>
        <v>3</v>
      </c>
      <c r="F346" s="12" t="str">
        <f xml:space="preserve"> TEXT(SalesDataTable[[#This Row],[Order Date]], "MMM")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12">
        <f>YEAR(SalesDataTable[[#This Row],[Order Date]])</f>
        <v>2026</v>
      </c>
      <c r="D347" s="15" t="str">
        <f>"Q"&amp;ROUNDUP(MONTH(SalesDataTable[[#This Row],[Order Date]])/3,0)</f>
        <v>Q1</v>
      </c>
      <c r="E347" s="15">
        <f>MONTH(SalesDataTable[[#This Row],[Order Date]])</f>
        <v>3</v>
      </c>
      <c r="F347" s="12" t="str">
        <f xml:space="preserve"> TEXT(SalesDataTable[[#This Row],[Order Date]], "MMM")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12">
        <f>YEAR(SalesDataTable[[#This Row],[Order Date]])</f>
        <v>2026</v>
      </c>
      <c r="D348" s="15" t="str">
        <f>"Q"&amp;ROUNDUP(MONTH(SalesDataTable[[#This Row],[Order Date]])/3,0)</f>
        <v>Q1</v>
      </c>
      <c r="E348" s="15">
        <f>MONTH(SalesDataTable[[#This Row],[Order Date]])</f>
        <v>3</v>
      </c>
      <c r="F348" s="12" t="str">
        <f xml:space="preserve"> TEXT(SalesDataTable[[#This Row],[Order Date]], "MMM")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12">
        <f>YEAR(SalesDataTable[[#This Row],[Order Date]])</f>
        <v>2026</v>
      </c>
      <c r="D349" s="15" t="str">
        <f>"Q"&amp;ROUNDUP(MONTH(SalesDataTable[[#This Row],[Order Date]])/3,0)</f>
        <v>Q1</v>
      </c>
      <c r="E349" s="15">
        <f>MONTH(SalesDataTable[[#This Row],[Order Date]])</f>
        <v>3</v>
      </c>
      <c r="F349" s="12" t="str">
        <f xml:space="preserve"> TEXT(SalesDataTable[[#This Row],[Order Date]], "MMM")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12">
        <f>YEAR(SalesDataTable[[#This Row],[Order Date]])</f>
        <v>2026</v>
      </c>
      <c r="D350" s="15" t="str">
        <f>"Q"&amp;ROUNDUP(MONTH(SalesDataTable[[#This Row],[Order Date]])/3,0)</f>
        <v>Q1</v>
      </c>
      <c r="E350" s="15">
        <f>MONTH(SalesDataTable[[#This Row],[Order Date]])</f>
        <v>3</v>
      </c>
      <c r="F350" s="12" t="str">
        <f xml:space="preserve"> TEXT(SalesDataTable[[#This Row],[Order Date]], "MMM")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12">
        <f>YEAR(SalesDataTable[[#This Row],[Order Date]])</f>
        <v>2026</v>
      </c>
      <c r="D351" s="15" t="str">
        <f>"Q"&amp;ROUNDUP(MONTH(SalesDataTable[[#This Row],[Order Date]])/3,0)</f>
        <v>Q1</v>
      </c>
      <c r="E351" s="15">
        <f>MONTH(SalesDataTable[[#This Row],[Order Date]])</f>
        <v>3</v>
      </c>
      <c r="F351" s="12" t="str">
        <f xml:space="preserve"> TEXT(SalesDataTable[[#This Row],[Order Date]], "MMM")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12">
        <f>YEAR(SalesDataTable[[#This Row],[Order Date]])</f>
        <v>2026</v>
      </c>
      <c r="D352" s="15" t="str">
        <f>"Q"&amp;ROUNDUP(MONTH(SalesDataTable[[#This Row],[Order Date]])/3,0)</f>
        <v>Q1</v>
      </c>
      <c r="E352" s="15">
        <f>MONTH(SalesDataTable[[#This Row],[Order Date]])</f>
        <v>3</v>
      </c>
      <c r="F352" s="12" t="str">
        <f xml:space="preserve"> TEXT(SalesDataTable[[#This Row],[Order Date]], "MMM")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12">
        <f>YEAR(SalesDataTable[[#This Row],[Order Date]])</f>
        <v>2026</v>
      </c>
      <c r="D353" s="15" t="str">
        <f>"Q"&amp;ROUNDUP(MONTH(SalesDataTable[[#This Row],[Order Date]])/3,0)</f>
        <v>Q1</v>
      </c>
      <c r="E353" s="15">
        <f>MONTH(SalesDataTable[[#This Row],[Order Date]])</f>
        <v>3</v>
      </c>
      <c r="F353" s="12" t="str">
        <f xml:space="preserve"> TEXT(SalesDataTable[[#This Row],[Order Date]], "MMM")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12">
        <f>YEAR(SalesDataTable[[#This Row],[Order Date]])</f>
        <v>2026</v>
      </c>
      <c r="D354" s="15" t="str">
        <f>"Q"&amp;ROUNDUP(MONTH(SalesDataTable[[#This Row],[Order Date]])/3,0)</f>
        <v>Q1</v>
      </c>
      <c r="E354" s="15">
        <f>MONTH(SalesDataTable[[#This Row],[Order Date]])</f>
        <v>3</v>
      </c>
      <c r="F354" s="12" t="str">
        <f xml:space="preserve"> TEXT(SalesDataTable[[#This Row],[Order Date]], "MMM")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12">
        <f>YEAR(SalesDataTable[[#This Row],[Order Date]])</f>
        <v>2026</v>
      </c>
      <c r="D355" s="15" t="str">
        <f>"Q"&amp;ROUNDUP(MONTH(SalesDataTable[[#This Row],[Order Date]])/3,0)</f>
        <v>Q1</v>
      </c>
      <c r="E355" s="15">
        <f>MONTH(SalesDataTable[[#This Row],[Order Date]])</f>
        <v>3</v>
      </c>
      <c r="F355" s="12" t="str">
        <f xml:space="preserve"> TEXT(SalesDataTable[[#This Row],[Order Date]], "MMM")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12">
        <f>YEAR(SalesDataTable[[#This Row],[Order Date]])</f>
        <v>2026</v>
      </c>
      <c r="D356" s="15" t="str">
        <f>"Q"&amp;ROUNDUP(MONTH(SalesDataTable[[#This Row],[Order Date]])/3,0)</f>
        <v>Q1</v>
      </c>
      <c r="E356" s="15">
        <f>MONTH(SalesDataTable[[#This Row],[Order Date]])</f>
        <v>3</v>
      </c>
      <c r="F356" s="12" t="str">
        <f xml:space="preserve"> TEXT(SalesDataTable[[#This Row],[Order Date]], "MMM")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12">
        <f>YEAR(SalesDataTable[[#This Row],[Order Date]])</f>
        <v>2026</v>
      </c>
      <c r="D357" s="15" t="str">
        <f>"Q"&amp;ROUNDUP(MONTH(SalesDataTable[[#This Row],[Order Date]])/3,0)</f>
        <v>Q1</v>
      </c>
      <c r="E357" s="15">
        <f>MONTH(SalesDataTable[[#This Row],[Order Date]])</f>
        <v>3</v>
      </c>
      <c r="F357" s="12" t="str">
        <f xml:space="preserve"> TEXT(SalesDataTable[[#This Row],[Order Date]], "MMM")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12">
        <f>YEAR(SalesDataTable[[#This Row],[Order Date]])</f>
        <v>2026</v>
      </c>
      <c r="D358" s="15" t="str">
        <f>"Q"&amp;ROUNDUP(MONTH(SalesDataTable[[#This Row],[Order Date]])/3,0)</f>
        <v>Q1</v>
      </c>
      <c r="E358" s="15">
        <f>MONTH(SalesDataTable[[#This Row],[Order Date]])</f>
        <v>3</v>
      </c>
      <c r="F358" s="12" t="str">
        <f xml:space="preserve"> TEXT(SalesDataTable[[#This Row],[Order Date]], "MMM")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12">
        <f>YEAR(SalesDataTable[[#This Row],[Order Date]])</f>
        <v>2026</v>
      </c>
      <c r="D359" s="15" t="str">
        <f>"Q"&amp;ROUNDUP(MONTH(SalesDataTable[[#This Row],[Order Date]])/3,0)</f>
        <v>Q1</v>
      </c>
      <c r="E359" s="15">
        <f>MONTH(SalesDataTable[[#This Row],[Order Date]])</f>
        <v>3</v>
      </c>
      <c r="F359" s="12" t="str">
        <f xml:space="preserve"> TEXT(SalesDataTable[[#This Row],[Order Date]], "MMM")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12">
        <f>YEAR(SalesDataTable[[#This Row],[Order Date]])</f>
        <v>2026</v>
      </c>
      <c r="D360" s="15" t="str">
        <f>"Q"&amp;ROUNDUP(MONTH(SalesDataTable[[#This Row],[Order Date]])/3,0)</f>
        <v>Q1</v>
      </c>
      <c r="E360" s="15">
        <f>MONTH(SalesDataTable[[#This Row],[Order Date]])</f>
        <v>3</v>
      </c>
      <c r="F360" s="12" t="str">
        <f xml:space="preserve"> TEXT(SalesDataTable[[#This Row],[Order Date]], "MMM")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12">
        <f>YEAR(SalesDataTable[[#This Row],[Order Date]])</f>
        <v>2026</v>
      </c>
      <c r="D361" s="15" t="str">
        <f>"Q"&amp;ROUNDUP(MONTH(SalesDataTable[[#This Row],[Order Date]])/3,0)</f>
        <v>Q1</v>
      </c>
      <c r="E361" s="15">
        <f>MONTH(SalesDataTable[[#This Row],[Order Date]])</f>
        <v>3</v>
      </c>
      <c r="F361" s="12" t="str">
        <f xml:space="preserve"> TEXT(SalesDataTable[[#This Row],[Order Date]], "MMM")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12">
        <f>YEAR(SalesDataTable[[#This Row],[Order Date]])</f>
        <v>2026</v>
      </c>
      <c r="D362" s="15" t="str">
        <f>"Q"&amp;ROUNDUP(MONTH(SalesDataTable[[#This Row],[Order Date]])/3,0)</f>
        <v>Q1</v>
      </c>
      <c r="E362" s="15">
        <f>MONTH(SalesDataTable[[#This Row],[Order Date]])</f>
        <v>3</v>
      </c>
      <c r="F362" s="12" t="str">
        <f xml:space="preserve"> TEXT(SalesDataTable[[#This Row],[Order Date]], "MMM")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12">
        <f>YEAR(SalesDataTable[[#This Row],[Order Date]])</f>
        <v>2026</v>
      </c>
      <c r="D363" s="15" t="str">
        <f>"Q"&amp;ROUNDUP(MONTH(SalesDataTable[[#This Row],[Order Date]])/3,0)</f>
        <v>Q1</v>
      </c>
      <c r="E363" s="15">
        <f>MONTH(SalesDataTable[[#This Row],[Order Date]])</f>
        <v>3</v>
      </c>
      <c r="F363" s="12" t="str">
        <f xml:space="preserve"> TEXT(SalesDataTable[[#This Row],[Order Date]], "MMM")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12">
        <f>YEAR(SalesDataTable[[#This Row],[Order Date]])</f>
        <v>2026</v>
      </c>
      <c r="D364" s="15" t="str">
        <f>"Q"&amp;ROUNDUP(MONTH(SalesDataTable[[#This Row],[Order Date]])/3,0)</f>
        <v>Q1</v>
      </c>
      <c r="E364" s="15">
        <f>MONTH(SalesDataTable[[#This Row],[Order Date]])</f>
        <v>3</v>
      </c>
      <c r="F364" s="12" t="str">
        <f xml:space="preserve"> TEXT(SalesDataTable[[#This Row],[Order Date]], "MMM")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12">
        <f>YEAR(SalesDataTable[[#This Row],[Order Date]])</f>
        <v>2026</v>
      </c>
      <c r="D365" s="15" t="str">
        <f>"Q"&amp;ROUNDUP(MONTH(SalesDataTable[[#This Row],[Order Date]])/3,0)</f>
        <v>Q1</v>
      </c>
      <c r="E365" s="15">
        <f>MONTH(SalesDataTable[[#This Row],[Order Date]])</f>
        <v>3</v>
      </c>
      <c r="F365" s="12" t="str">
        <f xml:space="preserve"> TEXT(SalesDataTable[[#This Row],[Order Date]], "MMM")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12">
        <f>YEAR(SalesDataTable[[#This Row],[Order Date]])</f>
        <v>2026</v>
      </c>
      <c r="D366" s="15" t="str">
        <f>"Q"&amp;ROUNDUP(MONTH(SalesDataTable[[#This Row],[Order Date]])/3,0)</f>
        <v>Q1</v>
      </c>
      <c r="E366" s="15">
        <f>MONTH(SalesDataTable[[#This Row],[Order Date]])</f>
        <v>3</v>
      </c>
      <c r="F366" s="12" t="str">
        <f xml:space="preserve"> TEXT(SalesDataTable[[#This Row],[Order Date]], "MMM")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12">
        <f>YEAR(SalesDataTable[[#This Row],[Order Date]])</f>
        <v>2026</v>
      </c>
      <c r="D367" s="15" t="str">
        <f>"Q"&amp;ROUNDUP(MONTH(SalesDataTable[[#This Row],[Order Date]])/3,0)</f>
        <v>Q1</v>
      </c>
      <c r="E367" s="15">
        <f>MONTH(SalesDataTable[[#This Row],[Order Date]])</f>
        <v>3</v>
      </c>
      <c r="F367" s="12" t="str">
        <f xml:space="preserve"> TEXT(SalesDataTable[[#This Row],[Order Date]], "MMM")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12">
        <f>YEAR(SalesDataTable[[#This Row],[Order Date]])</f>
        <v>2026</v>
      </c>
      <c r="D368" s="15" t="str">
        <f>"Q"&amp;ROUNDUP(MONTH(SalesDataTable[[#This Row],[Order Date]])/3,0)</f>
        <v>Q1</v>
      </c>
      <c r="E368" s="15">
        <f>MONTH(SalesDataTable[[#This Row],[Order Date]])</f>
        <v>3</v>
      </c>
      <c r="F368" s="12" t="str">
        <f xml:space="preserve"> TEXT(SalesDataTable[[#This Row],[Order Date]], "MMM")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12">
        <f>YEAR(SalesDataTable[[#This Row],[Order Date]])</f>
        <v>2026</v>
      </c>
      <c r="D369" s="15" t="str">
        <f>"Q"&amp;ROUNDUP(MONTH(SalesDataTable[[#This Row],[Order Date]])/3,0)</f>
        <v>Q1</v>
      </c>
      <c r="E369" s="15">
        <f>MONTH(SalesDataTable[[#This Row],[Order Date]])</f>
        <v>3</v>
      </c>
      <c r="F369" s="12" t="str">
        <f xml:space="preserve"> TEXT(SalesDataTable[[#This Row],[Order Date]], "MMM")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12">
        <f>YEAR(SalesDataTable[[#This Row],[Order Date]])</f>
        <v>2026</v>
      </c>
      <c r="D370" s="15" t="str">
        <f>"Q"&amp;ROUNDUP(MONTH(SalesDataTable[[#This Row],[Order Date]])/3,0)</f>
        <v>Q1</v>
      </c>
      <c r="E370" s="15">
        <f>MONTH(SalesDataTable[[#This Row],[Order Date]])</f>
        <v>3</v>
      </c>
      <c r="F370" s="12" t="str">
        <f xml:space="preserve"> TEXT(SalesDataTable[[#This Row],[Order Date]], "MMM")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12">
        <f>YEAR(SalesDataTable[[#This Row],[Order Date]])</f>
        <v>2026</v>
      </c>
      <c r="D371" s="15" t="str">
        <f>"Q"&amp;ROUNDUP(MONTH(SalesDataTable[[#This Row],[Order Date]])/3,0)</f>
        <v>Q1</v>
      </c>
      <c r="E371" s="15">
        <f>MONTH(SalesDataTable[[#This Row],[Order Date]])</f>
        <v>3</v>
      </c>
      <c r="F371" s="12" t="str">
        <f xml:space="preserve"> TEXT(SalesDataTable[[#This Row],[Order Date]], "MMM")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12">
        <f>YEAR(SalesDataTable[[#This Row],[Order Date]])</f>
        <v>2026</v>
      </c>
      <c r="D372" s="15" t="str">
        <f>"Q"&amp;ROUNDUP(MONTH(SalesDataTable[[#This Row],[Order Date]])/3,0)</f>
        <v>Q1</v>
      </c>
      <c r="E372" s="15">
        <f>MONTH(SalesDataTable[[#This Row],[Order Date]])</f>
        <v>3</v>
      </c>
      <c r="F372" s="12" t="str">
        <f xml:space="preserve"> TEXT(SalesDataTable[[#This Row],[Order Date]], "MMM")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12">
        <f>YEAR(SalesDataTable[[#This Row],[Order Date]])</f>
        <v>2026</v>
      </c>
      <c r="D373" s="15" t="str">
        <f>"Q"&amp;ROUNDUP(MONTH(SalesDataTable[[#This Row],[Order Date]])/3,0)</f>
        <v>Q1</v>
      </c>
      <c r="E373" s="15">
        <f>MONTH(SalesDataTable[[#This Row],[Order Date]])</f>
        <v>3</v>
      </c>
      <c r="F373" s="12" t="str">
        <f xml:space="preserve"> TEXT(SalesDataTable[[#This Row],[Order Date]], "MMM")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12">
        <f>YEAR(SalesDataTable[[#This Row],[Order Date]])</f>
        <v>2026</v>
      </c>
      <c r="D374" s="15" t="str">
        <f>"Q"&amp;ROUNDUP(MONTH(SalesDataTable[[#This Row],[Order Date]])/3,0)</f>
        <v>Q1</v>
      </c>
      <c r="E374" s="15">
        <f>MONTH(SalesDataTable[[#This Row],[Order Date]])</f>
        <v>3</v>
      </c>
      <c r="F374" s="12" t="str">
        <f xml:space="preserve"> TEXT(SalesDataTable[[#This Row],[Order Date]], "MMM")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12">
        <f>YEAR(SalesDataTable[[#This Row],[Order Date]])</f>
        <v>2026</v>
      </c>
      <c r="D375" s="15" t="str">
        <f>"Q"&amp;ROUNDUP(MONTH(SalesDataTable[[#This Row],[Order Date]])/3,0)</f>
        <v>Q1</v>
      </c>
      <c r="E375" s="15">
        <f>MONTH(SalesDataTable[[#This Row],[Order Date]])</f>
        <v>3</v>
      </c>
      <c r="F375" s="12" t="str">
        <f xml:space="preserve"> TEXT(SalesDataTable[[#This Row],[Order Date]], "MMM")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12">
        <f>YEAR(SalesDataTable[[#This Row],[Order Date]])</f>
        <v>2026</v>
      </c>
      <c r="D376" s="15" t="str">
        <f>"Q"&amp;ROUNDUP(MONTH(SalesDataTable[[#This Row],[Order Date]])/3,0)</f>
        <v>Q1</v>
      </c>
      <c r="E376" s="15">
        <f>MONTH(SalesDataTable[[#This Row],[Order Date]])</f>
        <v>3</v>
      </c>
      <c r="F376" s="12" t="str">
        <f xml:space="preserve"> TEXT(SalesDataTable[[#This Row],[Order Date]], "MMM")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12">
        <f>YEAR(SalesDataTable[[#This Row],[Order Date]])</f>
        <v>2026</v>
      </c>
      <c r="D377" s="15" t="str">
        <f>"Q"&amp;ROUNDUP(MONTH(SalesDataTable[[#This Row],[Order Date]])/3,0)</f>
        <v>Q1</v>
      </c>
      <c r="E377" s="15">
        <f>MONTH(SalesDataTable[[#This Row],[Order Date]])</f>
        <v>3</v>
      </c>
      <c r="F377" s="12" t="str">
        <f xml:space="preserve"> TEXT(SalesDataTable[[#This Row],[Order Date]], "MMM")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12">
        <f>YEAR(SalesDataTable[[#This Row],[Order Date]])</f>
        <v>2026</v>
      </c>
      <c r="D378" s="15" t="str">
        <f>"Q"&amp;ROUNDUP(MONTH(SalesDataTable[[#This Row],[Order Date]])/3,0)</f>
        <v>Q1</v>
      </c>
      <c r="E378" s="15">
        <f>MONTH(SalesDataTable[[#This Row],[Order Date]])</f>
        <v>3</v>
      </c>
      <c r="F378" s="12" t="str">
        <f xml:space="preserve"> TEXT(SalesDataTable[[#This Row],[Order Date]], "MMM")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12">
        <f>YEAR(SalesDataTable[[#This Row],[Order Date]])</f>
        <v>2026</v>
      </c>
      <c r="D379" s="15" t="str">
        <f>"Q"&amp;ROUNDUP(MONTH(SalesDataTable[[#This Row],[Order Date]])/3,0)</f>
        <v>Q1</v>
      </c>
      <c r="E379" s="15">
        <f>MONTH(SalesDataTable[[#This Row],[Order Date]])</f>
        <v>3</v>
      </c>
      <c r="F379" s="12" t="str">
        <f xml:space="preserve"> TEXT(SalesDataTable[[#This Row],[Order Date]], "MMM")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12">
        <f>YEAR(SalesDataTable[[#This Row],[Order Date]])</f>
        <v>2026</v>
      </c>
      <c r="D380" s="15" t="str">
        <f>"Q"&amp;ROUNDUP(MONTH(SalesDataTable[[#This Row],[Order Date]])/3,0)</f>
        <v>Q1</v>
      </c>
      <c r="E380" s="15">
        <f>MONTH(SalesDataTable[[#This Row],[Order Date]])</f>
        <v>3</v>
      </c>
      <c r="F380" s="12" t="str">
        <f xml:space="preserve"> TEXT(SalesDataTable[[#This Row],[Order Date]], "MMM")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12">
        <f>YEAR(SalesDataTable[[#This Row],[Order Date]])</f>
        <v>2026</v>
      </c>
      <c r="D381" s="15" t="str">
        <f>"Q"&amp;ROUNDUP(MONTH(SalesDataTable[[#This Row],[Order Date]])/3,0)</f>
        <v>Q1</v>
      </c>
      <c r="E381" s="15">
        <f>MONTH(SalesDataTable[[#This Row],[Order Date]])</f>
        <v>3</v>
      </c>
      <c r="F381" s="12" t="str">
        <f xml:space="preserve"> TEXT(SalesDataTable[[#This Row],[Order Date]], "MMM")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12">
        <f>YEAR(SalesDataTable[[#This Row],[Order Date]])</f>
        <v>2026</v>
      </c>
      <c r="D382" s="15" t="str">
        <f>"Q"&amp;ROUNDUP(MONTH(SalesDataTable[[#This Row],[Order Date]])/3,0)</f>
        <v>Q1</v>
      </c>
      <c r="E382" s="15">
        <f>MONTH(SalesDataTable[[#This Row],[Order Date]])</f>
        <v>3</v>
      </c>
      <c r="F382" s="12" t="str">
        <f xml:space="preserve"> TEXT(SalesDataTable[[#This Row],[Order Date]], "MMM")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12">
        <f>YEAR(SalesDataTable[[#This Row],[Order Date]])</f>
        <v>2026</v>
      </c>
      <c r="D383" s="15" t="str">
        <f>"Q"&amp;ROUNDUP(MONTH(SalesDataTable[[#This Row],[Order Date]])/3,0)</f>
        <v>Q1</v>
      </c>
      <c r="E383" s="15">
        <f>MONTH(SalesDataTable[[#This Row],[Order Date]])</f>
        <v>3</v>
      </c>
      <c r="F383" s="12" t="str">
        <f xml:space="preserve"> TEXT(SalesDataTable[[#This Row],[Order Date]], "MMM")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12">
        <f>YEAR(SalesDataTable[[#This Row],[Order Date]])</f>
        <v>2026</v>
      </c>
      <c r="D384" s="15" t="str">
        <f>"Q"&amp;ROUNDUP(MONTH(SalesDataTable[[#This Row],[Order Date]])/3,0)</f>
        <v>Q1</v>
      </c>
      <c r="E384" s="15">
        <f>MONTH(SalesDataTable[[#This Row],[Order Date]])</f>
        <v>3</v>
      </c>
      <c r="F384" s="12" t="str">
        <f xml:space="preserve"> TEXT(SalesDataTable[[#This Row],[Order Date]], "MMM")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12">
        <f>YEAR(SalesDataTable[[#This Row],[Order Date]])</f>
        <v>2026</v>
      </c>
      <c r="D385" s="15" t="str">
        <f>"Q"&amp;ROUNDUP(MONTH(SalesDataTable[[#This Row],[Order Date]])/3,0)</f>
        <v>Q1</v>
      </c>
      <c r="E385" s="15">
        <f>MONTH(SalesDataTable[[#This Row],[Order Date]])</f>
        <v>3</v>
      </c>
      <c r="F385" s="12" t="str">
        <f xml:space="preserve"> TEXT(SalesDataTable[[#This Row],[Order Date]], "MMM")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12">
        <f>YEAR(SalesDataTable[[#This Row],[Order Date]])</f>
        <v>2026</v>
      </c>
      <c r="D386" s="15" t="str">
        <f>"Q"&amp;ROUNDUP(MONTH(SalesDataTable[[#This Row],[Order Date]])/3,0)</f>
        <v>Q1</v>
      </c>
      <c r="E386" s="15">
        <f>MONTH(SalesDataTable[[#This Row],[Order Date]])</f>
        <v>3</v>
      </c>
      <c r="F386" s="12" t="str">
        <f xml:space="preserve"> TEXT(SalesDataTable[[#This Row],[Order Date]], "MMM")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12">
        <f>YEAR(SalesDataTable[[#This Row],[Order Date]])</f>
        <v>2026</v>
      </c>
      <c r="D387" s="15" t="str">
        <f>"Q"&amp;ROUNDUP(MONTH(SalesDataTable[[#This Row],[Order Date]])/3,0)</f>
        <v>Q1</v>
      </c>
      <c r="E387" s="15">
        <f>MONTH(SalesDataTable[[#This Row],[Order Date]])</f>
        <v>3</v>
      </c>
      <c r="F387" s="12" t="str">
        <f xml:space="preserve"> TEXT(SalesDataTable[[#This Row],[Order Date]], "MMM")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12">
        <f>YEAR(SalesDataTable[[#This Row],[Order Date]])</f>
        <v>2026</v>
      </c>
      <c r="D388" s="15" t="str">
        <f>"Q"&amp;ROUNDUP(MONTH(SalesDataTable[[#This Row],[Order Date]])/3,0)</f>
        <v>Q1</v>
      </c>
      <c r="E388" s="15">
        <f>MONTH(SalesDataTable[[#This Row],[Order Date]])</f>
        <v>3</v>
      </c>
      <c r="F388" s="12" t="str">
        <f xml:space="preserve"> TEXT(SalesDataTable[[#This Row],[Order Date]], "MMM")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12">
        <f>YEAR(SalesDataTable[[#This Row],[Order Date]])</f>
        <v>2026</v>
      </c>
      <c r="D389" s="15" t="str">
        <f>"Q"&amp;ROUNDUP(MONTH(SalesDataTable[[#This Row],[Order Date]])/3,0)</f>
        <v>Q1</v>
      </c>
      <c r="E389" s="15">
        <f>MONTH(SalesDataTable[[#This Row],[Order Date]])</f>
        <v>3</v>
      </c>
      <c r="F389" s="12" t="str">
        <f xml:space="preserve"> TEXT(SalesDataTable[[#This Row],[Order Date]], "MMM")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12">
        <f>YEAR(SalesDataTable[[#This Row],[Order Date]])</f>
        <v>2026</v>
      </c>
      <c r="D390" s="15" t="str">
        <f>"Q"&amp;ROUNDUP(MONTH(SalesDataTable[[#This Row],[Order Date]])/3,0)</f>
        <v>Q1</v>
      </c>
      <c r="E390" s="15">
        <f>MONTH(SalesDataTable[[#This Row],[Order Date]])</f>
        <v>3</v>
      </c>
      <c r="F390" s="12" t="str">
        <f xml:space="preserve"> TEXT(SalesDataTable[[#This Row],[Order Date]], "MMM")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12">
        <f>YEAR(SalesDataTable[[#This Row],[Order Date]])</f>
        <v>2026</v>
      </c>
      <c r="D391" s="15" t="str">
        <f>"Q"&amp;ROUNDUP(MONTH(SalesDataTable[[#This Row],[Order Date]])/3,0)</f>
        <v>Q1</v>
      </c>
      <c r="E391" s="15">
        <f>MONTH(SalesDataTable[[#This Row],[Order Date]])</f>
        <v>3</v>
      </c>
      <c r="F391" s="12" t="str">
        <f xml:space="preserve"> TEXT(SalesDataTable[[#This Row],[Order Date]], "MMM")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12">
        <f>YEAR(SalesDataTable[[#This Row],[Order Date]])</f>
        <v>2026</v>
      </c>
      <c r="D392" s="15" t="str">
        <f>"Q"&amp;ROUNDUP(MONTH(SalesDataTable[[#This Row],[Order Date]])/3,0)</f>
        <v>Q1</v>
      </c>
      <c r="E392" s="15">
        <f>MONTH(SalesDataTable[[#This Row],[Order Date]])</f>
        <v>3</v>
      </c>
      <c r="F392" s="12" t="str">
        <f xml:space="preserve"> TEXT(SalesDataTable[[#This Row],[Order Date]], "MMM")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12">
        <f>YEAR(SalesDataTable[[#This Row],[Order Date]])</f>
        <v>2026</v>
      </c>
      <c r="D393" s="15" t="str">
        <f>"Q"&amp;ROUNDUP(MONTH(SalesDataTable[[#This Row],[Order Date]])/3,0)</f>
        <v>Q1</v>
      </c>
      <c r="E393" s="15">
        <f>MONTH(SalesDataTable[[#This Row],[Order Date]])</f>
        <v>3</v>
      </c>
      <c r="F393" s="12" t="str">
        <f xml:space="preserve"> TEXT(SalesDataTable[[#This Row],[Order Date]], "MMM")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12">
        <f>YEAR(SalesDataTable[[#This Row],[Order Date]])</f>
        <v>2026</v>
      </c>
      <c r="D394" s="15" t="str">
        <f>"Q"&amp;ROUNDUP(MONTH(SalesDataTable[[#This Row],[Order Date]])/3,0)</f>
        <v>Q1</v>
      </c>
      <c r="E394" s="15">
        <f>MONTH(SalesDataTable[[#This Row],[Order Date]])</f>
        <v>3</v>
      </c>
      <c r="F394" s="12" t="str">
        <f xml:space="preserve"> TEXT(SalesDataTable[[#This Row],[Order Date]], "MMM")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12">
        <f>YEAR(SalesDataTable[[#This Row],[Order Date]])</f>
        <v>2026</v>
      </c>
      <c r="D395" s="15" t="str">
        <f>"Q"&amp;ROUNDUP(MONTH(SalesDataTable[[#This Row],[Order Date]])/3,0)</f>
        <v>Q1</v>
      </c>
      <c r="E395" s="15">
        <f>MONTH(SalesDataTable[[#This Row],[Order Date]])</f>
        <v>3</v>
      </c>
      <c r="F395" s="12" t="str">
        <f xml:space="preserve"> TEXT(SalesDataTable[[#This Row],[Order Date]], "MMM")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12">
        <f>YEAR(SalesDataTable[[#This Row],[Order Date]])</f>
        <v>2026</v>
      </c>
      <c r="D396" s="15" t="str">
        <f>"Q"&amp;ROUNDUP(MONTH(SalesDataTable[[#This Row],[Order Date]])/3,0)</f>
        <v>Q1</v>
      </c>
      <c r="E396" s="15">
        <f>MONTH(SalesDataTable[[#This Row],[Order Date]])</f>
        <v>3</v>
      </c>
      <c r="F396" s="12" t="str">
        <f xml:space="preserve"> TEXT(SalesDataTable[[#This Row],[Order Date]], "MMM")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12">
        <f>YEAR(SalesDataTable[[#This Row],[Order Date]])</f>
        <v>2026</v>
      </c>
      <c r="D397" s="15" t="str">
        <f>"Q"&amp;ROUNDUP(MONTH(SalesDataTable[[#This Row],[Order Date]])/3,0)</f>
        <v>Q1</v>
      </c>
      <c r="E397" s="15">
        <f>MONTH(SalesDataTable[[#This Row],[Order Date]])</f>
        <v>3</v>
      </c>
      <c r="F397" s="12" t="str">
        <f xml:space="preserve"> TEXT(SalesDataTable[[#This Row],[Order Date]], "MMM")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12">
        <f>YEAR(SalesDataTable[[#This Row],[Order Date]])</f>
        <v>2026</v>
      </c>
      <c r="D398" s="15" t="str">
        <f>"Q"&amp;ROUNDUP(MONTH(SalesDataTable[[#This Row],[Order Date]])/3,0)</f>
        <v>Q1</v>
      </c>
      <c r="E398" s="15">
        <f>MONTH(SalesDataTable[[#This Row],[Order Date]])</f>
        <v>3</v>
      </c>
      <c r="F398" s="12" t="str">
        <f xml:space="preserve"> TEXT(SalesDataTable[[#This Row],[Order Date]], "MMM")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12">
        <f>YEAR(SalesDataTable[[#This Row],[Order Date]])</f>
        <v>2026</v>
      </c>
      <c r="D399" s="15" t="str">
        <f>"Q"&amp;ROUNDUP(MONTH(SalesDataTable[[#This Row],[Order Date]])/3,0)</f>
        <v>Q1</v>
      </c>
      <c r="E399" s="15">
        <f>MONTH(SalesDataTable[[#This Row],[Order Date]])</f>
        <v>3</v>
      </c>
      <c r="F399" s="12" t="str">
        <f xml:space="preserve"> TEXT(SalesDataTable[[#This Row],[Order Date]], "MMM")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12">
        <f>YEAR(SalesDataTable[[#This Row],[Order Date]])</f>
        <v>2026</v>
      </c>
      <c r="D400" s="15" t="str">
        <f>"Q"&amp;ROUNDUP(MONTH(SalesDataTable[[#This Row],[Order Date]])/3,0)</f>
        <v>Q1</v>
      </c>
      <c r="E400" s="15">
        <f>MONTH(SalesDataTable[[#This Row],[Order Date]])</f>
        <v>3</v>
      </c>
      <c r="F400" s="12" t="str">
        <f xml:space="preserve"> TEXT(SalesDataTable[[#This Row],[Order Date]], "MMM")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12">
        <f>YEAR(SalesDataTable[[#This Row],[Order Date]])</f>
        <v>2026</v>
      </c>
      <c r="D401" s="15" t="str">
        <f>"Q"&amp;ROUNDUP(MONTH(SalesDataTable[[#This Row],[Order Date]])/3,0)</f>
        <v>Q1</v>
      </c>
      <c r="E401" s="15">
        <f>MONTH(SalesDataTable[[#This Row],[Order Date]])</f>
        <v>3</v>
      </c>
      <c r="F401" s="12" t="str">
        <f xml:space="preserve"> TEXT(SalesDataTable[[#This Row],[Order Date]], "MMM")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12">
        <f>YEAR(SalesDataTable[[#This Row],[Order Date]])</f>
        <v>2026</v>
      </c>
      <c r="D402" s="15" t="str">
        <f>"Q"&amp;ROUNDUP(MONTH(SalesDataTable[[#This Row],[Order Date]])/3,0)</f>
        <v>Q1</v>
      </c>
      <c r="E402" s="15">
        <f>MONTH(SalesDataTable[[#This Row],[Order Date]])</f>
        <v>3</v>
      </c>
      <c r="F402" s="12" t="str">
        <f xml:space="preserve"> TEXT(SalesDataTable[[#This Row],[Order Date]], "MMM")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12">
        <f>YEAR(SalesDataTable[[#This Row],[Order Date]])</f>
        <v>2026</v>
      </c>
      <c r="D403" s="15" t="str">
        <f>"Q"&amp;ROUNDUP(MONTH(SalesDataTable[[#This Row],[Order Date]])/3,0)</f>
        <v>Q1</v>
      </c>
      <c r="E403" s="15">
        <f>MONTH(SalesDataTable[[#This Row],[Order Date]])</f>
        <v>3</v>
      </c>
      <c r="F403" s="12" t="str">
        <f xml:space="preserve"> TEXT(SalesDataTable[[#This Row],[Order Date]], "MMM")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12">
        <f>YEAR(SalesDataTable[[#This Row],[Order Date]])</f>
        <v>2026</v>
      </c>
      <c r="D404" s="15" t="str">
        <f>"Q"&amp;ROUNDUP(MONTH(SalesDataTable[[#This Row],[Order Date]])/3,0)</f>
        <v>Q1</v>
      </c>
      <c r="E404" s="15">
        <f>MONTH(SalesDataTable[[#This Row],[Order Date]])</f>
        <v>3</v>
      </c>
      <c r="F404" s="12" t="str">
        <f xml:space="preserve"> TEXT(SalesDataTable[[#This Row],[Order Date]], "MMM")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12">
        <f>YEAR(SalesDataTable[[#This Row],[Order Date]])</f>
        <v>2026</v>
      </c>
      <c r="D405" s="15" t="str">
        <f>"Q"&amp;ROUNDUP(MONTH(SalesDataTable[[#This Row],[Order Date]])/3,0)</f>
        <v>Q1</v>
      </c>
      <c r="E405" s="15">
        <f>MONTH(SalesDataTable[[#This Row],[Order Date]])</f>
        <v>3</v>
      </c>
      <c r="F405" s="12" t="str">
        <f xml:space="preserve"> TEXT(SalesDataTable[[#This Row],[Order Date]], "MMM")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12">
        <f>YEAR(SalesDataTable[[#This Row],[Order Date]])</f>
        <v>2026</v>
      </c>
      <c r="D406" s="15" t="str">
        <f>"Q"&amp;ROUNDUP(MONTH(SalesDataTable[[#This Row],[Order Date]])/3,0)</f>
        <v>Q1</v>
      </c>
      <c r="E406" s="15">
        <f>MONTH(SalesDataTable[[#This Row],[Order Date]])</f>
        <v>3</v>
      </c>
      <c r="F406" s="12" t="str">
        <f xml:space="preserve"> TEXT(SalesDataTable[[#This Row],[Order Date]], "MMM")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12">
        <f>YEAR(SalesDataTable[[#This Row],[Order Date]])</f>
        <v>2026</v>
      </c>
      <c r="D407" s="15" t="str">
        <f>"Q"&amp;ROUNDUP(MONTH(SalesDataTable[[#This Row],[Order Date]])/3,0)</f>
        <v>Q1</v>
      </c>
      <c r="E407" s="15">
        <f>MONTH(SalesDataTable[[#This Row],[Order Date]])</f>
        <v>3</v>
      </c>
      <c r="F407" s="12" t="str">
        <f xml:space="preserve"> TEXT(SalesDataTable[[#This Row],[Order Date]], "MMM")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12">
        <f>YEAR(SalesDataTable[[#This Row],[Order Date]])</f>
        <v>2026</v>
      </c>
      <c r="D408" s="15" t="str">
        <f>"Q"&amp;ROUNDUP(MONTH(SalesDataTable[[#This Row],[Order Date]])/3,0)</f>
        <v>Q1</v>
      </c>
      <c r="E408" s="15">
        <f>MONTH(SalesDataTable[[#This Row],[Order Date]])</f>
        <v>3</v>
      </c>
      <c r="F408" s="12" t="str">
        <f xml:space="preserve"> TEXT(SalesDataTable[[#This Row],[Order Date]], "MMM")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12">
        <f>YEAR(SalesDataTable[[#This Row],[Order Date]])</f>
        <v>2026</v>
      </c>
      <c r="D409" s="15" t="str">
        <f>"Q"&amp;ROUNDUP(MONTH(SalesDataTable[[#This Row],[Order Date]])/3,0)</f>
        <v>Q1</v>
      </c>
      <c r="E409" s="15">
        <f>MONTH(SalesDataTable[[#This Row],[Order Date]])</f>
        <v>3</v>
      </c>
      <c r="F409" s="12" t="str">
        <f xml:space="preserve"> TEXT(SalesDataTable[[#This Row],[Order Date]], "MMM")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12">
        <f>YEAR(SalesDataTable[[#This Row],[Order Date]])</f>
        <v>2026</v>
      </c>
      <c r="D410" s="15" t="str">
        <f>"Q"&amp;ROUNDUP(MONTH(SalesDataTable[[#This Row],[Order Date]])/3,0)</f>
        <v>Q1</v>
      </c>
      <c r="E410" s="15">
        <f>MONTH(SalesDataTable[[#This Row],[Order Date]])</f>
        <v>3</v>
      </c>
      <c r="F410" s="12" t="str">
        <f xml:space="preserve"> TEXT(SalesDataTable[[#This Row],[Order Date]], "MMM")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12">
        <f>YEAR(SalesDataTable[[#This Row],[Order Date]])</f>
        <v>2026</v>
      </c>
      <c r="D411" s="15" t="str">
        <f>"Q"&amp;ROUNDUP(MONTH(SalesDataTable[[#This Row],[Order Date]])/3,0)</f>
        <v>Q1</v>
      </c>
      <c r="E411" s="15">
        <f>MONTH(SalesDataTable[[#This Row],[Order Date]])</f>
        <v>3</v>
      </c>
      <c r="F411" s="12" t="str">
        <f xml:space="preserve"> TEXT(SalesDataTable[[#This Row],[Order Date]], "MMM")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12">
        <f>YEAR(SalesDataTable[[#This Row],[Order Date]])</f>
        <v>2026</v>
      </c>
      <c r="D412" s="15" t="str">
        <f>"Q"&amp;ROUNDUP(MONTH(SalesDataTable[[#This Row],[Order Date]])/3,0)</f>
        <v>Q1</v>
      </c>
      <c r="E412" s="15">
        <f>MONTH(SalesDataTable[[#This Row],[Order Date]])</f>
        <v>3</v>
      </c>
      <c r="F412" s="12" t="str">
        <f xml:space="preserve"> TEXT(SalesDataTable[[#This Row],[Order Date]], "MMM")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12">
        <f>YEAR(SalesDataTable[[#This Row],[Order Date]])</f>
        <v>2026</v>
      </c>
      <c r="D413" s="15" t="str">
        <f>"Q"&amp;ROUNDUP(MONTH(SalesDataTable[[#This Row],[Order Date]])/3,0)</f>
        <v>Q1</v>
      </c>
      <c r="E413" s="15">
        <f>MONTH(SalesDataTable[[#This Row],[Order Date]])</f>
        <v>3</v>
      </c>
      <c r="F413" s="12" t="str">
        <f xml:space="preserve"> TEXT(SalesDataTable[[#This Row],[Order Date]], "MMM")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12">
        <f>YEAR(SalesDataTable[[#This Row],[Order Date]])</f>
        <v>2026</v>
      </c>
      <c r="D414" s="15" t="str">
        <f>"Q"&amp;ROUNDUP(MONTH(SalesDataTable[[#This Row],[Order Date]])/3,0)</f>
        <v>Q1</v>
      </c>
      <c r="E414" s="15">
        <f>MONTH(SalesDataTable[[#This Row],[Order Date]])</f>
        <v>3</v>
      </c>
      <c r="F414" s="12" t="str">
        <f xml:space="preserve"> TEXT(SalesDataTable[[#This Row],[Order Date]], "MMM")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12">
        <f>YEAR(SalesDataTable[[#This Row],[Order Date]])</f>
        <v>2026</v>
      </c>
      <c r="D415" s="15" t="str">
        <f>"Q"&amp;ROUNDUP(MONTH(SalesDataTable[[#This Row],[Order Date]])/3,0)</f>
        <v>Q1</v>
      </c>
      <c r="E415" s="15">
        <f>MONTH(SalesDataTable[[#This Row],[Order Date]])</f>
        <v>3</v>
      </c>
      <c r="F415" s="12" t="str">
        <f xml:space="preserve"> TEXT(SalesDataTable[[#This Row],[Order Date]], "MMM")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12">
        <f>YEAR(SalesDataTable[[#This Row],[Order Date]])</f>
        <v>2026</v>
      </c>
      <c r="D416" s="15" t="str">
        <f>"Q"&amp;ROUNDUP(MONTH(SalesDataTable[[#This Row],[Order Date]])/3,0)</f>
        <v>Q1</v>
      </c>
      <c r="E416" s="15">
        <f>MONTH(SalesDataTable[[#This Row],[Order Date]])</f>
        <v>3</v>
      </c>
      <c r="F416" s="12" t="str">
        <f xml:space="preserve"> TEXT(SalesDataTable[[#This Row],[Order Date]], "MMM")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12">
        <f>YEAR(SalesDataTable[[#This Row],[Order Date]])</f>
        <v>2026</v>
      </c>
      <c r="D417" s="15" t="str">
        <f>"Q"&amp;ROUNDUP(MONTH(SalesDataTable[[#This Row],[Order Date]])/3,0)</f>
        <v>Q1</v>
      </c>
      <c r="E417" s="15">
        <f>MONTH(SalesDataTable[[#This Row],[Order Date]])</f>
        <v>3</v>
      </c>
      <c r="F417" s="12" t="str">
        <f xml:space="preserve"> TEXT(SalesDataTable[[#This Row],[Order Date]], "MMM")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12">
        <f>YEAR(SalesDataTable[[#This Row],[Order Date]])</f>
        <v>2026</v>
      </c>
      <c r="D418" s="15" t="str">
        <f>"Q"&amp;ROUNDUP(MONTH(SalesDataTable[[#This Row],[Order Date]])/3,0)</f>
        <v>Q1</v>
      </c>
      <c r="E418" s="15">
        <f>MONTH(SalesDataTable[[#This Row],[Order Date]])</f>
        <v>3</v>
      </c>
      <c r="F418" s="12" t="str">
        <f xml:space="preserve"> TEXT(SalesDataTable[[#This Row],[Order Date]], "MMM")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12">
        <f>YEAR(SalesDataTable[[#This Row],[Order Date]])</f>
        <v>2026</v>
      </c>
      <c r="D419" s="15" t="str">
        <f>"Q"&amp;ROUNDUP(MONTH(SalesDataTable[[#This Row],[Order Date]])/3,0)</f>
        <v>Q1</v>
      </c>
      <c r="E419" s="15">
        <f>MONTH(SalesDataTable[[#This Row],[Order Date]])</f>
        <v>3</v>
      </c>
      <c r="F419" s="12" t="str">
        <f xml:space="preserve"> TEXT(SalesDataTable[[#This Row],[Order Date]], "MMM")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12">
        <f>YEAR(SalesDataTable[[#This Row],[Order Date]])</f>
        <v>2026</v>
      </c>
      <c r="D420" s="15" t="str">
        <f>"Q"&amp;ROUNDUP(MONTH(SalesDataTable[[#This Row],[Order Date]])/3,0)</f>
        <v>Q1</v>
      </c>
      <c r="E420" s="15">
        <f>MONTH(SalesDataTable[[#This Row],[Order Date]])</f>
        <v>3</v>
      </c>
      <c r="F420" s="12" t="str">
        <f xml:space="preserve"> TEXT(SalesDataTable[[#This Row],[Order Date]], "MMM")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12">
        <f>YEAR(SalesDataTable[[#This Row],[Order Date]])</f>
        <v>2026</v>
      </c>
      <c r="D421" s="15" t="str">
        <f>"Q"&amp;ROUNDUP(MONTH(SalesDataTable[[#This Row],[Order Date]])/3,0)</f>
        <v>Q1</v>
      </c>
      <c r="E421" s="15">
        <f>MONTH(SalesDataTable[[#This Row],[Order Date]])</f>
        <v>3</v>
      </c>
      <c r="F421" s="12" t="str">
        <f xml:space="preserve"> TEXT(SalesDataTable[[#This Row],[Order Date]], "MMM")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12">
        <f>YEAR(SalesDataTable[[#This Row],[Order Date]])</f>
        <v>2026</v>
      </c>
      <c r="D422" s="15" t="str">
        <f>"Q"&amp;ROUNDUP(MONTH(SalesDataTable[[#This Row],[Order Date]])/3,0)</f>
        <v>Q1</v>
      </c>
      <c r="E422" s="15">
        <f>MONTH(SalesDataTable[[#This Row],[Order Date]])</f>
        <v>3</v>
      </c>
      <c r="F422" s="12" t="str">
        <f xml:space="preserve"> TEXT(SalesDataTable[[#This Row],[Order Date]], "MMM")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12">
        <f>YEAR(SalesDataTable[[#This Row],[Order Date]])</f>
        <v>2026</v>
      </c>
      <c r="D423" s="15" t="str">
        <f>"Q"&amp;ROUNDUP(MONTH(SalesDataTable[[#This Row],[Order Date]])/3,0)</f>
        <v>Q1</v>
      </c>
      <c r="E423" s="15">
        <f>MONTH(SalesDataTable[[#This Row],[Order Date]])</f>
        <v>3</v>
      </c>
      <c r="F423" s="12" t="str">
        <f xml:space="preserve"> TEXT(SalesDataTable[[#This Row],[Order Date]], "MMM")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12">
        <f>YEAR(SalesDataTable[[#This Row],[Order Date]])</f>
        <v>2026</v>
      </c>
      <c r="D424" s="15" t="str">
        <f>"Q"&amp;ROUNDUP(MONTH(SalesDataTable[[#This Row],[Order Date]])/3,0)</f>
        <v>Q1</v>
      </c>
      <c r="E424" s="15">
        <f>MONTH(SalesDataTable[[#This Row],[Order Date]])</f>
        <v>3</v>
      </c>
      <c r="F424" s="12" t="str">
        <f xml:space="preserve"> TEXT(SalesDataTable[[#This Row],[Order Date]], "MMM")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12">
        <f>YEAR(SalesDataTable[[#This Row],[Order Date]])</f>
        <v>2026</v>
      </c>
      <c r="D425" s="15" t="str">
        <f>"Q"&amp;ROUNDUP(MONTH(SalesDataTable[[#This Row],[Order Date]])/3,0)</f>
        <v>Q1</v>
      </c>
      <c r="E425" s="15">
        <f>MONTH(SalesDataTable[[#This Row],[Order Date]])</f>
        <v>3</v>
      </c>
      <c r="F425" s="12" t="str">
        <f xml:space="preserve"> TEXT(SalesDataTable[[#This Row],[Order Date]], "MMM")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12">
        <f>YEAR(SalesDataTable[[#This Row],[Order Date]])</f>
        <v>2026</v>
      </c>
      <c r="D426" s="15" t="str">
        <f>"Q"&amp;ROUNDUP(MONTH(SalesDataTable[[#This Row],[Order Date]])/3,0)</f>
        <v>Q1</v>
      </c>
      <c r="E426" s="15">
        <f>MONTH(SalesDataTable[[#This Row],[Order Date]])</f>
        <v>3</v>
      </c>
      <c r="F426" s="12" t="str">
        <f xml:space="preserve"> TEXT(SalesDataTable[[#This Row],[Order Date]], "MMM")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12">
        <f>YEAR(SalesDataTable[[#This Row],[Order Date]])</f>
        <v>2026</v>
      </c>
      <c r="D427" s="15" t="str">
        <f>"Q"&amp;ROUNDUP(MONTH(SalesDataTable[[#This Row],[Order Date]])/3,0)</f>
        <v>Q1</v>
      </c>
      <c r="E427" s="15">
        <f>MONTH(SalesDataTable[[#This Row],[Order Date]])</f>
        <v>3</v>
      </c>
      <c r="F427" s="12" t="str">
        <f xml:space="preserve"> TEXT(SalesDataTable[[#This Row],[Order Date]], "MMM")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12">
        <f>YEAR(SalesDataTable[[#This Row],[Order Date]])</f>
        <v>2026</v>
      </c>
      <c r="D428" s="15" t="str">
        <f>"Q"&amp;ROUNDUP(MONTH(SalesDataTable[[#This Row],[Order Date]])/3,0)</f>
        <v>Q1</v>
      </c>
      <c r="E428" s="15">
        <f>MONTH(SalesDataTable[[#This Row],[Order Date]])</f>
        <v>3</v>
      </c>
      <c r="F428" s="12" t="str">
        <f xml:space="preserve"> TEXT(SalesDataTable[[#This Row],[Order Date]], "MMM")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12">
        <f>YEAR(SalesDataTable[[#This Row],[Order Date]])</f>
        <v>2026</v>
      </c>
      <c r="D429" s="15" t="str">
        <f>"Q"&amp;ROUNDUP(MONTH(SalesDataTable[[#This Row],[Order Date]])/3,0)</f>
        <v>Q1</v>
      </c>
      <c r="E429" s="15">
        <f>MONTH(SalesDataTable[[#This Row],[Order Date]])</f>
        <v>3</v>
      </c>
      <c r="F429" s="12" t="str">
        <f xml:space="preserve"> TEXT(SalesDataTable[[#This Row],[Order Date]], "MMM")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12">
        <f>YEAR(SalesDataTable[[#This Row],[Order Date]])</f>
        <v>2026</v>
      </c>
      <c r="D430" s="15" t="str">
        <f>"Q"&amp;ROUNDUP(MONTH(SalesDataTable[[#This Row],[Order Date]])/3,0)</f>
        <v>Q1</v>
      </c>
      <c r="E430" s="15">
        <f>MONTH(SalesDataTable[[#This Row],[Order Date]])</f>
        <v>3</v>
      </c>
      <c r="F430" s="12" t="str">
        <f xml:space="preserve"> TEXT(SalesDataTable[[#This Row],[Order Date]], "MMM")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12">
        <f>YEAR(SalesDataTable[[#This Row],[Order Date]])</f>
        <v>2026</v>
      </c>
      <c r="D431" s="15" t="str">
        <f>"Q"&amp;ROUNDUP(MONTH(SalesDataTable[[#This Row],[Order Date]])/3,0)</f>
        <v>Q1</v>
      </c>
      <c r="E431" s="15">
        <f>MONTH(SalesDataTable[[#This Row],[Order Date]])</f>
        <v>3</v>
      </c>
      <c r="F431" s="12" t="str">
        <f xml:space="preserve"> TEXT(SalesDataTable[[#This Row],[Order Date]], "MMM")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12">
        <f>YEAR(SalesDataTable[[#This Row],[Order Date]])</f>
        <v>2026</v>
      </c>
      <c r="D432" s="15" t="str">
        <f>"Q"&amp;ROUNDUP(MONTH(SalesDataTable[[#This Row],[Order Date]])/3,0)</f>
        <v>Q1</v>
      </c>
      <c r="E432" s="15">
        <f>MONTH(SalesDataTable[[#This Row],[Order Date]])</f>
        <v>3</v>
      </c>
      <c r="F432" s="12" t="str">
        <f xml:space="preserve"> TEXT(SalesDataTable[[#This Row],[Order Date]], "MMM")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12">
        <f>YEAR(SalesDataTable[[#This Row],[Order Date]])</f>
        <v>2026</v>
      </c>
      <c r="D433" s="15" t="str">
        <f>"Q"&amp;ROUNDUP(MONTH(SalesDataTable[[#This Row],[Order Date]])/3,0)</f>
        <v>Q1</v>
      </c>
      <c r="E433" s="15">
        <f>MONTH(SalesDataTable[[#This Row],[Order Date]])</f>
        <v>3</v>
      </c>
      <c r="F433" s="12" t="str">
        <f xml:space="preserve"> TEXT(SalesDataTable[[#This Row],[Order Date]], "MMM")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12">
        <f>YEAR(SalesDataTable[[#This Row],[Order Date]])</f>
        <v>2026</v>
      </c>
      <c r="D434" s="15" t="str">
        <f>"Q"&amp;ROUNDUP(MONTH(SalesDataTable[[#This Row],[Order Date]])/3,0)</f>
        <v>Q1</v>
      </c>
      <c r="E434" s="15">
        <f>MONTH(SalesDataTable[[#This Row],[Order Date]])</f>
        <v>3</v>
      </c>
      <c r="F434" s="12" t="str">
        <f xml:space="preserve"> TEXT(SalesDataTable[[#This Row],[Order Date]], "MMM")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12">
        <f>YEAR(SalesDataTable[[#This Row],[Order Date]])</f>
        <v>2026</v>
      </c>
      <c r="D435" s="15" t="str">
        <f>"Q"&amp;ROUNDUP(MONTH(SalesDataTable[[#This Row],[Order Date]])/3,0)</f>
        <v>Q1</v>
      </c>
      <c r="E435" s="15">
        <f>MONTH(SalesDataTable[[#This Row],[Order Date]])</f>
        <v>3</v>
      </c>
      <c r="F435" s="12" t="str">
        <f xml:space="preserve"> TEXT(SalesDataTable[[#This Row],[Order Date]], "MMM")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12">
        <f>YEAR(SalesDataTable[[#This Row],[Order Date]])</f>
        <v>2026</v>
      </c>
      <c r="D436" s="15" t="str">
        <f>"Q"&amp;ROUNDUP(MONTH(SalesDataTable[[#This Row],[Order Date]])/3,0)</f>
        <v>Q1</v>
      </c>
      <c r="E436" s="15">
        <f>MONTH(SalesDataTable[[#This Row],[Order Date]])</f>
        <v>3</v>
      </c>
      <c r="F436" s="12" t="str">
        <f xml:space="preserve"> TEXT(SalesDataTable[[#This Row],[Order Date]], "MMM")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12">
        <f>YEAR(SalesDataTable[[#This Row],[Order Date]])</f>
        <v>2026</v>
      </c>
      <c r="D437" s="15" t="str">
        <f>"Q"&amp;ROUNDUP(MONTH(SalesDataTable[[#This Row],[Order Date]])/3,0)</f>
        <v>Q1</v>
      </c>
      <c r="E437" s="15">
        <f>MONTH(SalesDataTable[[#This Row],[Order Date]])</f>
        <v>3</v>
      </c>
      <c r="F437" s="12" t="str">
        <f xml:space="preserve"> TEXT(SalesDataTable[[#This Row],[Order Date]], "MMM")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12">
        <f>YEAR(SalesDataTable[[#This Row],[Order Date]])</f>
        <v>2026</v>
      </c>
      <c r="D438" s="15" t="str">
        <f>"Q"&amp;ROUNDUP(MONTH(SalesDataTable[[#This Row],[Order Date]])/3,0)</f>
        <v>Q1</v>
      </c>
      <c r="E438" s="15">
        <f>MONTH(SalesDataTable[[#This Row],[Order Date]])</f>
        <v>3</v>
      </c>
      <c r="F438" s="12" t="str">
        <f xml:space="preserve"> TEXT(SalesDataTable[[#This Row],[Order Date]], "MMM")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12">
        <f>YEAR(SalesDataTable[[#This Row],[Order Date]])</f>
        <v>2026</v>
      </c>
      <c r="D439" s="15" t="str">
        <f>"Q"&amp;ROUNDUP(MONTH(SalesDataTable[[#This Row],[Order Date]])/3,0)</f>
        <v>Q1</v>
      </c>
      <c r="E439" s="15">
        <f>MONTH(SalesDataTable[[#This Row],[Order Date]])</f>
        <v>3</v>
      </c>
      <c r="F439" s="12" t="str">
        <f xml:space="preserve"> TEXT(SalesDataTable[[#This Row],[Order Date]], "MMM")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12">
        <f>YEAR(SalesDataTable[[#This Row],[Order Date]])</f>
        <v>2026</v>
      </c>
      <c r="D440" s="15" t="str">
        <f>"Q"&amp;ROUNDUP(MONTH(SalesDataTable[[#This Row],[Order Date]])/3,0)</f>
        <v>Q1</v>
      </c>
      <c r="E440" s="15">
        <f>MONTH(SalesDataTable[[#This Row],[Order Date]])</f>
        <v>3</v>
      </c>
      <c r="F440" s="12" t="str">
        <f xml:space="preserve"> TEXT(SalesDataTable[[#This Row],[Order Date]], "MMM")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12">
        <f>YEAR(SalesDataTable[[#This Row],[Order Date]])</f>
        <v>2026</v>
      </c>
      <c r="D441" s="15" t="str">
        <f>"Q"&amp;ROUNDUP(MONTH(SalesDataTable[[#This Row],[Order Date]])/3,0)</f>
        <v>Q1</v>
      </c>
      <c r="E441" s="15">
        <f>MONTH(SalesDataTable[[#This Row],[Order Date]])</f>
        <v>3</v>
      </c>
      <c r="F441" s="12" t="str">
        <f xml:space="preserve"> TEXT(SalesDataTable[[#This Row],[Order Date]], "MMM")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12">
        <f>YEAR(SalesDataTable[[#This Row],[Order Date]])</f>
        <v>2026</v>
      </c>
      <c r="D442" s="15" t="str">
        <f>"Q"&amp;ROUNDUP(MONTH(SalesDataTable[[#This Row],[Order Date]])/3,0)</f>
        <v>Q1</v>
      </c>
      <c r="E442" s="15">
        <f>MONTH(SalesDataTable[[#This Row],[Order Date]])</f>
        <v>3</v>
      </c>
      <c r="F442" s="12" t="str">
        <f xml:space="preserve"> TEXT(SalesDataTable[[#This Row],[Order Date]], "MMM")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12">
        <f>YEAR(SalesDataTable[[#This Row],[Order Date]])</f>
        <v>2026</v>
      </c>
      <c r="D443" s="15" t="str">
        <f>"Q"&amp;ROUNDUP(MONTH(SalesDataTable[[#This Row],[Order Date]])/3,0)</f>
        <v>Q1</v>
      </c>
      <c r="E443" s="15">
        <f>MONTH(SalesDataTable[[#This Row],[Order Date]])</f>
        <v>3</v>
      </c>
      <c r="F443" s="12" t="str">
        <f xml:space="preserve"> TEXT(SalesDataTable[[#This Row],[Order Date]], "MMM")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12">
        <f>YEAR(SalesDataTable[[#This Row],[Order Date]])</f>
        <v>2026</v>
      </c>
      <c r="D444" s="15" t="str">
        <f>"Q"&amp;ROUNDUP(MONTH(SalesDataTable[[#This Row],[Order Date]])/3,0)</f>
        <v>Q1</v>
      </c>
      <c r="E444" s="15">
        <f>MONTH(SalesDataTable[[#This Row],[Order Date]])</f>
        <v>3</v>
      </c>
      <c r="F444" s="12" t="str">
        <f xml:space="preserve"> TEXT(SalesDataTable[[#This Row],[Order Date]], "MMM")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12">
        <f>YEAR(SalesDataTable[[#This Row],[Order Date]])</f>
        <v>2026</v>
      </c>
      <c r="D445" s="15" t="str">
        <f>"Q"&amp;ROUNDUP(MONTH(SalesDataTable[[#This Row],[Order Date]])/3,0)</f>
        <v>Q1</v>
      </c>
      <c r="E445" s="15">
        <f>MONTH(SalesDataTable[[#This Row],[Order Date]])</f>
        <v>3</v>
      </c>
      <c r="F445" s="12" t="str">
        <f xml:space="preserve"> TEXT(SalesDataTable[[#This Row],[Order Date]], "MMM")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12">
        <f>YEAR(SalesDataTable[[#This Row],[Order Date]])</f>
        <v>2026</v>
      </c>
      <c r="D446" s="15" t="str">
        <f>"Q"&amp;ROUNDUP(MONTH(SalesDataTable[[#This Row],[Order Date]])/3,0)</f>
        <v>Q1</v>
      </c>
      <c r="E446" s="15">
        <f>MONTH(SalesDataTable[[#This Row],[Order Date]])</f>
        <v>3</v>
      </c>
      <c r="F446" s="12" t="str">
        <f xml:space="preserve"> TEXT(SalesDataTable[[#This Row],[Order Date]], "MMM")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12">
        <f>YEAR(SalesDataTable[[#This Row],[Order Date]])</f>
        <v>2026</v>
      </c>
      <c r="D447" s="15" t="str">
        <f>"Q"&amp;ROUNDUP(MONTH(SalesDataTable[[#This Row],[Order Date]])/3,0)</f>
        <v>Q1</v>
      </c>
      <c r="E447" s="15">
        <f>MONTH(SalesDataTable[[#This Row],[Order Date]])</f>
        <v>3</v>
      </c>
      <c r="F447" s="12" t="str">
        <f xml:space="preserve"> TEXT(SalesDataTable[[#This Row],[Order Date]], "MMM")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12">
        <f>YEAR(SalesDataTable[[#This Row],[Order Date]])</f>
        <v>2026</v>
      </c>
      <c r="D448" s="15" t="str">
        <f>"Q"&amp;ROUNDUP(MONTH(SalesDataTable[[#This Row],[Order Date]])/3,0)</f>
        <v>Q1</v>
      </c>
      <c r="E448" s="15">
        <f>MONTH(SalesDataTable[[#This Row],[Order Date]])</f>
        <v>3</v>
      </c>
      <c r="F448" s="12" t="str">
        <f xml:space="preserve"> TEXT(SalesDataTable[[#This Row],[Order Date]], "MMM")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12">
        <f>YEAR(SalesDataTable[[#This Row],[Order Date]])</f>
        <v>2026</v>
      </c>
      <c r="D449" s="15" t="str">
        <f>"Q"&amp;ROUNDUP(MONTH(SalesDataTable[[#This Row],[Order Date]])/3,0)</f>
        <v>Q1</v>
      </c>
      <c r="E449" s="15">
        <f>MONTH(SalesDataTable[[#This Row],[Order Date]])</f>
        <v>3</v>
      </c>
      <c r="F449" s="12" t="str">
        <f xml:space="preserve"> TEXT(SalesDataTable[[#This Row],[Order Date]], "MMM")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12">
        <f>YEAR(SalesDataTable[[#This Row],[Order Date]])</f>
        <v>2026</v>
      </c>
      <c r="D450" s="15" t="str">
        <f>"Q"&amp;ROUNDUP(MONTH(SalesDataTable[[#This Row],[Order Date]])/3,0)</f>
        <v>Q1</v>
      </c>
      <c r="E450" s="15">
        <f>MONTH(SalesDataTable[[#This Row],[Order Date]])</f>
        <v>3</v>
      </c>
      <c r="F450" s="12" t="str">
        <f xml:space="preserve"> TEXT(SalesDataTable[[#This Row],[Order Date]], "MMM")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12">
        <f>YEAR(SalesDataTable[[#This Row],[Order Date]])</f>
        <v>2026</v>
      </c>
      <c r="D451" s="15" t="str">
        <f>"Q"&amp;ROUNDUP(MONTH(SalesDataTable[[#This Row],[Order Date]])/3,0)</f>
        <v>Q1</v>
      </c>
      <c r="E451" s="15">
        <f>MONTH(SalesDataTable[[#This Row],[Order Date]])</f>
        <v>3</v>
      </c>
      <c r="F451" s="12" t="str">
        <f xml:space="preserve"> TEXT(SalesDataTable[[#This Row],[Order Date]], "MMM")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12">
        <f>YEAR(SalesDataTable[[#This Row],[Order Date]])</f>
        <v>2026</v>
      </c>
      <c r="D452" s="15" t="str">
        <f>"Q"&amp;ROUNDUP(MONTH(SalesDataTable[[#This Row],[Order Date]])/3,0)</f>
        <v>Q1</v>
      </c>
      <c r="E452" s="15">
        <f>MONTH(SalesDataTable[[#This Row],[Order Date]])</f>
        <v>3</v>
      </c>
      <c r="F452" s="12" t="str">
        <f xml:space="preserve"> TEXT(SalesDataTable[[#This Row],[Order Date]], "MMM")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12">
        <f>YEAR(SalesDataTable[[#This Row],[Order Date]])</f>
        <v>2026</v>
      </c>
      <c r="D453" s="15" t="str">
        <f>"Q"&amp;ROUNDUP(MONTH(SalesDataTable[[#This Row],[Order Date]])/3,0)</f>
        <v>Q1</v>
      </c>
      <c r="E453" s="15">
        <f>MONTH(SalesDataTable[[#This Row],[Order Date]])</f>
        <v>3</v>
      </c>
      <c r="F453" s="12" t="str">
        <f xml:space="preserve"> TEXT(SalesDataTable[[#This Row],[Order Date]], "MMM")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12">
        <f>YEAR(SalesDataTable[[#This Row],[Order Date]])</f>
        <v>2026</v>
      </c>
      <c r="D454" s="15" t="str">
        <f>"Q"&amp;ROUNDUP(MONTH(SalesDataTable[[#This Row],[Order Date]])/3,0)</f>
        <v>Q1</v>
      </c>
      <c r="E454" s="15">
        <f>MONTH(SalesDataTable[[#This Row],[Order Date]])</f>
        <v>3</v>
      </c>
      <c r="F454" s="12" t="str">
        <f xml:space="preserve"> TEXT(SalesDataTable[[#This Row],[Order Date]], "MMM")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12">
        <f>YEAR(SalesDataTable[[#This Row],[Order Date]])</f>
        <v>2026</v>
      </c>
      <c r="D455" s="15" t="str">
        <f>"Q"&amp;ROUNDUP(MONTH(SalesDataTable[[#This Row],[Order Date]])/3,0)</f>
        <v>Q1</v>
      </c>
      <c r="E455" s="15">
        <f>MONTH(SalesDataTable[[#This Row],[Order Date]])</f>
        <v>3</v>
      </c>
      <c r="F455" s="12" t="str">
        <f xml:space="preserve"> TEXT(SalesDataTable[[#This Row],[Order Date]], "MMM")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12">
        <f>YEAR(SalesDataTable[[#This Row],[Order Date]])</f>
        <v>2026</v>
      </c>
      <c r="D456" s="15" t="str">
        <f>"Q"&amp;ROUNDUP(MONTH(SalesDataTable[[#This Row],[Order Date]])/3,0)</f>
        <v>Q1</v>
      </c>
      <c r="E456" s="15">
        <f>MONTH(SalesDataTable[[#This Row],[Order Date]])</f>
        <v>3</v>
      </c>
      <c r="F456" s="12" t="str">
        <f xml:space="preserve"> TEXT(SalesDataTable[[#This Row],[Order Date]], "MMM")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12">
        <f>YEAR(SalesDataTable[[#This Row],[Order Date]])</f>
        <v>2026</v>
      </c>
      <c r="D457" s="15" t="str">
        <f>"Q"&amp;ROUNDUP(MONTH(SalesDataTable[[#This Row],[Order Date]])/3,0)</f>
        <v>Q1</v>
      </c>
      <c r="E457" s="15">
        <f>MONTH(SalesDataTable[[#This Row],[Order Date]])</f>
        <v>3</v>
      </c>
      <c r="F457" s="12" t="str">
        <f xml:space="preserve"> TEXT(SalesDataTable[[#This Row],[Order Date]], "MMM")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12">
        <f>YEAR(SalesDataTable[[#This Row],[Order Date]])</f>
        <v>2026</v>
      </c>
      <c r="D458" s="15" t="str">
        <f>"Q"&amp;ROUNDUP(MONTH(SalesDataTable[[#This Row],[Order Date]])/3,0)</f>
        <v>Q1</v>
      </c>
      <c r="E458" s="15">
        <f>MONTH(SalesDataTable[[#This Row],[Order Date]])</f>
        <v>3</v>
      </c>
      <c r="F458" s="12" t="str">
        <f xml:space="preserve"> TEXT(SalesDataTable[[#This Row],[Order Date]], "MMM")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12">
        <f>YEAR(SalesDataTable[[#This Row],[Order Date]])</f>
        <v>2026</v>
      </c>
      <c r="D459" s="15" t="str">
        <f>"Q"&amp;ROUNDUP(MONTH(SalesDataTable[[#This Row],[Order Date]])/3,0)</f>
        <v>Q1</v>
      </c>
      <c r="E459" s="15">
        <f>MONTH(SalesDataTable[[#This Row],[Order Date]])</f>
        <v>3</v>
      </c>
      <c r="F459" s="12" t="str">
        <f xml:space="preserve"> TEXT(SalesDataTable[[#This Row],[Order Date]], "MMM")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12">
        <f>YEAR(SalesDataTable[[#This Row],[Order Date]])</f>
        <v>2026</v>
      </c>
      <c r="D460" s="15" t="str">
        <f>"Q"&amp;ROUNDUP(MONTH(SalesDataTable[[#This Row],[Order Date]])/3,0)</f>
        <v>Q1</v>
      </c>
      <c r="E460" s="15">
        <f>MONTH(SalesDataTable[[#This Row],[Order Date]])</f>
        <v>3</v>
      </c>
      <c r="F460" s="12" t="str">
        <f xml:space="preserve"> TEXT(SalesDataTable[[#This Row],[Order Date]], "MMM")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12">
        <f>YEAR(SalesDataTable[[#This Row],[Order Date]])</f>
        <v>2026</v>
      </c>
      <c r="D461" s="15" t="str">
        <f>"Q"&amp;ROUNDUP(MONTH(SalesDataTable[[#This Row],[Order Date]])/3,0)</f>
        <v>Q1</v>
      </c>
      <c r="E461" s="15">
        <f>MONTH(SalesDataTable[[#This Row],[Order Date]])</f>
        <v>3</v>
      </c>
      <c r="F461" s="12" t="str">
        <f xml:space="preserve"> TEXT(SalesDataTable[[#This Row],[Order Date]], "MMM")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12">
        <f>YEAR(SalesDataTable[[#This Row],[Order Date]])</f>
        <v>2026</v>
      </c>
      <c r="D462" s="15" t="str">
        <f>"Q"&amp;ROUNDUP(MONTH(SalesDataTable[[#This Row],[Order Date]])/3,0)</f>
        <v>Q1</v>
      </c>
      <c r="E462" s="15">
        <f>MONTH(SalesDataTable[[#This Row],[Order Date]])</f>
        <v>3</v>
      </c>
      <c r="F462" s="12" t="str">
        <f xml:space="preserve"> TEXT(SalesDataTable[[#This Row],[Order Date]], "MMM")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12">
        <f>YEAR(SalesDataTable[[#This Row],[Order Date]])</f>
        <v>2026</v>
      </c>
      <c r="D463" s="15" t="str">
        <f>"Q"&amp;ROUNDUP(MONTH(SalesDataTable[[#This Row],[Order Date]])/3,0)</f>
        <v>Q1</v>
      </c>
      <c r="E463" s="15">
        <f>MONTH(SalesDataTable[[#This Row],[Order Date]])</f>
        <v>3</v>
      </c>
      <c r="F463" s="12" t="str">
        <f xml:space="preserve"> TEXT(SalesDataTable[[#This Row],[Order Date]], "MMM")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12">
        <f>YEAR(SalesDataTable[[#This Row],[Order Date]])</f>
        <v>2026</v>
      </c>
      <c r="D464" s="15" t="str">
        <f>"Q"&amp;ROUNDUP(MONTH(SalesDataTable[[#This Row],[Order Date]])/3,0)</f>
        <v>Q1</v>
      </c>
      <c r="E464" s="15">
        <f>MONTH(SalesDataTable[[#This Row],[Order Date]])</f>
        <v>3</v>
      </c>
      <c r="F464" s="12" t="str">
        <f xml:space="preserve"> TEXT(SalesDataTable[[#This Row],[Order Date]], "MMM")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12">
        <f>YEAR(SalesDataTable[[#This Row],[Order Date]])</f>
        <v>2026</v>
      </c>
      <c r="D465" s="15" t="str">
        <f>"Q"&amp;ROUNDUP(MONTH(SalesDataTable[[#This Row],[Order Date]])/3,0)</f>
        <v>Q1</v>
      </c>
      <c r="E465" s="15">
        <f>MONTH(SalesDataTable[[#This Row],[Order Date]])</f>
        <v>3</v>
      </c>
      <c r="F465" s="12" t="str">
        <f xml:space="preserve"> TEXT(SalesDataTable[[#This Row],[Order Date]], "MMM")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12">
        <f>YEAR(SalesDataTable[[#This Row],[Order Date]])</f>
        <v>2026</v>
      </c>
      <c r="D466" s="15" t="str">
        <f>"Q"&amp;ROUNDUP(MONTH(SalesDataTable[[#This Row],[Order Date]])/3,0)</f>
        <v>Q1</v>
      </c>
      <c r="E466" s="15">
        <f>MONTH(SalesDataTable[[#This Row],[Order Date]])</f>
        <v>3</v>
      </c>
      <c r="F466" s="12" t="str">
        <f xml:space="preserve"> TEXT(SalesDataTable[[#This Row],[Order Date]], "MMM")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12">
        <f>YEAR(SalesDataTable[[#This Row],[Order Date]])</f>
        <v>2026</v>
      </c>
      <c r="D467" s="15" t="str">
        <f>"Q"&amp;ROUNDUP(MONTH(SalesDataTable[[#This Row],[Order Date]])/3,0)</f>
        <v>Q1</v>
      </c>
      <c r="E467" s="15">
        <f>MONTH(SalesDataTable[[#This Row],[Order Date]])</f>
        <v>3</v>
      </c>
      <c r="F467" s="12" t="str">
        <f xml:space="preserve"> TEXT(SalesDataTable[[#This Row],[Order Date]], "MMM")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12">
        <f>YEAR(SalesDataTable[[#This Row],[Order Date]])</f>
        <v>2026</v>
      </c>
      <c r="D468" s="15" t="str">
        <f>"Q"&amp;ROUNDUP(MONTH(SalesDataTable[[#This Row],[Order Date]])/3,0)</f>
        <v>Q1</v>
      </c>
      <c r="E468" s="15">
        <f>MONTH(SalesDataTable[[#This Row],[Order Date]])</f>
        <v>3</v>
      </c>
      <c r="F468" s="12" t="str">
        <f xml:space="preserve"> TEXT(SalesDataTable[[#This Row],[Order Date]], "MMM")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12">
        <f>YEAR(SalesDataTable[[#This Row],[Order Date]])</f>
        <v>2026</v>
      </c>
      <c r="D469" s="15" t="str">
        <f>"Q"&amp;ROUNDUP(MONTH(SalesDataTable[[#This Row],[Order Date]])/3,0)</f>
        <v>Q1</v>
      </c>
      <c r="E469" s="15">
        <f>MONTH(SalesDataTable[[#This Row],[Order Date]])</f>
        <v>3</v>
      </c>
      <c r="F469" s="12" t="str">
        <f xml:space="preserve"> TEXT(SalesDataTable[[#This Row],[Order Date]], "MMM")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12">
        <f>YEAR(SalesDataTable[[#This Row],[Order Date]])</f>
        <v>2026</v>
      </c>
      <c r="D470" s="15" t="str">
        <f>"Q"&amp;ROUNDUP(MONTH(SalesDataTable[[#This Row],[Order Date]])/3,0)</f>
        <v>Q1</v>
      </c>
      <c r="E470" s="15">
        <f>MONTH(SalesDataTable[[#This Row],[Order Date]])</f>
        <v>3</v>
      </c>
      <c r="F470" s="12" t="str">
        <f xml:space="preserve"> TEXT(SalesDataTable[[#This Row],[Order Date]], "MMM")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12">
        <f>YEAR(SalesDataTable[[#This Row],[Order Date]])</f>
        <v>2026</v>
      </c>
      <c r="D471" s="15" t="str">
        <f>"Q"&amp;ROUNDUP(MONTH(SalesDataTable[[#This Row],[Order Date]])/3,0)</f>
        <v>Q1</v>
      </c>
      <c r="E471" s="15">
        <f>MONTH(SalesDataTable[[#This Row],[Order Date]])</f>
        <v>3</v>
      </c>
      <c r="F471" s="12" t="str">
        <f xml:space="preserve"> TEXT(SalesDataTable[[#This Row],[Order Date]], "MMM")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12">
        <f>YEAR(SalesDataTable[[#This Row],[Order Date]])</f>
        <v>2026</v>
      </c>
      <c r="D472" s="15" t="str">
        <f>"Q"&amp;ROUNDUP(MONTH(SalesDataTable[[#This Row],[Order Date]])/3,0)</f>
        <v>Q1</v>
      </c>
      <c r="E472" s="15">
        <f>MONTH(SalesDataTable[[#This Row],[Order Date]])</f>
        <v>3</v>
      </c>
      <c r="F472" s="12" t="str">
        <f xml:space="preserve"> TEXT(SalesDataTable[[#This Row],[Order Date]], "MMM")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12">
        <f>YEAR(SalesDataTable[[#This Row],[Order Date]])</f>
        <v>2026</v>
      </c>
      <c r="D473" s="15" t="str">
        <f>"Q"&amp;ROUNDUP(MONTH(SalesDataTable[[#This Row],[Order Date]])/3,0)</f>
        <v>Q1</v>
      </c>
      <c r="E473" s="15">
        <f>MONTH(SalesDataTable[[#This Row],[Order Date]])</f>
        <v>3</v>
      </c>
      <c r="F473" s="12" t="str">
        <f xml:space="preserve"> TEXT(SalesDataTable[[#This Row],[Order Date]], "MMM")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12">
        <f>YEAR(SalesDataTable[[#This Row],[Order Date]])</f>
        <v>2026</v>
      </c>
      <c r="D474" s="15" t="str">
        <f>"Q"&amp;ROUNDUP(MONTH(SalesDataTable[[#This Row],[Order Date]])/3,0)</f>
        <v>Q1</v>
      </c>
      <c r="E474" s="15">
        <f>MONTH(SalesDataTable[[#This Row],[Order Date]])</f>
        <v>3</v>
      </c>
      <c r="F474" s="12" t="str">
        <f xml:space="preserve"> TEXT(SalesDataTable[[#This Row],[Order Date]], "MMM")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12">
        <f>YEAR(SalesDataTable[[#This Row],[Order Date]])</f>
        <v>2026</v>
      </c>
      <c r="D475" s="15" t="str">
        <f>"Q"&amp;ROUNDUP(MONTH(SalesDataTable[[#This Row],[Order Date]])/3,0)</f>
        <v>Q1</v>
      </c>
      <c r="E475" s="15">
        <f>MONTH(SalesDataTable[[#This Row],[Order Date]])</f>
        <v>3</v>
      </c>
      <c r="F475" s="12" t="str">
        <f xml:space="preserve"> TEXT(SalesDataTable[[#This Row],[Order Date]], "MMM")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12">
        <f>YEAR(SalesDataTable[[#This Row],[Order Date]])</f>
        <v>2026</v>
      </c>
      <c r="D476" s="15" t="str">
        <f>"Q"&amp;ROUNDUP(MONTH(SalesDataTable[[#This Row],[Order Date]])/3,0)</f>
        <v>Q2</v>
      </c>
      <c r="E476" s="15">
        <f>MONTH(SalesDataTable[[#This Row],[Order Date]])</f>
        <v>4</v>
      </c>
      <c r="F476" s="12" t="str">
        <f xml:space="preserve"> TEXT(SalesDataTable[[#This Row],[Order Date]], "MMM")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12">
        <f>YEAR(SalesDataTable[[#This Row],[Order Date]])</f>
        <v>2026</v>
      </c>
      <c r="D477" s="15" t="str">
        <f>"Q"&amp;ROUNDUP(MONTH(SalesDataTable[[#This Row],[Order Date]])/3,0)</f>
        <v>Q2</v>
      </c>
      <c r="E477" s="15">
        <f>MONTH(SalesDataTable[[#This Row],[Order Date]])</f>
        <v>4</v>
      </c>
      <c r="F477" s="12" t="str">
        <f xml:space="preserve"> TEXT(SalesDataTable[[#This Row],[Order Date]], "MMM")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12">
        <f>YEAR(SalesDataTable[[#This Row],[Order Date]])</f>
        <v>2026</v>
      </c>
      <c r="D478" s="15" t="str">
        <f>"Q"&amp;ROUNDUP(MONTH(SalesDataTable[[#This Row],[Order Date]])/3,0)</f>
        <v>Q2</v>
      </c>
      <c r="E478" s="15">
        <f>MONTH(SalesDataTable[[#This Row],[Order Date]])</f>
        <v>4</v>
      </c>
      <c r="F478" s="12" t="str">
        <f xml:space="preserve"> TEXT(SalesDataTable[[#This Row],[Order Date]], "MMM")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12">
        <f>YEAR(SalesDataTable[[#This Row],[Order Date]])</f>
        <v>2026</v>
      </c>
      <c r="D479" s="15" t="str">
        <f>"Q"&amp;ROUNDUP(MONTH(SalesDataTable[[#This Row],[Order Date]])/3,0)</f>
        <v>Q2</v>
      </c>
      <c r="E479" s="15">
        <f>MONTH(SalesDataTable[[#This Row],[Order Date]])</f>
        <v>4</v>
      </c>
      <c r="F479" s="12" t="str">
        <f xml:space="preserve"> TEXT(SalesDataTable[[#This Row],[Order Date]], "MMM")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12">
        <f>YEAR(SalesDataTable[[#This Row],[Order Date]])</f>
        <v>2026</v>
      </c>
      <c r="D480" s="15" t="str">
        <f>"Q"&amp;ROUNDUP(MONTH(SalesDataTable[[#This Row],[Order Date]])/3,0)</f>
        <v>Q2</v>
      </c>
      <c r="E480" s="15">
        <f>MONTH(SalesDataTable[[#This Row],[Order Date]])</f>
        <v>4</v>
      </c>
      <c r="F480" s="12" t="str">
        <f xml:space="preserve"> TEXT(SalesDataTable[[#This Row],[Order Date]], "MMM")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12">
        <f>YEAR(SalesDataTable[[#This Row],[Order Date]])</f>
        <v>2026</v>
      </c>
      <c r="D481" s="15" t="str">
        <f>"Q"&amp;ROUNDUP(MONTH(SalesDataTable[[#This Row],[Order Date]])/3,0)</f>
        <v>Q2</v>
      </c>
      <c r="E481" s="15">
        <f>MONTH(SalesDataTable[[#This Row],[Order Date]])</f>
        <v>4</v>
      </c>
      <c r="F481" s="12" t="str">
        <f xml:space="preserve"> TEXT(SalesDataTable[[#This Row],[Order Date]], "MMM")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12">
        <f>YEAR(SalesDataTable[[#This Row],[Order Date]])</f>
        <v>2026</v>
      </c>
      <c r="D482" s="15" t="str">
        <f>"Q"&amp;ROUNDUP(MONTH(SalesDataTable[[#This Row],[Order Date]])/3,0)</f>
        <v>Q2</v>
      </c>
      <c r="E482" s="15">
        <f>MONTH(SalesDataTable[[#This Row],[Order Date]])</f>
        <v>4</v>
      </c>
      <c r="F482" s="12" t="str">
        <f xml:space="preserve"> TEXT(SalesDataTable[[#This Row],[Order Date]], "MMM")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12">
        <f>YEAR(SalesDataTable[[#This Row],[Order Date]])</f>
        <v>2026</v>
      </c>
      <c r="D483" s="15" t="str">
        <f>"Q"&amp;ROUNDUP(MONTH(SalesDataTable[[#This Row],[Order Date]])/3,0)</f>
        <v>Q2</v>
      </c>
      <c r="E483" s="15">
        <f>MONTH(SalesDataTable[[#This Row],[Order Date]])</f>
        <v>4</v>
      </c>
      <c r="F483" s="12" t="str">
        <f xml:space="preserve"> TEXT(SalesDataTable[[#This Row],[Order Date]], "MMM")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12">
        <f>YEAR(SalesDataTable[[#This Row],[Order Date]])</f>
        <v>2026</v>
      </c>
      <c r="D484" s="15" t="str">
        <f>"Q"&amp;ROUNDUP(MONTH(SalesDataTable[[#This Row],[Order Date]])/3,0)</f>
        <v>Q2</v>
      </c>
      <c r="E484" s="15">
        <f>MONTH(SalesDataTable[[#This Row],[Order Date]])</f>
        <v>4</v>
      </c>
      <c r="F484" s="12" t="str">
        <f xml:space="preserve"> TEXT(SalesDataTable[[#This Row],[Order Date]], "MMM")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12">
        <f>YEAR(SalesDataTable[[#This Row],[Order Date]])</f>
        <v>2026</v>
      </c>
      <c r="D485" s="15" t="str">
        <f>"Q"&amp;ROUNDUP(MONTH(SalesDataTable[[#This Row],[Order Date]])/3,0)</f>
        <v>Q2</v>
      </c>
      <c r="E485" s="15">
        <f>MONTH(SalesDataTable[[#This Row],[Order Date]])</f>
        <v>4</v>
      </c>
      <c r="F485" s="12" t="str">
        <f xml:space="preserve"> TEXT(SalesDataTable[[#This Row],[Order Date]], "MMM")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12">
        <f>YEAR(SalesDataTable[[#This Row],[Order Date]])</f>
        <v>2026</v>
      </c>
      <c r="D486" s="15" t="str">
        <f>"Q"&amp;ROUNDUP(MONTH(SalesDataTable[[#This Row],[Order Date]])/3,0)</f>
        <v>Q2</v>
      </c>
      <c r="E486" s="15">
        <f>MONTH(SalesDataTable[[#This Row],[Order Date]])</f>
        <v>4</v>
      </c>
      <c r="F486" s="12" t="str">
        <f xml:space="preserve"> TEXT(SalesDataTable[[#This Row],[Order Date]], "MMM")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12">
        <f>YEAR(SalesDataTable[[#This Row],[Order Date]])</f>
        <v>2026</v>
      </c>
      <c r="D487" s="15" t="str">
        <f>"Q"&amp;ROUNDUP(MONTH(SalesDataTable[[#This Row],[Order Date]])/3,0)</f>
        <v>Q2</v>
      </c>
      <c r="E487" s="15">
        <f>MONTH(SalesDataTable[[#This Row],[Order Date]])</f>
        <v>4</v>
      </c>
      <c r="F487" s="12" t="str">
        <f xml:space="preserve"> TEXT(SalesDataTable[[#This Row],[Order Date]], "MMM")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12">
        <f>YEAR(SalesDataTable[[#This Row],[Order Date]])</f>
        <v>2026</v>
      </c>
      <c r="D488" s="15" t="str">
        <f>"Q"&amp;ROUNDUP(MONTH(SalesDataTable[[#This Row],[Order Date]])/3,0)</f>
        <v>Q2</v>
      </c>
      <c r="E488" s="15">
        <f>MONTH(SalesDataTable[[#This Row],[Order Date]])</f>
        <v>4</v>
      </c>
      <c r="F488" s="12" t="str">
        <f xml:space="preserve"> TEXT(SalesDataTable[[#This Row],[Order Date]], "MMM")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12">
        <f>YEAR(SalesDataTable[[#This Row],[Order Date]])</f>
        <v>2026</v>
      </c>
      <c r="D489" s="15" t="str">
        <f>"Q"&amp;ROUNDUP(MONTH(SalesDataTable[[#This Row],[Order Date]])/3,0)</f>
        <v>Q2</v>
      </c>
      <c r="E489" s="15">
        <f>MONTH(SalesDataTable[[#This Row],[Order Date]])</f>
        <v>4</v>
      </c>
      <c r="F489" s="12" t="str">
        <f xml:space="preserve"> TEXT(SalesDataTable[[#This Row],[Order Date]], "MMM")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12">
        <f>YEAR(SalesDataTable[[#This Row],[Order Date]])</f>
        <v>2026</v>
      </c>
      <c r="D490" s="15" t="str">
        <f>"Q"&amp;ROUNDUP(MONTH(SalesDataTable[[#This Row],[Order Date]])/3,0)</f>
        <v>Q2</v>
      </c>
      <c r="E490" s="15">
        <f>MONTH(SalesDataTable[[#This Row],[Order Date]])</f>
        <v>4</v>
      </c>
      <c r="F490" s="12" t="str">
        <f xml:space="preserve"> TEXT(SalesDataTable[[#This Row],[Order Date]], "MMM")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12">
        <f>YEAR(SalesDataTable[[#This Row],[Order Date]])</f>
        <v>2026</v>
      </c>
      <c r="D491" s="15" t="str">
        <f>"Q"&amp;ROUNDUP(MONTH(SalesDataTable[[#This Row],[Order Date]])/3,0)</f>
        <v>Q2</v>
      </c>
      <c r="E491" s="15">
        <f>MONTH(SalesDataTable[[#This Row],[Order Date]])</f>
        <v>4</v>
      </c>
      <c r="F491" s="12" t="str">
        <f xml:space="preserve"> TEXT(SalesDataTable[[#This Row],[Order Date]], "MMM")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12">
        <f>YEAR(SalesDataTable[[#This Row],[Order Date]])</f>
        <v>2026</v>
      </c>
      <c r="D492" s="15" t="str">
        <f>"Q"&amp;ROUNDUP(MONTH(SalesDataTable[[#This Row],[Order Date]])/3,0)</f>
        <v>Q2</v>
      </c>
      <c r="E492" s="15">
        <f>MONTH(SalesDataTable[[#This Row],[Order Date]])</f>
        <v>4</v>
      </c>
      <c r="F492" s="12" t="str">
        <f xml:space="preserve"> TEXT(SalesDataTable[[#This Row],[Order Date]], "MMM")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12">
        <f>YEAR(SalesDataTable[[#This Row],[Order Date]])</f>
        <v>2026</v>
      </c>
      <c r="D493" s="15" t="str">
        <f>"Q"&amp;ROUNDUP(MONTH(SalesDataTable[[#This Row],[Order Date]])/3,0)</f>
        <v>Q2</v>
      </c>
      <c r="E493" s="15">
        <f>MONTH(SalesDataTable[[#This Row],[Order Date]])</f>
        <v>4</v>
      </c>
      <c r="F493" s="12" t="str">
        <f xml:space="preserve"> TEXT(SalesDataTable[[#This Row],[Order Date]], "MMM")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12">
        <f>YEAR(SalesDataTable[[#This Row],[Order Date]])</f>
        <v>2026</v>
      </c>
      <c r="D494" s="15" t="str">
        <f>"Q"&amp;ROUNDUP(MONTH(SalesDataTable[[#This Row],[Order Date]])/3,0)</f>
        <v>Q2</v>
      </c>
      <c r="E494" s="15">
        <f>MONTH(SalesDataTable[[#This Row],[Order Date]])</f>
        <v>4</v>
      </c>
      <c r="F494" s="12" t="str">
        <f xml:space="preserve"> TEXT(SalesDataTable[[#This Row],[Order Date]], "MMM")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12">
        <f>YEAR(SalesDataTable[[#This Row],[Order Date]])</f>
        <v>2026</v>
      </c>
      <c r="D495" s="15" t="str">
        <f>"Q"&amp;ROUNDUP(MONTH(SalesDataTable[[#This Row],[Order Date]])/3,0)</f>
        <v>Q2</v>
      </c>
      <c r="E495" s="15">
        <f>MONTH(SalesDataTable[[#This Row],[Order Date]])</f>
        <v>4</v>
      </c>
      <c r="F495" s="12" t="str">
        <f xml:space="preserve"> TEXT(SalesDataTable[[#This Row],[Order Date]], "MMM")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12">
        <f>YEAR(SalesDataTable[[#This Row],[Order Date]])</f>
        <v>2026</v>
      </c>
      <c r="D496" s="15" t="str">
        <f>"Q"&amp;ROUNDUP(MONTH(SalesDataTable[[#This Row],[Order Date]])/3,0)</f>
        <v>Q2</v>
      </c>
      <c r="E496" s="15">
        <f>MONTH(SalesDataTable[[#This Row],[Order Date]])</f>
        <v>4</v>
      </c>
      <c r="F496" s="12" t="str">
        <f xml:space="preserve"> TEXT(SalesDataTable[[#This Row],[Order Date]], "MMM")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12">
        <f>YEAR(SalesDataTable[[#This Row],[Order Date]])</f>
        <v>2026</v>
      </c>
      <c r="D497" s="15" t="str">
        <f>"Q"&amp;ROUNDUP(MONTH(SalesDataTable[[#This Row],[Order Date]])/3,0)</f>
        <v>Q2</v>
      </c>
      <c r="E497" s="15">
        <f>MONTH(SalesDataTable[[#This Row],[Order Date]])</f>
        <v>4</v>
      </c>
      <c r="F497" s="12" t="str">
        <f xml:space="preserve"> TEXT(SalesDataTable[[#This Row],[Order Date]], "MMM")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12">
        <f>YEAR(SalesDataTable[[#This Row],[Order Date]])</f>
        <v>2026</v>
      </c>
      <c r="D498" s="15" t="str">
        <f>"Q"&amp;ROUNDUP(MONTH(SalesDataTable[[#This Row],[Order Date]])/3,0)</f>
        <v>Q2</v>
      </c>
      <c r="E498" s="15">
        <f>MONTH(SalesDataTable[[#This Row],[Order Date]])</f>
        <v>4</v>
      </c>
      <c r="F498" s="12" t="str">
        <f xml:space="preserve"> TEXT(SalesDataTable[[#This Row],[Order Date]], "MMM")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12">
        <f>YEAR(SalesDataTable[[#This Row],[Order Date]])</f>
        <v>2026</v>
      </c>
      <c r="D499" s="15" t="str">
        <f>"Q"&amp;ROUNDUP(MONTH(SalesDataTable[[#This Row],[Order Date]])/3,0)</f>
        <v>Q2</v>
      </c>
      <c r="E499" s="15">
        <f>MONTH(SalesDataTable[[#This Row],[Order Date]])</f>
        <v>4</v>
      </c>
      <c r="F499" s="12" t="str">
        <f xml:space="preserve"> TEXT(SalesDataTable[[#This Row],[Order Date]], "MMM")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12">
        <f>YEAR(SalesDataTable[[#This Row],[Order Date]])</f>
        <v>2026</v>
      </c>
      <c r="D500" s="15" t="str">
        <f>"Q"&amp;ROUNDUP(MONTH(SalesDataTable[[#This Row],[Order Date]])/3,0)</f>
        <v>Q2</v>
      </c>
      <c r="E500" s="15">
        <f>MONTH(SalesDataTable[[#This Row],[Order Date]])</f>
        <v>4</v>
      </c>
      <c r="F500" s="12" t="str">
        <f xml:space="preserve"> TEXT(SalesDataTable[[#This Row],[Order Date]], "MMM")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12">
        <f>YEAR(SalesDataTable[[#This Row],[Order Date]])</f>
        <v>2026</v>
      </c>
      <c r="D501" s="15" t="str">
        <f>"Q"&amp;ROUNDUP(MONTH(SalesDataTable[[#This Row],[Order Date]])/3,0)</f>
        <v>Q2</v>
      </c>
      <c r="E501" s="15">
        <f>MONTH(SalesDataTable[[#This Row],[Order Date]])</f>
        <v>4</v>
      </c>
      <c r="F501" s="12" t="str">
        <f xml:space="preserve"> TEXT(SalesDataTable[[#This Row],[Order Date]], "MMM")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12">
        <f>YEAR(SalesDataTable[[#This Row],[Order Date]])</f>
        <v>2026</v>
      </c>
      <c r="D502" s="15" t="str">
        <f>"Q"&amp;ROUNDUP(MONTH(SalesDataTable[[#This Row],[Order Date]])/3,0)</f>
        <v>Q2</v>
      </c>
      <c r="E502" s="15">
        <f>MONTH(SalesDataTable[[#This Row],[Order Date]])</f>
        <v>4</v>
      </c>
      <c r="F502" s="12" t="str">
        <f xml:space="preserve"> TEXT(SalesDataTable[[#This Row],[Order Date]], "MMM")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12">
        <f>YEAR(SalesDataTable[[#This Row],[Order Date]])</f>
        <v>2026</v>
      </c>
      <c r="D503" s="15" t="str">
        <f>"Q"&amp;ROUNDUP(MONTH(SalesDataTable[[#This Row],[Order Date]])/3,0)</f>
        <v>Q2</v>
      </c>
      <c r="E503" s="15">
        <f>MONTH(SalesDataTable[[#This Row],[Order Date]])</f>
        <v>4</v>
      </c>
      <c r="F503" s="12" t="str">
        <f xml:space="preserve"> TEXT(SalesDataTable[[#This Row],[Order Date]], "MMM")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12">
        <f>YEAR(SalesDataTable[[#This Row],[Order Date]])</f>
        <v>2026</v>
      </c>
      <c r="D504" s="15" t="str">
        <f>"Q"&amp;ROUNDUP(MONTH(SalesDataTable[[#This Row],[Order Date]])/3,0)</f>
        <v>Q2</v>
      </c>
      <c r="E504" s="15">
        <f>MONTH(SalesDataTable[[#This Row],[Order Date]])</f>
        <v>4</v>
      </c>
      <c r="F504" s="12" t="str">
        <f xml:space="preserve"> TEXT(SalesDataTable[[#This Row],[Order Date]], "MMM")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12">
        <f>YEAR(SalesDataTable[[#This Row],[Order Date]])</f>
        <v>2026</v>
      </c>
      <c r="D505" s="15" t="str">
        <f>"Q"&amp;ROUNDUP(MONTH(SalesDataTable[[#This Row],[Order Date]])/3,0)</f>
        <v>Q2</v>
      </c>
      <c r="E505" s="15">
        <f>MONTH(SalesDataTable[[#This Row],[Order Date]])</f>
        <v>4</v>
      </c>
      <c r="F505" s="12" t="str">
        <f xml:space="preserve"> TEXT(SalesDataTable[[#This Row],[Order Date]], "MMM")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12">
        <f>YEAR(SalesDataTable[[#This Row],[Order Date]])</f>
        <v>2026</v>
      </c>
      <c r="D506" s="15" t="str">
        <f>"Q"&amp;ROUNDUP(MONTH(SalesDataTable[[#This Row],[Order Date]])/3,0)</f>
        <v>Q2</v>
      </c>
      <c r="E506" s="15">
        <f>MONTH(SalesDataTable[[#This Row],[Order Date]])</f>
        <v>4</v>
      </c>
      <c r="F506" s="12" t="str">
        <f xml:space="preserve"> TEXT(SalesDataTable[[#This Row],[Order Date]], "MMM")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12">
        <f>YEAR(SalesDataTable[[#This Row],[Order Date]])</f>
        <v>2026</v>
      </c>
      <c r="D507" s="15" t="str">
        <f>"Q"&amp;ROUNDUP(MONTH(SalesDataTable[[#This Row],[Order Date]])/3,0)</f>
        <v>Q2</v>
      </c>
      <c r="E507" s="15">
        <f>MONTH(SalesDataTable[[#This Row],[Order Date]])</f>
        <v>4</v>
      </c>
      <c r="F507" s="12" t="str">
        <f xml:space="preserve"> TEXT(SalesDataTable[[#This Row],[Order Date]], "MMM")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12">
        <f>YEAR(SalesDataTable[[#This Row],[Order Date]])</f>
        <v>2026</v>
      </c>
      <c r="D508" s="15" t="str">
        <f>"Q"&amp;ROUNDUP(MONTH(SalesDataTable[[#This Row],[Order Date]])/3,0)</f>
        <v>Q2</v>
      </c>
      <c r="E508" s="15">
        <f>MONTH(SalesDataTable[[#This Row],[Order Date]])</f>
        <v>4</v>
      </c>
      <c r="F508" s="12" t="str">
        <f xml:space="preserve"> TEXT(SalesDataTable[[#This Row],[Order Date]], "MMM")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12">
        <f>YEAR(SalesDataTable[[#This Row],[Order Date]])</f>
        <v>2026</v>
      </c>
      <c r="D509" s="15" t="str">
        <f>"Q"&amp;ROUNDUP(MONTH(SalesDataTable[[#This Row],[Order Date]])/3,0)</f>
        <v>Q2</v>
      </c>
      <c r="E509" s="15">
        <f>MONTH(SalesDataTable[[#This Row],[Order Date]])</f>
        <v>4</v>
      </c>
      <c r="F509" s="12" t="str">
        <f xml:space="preserve"> TEXT(SalesDataTable[[#This Row],[Order Date]], "MMM")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12">
        <f>YEAR(SalesDataTable[[#This Row],[Order Date]])</f>
        <v>2026</v>
      </c>
      <c r="D510" s="15" t="str">
        <f>"Q"&amp;ROUNDUP(MONTH(SalesDataTable[[#This Row],[Order Date]])/3,0)</f>
        <v>Q2</v>
      </c>
      <c r="E510" s="15">
        <f>MONTH(SalesDataTable[[#This Row],[Order Date]])</f>
        <v>4</v>
      </c>
      <c r="F510" s="12" t="str">
        <f xml:space="preserve"> TEXT(SalesDataTable[[#This Row],[Order Date]], "MMM")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12">
        <f>YEAR(SalesDataTable[[#This Row],[Order Date]])</f>
        <v>2026</v>
      </c>
      <c r="D511" s="15" t="str">
        <f>"Q"&amp;ROUNDUP(MONTH(SalesDataTable[[#This Row],[Order Date]])/3,0)</f>
        <v>Q2</v>
      </c>
      <c r="E511" s="15">
        <f>MONTH(SalesDataTable[[#This Row],[Order Date]])</f>
        <v>4</v>
      </c>
      <c r="F511" s="12" t="str">
        <f xml:space="preserve"> TEXT(SalesDataTable[[#This Row],[Order Date]], "MMM")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12">
        <f>YEAR(SalesDataTable[[#This Row],[Order Date]])</f>
        <v>2026</v>
      </c>
      <c r="D512" s="15" t="str">
        <f>"Q"&amp;ROUNDUP(MONTH(SalesDataTable[[#This Row],[Order Date]])/3,0)</f>
        <v>Q2</v>
      </c>
      <c r="E512" s="15">
        <f>MONTH(SalesDataTable[[#This Row],[Order Date]])</f>
        <v>4</v>
      </c>
      <c r="F512" s="12" t="str">
        <f xml:space="preserve"> TEXT(SalesDataTable[[#This Row],[Order Date]], "MMM")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12">
        <f>YEAR(SalesDataTable[[#This Row],[Order Date]])</f>
        <v>2026</v>
      </c>
      <c r="D513" s="15" t="str">
        <f>"Q"&amp;ROUNDUP(MONTH(SalesDataTable[[#This Row],[Order Date]])/3,0)</f>
        <v>Q2</v>
      </c>
      <c r="E513" s="15">
        <f>MONTH(SalesDataTable[[#This Row],[Order Date]])</f>
        <v>4</v>
      </c>
      <c r="F513" s="12" t="str">
        <f xml:space="preserve"> TEXT(SalesDataTable[[#This Row],[Order Date]], "MMM")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12">
        <f>YEAR(SalesDataTable[[#This Row],[Order Date]])</f>
        <v>2026</v>
      </c>
      <c r="D514" s="15" t="str">
        <f>"Q"&amp;ROUNDUP(MONTH(SalesDataTable[[#This Row],[Order Date]])/3,0)</f>
        <v>Q2</v>
      </c>
      <c r="E514" s="15">
        <f>MONTH(SalesDataTable[[#This Row],[Order Date]])</f>
        <v>4</v>
      </c>
      <c r="F514" s="12" t="str">
        <f xml:space="preserve"> TEXT(SalesDataTable[[#This Row],[Order Date]], "MMM")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12">
        <f>YEAR(SalesDataTable[[#This Row],[Order Date]])</f>
        <v>2026</v>
      </c>
      <c r="D515" s="15" t="str">
        <f>"Q"&amp;ROUNDUP(MONTH(SalesDataTable[[#This Row],[Order Date]])/3,0)</f>
        <v>Q2</v>
      </c>
      <c r="E515" s="15">
        <f>MONTH(SalesDataTable[[#This Row],[Order Date]])</f>
        <v>4</v>
      </c>
      <c r="F515" s="12" t="str">
        <f xml:space="preserve"> TEXT(SalesDataTable[[#This Row],[Order Date]], "MMM")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12">
        <f>YEAR(SalesDataTable[[#This Row],[Order Date]])</f>
        <v>2026</v>
      </c>
      <c r="D516" s="15" t="str">
        <f>"Q"&amp;ROUNDUP(MONTH(SalesDataTable[[#This Row],[Order Date]])/3,0)</f>
        <v>Q2</v>
      </c>
      <c r="E516" s="15">
        <f>MONTH(SalesDataTable[[#This Row],[Order Date]])</f>
        <v>4</v>
      </c>
      <c r="F516" s="12" t="str">
        <f xml:space="preserve"> TEXT(SalesDataTable[[#This Row],[Order Date]], "MMM")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12">
        <f>YEAR(SalesDataTable[[#This Row],[Order Date]])</f>
        <v>2026</v>
      </c>
      <c r="D517" s="15" t="str">
        <f>"Q"&amp;ROUNDUP(MONTH(SalesDataTable[[#This Row],[Order Date]])/3,0)</f>
        <v>Q2</v>
      </c>
      <c r="E517" s="15">
        <f>MONTH(SalesDataTable[[#This Row],[Order Date]])</f>
        <v>4</v>
      </c>
      <c r="F517" s="12" t="str">
        <f xml:space="preserve"> TEXT(SalesDataTable[[#This Row],[Order Date]], "MMM")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12">
        <f>YEAR(SalesDataTable[[#This Row],[Order Date]])</f>
        <v>2026</v>
      </c>
      <c r="D518" s="15" t="str">
        <f>"Q"&amp;ROUNDUP(MONTH(SalesDataTable[[#This Row],[Order Date]])/3,0)</f>
        <v>Q2</v>
      </c>
      <c r="E518" s="15">
        <f>MONTH(SalesDataTable[[#This Row],[Order Date]])</f>
        <v>4</v>
      </c>
      <c r="F518" s="12" t="str">
        <f xml:space="preserve"> TEXT(SalesDataTable[[#This Row],[Order Date]], "MMM")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12">
        <f>YEAR(SalesDataTable[[#This Row],[Order Date]])</f>
        <v>2026</v>
      </c>
      <c r="D519" s="15" t="str">
        <f>"Q"&amp;ROUNDUP(MONTH(SalesDataTable[[#This Row],[Order Date]])/3,0)</f>
        <v>Q2</v>
      </c>
      <c r="E519" s="15">
        <f>MONTH(SalesDataTable[[#This Row],[Order Date]])</f>
        <v>4</v>
      </c>
      <c r="F519" s="12" t="str">
        <f xml:space="preserve"> TEXT(SalesDataTable[[#This Row],[Order Date]], "MMM")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12">
        <f>YEAR(SalesDataTable[[#This Row],[Order Date]])</f>
        <v>2026</v>
      </c>
      <c r="D520" s="15" t="str">
        <f>"Q"&amp;ROUNDUP(MONTH(SalesDataTable[[#This Row],[Order Date]])/3,0)</f>
        <v>Q2</v>
      </c>
      <c r="E520" s="15">
        <f>MONTH(SalesDataTable[[#This Row],[Order Date]])</f>
        <v>4</v>
      </c>
      <c r="F520" s="12" t="str">
        <f xml:space="preserve"> TEXT(SalesDataTable[[#This Row],[Order Date]], "MMM")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12">
        <f>YEAR(SalesDataTable[[#This Row],[Order Date]])</f>
        <v>2026</v>
      </c>
      <c r="D521" s="15" t="str">
        <f>"Q"&amp;ROUNDUP(MONTH(SalesDataTable[[#This Row],[Order Date]])/3,0)</f>
        <v>Q2</v>
      </c>
      <c r="E521" s="15">
        <f>MONTH(SalesDataTable[[#This Row],[Order Date]])</f>
        <v>4</v>
      </c>
      <c r="F521" s="12" t="str">
        <f xml:space="preserve"> TEXT(SalesDataTable[[#This Row],[Order Date]], "MMM")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12">
        <f>YEAR(SalesDataTable[[#This Row],[Order Date]])</f>
        <v>2026</v>
      </c>
      <c r="D522" s="15" t="str">
        <f>"Q"&amp;ROUNDUP(MONTH(SalesDataTable[[#This Row],[Order Date]])/3,0)</f>
        <v>Q2</v>
      </c>
      <c r="E522" s="15">
        <f>MONTH(SalesDataTable[[#This Row],[Order Date]])</f>
        <v>4</v>
      </c>
      <c r="F522" s="12" t="str">
        <f xml:space="preserve"> TEXT(SalesDataTable[[#This Row],[Order Date]], "MMM")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12">
        <f>YEAR(SalesDataTable[[#This Row],[Order Date]])</f>
        <v>2026</v>
      </c>
      <c r="D523" s="15" t="str">
        <f>"Q"&amp;ROUNDUP(MONTH(SalesDataTable[[#This Row],[Order Date]])/3,0)</f>
        <v>Q2</v>
      </c>
      <c r="E523" s="15">
        <f>MONTH(SalesDataTable[[#This Row],[Order Date]])</f>
        <v>4</v>
      </c>
      <c r="F523" s="12" t="str">
        <f xml:space="preserve"> TEXT(SalesDataTable[[#This Row],[Order Date]], "MMM")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12">
        <f>YEAR(SalesDataTable[[#This Row],[Order Date]])</f>
        <v>2026</v>
      </c>
      <c r="D524" s="15" t="str">
        <f>"Q"&amp;ROUNDUP(MONTH(SalesDataTable[[#This Row],[Order Date]])/3,0)</f>
        <v>Q2</v>
      </c>
      <c r="E524" s="15">
        <f>MONTH(SalesDataTable[[#This Row],[Order Date]])</f>
        <v>4</v>
      </c>
      <c r="F524" s="12" t="str">
        <f xml:space="preserve"> TEXT(SalesDataTable[[#This Row],[Order Date]], "MMM")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12">
        <f>YEAR(SalesDataTable[[#This Row],[Order Date]])</f>
        <v>2026</v>
      </c>
      <c r="D525" s="15" t="str">
        <f>"Q"&amp;ROUNDUP(MONTH(SalesDataTable[[#This Row],[Order Date]])/3,0)</f>
        <v>Q2</v>
      </c>
      <c r="E525" s="15">
        <f>MONTH(SalesDataTable[[#This Row],[Order Date]])</f>
        <v>4</v>
      </c>
      <c r="F525" s="12" t="str">
        <f xml:space="preserve"> TEXT(SalesDataTable[[#This Row],[Order Date]], "MMM")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12">
        <f>YEAR(SalesDataTable[[#This Row],[Order Date]])</f>
        <v>2026</v>
      </c>
      <c r="D526" s="15" t="str">
        <f>"Q"&amp;ROUNDUP(MONTH(SalesDataTable[[#This Row],[Order Date]])/3,0)</f>
        <v>Q2</v>
      </c>
      <c r="E526" s="15">
        <f>MONTH(SalesDataTable[[#This Row],[Order Date]])</f>
        <v>4</v>
      </c>
      <c r="F526" s="12" t="str">
        <f xml:space="preserve"> TEXT(SalesDataTable[[#This Row],[Order Date]], "MMM")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12">
        <f>YEAR(SalesDataTable[[#This Row],[Order Date]])</f>
        <v>2026</v>
      </c>
      <c r="D527" s="15" t="str">
        <f>"Q"&amp;ROUNDUP(MONTH(SalesDataTable[[#This Row],[Order Date]])/3,0)</f>
        <v>Q2</v>
      </c>
      <c r="E527" s="15">
        <f>MONTH(SalesDataTable[[#This Row],[Order Date]])</f>
        <v>4</v>
      </c>
      <c r="F527" s="12" t="str">
        <f xml:space="preserve"> TEXT(SalesDataTable[[#This Row],[Order Date]], "MMM")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12">
        <f>YEAR(SalesDataTable[[#This Row],[Order Date]])</f>
        <v>2026</v>
      </c>
      <c r="D528" s="15" t="str">
        <f>"Q"&amp;ROUNDUP(MONTH(SalesDataTable[[#This Row],[Order Date]])/3,0)</f>
        <v>Q2</v>
      </c>
      <c r="E528" s="15">
        <f>MONTH(SalesDataTable[[#This Row],[Order Date]])</f>
        <v>4</v>
      </c>
      <c r="F528" s="12" t="str">
        <f xml:space="preserve"> TEXT(SalesDataTable[[#This Row],[Order Date]], "MMM")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12">
        <f>YEAR(SalesDataTable[[#This Row],[Order Date]])</f>
        <v>2026</v>
      </c>
      <c r="D529" s="15" t="str">
        <f>"Q"&amp;ROUNDUP(MONTH(SalesDataTable[[#This Row],[Order Date]])/3,0)</f>
        <v>Q2</v>
      </c>
      <c r="E529" s="15">
        <f>MONTH(SalesDataTable[[#This Row],[Order Date]])</f>
        <v>4</v>
      </c>
      <c r="F529" s="12" t="str">
        <f xml:space="preserve"> TEXT(SalesDataTable[[#This Row],[Order Date]], "MMM")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12">
        <f>YEAR(SalesDataTable[[#This Row],[Order Date]])</f>
        <v>2026</v>
      </c>
      <c r="D530" s="15" t="str">
        <f>"Q"&amp;ROUNDUP(MONTH(SalesDataTable[[#This Row],[Order Date]])/3,0)</f>
        <v>Q2</v>
      </c>
      <c r="E530" s="15">
        <f>MONTH(SalesDataTable[[#This Row],[Order Date]])</f>
        <v>4</v>
      </c>
      <c r="F530" s="12" t="str">
        <f xml:space="preserve"> TEXT(SalesDataTable[[#This Row],[Order Date]], "MMM")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12">
        <f>YEAR(SalesDataTable[[#This Row],[Order Date]])</f>
        <v>2026</v>
      </c>
      <c r="D531" s="15" t="str">
        <f>"Q"&amp;ROUNDUP(MONTH(SalesDataTable[[#This Row],[Order Date]])/3,0)</f>
        <v>Q2</v>
      </c>
      <c r="E531" s="15">
        <f>MONTH(SalesDataTable[[#This Row],[Order Date]])</f>
        <v>4</v>
      </c>
      <c r="F531" s="12" t="str">
        <f xml:space="preserve"> TEXT(SalesDataTable[[#This Row],[Order Date]], "MMM")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12">
        <f>YEAR(SalesDataTable[[#This Row],[Order Date]])</f>
        <v>2026</v>
      </c>
      <c r="D532" s="15" t="str">
        <f>"Q"&amp;ROUNDUP(MONTH(SalesDataTable[[#This Row],[Order Date]])/3,0)</f>
        <v>Q2</v>
      </c>
      <c r="E532" s="15">
        <f>MONTH(SalesDataTable[[#This Row],[Order Date]])</f>
        <v>4</v>
      </c>
      <c r="F532" s="12" t="str">
        <f xml:space="preserve"> TEXT(SalesDataTable[[#This Row],[Order Date]], "MMM")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12">
        <f>YEAR(SalesDataTable[[#This Row],[Order Date]])</f>
        <v>2026</v>
      </c>
      <c r="D533" s="15" t="str">
        <f>"Q"&amp;ROUNDUP(MONTH(SalesDataTable[[#This Row],[Order Date]])/3,0)</f>
        <v>Q2</v>
      </c>
      <c r="E533" s="15">
        <f>MONTH(SalesDataTable[[#This Row],[Order Date]])</f>
        <v>4</v>
      </c>
      <c r="F533" s="12" t="str">
        <f xml:space="preserve"> TEXT(SalesDataTable[[#This Row],[Order Date]], "MMM")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12">
        <f>YEAR(SalesDataTable[[#This Row],[Order Date]])</f>
        <v>2026</v>
      </c>
      <c r="D534" s="15" t="str">
        <f>"Q"&amp;ROUNDUP(MONTH(SalesDataTable[[#This Row],[Order Date]])/3,0)</f>
        <v>Q2</v>
      </c>
      <c r="E534" s="15">
        <f>MONTH(SalesDataTable[[#This Row],[Order Date]])</f>
        <v>4</v>
      </c>
      <c r="F534" s="12" t="str">
        <f xml:space="preserve"> TEXT(SalesDataTable[[#This Row],[Order Date]], "MMM")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12">
        <f>YEAR(SalesDataTable[[#This Row],[Order Date]])</f>
        <v>2026</v>
      </c>
      <c r="D535" s="15" t="str">
        <f>"Q"&amp;ROUNDUP(MONTH(SalesDataTable[[#This Row],[Order Date]])/3,0)</f>
        <v>Q2</v>
      </c>
      <c r="E535" s="15">
        <f>MONTH(SalesDataTable[[#This Row],[Order Date]])</f>
        <v>4</v>
      </c>
      <c r="F535" s="12" t="str">
        <f xml:space="preserve"> TEXT(SalesDataTable[[#This Row],[Order Date]], "MMM")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12">
        <f>YEAR(SalesDataTable[[#This Row],[Order Date]])</f>
        <v>2026</v>
      </c>
      <c r="D536" s="15" t="str">
        <f>"Q"&amp;ROUNDUP(MONTH(SalesDataTable[[#This Row],[Order Date]])/3,0)</f>
        <v>Q2</v>
      </c>
      <c r="E536" s="15">
        <f>MONTH(SalesDataTable[[#This Row],[Order Date]])</f>
        <v>4</v>
      </c>
      <c r="F536" s="12" t="str">
        <f xml:space="preserve"> TEXT(SalesDataTable[[#This Row],[Order Date]], "MMM")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12">
        <f>YEAR(SalesDataTable[[#This Row],[Order Date]])</f>
        <v>2026</v>
      </c>
      <c r="D537" s="15" t="str">
        <f>"Q"&amp;ROUNDUP(MONTH(SalesDataTable[[#This Row],[Order Date]])/3,0)</f>
        <v>Q2</v>
      </c>
      <c r="E537" s="15">
        <f>MONTH(SalesDataTable[[#This Row],[Order Date]])</f>
        <v>4</v>
      </c>
      <c r="F537" s="12" t="str">
        <f xml:space="preserve"> TEXT(SalesDataTable[[#This Row],[Order Date]], "MMM")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12">
        <f>YEAR(SalesDataTable[[#This Row],[Order Date]])</f>
        <v>2026</v>
      </c>
      <c r="D538" s="15" t="str">
        <f>"Q"&amp;ROUNDUP(MONTH(SalesDataTable[[#This Row],[Order Date]])/3,0)</f>
        <v>Q2</v>
      </c>
      <c r="E538" s="15">
        <f>MONTH(SalesDataTable[[#This Row],[Order Date]])</f>
        <v>4</v>
      </c>
      <c r="F538" s="12" t="str">
        <f xml:space="preserve"> TEXT(SalesDataTable[[#This Row],[Order Date]], "MMM")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12">
        <f>YEAR(SalesDataTable[[#This Row],[Order Date]])</f>
        <v>2026</v>
      </c>
      <c r="D539" s="15" t="str">
        <f>"Q"&amp;ROUNDUP(MONTH(SalesDataTable[[#This Row],[Order Date]])/3,0)</f>
        <v>Q2</v>
      </c>
      <c r="E539" s="15">
        <f>MONTH(SalesDataTable[[#This Row],[Order Date]])</f>
        <v>4</v>
      </c>
      <c r="F539" s="12" t="str">
        <f xml:space="preserve"> TEXT(SalesDataTable[[#This Row],[Order Date]], "MMM")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12">
        <f>YEAR(SalesDataTable[[#This Row],[Order Date]])</f>
        <v>2026</v>
      </c>
      <c r="D540" s="15" t="str">
        <f>"Q"&amp;ROUNDUP(MONTH(SalesDataTable[[#This Row],[Order Date]])/3,0)</f>
        <v>Q2</v>
      </c>
      <c r="E540" s="15">
        <f>MONTH(SalesDataTable[[#This Row],[Order Date]])</f>
        <v>4</v>
      </c>
      <c r="F540" s="12" t="str">
        <f xml:space="preserve"> TEXT(SalesDataTable[[#This Row],[Order Date]], "MMM")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12">
        <f>YEAR(SalesDataTable[[#This Row],[Order Date]])</f>
        <v>2026</v>
      </c>
      <c r="D541" s="15" t="str">
        <f>"Q"&amp;ROUNDUP(MONTH(SalesDataTable[[#This Row],[Order Date]])/3,0)</f>
        <v>Q2</v>
      </c>
      <c r="E541" s="15">
        <f>MONTH(SalesDataTable[[#This Row],[Order Date]])</f>
        <v>4</v>
      </c>
      <c r="F541" s="12" t="str">
        <f xml:space="preserve"> TEXT(SalesDataTable[[#This Row],[Order Date]], "MMM")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12">
        <f>YEAR(SalesDataTable[[#This Row],[Order Date]])</f>
        <v>2026</v>
      </c>
      <c r="D542" s="15" t="str">
        <f>"Q"&amp;ROUNDUP(MONTH(SalesDataTable[[#This Row],[Order Date]])/3,0)</f>
        <v>Q2</v>
      </c>
      <c r="E542" s="15">
        <f>MONTH(SalesDataTable[[#This Row],[Order Date]])</f>
        <v>4</v>
      </c>
      <c r="F542" s="12" t="str">
        <f xml:space="preserve"> TEXT(SalesDataTable[[#This Row],[Order Date]], "MMM")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12">
        <f>YEAR(SalesDataTable[[#This Row],[Order Date]])</f>
        <v>2026</v>
      </c>
      <c r="D543" s="15" t="str">
        <f>"Q"&amp;ROUNDUP(MONTH(SalesDataTable[[#This Row],[Order Date]])/3,0)</f>
        <v>Q2</v>
      </c>
      <c r="E543" s="15">
        <f>MONTH(SalesDataTable[[#This Row],[Order Date]])</f>
        <v>4</v>
      </c>
      <c r="F543" s="12" t="str">
        <f xml:space="preserve"> TEXT(SalesDataTable[[#This Row],[Order Date]], "MMM")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12">
        <f>YEAR(SalesDataTable[[#This Row],[Order Date]])</f>
        <v>2026</v>
      </c>
      <c r="D544" s="15" t="str">
        <f>"Q"&amp;ROUNDUP(MONTH(SalesDataTable[[#This Row],[Order Date]])/3,0)</f>
        <v>Q2</v>
      </c>
      <c r="E544" s="15">
        <f>MONTH(SalesDataTable[[#This Row],[Order Date]])</f>
        <v>4</v>
      </c>
      <c r="F544" s="12" t="str">
        <f xml:space="preserve"> TEXT(SalesDataTable[[#This Row],[Order Date]], "MMM")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12">
        <f>YEAR(SalesDataTable[[#This Row],[Order Date]])</f>
        <v>2026</v>
      </c>
      <c r="D545" s="15" t="str">
        <f>"Q"&amp;ROUNDUP(MONTH(SalesDataTable[[#This Row],[Order Date]])/3,0)</f>
        <v>Q2</v>
      </c>
      <c r="E545" s="15">
        <f>MONTH(SalesDataTable[[#This Row],[Order Date]])</f>
        <v>4</v>
      </c>
      <c r="F545" s="12" t="str">
        <f xml:space="preserve"> TEXT(SalesDataTable[[#This Row],[Order Date]], "MMM")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12">
        <f>YEAR(SalesDataTable[[#This Row],[Order Date]])</f>
        <v>2026</v>
      </c>
      <c r="D546" s="15" t="str">
        <f>"Q"&amp;ROUNDUP(MONTH(SalesDataTable[[#This Row],[Order Date]])/3,0)</f>
        <v>Q2</v>
      </c>
      <c r="E546" s="15">
        <f>MONTH(SalesDataTable[[#This Row],[Order Date]])</f>
        <v>4</v>
      </c>
      <c r="F546" s="12" t="str">
        <f xml:space="preserve"> TEXT(SalesDataTable[[#This Row],[Order Date]], "MMM")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12">
        <f>YEAR(SalesDataTable[[#This Row],[Order Date]])</f>
        <v>2026</v>
      </c>
      <c r="D547" s="15" t="str">
        <f>"Q"&amp;ROUNDUP(MONTH(SalesDataTable[[#This Row],[Order Date]])/3,0)</f>
        <v>Q2</v>
      </c>
      <c r="E547" s="15">
        <f>MONTH(SalesDataTable[[#This Row],[Order Date]])</f>
        <v>4</v>
      </c>
      <c r="F547" s="12" t="str">
        <f xml:space="preserve"> TEXT(SalesDataTable[[#This Row],[Order Date]], "MMM")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12">
        <f>YEAR(SalesDataTable[[#This Row],[Order Date]])</f>
        <v>2026</v>
      </c>
      <c r="D548" s="15" t="str">
        <f>"Q"&amp;ROUNDUP(MONTH(SalesDataTable[[#This Row],[Order Date]])/3,0)</f>
        <v>Q2</v>
      </c>
      <c r="E548" s="15">
        <f>MONTH(SalesDataTable[[#This Row],[Order Date]])</f>
        <v>4</v>
      </c>
      <c r="F548" s="12" t="str">
        <f xml:space="preserve"> TEXT(SalesDataTable[[#This Row],[Order Date]], "MMM")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12">
        <f>YEAR(SalesDataTable[[#This Row],[Order Date]])</f>
        <v>2026</v>
      </c>
      <c r="D549" s="15" t="str">
        <f>"Q"&amp;ROUNDUP(MONTH(SalesDataTable[[#This Row],[Order Date]])/3,0)</f>
        <v>Q2</v>
      </c>
      <c r="E549" s="15">
        <f>MONTH(SalesDataTable[[#This Row],[Order Date]])</f>
        <v>4</v>
      </c>
      <c r="F549" s="12" t="str">
        <f xml:space="preserve"> TEXT(SalesDataTable[[#This Row],[Order Date]], "MMM")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12">
        <f>YEAR(SalesDataTable[[#This Row],[Order Date]])</f>
        <v>2026</v>
      </c>
      <c r="D550" s="15" t="str">
        <f>"Q"&amp;ROUNDUP(MONTH(SalesDataTable[[#This Row],[Order Date]])/3,0)</f>
        <v>Q2</v>
      </c>
      <c r="E550" s="15">
        <f>MONTH(SalesDataTable[[#This Row],[Order Date]])</f>
        <v>4</v>
      </c>
      <c r="F550" s="12" t="str">
        <f xml:space="preserve"> TEXT(SalesDataTable[[#This Row],[Order Date]], "MMM")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12">
        <f>YEAR(SalesDataTable[[#This Row],[Order Date]])</f>
        <v>2026</v>
      </c>
      <c r="D551" s="15" t="str">
        <f>"Q"&amp;ROUNDUP(MONTH(SalesDataTable[[#This Row],[Order Date]])/3,0)</f>
        <v>Q2</v>
      </c>
      <c r="E551" s="15">
        <f>MONTH(SalesDataTable[[#This Row],[Order Date]])</f>
        <v>4</v>
      </c>
      <c r="F551" s="12" t="str">
        <f xml:space="preserve"> TEXT(SalesDataTable[[#This Row],[Order Date]], "MMM")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12">
        <f>YEAR(SalesDataTable[[#This Row],[Order Date]])</f>
        <v>2026</v>
      </c>
      <c r="D552" s="15" t="str">
        <f>"Q"&amp;ROUNDUP(MONTH(SalesDataTable[[#This Row],[Order Date]])/3,0)</f>
        <v>Q2</v>
      </c>
      <c r="E552" s="15">
        <f>MONTH(SalesDataTable[[#This Row],[Order Date]])</f>
        <v>4</v>
      </c>
      <c r="F552" s="12" t="str">
        <f xml:space="preserve"> TEXT(SalesDataTable[[#This Row],[Order Date]], "MMM")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12">
        <f>YEAR(SalesDataTable[[#This Row],[Order Date]])</f>
        <v>2026</v>
      </c>
      <c r="D553" s="15" t="str">
        <f>"Q"&amp;ROUNDUP(MONTH(SalesDataTable[[#This Row],[Order Date]])/3,0)</f>
        <v>Q2</v>
      </c>
      <c r="E553" s="15">
        <f>MONTH(SalesDataTable[[#This Row],[Order Date]])</f>
        <v>4</v>
      </c>
      <c r="F553" s="12" t="str">
        <f xml:space="preserve"> TEXT(SalesDataTable[[#This Row],[Order Date]], "MMM")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12">
        <f>YEAR(SalesDataTable[[#This Row],[Order Date]])</f>
        <v>2026</v>
      </c>
      <c r="D554" s="15" t="str">
        <f>"Q"&amp;ROUNDUP(MONTH(SalesDataTable[[#This Row],[Order Date]])/3,0)</f>
        <v>Q2</v>
      </c>
      <c r="E554" s="15">
        <f>MONTH(SalesDataTable[[#This Row],[Order Date]])</f>
        <v>4</v>
      </c>
      <c r="F554" s="12" t="str">
        <f xml:space="preserve"> TEXT(SalesDataTable[[#This Row],[Order Date]], "MMM")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12">
        <f>YEAR(SalesDataTable[[#This Row],[Order Date]])</f>
        <v>2026</v>
      </c>
      <c r="D555" s="15" t="str">
        <f>"Q"&amp;ROUNDUP(MONTH(SalesDataTable[[#This Row],[Order Date]])/3,0)</f>
        <v>Q2</v>
      </c>
      <c r="E555" s="15">
        <f>MONTH(SalesDataTable[[#This Row],[Order Date]])</f>
        <v>4</v>
      </c>
      <c r="F555" s="12" t="str">
        <f xml:space="preserve"> TEXT(SalesDataTable[[#This Row],[Order Date]], "MMM")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12">
        <f>YEAR(SalesDataTable[[#This Row],[Order Date]])</f>
        <v>2026</v>
      </c>
      <c r="D556" s="15" t="str">
        <f>"Q"&amp;ROUNDUP(MONTH(SalesDataTable[[#This Row],[Order Date]])/3,0)</f>
        <v>Q2</v>
      </c>
      <c r="E556" s="15">
        <f>MONTH(SalesDataTable[[#This Row],[Order Date]])</f>
        <v>4</v>
      </c>
      <c r="F556" s="12" t="str">
        <f xml:space="preserve"> TEXT(SalesDataTable[[#This Row],[Order Date]], "MMM")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12">
        <f>YEAR(SalesDataTable[[#This Row],[Order Date]])</f>
        <v>2026</v>
      </c>
      <c r="D557" s="15" t="str">
        <f>"Q"&amp;ROUNDUP(MONTH(SalesDataTable[[#This Row],[Order Date]])/3,0)</f>
        <v>Q2</v>
      </c>
      <c r="E557" s="15">
        <f>MONTH(SalesDataTable[[#This Row],[Order Date]])</f>
        <v>4</v>
      </c>
      <c r="F557" s="12" t="str">
        <f xml:space="preserve"> TEXT(SalesDataTable[[#This Row],[Order Date]], "MMM")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12">
        <f>YEAR(SalesDataTable[[#This Row],[Order Date]])</f>
        <v>2026</v>
      </c>
      <c r="D558" s="15" t="str">
        <f>"Q"&amp;ROUNDUP(MONTH(SalesDataTable[[#This Row],[Order Date]])/3,0)</f>
        <v>Q2</v>
      </c>
      <c r="E558" s="15">
        <f>MONTH(SalesDataTable[[#This Row],[Order Date]])</f>
        <v>4</v>
      </c>
      <c r="F558" s="12" t="str">
        <f xml:space="preserve"> TEXT(SalesDataTable[[#This Row],[Order Date]], "MMM")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12">
        <f>YEAR(SalesDataTable[[#This Row],[Order Date]])</f>
        <v>2026</v>
      </c>
      <c r="D559" s="15" t="str">
        <f>"Q"&amp;ROUNDUP(MONTH(SalesDataTable[[#This Row],[Order Date]])/3,0)</f>
        <v>Q2</v>
      </c>
      <c r="E559" s="15">
        <f>MONTH(SalesDataTable[[#This Row],[Order Date]])</f>
        <v>4</v>
      </c>
      <c r="F559" s="12" t="str">
        <f xml:space="preserve"> TEXT(SalesDataTable[[#This Row],[Order Date]], "MMM")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12">
        <f>YEAR(SalesDataTable[[#This Row],[Order Date]])</f>
        <v>2026</v>
      </c>
      <c r="D560" s="15" t="str">
        <f>"Q"&amp;ROUNDUP(MONTH(SalesDataTable[[#This Row],[Order Date]])/3,0)</f>
        <v>Q2</v>
      </c>
      <c r="E560" s="15">
        <f>MONTH(SalesDataTable[[#This Row],[Order Date]])</f>
        <v>4</v>
      </c>
      <c r="F560" s="12" t="str">
        <f xml:space="preserve"> TEXT(SalesDataTable[[#This Row],[Order Date]], "MMM")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12">
        <f>YEAR(SalesDataTable[[#This Row],[Order Date]])</f>
        <v>2026</v>
      </c>
      <c r="D561" s="15" t="str">
        <f>"Q"&amp;ROUNDUP(MONTH(SalesDataTable[[#This Row],[Order Date]])/3,0)</f>
        <v>Q2</v>
      </c>
      <c r="E561" s="15">
        <f>MONTH(SalesDataTable[[#This Row],[Order Date]])</f>
        <v>4</v>
      </c>
      <c r="F561" s="12" t="str">
        <f xml:space="preserve"> TEXT(SalesDataTable[[#This Row],[Order Date]], "MMM")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12">
        <f>YEAR(SalesDataTable[[#This Row],[Order Date]])</f>
        <v>2026</v>
      </c>
      <c r="D562" s="15" t="str">
        <f>"Q"&amp;ROUNDUP(MONTH(SalesDataTable[[#This Row],[Order Date]])/3,0)</f>
        <v>Q2</v>
      </c>
      <c r="E562" s="15">
        <f>MONTH(SalesDataTable[[#This Row],[Order Date]])</f>
        <v>4</v>
      </c>
      <c r="F562" s="12" t="str">
        <f xml:space="preserve"> TEXT(SalesDataTable[[#This Row],[Order Date]], "MMM")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12">
        <f>YEAR(SalesDataTable[[#This Row],[Order Date]])</f>
        <v>2026</v>
      </c>
      <c r="D563" s="15" t="str">
        <f>"Q"&amp;ROUNDUP(MONTH(SalesDataTable[[#This Row],[Order Date]])/3,0)</f>
        <v>Q2</v>
      </c>
      <c r="E563" s="15">
        <f>MONTH(SalesDataTable[[#This Row],[Order Date]])</f>
        <v>4</v>
      </c>
      <c r="F563" s="12" t="str">
        <f xml:space="preserve"> TEXT(SalesDataTable[[#This Row],[Order Date]], "MMM")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12">
        <f>YEAR(SalesDataTable[[#This Row],[Order Date]])</f>
        <v>2026</v>
      </c>
      <c r="D564" s="15" t="str">
        <f>"Q"&amp;ROUNDUP(MONTH(SalesDataTable[[#This Row],[Order Date]])/3,0)</f>
        <v>Q2</v>
      </c>
      <c r="E564" s="15">
        <f>MONTH(SalesDataTable[[#This Row],[Order Date]])</f>
        <v>4</v>
      </c>
      <c r="F564" s="12" t="str">
        <f xml:space="preserve"> TEXT(SalesDataTable[[#This Row],[Order Date]], "MMM")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12">
        <f>YEAR(SalesDataTable[[#This Row],[Order Date]])</f>
        <v>2026</v>
      </c>
      <c r="D565" s="15" t="str">
        <f>"Q"&amp;ROUNDUP(MONTH(SalesDataTable[[#This Row],[Order Date]])/3,0)</f>
        <v>Q2</v>
      </c>
      <c r="E565" s="15">
        <f>MONTH(SalesDataTable[[#This Row],[Order Date]])</f>
        <v>4</v>
      </c>
      <c r="F565" s="12" t="str">
        <f xml:space="preserve"> TEXT(SalesDataTable[[#This Row],[Order Date]], "MMM")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12">
        <f>YEAR(SalesDataTable[[#This Row],[Order Date]])</f>
        <v>2026</v>
      </c>
      <c r="D566" s="15" t="str">
        <f>"Q"&amp;ROUNDUP(MONTH(SalesDataTable[[#This Row],[Order Date]])/3,0)</f>
        <v>Q2</v>
      </c>
      <c r="E566" s="15">
        <f>MONTH(SalesDataTable[[#This Row],[Order Date]])</f>
        <v>4</v>
      </c>
      <c r="F566" s="12" t="str">
        <f xml:space="preserve"> TEXT(SalesDataTable[[#This Row],[Order Date]], "MMM")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12">
        <f>YEAR(SalesDataTable[[#This Row],[Order Date]])</f>
        <v>2026</v>
      </c>
      <c r="D567" s="15" t="str">
        <f>"Q"&amp;ROUNDUP(MONTH(SalesDataTable[[#This Row],[Order Date]])/3,0)</f>
        <v>Q2</v>
      </c>
      <c r="E567" s="15">
        <f>MONTH(SalesDataTable[[#This Row],[Order Date]])</f>
        <v>4</v>
      </c>
      <c r="F567" s="12" t="str">
        <f xml:space="preserve"> TEXT(SalesDataTable[[#This Row],[Order Date]], "MMM")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12">
        <f>YEAR(SalesDataTable[[#This Row],[Order Date]])</f>
        <v>2026</v>
      </c>
      <c r="D568" s="15" t="str">
        <f>"Q"&amp;ROUNDUP(MONTH(SalesDataTable[[#This Row],[Order Date]])/3,0)</f>
        <v>Q2</v>
      </c>
      <c r="E568" s="15">
        <f>MONTH(SalesDataTable[[#This Row],[Order Date]])</f>
        <v>4</v>
      </c>
      <c r="F568" s="12" t="str">
        <f xml:space="preserve"> TEXT(SalesDataTable[[#This Row],[Order Date]], "MMM")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12">
        <f>YEAR(SalesDataTable[[#This Row],[Order Date]])</f>
        <v>2026</v>
      </c>
      <c r="D569" s="15" t="str">
        <f>"Q"&amp;ROUNDUP(MONTH(SalesDataTable[[#This Row],[Order Date]])/3,0)</f>
        <v>Q2</v>
      </c>
      <c r="E569" s="15">
        <f>MONTH(SalesDataTable[[#This Row],[Order Date]])</f>
        <v>4</v>
      </c>
      <c r="F569" s="12" t="str">
        <f xml:space="preserve"> TEXT(SalesDataTable[[#This Row],[Order Date]], "MMM")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12">
        <f>YEAR(SalesDataTable[[#This Row],[Order Date]])</f>
        <v>2026</v>
      </c>
      <c r="D570" s="15" t="str">
        <f>"Q"&amp;ROUNDUP(MONTH(SalesDataTable[[#This Row],[Order Date]])/3,0)</f>
        <v>Q2</v>
      </c>
      <c r="E570" s="15">
        <f>MONTH(SalesDataTable[[#This Row],[Order Date]])</f>
        <v>4</v>
      </c>
      <c r="F570" s="12" t="str">
        <f xml:space="preserve"> TEXT(SalesDataTable[[#This Row],[Order Date]], "MMM")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12">
        <f>YEAR(SalesDataTable[[#This Row],[Order Date]])</f>
        <v>2026</v>
      </c>
      <c r="D571" s="15" t="str">
        <f>"Q"&amp;ROUNDUP(MONTH(SalesDataTable[[#This Row],[Order Date]])/3,0)</f>
        <v>Q2</v>
      </c>
      <c r="E571" s="15">
        <f>MONTH(SalesDataTable[[#This Row],[Order Date]])</f>
        <v>4</v>
      </c>
      <c r="F571" s="12" t="str">
        <f xml:space="preserve"> TEXT(SalesDataTable[[#This Row],[Order Date]], "MMM")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12">
        <f>YEAR(SalesDataTable[[#This Row],[Order Date]])</f>
        <v>2026</v>
      </c>
      <c r="D572" s="15" t="str">
        <f>"Q"&amp;ROUNDUP(MONTH(SalesDataTable[[#This Row],[Order Date]])/3,0)</f>
        <v>Q2</v>
      </c>
      <c r="E572" s="15">
        <f>MONTH(SalesDataTable[[#This Row],[Order Date]])</f>
        <v>4</v>
      </c>
      <c r="F572" s="12" t="str">
        <f xml:space="preserve"> TEXT(SalesDataTable[[#This Row],[Order Date]], "MMM")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12">
        <f>YEAR(SalesDataTable[[#This Row],[Order Date]])</f>
        <v>2026</v>
      </c>
      <c r="D573" s="15" t="str">
        <f>"Q"&amp;ROUNDUP(MONTH(SalesDataTable[[#This Row],[Order Date]])/3,0)</f>
        <v>Q2</v>
      </c>
      <c r="E573" s="15">
        <f>MONTH(SalesDataTable[[#This Row],[Order Date]])</f>
        <v>4</v>
      </c>
      <c r="F573" s="12" t="str">
        <f xml:space="preserve"> TEXT(SalesDataTable[[#This Row],[Order Date]], "MMM")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12">
        <f>YEAR(SalesDataTable[[#This Row],[Order Date]])</f>
        <v>2026</v>
      </c>
      <c r="D574" s="15" t="str">
        <f>"Q"&amp;ROUNDUP(MONTH(SalesDataTable[[#This Row],[Order Date]])/3,0)</f>
        <v>Q2</v>
      </c>
      <c r="E574" s="15">
        <f>MONTH(SalesDataTable[[#This Row],[Order Date]])</f>
        <v>4</v>
      </c>
      <c r="F574" s="12" t="str">
        <f xml:space="preserve"> TEXT(SalesDataTable[[#This Row],[Order Date]], "MMM")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12">
        <f>YEAR(SalesDataTable[[#This Row],[Order Date]])</f>
        <v>2026</v>
      </c>
      <c r="D575" s="15" t="str">
        <f>"Q"&amp;ROUNDUP(MONTH(SalesDataTable[[#This Row],[Order Date]])/3,0)</f>
        <v>Q2</v>
      </c>
      <c r="E575" s="15">
        <f>MONTH(SalesDataTable[[#This Row],[Order Date]])</f>
        <v>4</v>
      </c>
      <c r="F575" s="12" t="str">
        <f xml:space="preserve"> TEXT(SalesDataTable[[#This Row],[Order Date]], "MMM")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12">
        <f>YEAR(SalesDataTable[[#This Row],[Order Date]])</f>
        <v>2026</v>
      </c>
      <c r="D576" s="15" t="str">
        <f>"Q"&amp;ROUNDUP(MONTH(SalesDataTable[[#This Row],[Order Date]])/3,0)</f>
        <v>Q2</v>
      </c>
      <c r="E576" s="15">
        <f>MONTH(SalesDataTable[[#This Row],[Order Date]])</f>
        <v>4</v>
      </c>
      <c r="F576" s="12" t="str">
        <f xml:space="preserve"> TEXT(SalesDataTable[[#This Row],[Order Date]], "MMM")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12">
        <f>YEAR(SalesDataTable[[#This Row],[Order Date]])</f>
        <v>2026</v>
      </c>
      <c r="D577" s="15" t="str">
        <f>"Q"&amp;ROUNDUP(MONTH(SalesDataTable[[#This Row],[Order Date]])/3,0)</f>
        <v>Q2</v>
      </c>
      <c r="E577" s="15">
        <f>MONTH(SalesDataTable[[#This Row],[Order Date]])</f>
        <v>4</v>
      </c>
      <c r="F577" s="12" t="str">
        <f xml:space="preserve"> TEXT(SalesDataTable[[#This Row],[Order Date]], "MMM")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12">
        <f>YEAR(SalesDataTable[[#This Row],[Order Date]])</f>
        <v>2026</v>
      </c>
      <c r="D578" s="15" t="str">
        <f>"Q"&amp;ROUNDUP(MONTH(SalesDataTable[[#This Row],[Order Date]])/3,0)</f>
        <v>Q2</v>
      </c>
      <c r="E578" s="15">
        <f>MONTH(SalesDataTable[[#This Row],[Order Date]])</f>
        <v>4</v>
      </c>
      <c r="F578" s="12" t="str">
        <f xml:space="preserve"> TEXT(SalesDataTable[[#This Row],[Order Date]], "MMM")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12">
        <f>YEAR(SalesDataTable[[#This Row],[Order Date]])</f>
        <v>2026</v>
      </c>
      <c r="D579" s="15" t="str">
        <f>"Q"&amp;ROUNDUP(MONTH(SalesDataTable[[#This Row],[Order Date]])/3,0)</f>
        <v>Q2</v>
      </c>
      <c r="E579" s="15">
        <f>MONTH(SalesDataTable[[#This Row],[Order Date]])</f>
        <v>4</v>
      </c>
      <c r="F579" s="12" t="str">
        <f xml:space="preserve"> TEXT(SalesDataTable[[#This Row],[Order Date]], "MMM")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12">
        <f>YEAR(SalesDataTable[[#This Row],[Order Date]])</f>
        <v>2026</v>
      </c>
      <c r="D580" s="15" t="str">
        <f>"Q"&amp;ROUNDUP(MONTH(SalesDataTable[[#This Row],[Order Date]])/3,0)</f>
        <v>Q2</v>
      </c>
      <c r="E580" s="15">
        <f>MONTH(SalesDataTable[[#This Row],[Order Date]])</f>
        <v>4</v>
      </c>
      <c r="F580" s="12" t="str">
        <f xml:space="preserve"> TEXT(SalesDataTable[[#This Row],[Order Date]], "MMM")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12">
        <f>YEAR(SalesDataTable[[#This Row],[Order Date]])</f>
        <v>2026</v>
      </c>
      <c r="D581" s="15" t="str">
        <f>"Q"&amp;ROUNDUP(MONTH(SalesDataTable[[#This Row],[Order Date]])/3,0)</f>
        <v>Q2</v>
      </c>
      <c r="E581" s="15">
        <f>MONTH(SalesDataTable[[#This Row],[Order Date]])</f>
        <v>4</v>
      </c>
      <c r="F581" s="12" t="str">
        <f xml:space="preserve"> TEXT(SalesDataTable[[#This Row],[Order Date]], "MMM")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12">
        <f>YEAR(SalesDataTable[[#This Row],[Order Date]])</f>
        <v>2026</v>
      </c>
      <c r="D582" s="15" t="str">
        <f>"Q"&amp;ROUNDUP(MONTH(SalesDataTable[[#This Row],[Order Date]])/3,0)</f>
        <v>Q2</v>
      </c>
      <c r="E582" s="15">
        <f>MONTH(SalesDataTable[[#This Row],[Order Date]])</f>
        <v>4</v>
      </c>
      <c r="F582" s="12" t="str">
        <f xml:space="preserve"> TEXT(SalesDataTable[[#This Row],[Order Date]], "MMM")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12">
        <f>YEAR(SalesDataTable[[#This Row],[Order Date]])</f>
        <v>2026</v>
      </c>
      <c r="D583" s="15" t="str">
        <f>"Q"&amp;ROUNDUP(MONTH(SalesDataTable[[#This Row],[Order Date]])/3,0)</f>
        <v>Q2</v>
      </c>
      <c r="E583" s="15">
        <f>MONTH(SalesDataTable[[#This Row],[Order Date]])</f>
        <v>4</v>
      </c>
      <c r="F583" s="12" t="str">
        <f xml:space="preserve"> TEXT(SalesDataTable[[#This Row],[Order Date]], "MMM")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12">
        <f>YEAR(SalesDataTable[[#This Row],[Order Date]])</f>
        <v>2026</v>
      </c>
      <c r="D584" s="15" t="str">
        <f>"Q"&amp;ROUNDUP(MONTH(SalesDataTable[[#This Row],[Order Date]])/3,0)</f>
        <v>Q2</v>
      </c>
      <c r="E584" s="15">
        <f>MONTH(SalesDataTable[[#This Row],[Order Date]])</f>
        <v>4</v>
      </c>
      <c r="F584" s="12" t="str">
        <f xml:space="preserve"> TEXT(SalesDataTable[[#This Row],[Order Date]], "MMM")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12">
        <f>YEAR(SalesDataTable[[#This Row],[Order Date]])</f>
        <v>2026</v>
      </c>
      <c r="D585" s="15" t="str">
        <f>"Q"&amp;ROUNDUP(MONTH(SalesDataTable[[#This Row],[Order Date]])/3,0)</f>
        <v>Q2</v>
      </c>
      <c r="E585" s="15">
        <f>MONTH(SalesDataTable[[#This Row],[Order Date]])</f>
        <v>4</v>
      </c>
      <c r="F585" s="12" t="str">
        <f xml:space="preserve"> TEXT(SalesDataTable[[#This Row],[Order Date]], "MMM")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12">
        <f>YEAR(SalesDataTable[[#This Row],[Order Date]])</f>
        <v>2026</v>
      </c>
      <c r="D586" s="15" t="str">
        <f>"Q"&amp;ROUNDUP(MONTH(SalesDataTable[[#This Row],[Order Date]])/3,0)</f>
        <v>Q2</v>
      </c>
      <c r="E586" s="15">
        <f>MONTH(SalesDataTable[[#This Row],[Order Date]])</f>
        <v>4</v>
      </c>
      <c r="F586" s="12" t="str">
        <f xml:space="preserve"> TEXT(SalesDataTable[[#This Row],[Order Date]], "MMM")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12">
        <f>YEAR(SalesDataTable[[#This Row],[Order Date]])</f>
        <v>2026</v>
      </c>
      <c r="D587" s="15" t="str">
        <f>"Q"&amp;ROUNDUP(MONTH(SalesDataTable[[#This Row],[Order Date]])/3,0)</f>
        <v>Q2</v>
      </c>
      <c r="E587" s="15">
        <f>MONTH(SalesDataTable[[#This Row],[Order Date]])</f>
        <v>4</v>
      </c>
      <c r="F587" s="12" t="str">
        <f xml:space="preserve"> TEXT(SalesDataTable[[#This Row],[Order Date]], "MMM")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12">
        <f>YEAR(SalesDataTable[[#This Row],[Order Date]])</f>
        <v>2026</v>
      </c>
      <c r="D588" s="15" t="str">
        <f>"Q"&amp;ROUNDUP(MONTH(SalesDataTable[[#This Row],[Order Date]])/3,0)</f>
        <v>Q2</v>
      </c>
      <c r="E588" s="15">
        <f>MONTH(SalesDataTable[[#This Row],[Order Date]])</f>
        <v>4</v>
      </c>
      <c r="F588" s="12" t="str">
        <f xml:space="preserve"> TEXT(SalesDataTable[[#This Row],[Order Date]], "MMM")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12">
        <f>YEAR(SalesDataTable[[#This Row],[Order Date]])</f>
        <v>2026</v>
      </c>
      <c r="D589" s="15" t="str">
        <f>"Q"&amp;ROUNDUP(MONTH(SalesDataTable[[#This Row],[Order Date]])/3,0)</f>
        <v>Q2</v>
      </c>
      <c r="E589" s="15">
        <f>MONTH(SalesDataTable[[#This Row],[Order Date]])</f>
        <v>4</v>
      </c>
      <c r="F589" s="12" t="str">
        <f xml:space="preserve"> TEXT(SalesDataTable[[#This Row],[Order Date]], "MMM")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12">
        <f>YEAR(SalesDataTable[[#This Row],[Order Date]])</f>
        <v>2026</v>
      </c>
      <c r="D590" s="15" t="str">
        <f>"Q"&amp;ROUNDUP(MONTH(SalesDataTable[[#This Row],[Order Date]])/3,0)</f>
        <v>Q2</v>
      </c>
      <c r="E590" s="15">
        <f>MONTH(SalesDataTable[[#This Row],[Order Date]])</f>
        <v>4</v>
      </c>
      <c r="F590" s="12" t="str">
        <f xml:space="preserve"> TEXT(SalesDataTable[[#This Row],[Order Date]], "MMM")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12">
        <f>YEAR(SalesDataTable[[#This Row],[Order Date]])</f>
        <v>2026</v>
      </c>
      <c r="D591" s="15" t="str">
        <f>"Q"&amp;ROUNDUP(MONTH(SalesDataTable[[#This Row],[Order Date]])/3,0)</f>
        <v>Q2</v>
      </c>
      <c r="E591" s="15">
        <f>MONTH(SalesDataTable[[#This Row],[Order Date]])</f>
        <v>4</v>
      </c>
      <c r="F591" s="12" t="str">
        <f xml:space="preserve"> TEXT(SalesDataTable[[#This Row],[Order Date]], "MMM")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12">
        <f>YEAR(SalesDataTable[[#This Row],[Order Date]])</f>
        <v>2026</v>
      </c>
      <c r="D592" s="15" t="str">
        <f>"Q"&amp;ROUNDUP(MONTH(SalesDataTable[[#This Row],[Order Date]])/3,0)</f>
        <v>Q2</v>
      </c>
      <c r="E592" s="15">
        <f>MONTH(SalesDataTable[[#This Row],[Order Date]])</f>
        <v>4</v>
      </c>
      <c r="F592" s="12" t="str">
        <f xml:space="preserve"> TEXT(SalesDataTable[[#This Row],[Order Date]], "MMM")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12">
        <f>YEAR(SalesDataTable[[#This Row],[Order Date]])</f>
        <v>2026</v>
      </c>
      <c r="D593" s="15" t="str">
        <f>"Q"&amp;ROUNDUP(MONTH(SalesDataTable[[#This Row],[Order Date]])/3,0)</f>
        <v>Q2</v>
      </c>
      <c r="E593" s="15">
        <f>MONTH(SalesDataTable[[#This Row],[Order Date]])</f>
        <v>4</v>
      </c>
      <c r="F593" s="12" t="str">
        <f xml:space="preserve"> TEXT(SalesDataTable[[#This Row],[Order Date]], "MMM")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12">
        <f>YEAR(SalesDataTable[[#This Row],[Order Date]])</f>
        <v>2026</v>
      </c>
      <c r="D594" s="15" t="str">
        <f>"Q"&amp;ROUNDUP(MONTH(SalesDataTable[[#This Row],[Order Date]])/3,0)</f>
        <v>Q2</v>
      </c>
      <c r="E594" s="15">
        <f>MONTH(SalesDataTable[[#This Row],[Order Date]])</f>
        <v>4</v>
      </c>
      <c r="F594" s="12" t="str">
        <f xml:space="preserve"> TEXT(SalesDataTable[[#This Row],[Order Date]], "MMM")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12">
        <f>YEAR(SalesDataTable[[#This Row],[Order Date]])</f>
        <v>2026</v>
      </c>
      <c r="D595" s="15" t="str">
        <f>"Q"&amp;ROUNDUP(MONTH(SalesDataTable[[#This Row],[Order Date]])/3,0)</f>
        <v>Q2</v>
      </c>
      <c r="E595" s="15">
        <f>MONTH(SalesDataTable[[#This Row],[Order Date]])</f>
        <v>4</v>
      </c>
      <c r="F595" s="12" t="str">
        <f xml:space="preserve"> TEXT(SalesDataTable[[#This Row],[Order Date]], "MMM")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12">
        <f>YEAR(SalesDataTable[[#This Row],[Order Date]])</f>
        <v>2026</v>
      </c>
      <c r="D596" s="15" t="str">
        <f>"Q"&amp;ROUNDUP(MONTH(SalesDataTable[[#This Row],[Order Date]])/3,0)</f>
        <v>Q2</v>
      </c>
      <c r="E596" s="15">
        <f>MONTH(SalesDataTable[[#This Row],[Order Date]])</f>
        <v>4</v>
      </c>
      <c r="F596" s="12" t="str">
        <f xml:space="preserve"> TEXT(SalesDataTable[[#This Row],[Order Date]], "MMM")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12">
        <f>YEAR(SalesDataTable[[#This Row],[Order Date]])</f>
        <v>2026</v>
      </c>
      <c r="D597" s="15" t="str">
        <f>"Q"&amp;ROUNDUP(MONTH(SalesDataTable[[#This Row],[Order Date]])/3,0)</f>
        <v>Q2</v>
      </c>
      <c r="E597" s="15">
        <f>MONTH(SalesDataTable[[#This Row],[Order Date]])</f>
        <v>4</v>
      </c>
      <c r="F597" s="12" t="str">
        <f xml:space="preserve"> TEXT(SalesDataTable[[#This Row],[Order Date]], "MMM")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12">
        <f>YEAR(SalesDataTable[[#This Row],[Order Date]])</f>
        <v>2026</v>
      </c>
      <c r="D598" s="15" t="str">
        <f>"Q"&amp;ROUNDUP(MONTH(SalesDataTable[[#This Row],[Order Date]])/3,0)</f>
        <v>Q2</v>
      </c>
      <c r="E598" s="15">
        <f>MONTH(SalesDataTable[[#This Row],[Order Date]])</f>
        <v>4</v>
      </c>
      <c r="F598" s="12" t="str">
        <f xml:space="preserve"> TEXT(SalesDataTable[[#This Row],[Order Date]], "MMM")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12">
        <f>YEAR(SalesDataTable[[#This Row],[Order Date]])</f>
        <v>2026</v>
      </c>
      <c r="D599" s="15" t="str">
        <f>"Q"&amp;ROUNDUP(MONTH(SalesDataTable[[#This Row],[Order Date]])/3,0)</f>
        <v>Q2</v>
      </c>
      <c r="E599" s="15">
        <f>MONTH(SalesDataTable[[#This Row],[Order Date]])</f>
        <v>4</v>
      </c>
      <c r="F599" s="12" t="str">
        <f xml:space="preserve"> TEXT(SalesDataTable[[#This Row],[Order Date]], "MMM")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12">
        <f>YEAR(SalesDataTable[[#This Row],[Order Date]])</f>
        <v>2026</v>
      </c>
      <c r="D600" s="15" t="str">
        <f>"Q"&amp;ROUNDUP(MONTH(SalesDataTable[[#This Row],[Order Date]])/3,0)</f>
        <v>Q2</v>
      </c>
      <c r="E600" s="15">
        <f>MONTH(SalesDataTable[[#This Row],[Order Date]])</f>
        <v>4</v>
      </c>
      <c r="F600" s="12" t="str">
        <f xml:space="preserve"> TEXT(SalesDataTable[[#This Row],[Order Date]], "MMM")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12">
        <f>YEAR(SalesDataTable[[#This Row],[Order Date]])</f>
        <v>2026</v>
      </c>
      <c r="D601" s="15" t="str">
        <f>"Q"&amp;ROUNDUP(MONTH(SalesDataTable[[#This Row],[Order Date]])/3,0)</f>
        <v>Q2</v>
      </c>
      <c r="E601" s="15">
        <f>MONTH(SalesDataTable[[#This Row],[Order Date]])</f>
        <v>4</v>
      </c>
      <c r="F601" s="12" t="str">
        <f xml:space="preserve"> TEXT(SalesDataTable[[#This Row],[Order Date]], "MMM")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12">
        <f>YEAR(SalesDataTable[[#This Row],[Order Date]])</f>
        <v>2026</v>
      </c>
      <c r="D602" s="15" t="str">
        <f>"Q"&amp;ROUNDUP(MONTH(SalesDataTable[[#This Row],[Order Date]])/3,0)</f>
        <v>Q2</v>
      </c>
      <c r="E602" s="15">
        <f>MONTH(SalesDataTable[[#This Row],[Order Date]])</f>
        <v>4</v>
      </c>
      <c r="F602" s="12" t="str">
        <f xml:space="preserve"> TEXT(SalesDataTable[[#This Row],[Order Date]], "MMM")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12">
        <f>YEAR(SalesDataTable[[#This Row],[Order Date]])</f>
        <v>2026</v>
      </c>
      <c r="D603" s="15" t="str">
        <f>"Q"&amp;ROUNDUP(MONTH(SalesDataTable[[#This Row],[Order Date]])/3,0)</f>
        <v>Q2</v>
      </c>
      <c r="E603" s="15">
        <f>MONTH(SalesDataTable[[#This Row],[Order Date]])</f>
        <v>4</v>
      </c>
      <c r="F603" s="12" t="str">
        <f xml:space="preserve"> TEXT(SalesDataTable[[#This Row],[Order Date]], "MMM")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12">
        <f>YEAR(SalesDataTable[[#This Row],[Order Date]])</f>
        <v>2026</v>
      </c>
      <c r="D604" s="15" t="str">
        <f>"Q"&amp;ROUNDUP(MONTH(SalesDataTable[[#This Row],[Order Date]])/3,0)</f>
        <v>Q2</v>
      </c>
      <c r="E604" s="15">
        <f>MONTH(SalesDataTable[[#This Row],[Order Date]])</f>
        <v>4</v>
      </c>
      <c r="F604" s="12" t="str">
        <f xml:space="preserve"> TEXT(SalesDataTable[[#This Row],[Order Date]], "MMM")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12">
        <f>YEAR(SalesDataTable[[#This Row],[Order Date]])</f>
        <v>2026</v>
      </c>
      <c r="D605" s="15" t="str">
        <f>"Q"&amp;ROUNDUP(MONTH(SalesDataTable[[#This Row],[Order Date]])/3,0)</f>
        <v>Q2</v>
      </c>
      <c r="E605" s="15">
        <f>MONTH(SalesDataTable[[#This Row],[Order Date]])</f>
        <v>4</v>
      </c>
      <c r="F605" s="12" t="str">
        <f xml:space="preserve"> TEXT(SalesDataTable[[#This Row],[Order Date]], "MMM")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12">
        <f>YEAR(SalesDataTable[[#This Row],[Order Date]])</f>
        <v>2026</v>
      </c>
      <c r="D606" s="15" t="str">
        <f>"Q"&amp;ROUNDUP(MONTH(SalesDataTable[[#This Row],[Order Date]])/3,0)</f>
        <v>Q2</v>
      </c>
      <c r="E606" s="15">
        <f>MONTH(SalesDataTable[[#This Row],[Order Date]])</f>
        <v>4</v>
      </c>
      <c r="F606" s="12" t="str">
        <f xml:space="preserve"> TEXT(SalesDataTable[[#This Row],[Order Date]], "MMM")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12">
        <f>YEAR(SalesDataTable[[#This Row],[Order Date]])</f>
        <v>2026</v>
      </c>
      <c r="D607" s="15" t="str">
        <f>"Q"&amp;ROUNDUP(MONTH(SalesDataTable[[#This Row],[Order Date]])/3,0)</f>
        <v>Q2</v>
      </c>
      <c r="E607" s="15">
        <f>MONTH(SalesDataTable[[#This Row],[Order Date]])</f>
        <v>4</v>
      </c>
      <c r="F607" s="12" t="str">
        <f xml:space="preserve"> TEXT(SalesDataTable[[#This Row],[Order Date]], "MMM")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12">
        <f>YEAR(SalesDataTable[[#This Row],[Order Date]])</f>
        <v>2026</v>
      </c>
      <c r="D608" s="15" t="str">
        <f>"Q"&amp;ROUNDUP(MONTH(SalesDataTable[[#This Row],[Order Date]])/3,0)</f>
        <v>Q2</v>
      </c>
      <c r="E608" s="15">
        <f>MONTH(SalesDataTable[[#This Row],[Order Date]])</f>
        <v>4</v>
      </c>
      <c r="F608" s="12" t="str">
        <f xml:space="preserve"> TEXT(SalesDataTable[[#This Row],[Order Date]], "MMM")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12">
        <f>YEAR(SalesDataTable[[#This Row],[Order Date]])</f>
        <v>2026</v>
      </c>
      <c r="D609" s="15" t="str">
        <f>"Q"&amp;ROUNDUP(MONTH(SalesDataTable[[#This Row],[Order Date]])/3,0)</f>
        <v>Q2</v>
      </c>
      <c r="E609" s="15">
        <f>MONTH(SalesDataTable[[#This Row],[Order Date]])</f>
        <v>4</v>
      </c>
      <c r="F609" s="12" t="str">
        <f xml:space="preserve"> TEXT(SalesDataTable[[#This Row],[Order Date]], "MMM")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12">
        <f>YEAR(SalesDataTable[[#This Row],[Order Date]])</f>
        <v>2026</v>
      </c>
      <c r="D610" s="15" t="str">
        <f>"Q"&amp;ROUNDUP(MONTH(SalesDataTable[[#This Row],[Order Date]])/3,0)</f>
        <v>Q2</v>
      </c>
      <c r="E610" s="15">
        <f>MONTH(SalesDataTable[[#This Row],[Order Date]])</f>
        <v>4</v>
      </c>
      <c r="F610" s="12" t="str">
        <f xml:space="preserve"> TEXT(SalesDataTable[[#This Row],[Order Date]], "MMM")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12">
        <f>YEAR(SalesDataTable[[#This Row],[Order Date]])</f>
        <v>2026</v>
      </c>
      <c r="D611" s="15" t="str">
        <f>"Q"&amp;ROUNDUP(MONTH(SalesDataTable[[#This Row],[Order Date]])/3,0)</f>
        <v>Q2</v>
      </c>
      <c r="E611" s="15">
        <f>MONTH(SalesDataTable[[#This Row],[Order Date]])</f>
        <v>4</v>
      </c>
      <c r="F611" s="12" t="str">
        <f xml:space="preserve"> TEXT(SalesDataTable[[#This Row],[Order Date]], "MMM")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12">
        <f>YEAR(SalesDataTable[[#This Row],[Order Date]])</f>
        <v>2026</v>
      </c>
      <c r="D612" s="15" t="str">
        <f>"Q"&amp;ROUNDUP(MONTH(SalesDataTable[[#This Row],[Order Date]])/3,0)</f>
        <v>Q2</v>
      </c>
      <c r="E612" s="15">
        <f>MONTH(SalesDataTable[[#This Row],[Order Date]])</f>
        <v>4</v>
      </c>
      <c r="F612" s="12" t="str">
        <f xml:space="preserve"> TEXT(SalesDataTable[[#This Row],[Order Date]], "MMM")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12">
        <f>YEAR(SalesDataTable[[#This Row],[Order Date]])</f>
        <v>2026</v>
      </c>
      <c r="D613" s="15" t="str">
        <f>"Q"&amp;ROUNDUP(MONTH(SalesDataTable[[#This Row],[Order Date]])/3,0)</f>
        <v>Q2</v>
      </c>
      <c r="E613" s="15">
        <f>MONTH(SalesDataTable[[#This Row],[Order Date]])</f>
        <v>4</v>
      </c>
      <c r="F613" s="12" t="str">
        <f xml:space="preserve"> TEXT(SalesDataTable[[#This Row],[Order Date]], "MMM")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12">
        <f>YEAR(SalesDataTable[[#This Row],[Order Date]])</f>
        <v>2026</v>
      </c>
      <c r="D614" s="15" t="str">
        <f>"Q"&amp;ROUNDUP(MONTH(SalesDataTable[[#This Row],[Order Date]])/3,0)</f>
        <v>Q2</v>
      </c>
      <c r="E614" s="15">
        <f>MONTH(SalesDataTable[[#This Row],[Order Date]])</f>
        <v>4</v>
      </c>
      <c r="F614" s="12" t="str">
        <f xml:space="preserve"> TEXT(SalesDataTable[[#This Row],[Order Date]], "MMM")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12">
        <f>YEAR(SalesDataTable[[#This Row],[Order Date]])</f>
        <v>2026</v>
      </c>
      <c r="D615" s="15" t="str">
        <f>"Q"&amp;ROUNDUP(MONTH(SalesDataTable[[#This Row],[Order Date]])/3,0)</f>
        <v>Q2</v>
      </c>
      <c r="E615" s="15">
        <f>MONTH(SalesDataTable[[#This Row],[Order Date]])</f>
        <v>4</v>
      </c>
      <c r="F615" s="12" t="str">
        <f xml:space="preserve"> TEXT(SalesDataTable[[#This Row],[Order Date]], "MMM")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12">
        <f>YEAR(SalesDataTable[[#This Row],[Order Date]])</f>
        <v>2026</v>
      </c>
      <c r="D616" s="15" t="str">
        <f>"Q"&amp;ROUNDUP(MONTH(SalesDataTable[[#This Row],[Order Date]])/3,0)</f>
        <v>Q2</v>
      </c>
      <c r="E616" s="15">
        <f>MONTH(SalesDataTable[[#This Row],[Order Date]])</f>
        <v>4</v>
      </c>
      <c r="F616" s="12" t="str">
        <f xml:space="preserve"> TEXT(SalesDataTable[[#This Row],[Order Date]], "MMM")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12">
        <f>YEAR(SalesDataTable[[#This Row],[Order Date]])</f>
        <v>2026</v>
      </c>
      <c r="D617" s="15" t="str">
        <f>"Q"&amp;ROUNDUP(MONTH(SalesDataTable[[#This Row],[Order Date]])/3,0)</f>
        <v>Q2</v>
      </c>
      <c r="E617" s="15">
        <f>MONTH(SalesDataTable[[#This Row],[Order Date]])</f>
        <v>4</v>
      </c>
      <c r="F617" s="12" t="str">
        <f xml:space="preserve"> TEXT(SalesDataTable[[#This Row],[Order Date]], "MMM")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12">
        <f>YEAR(SalesDataTable[[#This Row],[Order Date]])</f>
        <v>2026</v>
      </c>
      <c r="D618" s="15" t="str">
        <f>"Q"&amp;ROUNDUP(MONTH(SalesDataTable[[#This Row],[Order Date]])/3,0)</f>
        <v>Q2</v>
      </c>
      <c r="E618" s="15">
        <f>MONTH(SalesDataTable[[#This Row],[Order Date]])</f>
        <v>4</v>
      </c>
      <c r="F618" s="12" t="str">
        <f xml:space="preserve"> TEXT(SalesDataTable[[#This Row],[Order Date]], "MMM")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12">
        <f>YEAR(SalesDataTable[[#This Row],[Order Date]])</f>
        <v>2026</v>
      </c>
      <c r="D619" s="15" t="str">
        <f>"Q"&amp;ROUNDUP(MONTH(SalesDataTable[[#This Row],[Order Date]])/3,0)</f>
        <v>Q2</v>
      </c>
      <c r="E619" s="15">
        <f>MONTH(SalesDataTable[[#This Row],[Order Date]])</f>
        <v>4</v>
      </c>
      <c r="F619" s="12" t="str">
        <f xml:space="preserve"> TEXT(SalesDataTable[[#This Row],[Order Date]], "MMM")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12">
        <f>YEAR(SalesDataTable[[#This Row],[Order Date]])</f>
        <v>2026</v>
      </c>
      <c r="D620" s="15" t="str">
        <f>"Q"&amp;ROUNDUP(MONTH(SalesDataTable[[#This Row],[Order Date]])/3,0)</f>
        <v>Q2</v>
      </c>
      <c r="E620" s="15">
        <f>MONTH(SalesDataTable[[#This Row],[Order Date]])</f>
        <v>4</v>
      </c>
      <c r="F620" s="12" t="str">
        <f xml:space="preserve"> TEXT(SalesDataTable[[#This Row],[Order Date]], "MMM")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12">
        <f>YEAR(SalesDataTable[[#This Row],[Order Date]])</f>
        <v>2026</v>
      </c>
      <c r="D621" s="15" t="str">
        <f>"Q"&amp;ROUNDUP(MONTH(SalesDataTable[[#This Row],[Order Date]])/3,0)</f>
        <v>Q2</v>
      </c>
      <c r="E621" s="15">
        <f>MONTH(SalesDataTable[[#This Row],[Order Date]])</f>
        <v>4</v>
      </c>
      <c r="F621" s="12" t="str">
        <f xml:space="preserve"> TEXT(SalesDataTable[[#This Row],[Order Date]], "MMM")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12">
        <f>YEAR(SalesDataTable[[#This Row],[Order Date]])</f>
        <v>2026</v>
      </c>
      <c r="D622" s="15" t="str">
        <f>"Q"&amp;ROUNDUP(MONTH(SalesDataTable[[#This Row],[Order Date]])/3,0)</f>
        <v>Q2</v>
      </c>
      <c r="E622" s="15">
        <f>MONTH(SalesDataTable[[#This Row],[Order Date]])</f>
        <v>4</v>
      </c>
      <c r="F622" s="12" t="str">
        <f xml:space="preserve"> TEXT(SalesDataTable[[#This Row],[Order Date]], "MMM")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12">
        <f>YEAR(SalesDataTable[[#This Row],[Order Date]])</f>
        <v>2026</v>
      </c>
      <c r="D623" s="15" t="str">
        <f>"Q"&amp;ROUNDUP(MONTH(SalesDataTable[[#This Row],[Order Date]])/3,0)</f>
        <v>Q2</v>
      </c>
      <c r="E623" s="15">
        <f>MONTH(SalesDataTable[[#This Row],[Order Date]])</f>
        <v>4</v>
      </c>
      <c r="F623" s="12" t="str">
        <f xml:space="preserve"> TEXT(SalesDataTable[[#This Row],[Order Date]], "MMM")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12">
        <f>YEAR(SalesDataTable[[#This Row],[Order Date]])</f>
        <v>2026</v>
      </c>
      <c r="D624" s="15" t="str">
        <f>"Q"&amp;ROUNDUP(MONTH(SalesDataTable[[#This Row],[Order Date]])/3,0)</f>
        <v>Q2</v>
      </c>
      <c r="E624" s="15">
        <f>MONTH(SalesDataTable[[#This Row],[Order Date]])</f>
        <v>4</v>
      </c>
      <c r="F624" s="12" t="str">
        <f xml:space="preserve"> TEXT(SalesDataTable[[#This Row],[Order Date]], "MMM")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12">
        <f>YEAR(SalesDataTable[[#This Row],[Order Date]])</f>
        <v>2026</v>
      </c>
      <c r="D625" s="15" t="str">
        <f>"Q"&amp;ROUNDUP(MONTH(SalesDataTable[[#This Row],[Order Date]])/3,0)</f>
        <v>Q2</v>
      </c>
      <c r="E625" s="15">
        <f>MONTH(SalesDataTable[[#This Row],[Order Date]])</f>
        <v>4</v>
      </c>
      <c r="F625" s="12" t="str">
        <f xml:space="preserve"> TEXT(SalesDataTable[[#This Row],[Order Date]], "MMM")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12">
        <f>YEAR(SalesDataTable[[#This Row],[Order Date]])</f>
        <v>2026</v>
      </c>
      <c r="D626" s="15" t="str">
        <f>"Q"&amp;ROUNDUP(MONTH(SalesDataTable[[#This Row],[Order Date]])/3,0)</f>
        <v>Q2</v>
      </c>
      <c r="E626" s="15">
        <f>MONTH(SalesDataTable[[#This Row],[Order Date]])</f>
        <v>4</v>
      </c>
      <c r="F626" s="12" t="str">
        <f xml:space="preserve"> TEXT(SalesDataTable[[#This Row],[Order Date]], "MMM")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12">
        <f>YEAR(SalesDataTable[[#This Row],[Order Date]])</f>
        <v>2026</v>
      </c>
      <c r="D627" s="15" t="str">
        <f>"Q"&amp;ROUNDUP(MONTH(SalesDataTable[[#This Row],[Order Date]])/3,0)</f>
        <v>Q2</v>
      </c>
      <c r="E627" s="15">
        <f>MONTH(SalesDataTable[[#This Row],[Order Date]])</f>
        <v>4</v>
      </c>
      <c r="F627" s="12" t="str">
        <f xml:space="preserve"> TEXT(SalesDataTable[[#This Row],[Order Date]], "MMM")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12">
        <f>YEAR(SalesDataTable[[#This Row],[Order Date]])</f>
        <v>2026</v>
      </c>
      <c r="D628" s="15" t="str">
        <f>"Q"&amp;ROUNDUP(MONTH(SalesDataTable[[#This Row],[Order Date]])/3,0)</f>
        <v>Q2</v>
      </c>
      <c r="E628" s="15">
        <f>MONTH(SalesDataTable[[#This Row],[Order Date]])</f>
        <v>4</v>
      </c>
      <c r="F628" s="12" t="str">
        <f xml:space="preserve"> TEXT(SalesDataTable[[#This Row],[Order Date]], "MMM")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12">
        <f>YEAR(SalesDataTable[[#This Row],[Order Date]])</f>
        <v>2026</v>
      </c>
      <c r="D629" s="15" t="str">
        <f>"Q"&amp;ROUNDUP(MONTH(SalesDataTable[[#This Row],[Order Date]])/3,0)</f>
        <v>Q2</v>
      </c>
      <c r="E629" s="15">
        <f>MONTH(SalesDataTable[[#This Row],[Order Date]])</f>
        <v>4</v>
      </c>
      <c r="F629" s="12" t="str">
        <f xml:space="preserve"> TEXT(SalesDataTable[[#This Row],[Order Date]], "MMM")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12">
        <f>YEAR(SalesDataTable[[#This Row],[Order Date]])</f>
        <v>2026</v>
      </c>
      <c r="D630" s="15" t="str">
        <f>"Q"&amp;ROUNDUP(MONTH(SalesDataTable[[#This Row],[Order Date]])/3,0)</f>
        <v>Q2</v>
      </c>
      <c r="E630" s="15">
        <f>MONTH(SalesDataTable[[#This Row],[Order Date]])</f>
        <v>4</v>
      </c>
      <c r="F630" s="12" t="str">
        <f xml:space="preserve"> TEXT(SalesDataTable[[#This Row],[Order Date]], "MMM")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12">
        <f>YEAR(SalesDataTable[[#This Row],[Order Date]])</f>
        <v>2026</v>
      </c>
      <c r="D631" s="15" t="str">
        <f>"Q"&amp;ROUNDUP(MONTH(SalesDataTable[[#This Row],[Order Date]])/3,0)</f>
        <v>Q2</v>
      </c>
      <c r="E631" s="15">
        <f>MONTH(SalesDataTable[[#This Row],[Order Date]])</f>
        <v>4</v>
      </c>
      <c r="F631" s="12" t="str">
        <f xml:space="preserve"> TEXT(SalesDataTable[[#This Row],[Order Date]], "MMM")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12">
        <f>YEAR(SalesDataTable[[#This Row],[Order Date]])</f>
        <v>2026</v>
      </c>
      <c r="D632" s="15" t="str">
        <f>"Q"&amp;ROUNDUP(MONTH(SalesDataTable[[#This Row],[Order Date]])/3,0)</f>
        <v>Q2</v>
      </c>
      <c r="E632" s="15">
        <f>MONTH(SalesDataTable[[#This Row],[Order Date]])</f>
        <v>4</v>
      </c>
      <c r="F632" s="12" t="str">
        <f xml:space="preserve"> TEXT(SalesDataTable[[#This Row],[Order Date]], "MMM")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12">
        <f>YEAR(SalesDataTable[[#This Row],[Order Date]])</f>
        <v>2026</v>
      </c>
      <c r="D633" s="15" t="str">
        <f>"Q"&amp;ROUNDUP(MONTH(SalesDataTable[[#This Row],[Order Date]])/3,0)</f>
        <v>Q2</v>
      </c>
      <c r="E633" s="15">
        <f>MONTH(SalesDataTable[[#This Row],[Order Date]])</f>
        <v>4</v>
      </c>
      <c r="F633" s="12" t="str">
        <f xml:space="preserve"> TEXT(SalesDataTable[[#This Row],[Order Date]], "MMM")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12">
        <f>YEAR(SalesDataTable[[#This Row],[Order Date]])</f>
        <v>2026</v>
      </c>
      <c r="D634" s="15" t="str">
        <f>"Q"&amp;ROUNDUP(MONTH(SalesDataTable[[#This Row],[Order Date]])/3,0)</f>
        <v>Q2</v>
      </c>
      <c r="E634" s="15">
        <f>MONTH(SalesDataTable[[#This Row],[Order Date]])</f>
        <v>4</v>
      </c>
      <c r="F634" s="12" t="str">
        <f xml:space="preserve"> TEXT(SalesDataTable[[#This Row],[Order Date]], "MMM")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12">
        <f>YEAR(SalesDataTable[[#This Row],[Order Date]])</f>
        <v>2026</v>
      </c>
      <c r="D635" s="15" t="str">
        <f>"Q"&amp;ROUNDUP(MONTH(SalesDataTable[[#This Row],[Order Date]])/3,0)</f>
        <v>Q2</v>
      </c>
      <c r="E635" s="15">
        <f>MONTH(SalesDataTable[[#This Row],[Order Date]])</f>
        <v>4</v>
      </c>
      <c r="F635" s="12" t="str">
        <f xml:space="preserve"> TEXT(SalesDataTable[[#This Row],[Order Date]], "MMM")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12">
        <f>YEAR(SalesDataTable[[#This Row],[Order Date]])</f>
        <v>2026</v>
      </c>
      <c r="D636" s="15" t="str">
        <f>"Q"&amp;ROUNDUP(MONTH(SalesDataTable[[#This Row],[Order Date]])/3,0)</f>
        <v>Q2</v>
      </c>
      <c r="E636" s="15">
        <f>MONTH(SalesDataTable[[#This Row],[Order Date]])</f>
        <v>4</v>
      </c>
      <c r="F636" s="12" t="str">
        <f xml:space="preserve"> TEXT(SalesDataTable[[#This Row],[Order Date]], "MMM")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12">
        <f>YEAR(SalesDataTable[[#This Row],[Order Date]])</f>
        <v>2026</v>
      </c>
      <c r="D637" s="15" t="str">
        <f>"Q"&amp;ROUNDUP(MONTH(SalesDataTable[[#This Row],[Order Date]])/3,0)</f>
        <v>Q2</v>
      </c>
      <c r="E637" s="15">
        <f>MONTH(SalesDataTable[[#This Row],[Order Date]])</f>
        <v>4</v>
      </c>
      <c r="F637" s="12" t="str">
        <f xml:space="preserve"> TEXT(SalesDataTable[[#This Row],[Order Date]], "MMM")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12">
        <f>YEAR(SalesDataTable[[#This Row],[Order Date]])</f>
        <v>2026</v>
      </c>
      <c r="D638" s="15" t="str">
        <f>"Q"&amp;ROUNDUP(MONTH(SalesDataTable[[#This Row],[Order Date]])/3,0)</f>
        <v>Q2</v>
      </c>
      <c r="E638" s="15">
        <f>MONTH(SalesDataTable[[#This Row],[Order Date]])</f>
        <v>4</v>
      </c>
      <c r="F638" s="12" t="str">
        <f xml:space="preserve"> TEXT(SalesDataTable[[#This Row],[Order Date]], "MMM")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12">
        <f>YEAR(SalesDataTable[[#This Row],[Order Date]])</f>
        <v>2026</v>
      </c>
      <c r="D639" s="15" t="str">
        <f>"Q"&amp;ROUNDUP(MONTH(SalesDataTable[[#This Row],[Order Date]])/3,0)</f>
        <v>Q2</v>
      </c>
      <c r="E639" s="15">
        <f>MONTH(SalesDataTable[[#This Row],[Order Date]])</f>
        <v>4</v>
      </c>
      <c r="F639" s="12" t="str">
        <f xml:space="preserve"> TEXT(SalesDataTable[[#This Row],[Order Date]], "MMM")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12">
        <f>YEAR(SalesDataTable[[#This Row],[Order Date]])</f>
        <v>2026</v>
      </c>
      <c r="D640" s="15" t="str">
        <f>"Q"&amp;ROUNDUP(MONTH(SalesDataTable[[#This Row],[Order Date]])/3,0)</f>
        <v>Q2</v>
      </c>
      <c r="E640" s="15">
        <f>MONTH(SalesDataTable[[#This Row],[Order Date]])</f>
        <v>4</v>
      </c>
      <c r="F640" s="12" t="str">
        <f xml:space="preserve"> TEXT(SalesDataTable[[#This Row],[Order Date]], "MMM")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12">
        <f>YEAR(SalesDataTable[[#This Row],[Order Date]])</f>
        <v>2026</v>
      </c>
      <c r="D641" s="15" t="str">
        <f>"Q"&amp;ROUNDUP(MONTH(SalesDataTable[[#This Row],[Order Date]])/3,0)</f>
        <v>Q2</v>
      </c>
      <c r="E641" s="15">
        <f>MONTH(SalesDataTable[[#This Row],[Order Date]])</f>
        <v>4</v>
      </c>
      <c r="F641" s="12" t="str">
        <f xml:space="preserve"> TEXT(SalesDataTable[[#This Row],[Order Date]], "MMM")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12">
        <f>YEAR(SalesDataTable[[#This Row],[Order Date]])</f>
        <v>2026</v>
      </c>
      <c r="D642" s="15" t="str">
        <f>"Q"&amp;ROUNDUP(MONTH(SalesDataTable[[#This Row],[Order Date]])/3,0)</f>
        <v>Q2</v>
      </c>
      <c r="E642" s="15">
        <f>MONTH(SalesDataTable[[#This Row],[Order Date]])</f>
        <v>4</v>
      </c>
      <c r="F642" s="12" t="str">
        <f xml:space="preserve"> TEXT(SalesDataTable[[#This Row],[Order Date]], "MMM")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12">
        <f>YEAR(SalesDataTable[[#This Row],[Order Date]])</f>
        <v>2026</v>
      </c>
      <c r="D643" s="15" t="str">
        <f>"Q"&amp;ROUNDUP(MONTH(SalesDataTable[[#This Row],[Order Date]])/3,0)</f>
        <v>Q2</v>
      </c>
      <c r="E643" s="15">
        <f>MONTH(SalesDataTable[[#This Row],[Order Date]])</f>
        <v>4</v>
      </c>
      <c r="F643" s="12" t="str">
        <f xml:space="preserve"> TEXT(SalesDataTable[[#This Row],[Order Date]], "MMM")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12">
        <f>YEAR(SalesDataTable[[#This Row],[Order Date]])</f>
        <v>2026</v>
      </c>
      <c r="D644" s="15" t="str">
        <f>"Q"&amp;ROUNDUP(MONTH(SalesDataTable[[#This Row],[Order Date]])/3,0)</f>
        <v>Q2</v>
      </c>
      <c r="E644" s="15">
        <f>MONTH(SalesDataTable[[#This Row],[Order Date]])</f>
        <v>4</v>
      </c>
      <c r="F644" s="12" t="str">
        <f xml:space="preserve"> TEXT(SalesDataTable[[#This Row],[Order Date]], "MMM")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12">
        <f>YEAR(SalesDataTable[[#This Row],[Order Date]])</f>
        <v>2026</v>
      </c>
      <c r="D645" s="15" t="str">
        <f>"Q"&amp;ROUNDUP(MONTH(SalesDataTable[[#This Row],[Order Date]])/3,0)</f>
        <v>Q2</v>
      </c>
      <c r="E645" s="15">
        <f>MONTH(SalesDataTable[[#This Row],[Order Date]])</f>
        <v>4</v>
      </c>
      <c r="F645" s="12" t="str">
        <f xml:space="preserve"> TEXT(SalesDataTable[[#This Row],[Order Date]], "MMM")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12">
        <f>YEAR(SalesDataTable[[#This Row],[Order Date]])</f>
        <v>2026</v>
      </c>
      <c r="D646" s="15" t="str">
        <f>"Q"&amp;ROUNDUP(MONTH(SalesDataTable[[#This Row],[Order Date]])/3,0)</f>
        <v>Q2</v>
      </c>
      <c r="E646" s="15">
        <f>MONTH(SalesDataTable[[#This Row],[Order Date]])</f>
        <v>4</v>
      </c>
      <c r="F646" s="12" t="str">
        <f xml:space="preserve"> TEXT(SalesDataTable[[#This Row],[Order Date]], "MMM")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12">
        <f>YEAR(SalesDataTable[[#This Row],[Order Date]])</f>
        <v>2026</v>
      </c>
      <c r="D647" s="15" t="str">
        <f>"Q"&amp;ROUNDUP(MONTH(SalesDataTable[[#This Row],[Order Date]])/3,0)</f>
        <v>Q2</v>
      </c>
      <c r="E647" s="15">
        <f>MONTH(SalesDataTable[[#This Row],[Order Date]])</f>
        <v>4</v>
      </c>
      <c r="F647" s="12" t="str">
        <f xml:space="preserve"> TEXT(SalesDataTable[[#This Row],[Order Date]], "MMM")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12">
        <f>YEAR(SalesDataTable[[#This Row],[Order Date]])</f>
        <v>2026</v>
      </c>
      <c r="D648" s="15" t="str">
        <f>"Q"&amp;ROUNDUP(MONTH(SalesDataTable[[#This Row],[Order Date]])/3,0)</f>
        <v>Q2</v>
      </c>
      <c r="E648" s="15">
        <f>MONTH(SalesDataTable[[#This Row],[Order Date]])</f>
        <v>4</v>
      </c>
      <c r="F648" s="12" t="str">
        <f xml:space="preserve"> TEXT(SalesDataTable[[#This Row],[Order Date]], "MMM")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12">
        <f>YEAR(SalesDataTable[[#This Row],[Order Date]])</f>
        <v>2026</v>
      </c>
      <c r="D649" s="15" t="str">
        <f>"Q"&amp;ROUNDUP(MONTH(SalesDataTable[[#This Row],[Order Date]])/3,0)</f>
        <v>Q2</v>
      </c>
      <c r="E649" s="15">
        <f>MONTH(SalesDataTable[[#This Row],[Order Date]])</f>
        <v>4</v>
      </c>
      <c r="F649" s="12" t="str">
        <f xml:space="preserve"> TEXT(SalesDataTable[[#This Row],[Order Date]], "MMM")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12">
        <f>YEAR(SalesDataTable[[#This Row],[Order Date]])</f>
        <v>2026</v>
      </c>
      <c r="D650" s="15" t="str">
        <f>"Q"&amp;ROUNDUP(MONTH(SalesDataTable[[#This Row],[Order Date]])/3,0)</f>
        <v>Q2</v>
      </c>
      <c r="E650" s="15">
        <f>MONTH(SalesDataTable[[#This Row],[Order Date]])</f>
        <v>4</v>
      </c>
      <c r="F650" s="12" t="str">
        <f xml:space="preserve"> TEXT(SalesDataTable[[#This Row],[Order Date]], "MMM")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12">
        <f>YEAR(SalesDataTable[[#This Row],[Order Date]])</f>
        <v>2026</v>
      </c>
      <c r="D651" s="15" t="str">
        <f>"Q"&amp;ROUNDUP(MONTH(SalesDataTable[[#This Row],[Order Date]])/3,0)</f>
        <v>Q2</v>
      </c>
      <c r="E651" s="15">
        <f>MONTH(SalesDataTable[[#This Row],[Order Date]])</f>
        <v>4</v>
      </c>
      <c r="F651" s="12" t="str">
        <f xml:space="preserve"> TEXT(SalesDataTable[[#This Row],[Order Date]], "MMM")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12">
        <f>YEAR(SalesDataTable[[#This Row],[Order Date]])</f>
        <v>2026</v>
      </c>
      <c r="D652" s="15" t="str">
        <f>"Q"&amp;ROUNDUP(MONTH(SalesDataTable[[#This Row],[Order Date]])/3,0)</f>
        <v>Q2</v>
      </c>
      <c r="E652" s="15">
        <f>MONTH(SalesDataTable[[#This Row],[Order Date]])</f>
        <v>4</v>
      </c>
      <c r="F652" s="12" t="str">
        <f xml:space="preserve"> TEXT(SalesDataTable[[#This Row],[Order Date]], "MMM")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12">
        <f>YEAR(SalesDataTable[[#This Row],[Order Date]])</f>
        <v>2026</v>
      </c>
      <c r="D653" s="15" t="str">
        <f>"Q"&amp;ROUNDUP(MONTH(SalesDataTable[[#This Row],[Order Date]])/3,0)</f>
        <v>Q2</v>
      </c>
      <c r="E653" s="15">
        <f>MONTH(SalesDataTable[[#This Row],[Order Date]])</f>
        <v>4</v>
      </c>
      <c r="F653" s="12" t="str">
        <f xml:space="preserve"> TEXT(SalesDataTable[[#This Row],[Order Date]], "MMM")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12">
        <f>YEAR(SalesDataTable[[#This Row],[Order Date]])</f>
        <v>2026</v>
      </c>
      <c r="D654" s="15" t="str">
        <f>"Q"&amp;ROUNDUP(MONTH(SalesDataTable[[#This Row],[Order Date]])/3,0)</f>
        <v>Q2</v>
      </c>
      <c r="E654" s="15">
        <f>MONTH(SalesDataTable[[#This Row],[Order Date]])</f>
        <v>4</v>
      </c>
      <c r="F654" s="12" t="str">
        <f xml:space="preserve"> TEXT(SalesDataTable[[#This Row],[Order Date]], "MMM")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12">
        <f>YEAR(SalesDataTable[[#This Row],[Order Date]])</f>
        <v>2026</v>
      </c>
      <c r="D655" s="15" t="str">
        <f>"Q"&amp;ROUNDUP(MONTH(SalesDataTable[[#This Row],[Order Date]])/3,0)</f>
        <v>Q2</v>
      </c>
      <c r="E655" s="15">
        <f>MONTH(SalesDataTable[[#This Row],[Order Date]])</f>
        <v>4</v>
      </c>
      <c r="F655" s="12" t="str">
        <f xml:space="preserve"> TEXT(SalesDataTable[[#This Row],[Order Date]], "MMM")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12">
        <f>YEAR(SalesDataTable[[#This Row],[Order Date]])</f>
        <v>2026</v>
      </c>
      <c r="D656" s="15" t="str">
        <f>"Q"&amp;ROUNDUP(MONTH(SalesDataTable[[#This Row],[Order Date]])/3,0)</f>
        <v>Q2</v>
      </c>
      <c r="E656" s="15">
        <f>MONTH(SalesDataTable[[#This Row],[Order Date]])</f>
        <v>4</v>
      </c>
      <c r="F656" s="12" t="str">
        <f xml:space="preserve"> TEXT(SalesDataTable[[#This Row],[Order Date]], "MMM")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12">
        <f>YEAR(SalesDataTable[[#This Row],[Order Date]])</f>
        <v>2026</v>
      </c>
      <c r="D657" s="15" t="str">
        <f>"Q"&amp;ROUNDUP(MONTH(SalesDataTable[[#This Row],[Order Date]])/3,0)</f>
        <v>Q2</v>
      </c>
      <c r="E657" s="15">
        <f>MONTH(SalesDataTable[[#This Row],[Order Date]])</f>
        <v>4</v>
      </c>
      <c r="F657" s="12" t="str">
        <f xml:space="preserve"> TEXT(SalesDataTable[[#This Row],[Order Date]], "MMM")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12">
        <f>YEAR(SalesDataTable[[#This Row],[Order Date]])</f>
        <v>2026</v>
      </c>
      <c r="D658" s="15" t="str">
        <f>"Q"&amp;ROUNDUP(MONTH(SalesDataTable[[#This Row],[Order Date]])/3,0)</f>
        <v>Q2</v>
      </c>
      <c r="E658" s="15">
        <f>MONTH(SalesDataTable[[#This Row],[Order Date]])</f>
        <v>4</v>
      </c>
      <c r="F658" s="12" t="str">
        <f xml:space="preserve"> TEXT(SalesDataTable[[#This Row],[Order Date]], "MMM")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12">
        <f>YEAR(SalesDataTable[[#This Row],[Order Date]])</f>
        <v>2026</v>
      </c>
      <c r="D659" s="15" t="str">
        <f>"Q"&amp;ROUNDUP(MONTH(SalesDataTable[[#This Row],[Order Date]])/3,0)</f>
        <v>Q2</v>
      </c>
      <c r="E659" s="15">
        <f>MONTH(SalesDataTable[[#This Row],[Order Date]])</f>
        <v>4</v>
      </c>
      <c r="F659" s="12" t="str">
        <f xml:space="preserve"> TEXT(SalesDataTable[[#This Row],[Order Date]], "MMM")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12">
        <f>YEAR(SalesDataTable[[#This Row],[Order Date]])</f>
        <v>2026</v>
      </c>
      <c r="D660" s="15" t="str">
        <f>"Q"&amp;ROUNDUP(MONTH(SalesDataTable[[#This Row],[Order Date]])/3,0)</f>
        <v>Q2</v>
      </c>
      <c r="E660" s="15">
        <f>MONTH(SalesDataTable[[#This Row],[Order Date]])</f>
        <v>4</v>
      </c>
      <c r="F660" s="12" t="str">
        <f xml:space="preserve"> TEXT(SalesDataTable[[#This Row],[Order Date]], "MMM")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12">
        <f>YEAR(SalesDataTable[[#This Row],[Order Date]])</f>
        <v>2026</v>
      </c>
      <c r="D661" s="15" t="str">
        <f>"Q"&amp;ROUNDUP(MONTH(SalesDataTable[[#This Row],[Order Date]])/3,0)</f>
        <v>Q2</v>
      </c>
      <c r="E661" s="15">
        <f>MONTH(SalesDataTable[[#This Row],[Order Date]])</f>
        <v>4</v>
      </c>
      <c r="F661" s="12" t="str">
        <f xml:space="preserve"> TEXT(SalesDataTable[[#This Row],[Order Date]], "MMM")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12">
        <f>YEAR(SalesDataTable[[#This Row],[Order Date]])</f>
        <v>2026</v>
      </c>
      <c r="D662" s="15" t="str">
        <f>"Q"&amp;ROUNDUP(MONTH(SalesDataTable[[#This Row],[Order Date]])/3,0)</f>
        <v>Q2</v>
      </c>
      <c r="E662" s="15">
        <f>MONTH(SalesDataTable[[#This Row],[Order Date]])</f>
        <v>4</v>
      </c>
      <c r="F662" s="12" t="str">
        <f xml:space="preserve"> TEXT(SalesDataTable[[#This Row],[Order Date]], "MMM")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12">
        <f>YEAR(SalesDataTable[[#This Row],[Order Date]])</f>
        <v>2026</v>
      </c>
      <c r="D663" s="15" t="str">
        <f>"Q"&amp;ROUNDUP(MONTH(SalesDataTable[[#This Row],[Order Date]])/3,0)</f>
        <v>Q2</v>
      </c>
      <c r="E663" s="15">
        <f>MONTH(SalesDataTable[[#This Row],[Order Date]])</f>
        <v>4</v>
      </c>
      <c r="F663" s="12" t="str">
        <f xml:space="preserve"> TEXT(SalesDataTable[[#This Row],[Order Date]], "MMM")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12">
        <f>YEAR(SalesDataTable[[#This Row],[Order Date]])</f>
        <v>2026</v>
      </c>
      <c r="D664" s="15" t="str">
        <f>"Q"&amp;ROUNDUP(MONTH(SalesDataTable[[#This Row],[Order Date]])/3,0)</f>
        <v>Q2</v>
      </c>
      <c r="E664" s="15">
        <f>MONTH(SalesDataTable[[#This Row],[Order Date]])</f>
        <v>4</v>
      </c>
      <c r="F664" s="12" t="str">
        <f xml:space="preserve"> TEXT(SalesDataTable[[#This Row],[Order Date]], "MMM")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12">
        <f>YEAR(SalesDataTable[[#This Row],[Order Date]])</f>
        <v>2026</v>
      </c>
      <c r="D665" s="15" t="str">
        <f>"Q"&amp;ROUNDUP(MONTH(SalesDataTable[[#This Row],[Order Date]])/3,0)</f>
        <v>Q2</v>
      </c>
      <c r="E665" s="15">
        <f>MONTH(SalesDataTable[[#This Row],[Order Date]])</f>
        <v>4</v>
      </c>
      <c r="F665" s="12" t="str">
        <f xml:space="preserve"> TEXT(SalesDataTable[[#This Row],[Order Date]], "MMM")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12">
        <f>YEAR(SalesDataTable[[#This Row],[Order Date]])</f>
        <v>2026</v>
      </c>
      <c r="D666" s="15" t="str">
        <f>"Q"&amp;ROUNDUP(MONTH(SalesDataTable[[#This Row],[Order Date]])/3,0)</f>
        <v>Q2</v>
      </c>
      <c r="E666" s="15">
        <f>MONTH(SalesDataTable[[#This Row],[Order Date]])</f>
        <v>4</v>
      </c>
      <c r="F666" s="12" t="str">
        <f xml:space="preserve"> TEXT(SalesDataTable[[#This Row],[Order Date]], "MMM")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12">
        <f>YEAR(SalesDataTable[[#This Row],[Order Date]])</f>
        <v>2026</v>
      </c>
      <c r="D667" s="15" t="str">
        <f>"Q"&amp;ROUNDUP(MONTH(SalesDataTable[[#This Row],[Order Date]])/3,0)</f>
        <v>Q2</v>
      </c>
      <c r="E667" s="15">
        <f>MONTH(SalesDataTable[[#This Row],[Order Date]])</f>
        <v>4</v>
      </c>
      <c r="F667" s="12" t="str">
        <f xml:space="preserve"> TEXT(SalesDataTable[[#This Row],[Order Date]], "MMM")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12">
        <f>YEAR(SalesDataTable[[#This Row],[Order Date]])</f>
        <v>2026</v>
      </c>
      <c r="D668" s="15" t="str">
        <f>"Q"&amp;ROUNDUP(MONTH(SalesDataTable[[#This Row],[Order Date]])/3,0)</f>
        <v>Q2</v>
      </c>
      <c r="E668" s="15">
        <f>MONTH(SalesDataTable[[#This Row],[Order Date]])</f>
        <v>4</v>
      </c>
      <c r="F668" s="12" t="str">
        <f xml:space="preserve"> TEXT(SalesDataTable[[#This Row],[Order Date]], "MMM")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12">
        <f>YEAR(SalesDataTable[[#This Row],[Order Date]])</f>
        <v>2026</v>
      </c>
      <c r="D669" s="15" t="str">
        <f>"Q"&amp;ROUNDUP(MONTH(SalesDataTable[[#This Row],[Order Date]])/3,0)</f>
        <v>Q2</v>
      </c>
      <c r="E669" s="15">
        <f>MONTH(SalesDataTable[[#This Row],[Order Date]])</f>
        <v>4</v>
      </c>
      <c r="F669" s="12" t="str">
        <f xml:space="preserve"> TEXT(SalesDataTable[[#This Row],[Order Date]], "MMM")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12">
        <f>YEAR(SalesDataTable[[#This Row],[Order Date]])</f>
        <v>2026</v>
      </c>
      <c r="D670" s="15" t="str">
        <f>"Q"&amp;ROUNDUP(MONTH(SalesDataTable[[#This Row],[Order Date]])/3,0)</f>
        <v>Q2</v>
      </c>
      <c r="E670" s="15">
        <f>MONTH(SalesDataTable[[#This Row],[Order Date]])</f>
        <v>4</v>
      </c>
      <c r="F670" s="12" t="str">
        <f xml:space="preserve"> TEXT(SalesDataTable[[#This Row],[Order Date]], "MMM")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12">
        <f>YEAR(SalesDataTable[[#This Row],[Order Date]])</f>
        <v>2026</v>
      </c>
      <c r="D671" s="15" t="str">
        <f>"Q"&amp;ROUNDUP(MONTH(SalesDataTable[[#This Row],[Order Date]])/3,0)</f>
        <v>Q2</v>
      </c>
      <c r="E671" s="15">
        <f>MONTH(SalesDataTable[[#This Row],[Order Date]])</f>
        <v>4</v>
      </c>
      <c r="F671" s="12" t="str">
        <f xml:space="preserve"> TEXT(SalesDataTable[[#This Row],[Order Date]], "MMM")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12">
        <f>YEAR(SalesDataTable[[#This Row],[Order Date]])</f>
        <v>2026</v>
      </c>
      <c r="D672" s="15" t="str">
        <f>"Q"&amp;ROUNDUP(MONTH(SalesDataTable[[#This Row],[Order Date]])/3,0)</f>
        <v>Q2</v>
      </c>
      <c r="E672" s="15">
        <f>MONTH(SalesDataTable[[#This Row],[Order Date]])</f>
        <v>4</v>
      </c>
      <c r="F672" s="12" t="str">
        <f xml:space="preserve"> TEXT(SalesDataTable[[#This Row],[Order Date]], "MMM")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12">
        <f>YEAR(SalesDataTable[[#This Row],[Order Date]])</f>
        <v>2026</v>
      </c>
      <c r="D673" s="15" t="str">
        <f>"Q"&amp;ROUNDUP(MONTH(SalesDataTable[[#This Row],[Order Date]])/3,0)</f>
        <v>Q2</v>
      </c>
      <c r="E673" s="15">
        <f>MONTH(SalesDataTable[[#This Row],[Order Date]])</f>
        <v>4</v>
      </c>
      <c r="F673" s="12" t="str">
        <f xml:space="preserve"> TEXT(SalesDataTable[[#This Row],[Order Date]], "MMM")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12">
        <f>YEAR(SalesDataTable[[#This Row],[Order Date]])</f>
        <v>2026</v>
      </c>
      <c r="D674" s="15" t="str">
        <f>"Q"&amp;ROUNDUP(MONTH(SalesDataTable[[#This Row],[Order Date]])/3,0)</f>
        <v>Q2</v>
      </c>
      <c r="E674" s="15">
        <f>MONTH(SalesDataTable[[#This Row],[Order Date]])</f>
        <v>4</v>
      </c>
      <c r="F674" s="12" t="str">
        <f xml:space="preserve"> TEXT(SalesDataTable[[#This Row],[Order Date]], "MMM")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12">
        <f>YEAR(SalesDataTable[[#This Row],[Order Date]])</f>
        <v>2026</v>
      </c>
      <c r="D675" s="15" t="str">
        <f>"Q"&amp;ROUNDUP(MONTH(SalesDataTable[[#This Row],[Order Date]])/3,0)</f>
        <v>Q2</v>
      </c>
      <c r="E675" s="15">
        <f>MONTH(SalesDataTable[[#This Row],[Order Date]])</f>
        <v>4</v>
      </c>
      <c r="F675" s="12" t="str">
        <f xml:space="preserve"> TEXT(SalesDataTable[[#This Row],[Order Date]], "MMM")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12">
        <f>YEAR(SalesDataTable[[#This Row],[Order Date]])</f>
        <v>2026</v>
      </c>
      <c r="D676" s="15" t="str">
        <f>"Q"&amp;ROUNDUP(MONTH(SalesDataTable[[#This Row],[Order Date]])/3,0)</f>
        <v>Q2</v>
      </c>
      <c r="E676" s="15">
        <f>MONTH(SalesDataTable[[#This Row],[Order Date]])</f>
        <v>4</v>
      </c>
      <c r="F676" s="12" t="str">
        <f xml:space="preserve"> TEXT(SalesDataTable[[#This Row],[Order Date]], "MMM")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12">
        <f>YEAR(SalesDataTable[[#This Row],[Order Date]])</f>
        <v>2026</v>
      </c>
      <c r="D677" s="15" t="str">
        <f>"Q"&amp;ROUNDUP(MONTH(SalesDataTable[[#This Row],[Order Date]])/3,0)</f>
        <v>Q2</v>
      </c>
      <c r="E677" s="15">
        <f>MONTH(SalesDataTable[[#This Row],[Order Date]])</f>
        <v>4</v>
      </c>
      <c r="F677" s="12" t="str">
        <f xml:space="preserve"> TEXT(SalesDataTable[[#This Row],[Order Date]], "MMM")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12">
        <f>YEAR(SalesDataTable[[#This Row],[Order Date]])</f>
        <v>2026</v>
      </c>
      <c r="D678" s="15" t="str">
        <f>"Q"&amp;ROUNDUP(MONTH(SalesDataTable[[#This Row],[Order Date]])/3,0)</f>
        <v>Q2</v>
      </c>
      <c r="E678" s="15">
        <f>MONTH(SalesDataTable[[#This Row],[Order Date]])</f>
        <v>4</v>
      </c>
      <c r="F678" s="12" t="str">
        <f xml:space="preserve"> TEXT(SalesDataTable[[#This Row],[Order Date]], "MMM")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12">
        <f>YEAR(SalesDataTable[[#This Row],[Order Date]])</f>
        <v>2026</v>
      </c>
      <c r="D679" s="15" t="str">
        <f>"Q"&amp;ROUNDUP(MONTH(SalesDataTable[[#This Row],[Order Date]])/3,0)</f>
        <v>Q2</v>
      </c>
      <c r="E679" s="15">
        <f>MONTH(SalesDataTable[[#This Row],[Order Date]])</f>
        <v>4</v>
      </c>
      <c r="F679" s="12" t="str">
        <f xml:space="preserve"> TEXT(SalesDataTable[[#This Row],[Order Date]], "MMM")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12">
        <f>YEAR(SalesDataTable[[#This Row],[Order Date]])</f>
        <v>2026</v>
      </c>
      <c r="D680" s="15" t="str">
        <f>"Q"&amp;ROUNDUP(MONTH(SalesDataTable[[#This Row],[Order Date]])/3,0)</f>
        <v>Q2</v>
      </c>
      <c r="E680" s="15">
        <f>MONTH(SalesDataTable[[#This Row],[Order Date]])</f>
        <v>4</v>
      </c>
      <c r="F680" s="12" t="str">
        <f xml:space="preserve"> TEXT(SalesDataTable[[#This Row],[Order Date]], "MMM")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12">
        <f>YEAR(SalesDataTable[[#This Row],[Order Date]])</f>
        <v>2026</v>
      </c>
      <c r="D681" s="15" t="str">
        <f>"Q"&amp;ROUNDUP(MONTH(SalesDataTable[[#This Row],[Order Date]])/3,0)</f>
        <v>Q2</v>
      </c>
      <c r="E681" s="15">
        <f>MONTH(SalesDataTable[[#This Row],[Order Date]])</f>
        <v>4</v>
      </c>
      <c r="F681" s="12" t="str">
        <f xml:space="preserve"> TEXT(SalesDataTable[[#This Row],[Order Date]], "MMM")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12">
        <f>YEAR(SalesDataTable[[#This Row],[Order Date]])</f>
        <v>2026</v>
      </c>
      <c r="D682" s="15" t="str">
        <f>"Q"&amp;ROUNDUP(MONTH(SalesDataTable[[#This Row],[Order Date]])/3,0)</f>
        <v>Q2</v>
      </c>
      <c r="E682" s="15">
        <f>MONTH(SalesDataTable[[#This Row],[Order Date]])</f>
        <v>4</v>
      </c>
      <c r="F682" s="12" t="str">
        <f xml:space="preserve"> TEXT(SalesDataTable[[#This Row],[Order Date]], "MMM")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12">
        <f>YEAR(SalesDataTable[[#This Row],[Order Date]])</f>
        <v>2026</v>
      </c>
      <c r="D683" s="15" t="str">
        <f>"Q"&amp;ROUNDUP(MONTH(SalesDataTable[[#This Row],[Order Date]])/3,0)</f>
        <v>Q2</v>
      </c>
      <c r="E683" s="15">
        <f>MONTH(SalesDataTable[[#This Row],[Order Date]])</f>
        <v>4</v>
      </c>
      <c r="F683" s="12" t="str">
        <f xml:space="preserve"> TEXT(SalesDataTable[[#This Row],[Order Date]], "MMM")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12">
        <f>YEAR(SalesDataTable[[#This Row],[Order Date]])</f>
        <v>2026</v>
      </c>
      <c r="D684" s="15" t="str">
        <f>"Q"&amp;ROUNDUP(MONTH(SalesDataTable[[#This Row],[Order Date]])/3,0)</f>
        <v>Q2</v>
      </c>
      <c r="E684" s="15">
        <f>MONTH(SalesDataTable[[#This Row],[Order Date]])</f>
        <v>4</v>
      </c>
      <c r="F684" s="12" t="str">
        <f xml:space="preserve"> TEXT(SalesDataTable[[#This Row],[Order Date]], "MMM")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12">
        <f>YEAR(SalesDataTable[[#This Row],[Order Date]])</f>
        <v>2026</v>
      </c>
      <c r="D685" s="15" t="str">
        <f>"Q"&amp;ROUNDUP(MONTH(SalesDataTable[[#This Row],[Order Date]])/3,0)</f>
        <v>Q2</v>
      </c>
      <c r="E685" s="15">
        <f>MONTH(SalesDataTable[[#This Row],[Order Date]])</f>
        <v>4</v>
      </c>
      <c r="F685" s="12" t="str">
        <f xml:space="preserve"> TEXT(SalesDataTable[[#This Row],[Order Date]], "MMM")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12">
        <f>YEAR(SalesDataTable[[#This Row],[Order Date]])</f>
        <v>2026</v>
      </c>
      <c r="D686" s="15" t="str">
        <f>"Q"&amp;ROUNDUP(MONTH(SalesDataTable[[#This Row],[Order Date]])/3,0)</f>
        <v>Q2</v>
      </c>
      <c r="E686" s="15">
        <f>MONTH(SalesDataTable[[#This Row],[Order Date]])</f>
        <v>4</v>
      </c>
      <c r="F686" s="12" t="str">
        <f xml:space="preserve"> TEXT(SalesDataTable[[#This Row],[Order Date]], "MMM")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12">
        <f>YEAR(SalesDataTable[[#This Row],[Order Date]])</f>
        <v>2026</v>
      </c>
      <c r="D687" s="15" t="str">
        <f>"Q"&amp;ROUNDUP(MONTH(SalesDataTable[[#This Row],[Order Date]])/3,0)</f>
        <v>Q2</v>
      </c>
      <c r="E687" s="15">
        <f>MONTH(SalesDataTable[[#This Row],[Order Date]])</f>
        <v>4</v>
      </c>
      <c r="F687" s="12" t="str">
        <f xml:space="preserve"> TEXT(SalesDataTable[[#This Row],[Order Date]], "MMM")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12">
        <f>YEAR(SalesDataTable[[#This Row],[Order Date]])</f>
        <v>2026</v>
      </c>
      <c r="D688" s="15" t="str">
        <f>"Q"&amp;ROUNDUP(MONTH(SalesDataTable[[#This Row],[Order Date]])/3,0)</f>
        <v>Q2</v>
      </c>
      <c r="E688" s="15">
        <f>MONTH(SalesDataTable[[#This Row],[Order Date]])</f>
        <v>4</v>
      </c>
      <c r="F688" s="12" t="str">
        <f xml:space="preserve"> TEXT(SalesDataTable[[#This Row],[Order Date]], "MMM")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12">
        <f>YEAR(SalesDataTable[[#This Row],[Order Date]])</f>
        <v>2026</v>
      </c>
      <c r="D689" s="15" t="str">
        <f>"Q"&amp;ROUNDUP(MONTH(SalesDataTable[[#This Row],[Order Date]])/3,0)</f>
        <v>Q2</v>
      </c>
      <c r="E689" s="15">
        <f>MONTH(SalesDataTable[[#This Row],[Order Date]])</f>
        <v>4</v>
      </c>
      <c r="F689" s="12" t="str">
        <f xml:space="preserve"> TEXT(SalesDataTable[[#This Row],[Order Date]], "MMM")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12">
        <f>YEAR(SalesDataTable[[#This Row],[Order Date]])</f>
        <v>2026</v>
      </c>
      <c r="D690" s="15" t="str">
        <f>"Q"&amp;ROUNDUP(MONTH(SalesDataTable[[#This Row],[Order Date]])/3,0)</f>
        <v>Q2</v>
      </c>
      <c r="E690" s="15">
        <f>MONTH(SalesDataTable[[#This Row],[Order Date]])</f>
        <v>4</v>
      </c>
      <c r="F690" s="12" t="str">
        <f xml:space="preserve"> TEXT(SalesDataTable[[#This Row],[Order Date]], "MMM")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12">
        <f>YEAR(SalesDataTable[[#This Row],[Order Date]])</f>
        <v>2026</v>
      </c>
      <c r="D691" s="15" t="str">
        <f>"Q"&amp;ROUNDUP(MONTH(SalesDataTable[[#This Row],[Order Date]])/3,0)</f>
        <v>Q2</v>
      </c>
      <c r="E691" s="15">
        <f>MONTH(SalesDataTable[[#This Row],[Order Date]])</f>
        <v>4</v>
      </c>
      <c r="F691" s="12" t="str">
        <f xml:space="preserve"> TEXT(SalesDataTable[[#This Row],[Order Date]], "MMM")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12">
        <f>YEAR(SalesDataTable[[#This Row],[Order Date]])</f>
        <v>2026</v>
      </c>
      <c r="D692" s="15" t="str">
        <f>"Q"&amp;ROUNDUP(MONTH(SalesDataTable[[#This Row],[Order Date]])/3,0)</f>
        <v>Q2</v>
      </c>
      <c r="E692" s="15">
        <f>MONTH(SalesDataTable[[#This Row],[Order Date]])</f>
        <v>4</v>
      </c>
      <c r="F692" s="12" t="str">
        <f xml:space="preserve"> TEXT(SalesDataTable[[#This Row],[Order Date]], "MMM")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12">
        <f>YEAR(SalesDataTable[[#This Row],[Order Date]])</f>
        <v>2026</v>
      </c>
      <c r="D693" s="15" t="str">
        <f>"Q"&amp;ROUNDUP(MONTH(SalesDataTable[[#This Row],[Order Date]])/3,0)</f>
        <v>Q2</v>
      </c>
      <c r="E693" s="15">
        <f>MONTH(SalesDataTable[[#This Row],[Order Date]])</f>
        <v>4</v>
      </c>
      <c r="F693" s="12" t="str">
        <f xml:space="preserve"> TEXT(SalesDataTable[[#This Row],[Order Date]], "MMM")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12">
        <f>YEAR(SalesDataTable[[#This Row],[Order Date]])</f>
        <v>2026</v>
      </c>
      <c r="D694" s="15" t="str">
        <f>"Q"&amp;ROUNDUP(MONTH(SalesDataTable[[#This Row],[Order Date]])/3,0)</f>
        <v>Q2</v>
      </c>
      <c r="E694" s="15">
        <f>MONTH(SalesDataTable[[#This Row],[Order Date]])</f>
        <v>4</v>
      </c>
      <c r="F694" s="12" t="str">
        <f xml:space="preserve"> TEXT(SalesDataTable[[#This Row],[Order Date]], "MMM")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12">
        <f>YEAR(SalesDataTable[[#This Row],[Order Date]])</f>
        <v>2026</v>
      </c>
      <c r="D695" s="15" t="str">
        <f>"Q"&amp;ROUNDUP(MONTH(SalesDataTable[[#This Row],[Order Date]])/3,0)</f>
        <v>Q2</v>
      </c>
      <c r="E695" s="15">
        <f>MONTH(SalesDataTable[[#This Row],[Order Date]])</f>
        <v>4</v>
      </c>
      <c r="F695" s="12" t="str">
        <f xml:space="preserve"> TEXT(SalesDataTable[[#This Row],[Order Date]], "MMM")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12">
        <f>YEAR(SalesDataTable[[#This Row],[Order Date]])</f>
        <v>2026</v>
      </c>
      <c r="D696" s="15" t="str">
        <f>"Q"&amp;ROUNDUP(MONTH(SalesDataTable[[#This Row],[Order Date]])/3,0)</f>
        <v>Q2</v>
      </c>
      <c r="E696" s="15">
        <f>MONTH(SalesDataTable[[#This Row],[Order Date]])</f>
        <v>4</v>
      </c>
      <c r="F696" s="12" t="str">
        <f xml:space="preserve"> TEXT(SalesDataTable[[#This Row],[Order Date]], "MMM")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12">
        <f>YEAR(SalesDataTable[[#This Row],[Order Date]])</f>
        <v>2026</v>
      </c>
      <c r="D697" s="15" t="str">
        <f>"Q"&amp;ROUNDUP(MONTH(SalesDataTable[[#This Row],[Order Date]])/3,0)</f>
        <v>Q2</v>
      </c>
      <c r="E697" s="15">
        <f>MONTH(SalesDataTable[[#This Row],[Order Date]])</f>
        <v>4</v>
      </c>
      <c r="F697" s="12" t="str">
        <f xml:space="preserve"> TEXT(SalesDataTable[[#This Row],[Order Date]], "MMM")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12">
        <f>YEAR(SalesDataTable[[#This Row],[Order Date]])</f>
        <v>2026</v>
      </c>
      <c r="D698" s="15" t="str">
        <f>"Q"&amp;ROUNDUP(MONTH(SalesDataTable[[#This Row],[Order Date]])/3,0)</f>
        <v>Q2</v>
      </c>
      <c r="E698" s="15">
        <f>MONTH(SalesDataTable[[#This Row],[Order Date]])</f>
        <v>4</v>
      </c>
      <c r="F698" s="12" t="str">
        <f xml:space="preserve"> TEXT(SalesDataTable[[#This Row],[Order Date]], "MMM")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12">
        <f>YEAR(SalesDataTable[[#This Row],[Order Date]])</f>
        <v>2026</v>
      </c>
      <c r="D699" s="15" t="str">
        <f>"Q"&amp;ROUNDUP(MONTH(SalesDataTable[[#This Row],[Order Date]])/3,0)</f>
        <v>Q2</v>
      </c>
      <c r="E699" s="15">
        <f>MONTH(SalesDataTable[[#This Row],[Order Date]])</f>
        <v>4</v>
      </c>
      <c r="F699" s="12" t="str">
        <f xml:space="preserve"> TEXT(SalesDataTable[[#This Row],[Order Date]], "MMM")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12">
        <f>YEAR(SalesDataTable[[#This Row],[Order Date]])</f>
        <v>2026</v>
      </c>
      <c r="D700" s="15" t="str">
        <f>"Q"&amp;ROUNDUP(MONTH(SalesDataTable[[#This Row],[Order Date]])/3,0)</f>
        <v>Q2</v>
      </c>
      <c r="E700" s="15">
        <f>MONTH(SalesDataTable[[#This Row],[Order Date]])</f>
        <v>4</v>
      </c>
      <c r="F700" s="12" t="str">
        <f xml:space="preserve"> TEXT(SalesDataTable[[#This Row],[Order Date]], "MMM")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12">
        <f>YEAR(SalesDataTable[[#This Row],[Order Date]])</f>
        <v>2026</v>
      </c>
      <c r="D701" s="15" t="str">
        <f>"Q"&amp;ROUNDUP(MONTH(SalesDataTable[[#This Row],[Order Date]])/3,0)</f>
        <v>Q2</v>
      </c>
      <c r="E701" s="15">
        <f>MONTH(SalesDataTable[[#This Row],[Order Date]])</f>
        <v>4</v>
      </c>
      <c r="F701" s="12" t="str">
        <f xml:space="preserve"> TEXT(SalesDataTable[[#This Row],[Order Date]], "MMM")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12">
        <f>YEAR(SalesDataTable[[#This Row],[Order Date]])</f>
        <v>2026</v>
      </c>
      <c r="D702" s="15" t="str">
        <f>"Q"&amp;ROUNDUP(MONTH(SalesDataTable[[#This Row],[Order Date]])/3,0)</f>
        <v>Q2</v>
      </c>
      <c r="E702" s="15">
        <f>MONTH(SalesDataTable[[#This Row],[Order Date]])</f>
        <v>4</v>
      </c>
      <c r="F702" s="12" t="str">
        <f xml:space="preserve"> TEXT(SalesDataTable[[#This Row],[Order Date]], "MMM")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12">
        <f>YEAR(SalesDataTable[[#This Row],[Order Date]])</f>
        <v>2026</v>
      </c>
      <c r="D703" s="15" t="str">
        <f>"Q"&amp;ROUNDUP(MONTH(SalesDataTable[[#This Row],[Order Date]])/3,0)</f>
        <v>Q2</v>
      </c>
      <c r="E703" s="15">
        <f>MONTH(SalesDataTable[[#This Row],[Order Date]])</f>
        <v>4</v>
      </c>
      <c r="F703" s="12" t="str">
        <f xml:space="preserve"> TEXT(SalesDataTable[[#This Row],[Order Date]], "MMM")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12">
        <f>YEAR(SalesDataTable[[#This Row],[Order Date]])</f>
        <v>2026</v>
      </c>
      <c r="D704" s="15" t="str">
        <f>"Q"&amp;ROUNDUP(MONTH(SalesDataTable[[#This Row],[Order Date]])/3,0)</f>
        <v>Q2</v>
      </c>
      <c r="E704" s="15">
        <f>MONTH(SalesDataTable[[#This Row],[Order Date]])</f>
        <v>4</v>
      </c>
      <c r="F704" s="12" t="str">
        <f xml:space="preserve"> TEXT(SalesDataTable[[#This Row],[Order Date]], "MMM")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12">
        <f>YEAR(SalesDataTable[[#This Row],[Order Date]])</f>
        <v>2026</v>
      </c>
      <c r="D705" s="15" t="str">
        <f>"Q"&amp;ROUNDUP(MONTH(SalesDataTable[[#This Row],[Order Date]])/3,0)</f>
        <v>Q2</v>
      </c>
      <c r="E705" s="15">
        <f>MONTH(SalesDataTable[[#This Row],[Order Date]])</f>
        <v>4</v>
      </c>
      <c r="F705" s="12" t="str">
        <f xml:space="preserve"> TEXT(SalesDataTable[[#This Row],[Order Date]], "MMM")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12">
        <f>YEAR(SalesDataTable[[#This Row],[Order Date]])</f>
        <v>2026</v>
      </c>
      <c r="D706" s="15" t="str">
        <f>"Q"&amp;ROUNDUP(MONTH(SalesDataTable[[#This Row],[Order Date]])/3,0)</f>
        <v>Q2</v>
      </c>
      <c r="E706" s="15">
        <f>MONTH(SalesDataTable[[#This Row],[Order Date]])</f>
        <v>4</v>
      </c>
      <c r="F706" s="12" t="str">
        <f xml:space="preserve"> TEXT(SalesDataTable[[#This Row],[Order Date]], "MMM")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12">
        <f>YEAR(SalesDataTable[[#This Row],[Order Date]])</f>
        <v>2026</v>
      </c>
      <c r="D707" s="15" t="str">
        <f>"Q"&amp;ROUNDUP(MONTH(SalesDataTable[[#This Row],[Order Date]])/3,0)</f>
        <v>Q2</v>
      </c>
      <c r="E707" s="15">
        <f>MONTH(SalesDataTable[[#This Row],[Order Date]])</f>
        <v>4</v>
      </c>
      <c r="F707" s="12" t="str">
        <f xml:space="preserve"> TEXT(SalesDataTable[[#This Row],[Order Date]], "MMM")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12">
        <f>YEAR(SalesDataTable[[#This Row],[Order Date]])</f>
        <v>2026</v>
      </c>
      <c r="D708" s="15" t="str">
        <f>"Q"&amp;ROUNDUP(MONTH(SalesDataTable[[#This Row],[Order Date]])/3,0)</f>
        <v>Q2</v>
      </c>
      <c r="E708" s="15">
        <f>MONTH(SalesDataTable[[#This Row],[Order Date]])</f>
        <v>4</v>
      </c>
      <c r="F708" s="12" t="str">
        <f xml:space="preserve"> TEXT(SalesDataTable[[#This Row],[Order Date]], "MMM")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12">
        <f>YEAR(SalesDataTable[[#This Row],[Order Date]])</f>
        <v>2026</v>
      </c>
      <c r="D709" s="15" t="str">
        <f>"Q"&amp;ROUNDUP(MONTH(SalesDataTable[[#This Row],[Order Date]])/3,0)</f>
        <v>Q2</v>
      </c>
      <c r="E709" s="15">
        <f>MONTH(SalesDataTable[[#This Row],[Order Date]])</f>
        <v>4</v>
      </c>
      <c r="F709" s="12" t="str">
        <f xml:space="preserve"> TEXT(SalesDataTable[[#This Row],[Order Date]], "MMM")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12">
        <f>YEAR(SalesDataTable[[#This Row],[Order Date]])</f>
        <v>2026</v>
      </c>
      <c r="D710" s="15" t="str">
        <f>"Q"&amp;ROUNDUP(MONTH(SalesDataTable[[#This Row],[Order Date]])/3,0)</f>
        <v>Q2</v>
      </c>
      <c r="E710" s="15">
        <f>MONTH(SalesDataTable[[#This Row],[Order Date]])</f>
        <v>5</v>
      </c>
      <c r="F710" s="12" t="str">
        <f xml:space="preserve"> TEXT(SalesDataTable[[#This Row],[Order Date]], "MMM")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12">
        <f>YEAR(SalesDataTable[[#This Row],[Order Date]])</f>
        <v>2026</v>
      </c>
      <c r="D711" s="15" t="str">
        <f>"Q"&amp;ROUNDUP(MONTH(SalesDataTable[[#This Row],[Order Date]])/3,0)</f>
        <v>Q2</v>
      </c>
      <c r="E711" s="15">
        <f>MONTH(SalesDataTable[[#This Row],[Order Date]])</f>
        <v>5</v>
      </c>
      <c r="F711" s="12" t="str">
        <f xml:space="preserve"> TEXT(SalesDataTable[[#This Row],[Order Date]], "MMM")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12">
        <f>YEAR(SalesDataTable[[#This Row],[Order Date]])</f>
        <v>2026</v>
      </c>
      <c r="D712" s="15" t="str">
        <f>"Q"&amp;ROUNDUP(MONTH(SalesDataTable[[#This Row],[Order Date]])/3,0)</f>
        <v>Q2</v>
      </c>
      <c r="E712" s="15">
        <f>MONTH(SalesDataTable[[#This Row],[Order Date]])</f>
        <v>5</v>
      </c>
      <c r="F712" s="12" t="str">
        <f xml:space="preserve"> TEXT(SalesDataTable[[#This Row],[Order Date]], "MMM")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12">
        <f>YEAR(SalesDataTable[[#This Row],[Order Date]])</f>
        <v>2026</v>
      </c>
      <c r="D713" s="15" t="str">
        <f>"Q"&amp;ROUNDUP(MONTH(SalesDataTable[[#This Row],[Order Date]])/3,0)</f>
        <v>Q2</v>
      </c>
      <c r="E713" s="15">
        <f>MONTH(SalesDataTable[[#This Row],[Order Date]])</f>
        <v>5</v>
      </c>
      <c r="F713" s="12" t="str">
        <f xml:space="preserve"> TEXT(SalesDataTable[[#This Row],[Order Date]], "MMM")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12">
        <f>YEAR(SalesDataTable[[#This Row],[Order Date]])</f>
        <v>2026</v>
      </c>
      <c r="D714" s="15" t="str">
        <f>"Q"&amp;ROUNDUP(MONTH(SalesDataTable[[#This Row],[Order Date]])/3,0)</f>
        <v>Q2</v>
      </c>
      <c r="E714" s="15">
        <f>MONTH(SalesDataTable[[#This Row],[Order Date]])</f>
        <v>5</v>
      </c>
      <c r="F714" s="12" t="str">
        <f xml:space="preserve"> TEXT(SalesDataTable[[#This Row],[Order Date]], "MMM")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12">
        <f>YEAR(SalesDataTable[[#This Row],[Order Date]])</f>
        <v>2026</v>
      </c>
      <c r="D715" s="15" t="str">
        <f>"Q"&amp;ROUNDUP(MONTH(SalesDataTable[[#This Row],[Order Date]])/3,0)</f>
        <v>Q2</v>
      </c>
      <c r="E715" s="15">
        <f>MONTH(SalesDataTable[[#This Row],[Order Date]])</f>
        <v>5</v>
      </c>
      <c r="F715" s="12" t="str">
        <f xml:space="preserve"> TEXT(SalesDataTable[[#This Row],[Order Date]], "MMM")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12">
        <f>YEAR(SalesDataTable[[#This Row],[Order Date]])</f>
        <v>2026</v>
      </c>
      <c r="D716" s="15" t="str">
        <f>"Q"&amp;ROUNDUP(MONTH(SalesDataTable[[#This Row],[Order Date]])/3,0)</f>
        <v>Q2</v>
      </c>
      <c r="E716" s="15">
        <f>MONTH(SalesDataTable[[#This Row],[Order Date]])</f>
        <v>5</v>
      </c>
      <c r="F716" s="12" t="str">
        <f xml:space="preserve"> TEXT(SalesDataTable[[#This Row],[Order Date]], "MMM")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12">
        <f>YEAR(SalesDataTable[[#This Row],[Order Date]])</f>
        <v>2026</v>
      </c>
      <c r="D717" s="15" t="str">
        <f>"Q"&amp;ROUNDUP(MONTH(SalesDataTable[[#This Row],[Order Date]])/3,0)</f>
        <v>Q2</v>
      </c>
      <c r="E717" s="15">
        <f>MONTH(SalesDataTable[[#This Row],[Order Date]])</f>
        <v>5</v>
      </c>
      <c r="F717" s="12" t="str">
        <f xml:space="preserve"> TEXT(SalesDataTable[[#This Row],[Order Date]], "MMM")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12">
        <f>YEAR(SalesDataTable[[#This Row],[Order Date]])</f>
        <v>2026</v>
      </c>
      <c r="D718" s="15" t="str">
        <f>"Q"&amp;ROUNDUP(MONTH(SalesDataTable[[#This Row],[Order Date]])/3,0)</f>
        <v>Q2</v>
      </c>
      <c r="E718" s="15">
        <f>MONTH(SalesDataTable[[#This Row],[Order Date]])</f>
        <v>5</v>
      </c>
      <c r="F718" s="12" t="str">
        <f xml:space="preserve"> TEXT(SalesDataTable[[#This Row],[Order Date]], "MMM")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12">
        <f>YEAR(SalesDataTable[[#This Row],[Order Date]])</f>
        <v>2026</v>
      </c>
      <c r="D719" s="15" t="str">
        <f>"Q"&amp;ROUNDUP(MONTH(SalesDataTable[[#This Row],[Order Date]])/3,0)</f>
        <v>Q2</v>
      </c>
      <c r="E719" s="15">
        <f>MONTH(SalesDataTable[[#This Row],[Order Date]])</f>
        <v>5</v>
      </c>
      <c r="F719" s="12" t="str">
        <f xml:space="preserve"> TEXT(SalesDataTable[[#This Row],[Order Date]], "MMM")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12">
        <f>YEAR(SalesDataTable[[#This Row],[Order Date]])</f>
        <v>2026</v>
      </c>
      <c r="D720" s="15" t="str">
        <f>"Q"&amp;ROUNDUP(MONTH(SalesDataTable[[#This Row],[Order Date]])/3,0)</f>
        <v>Q2</v>
      </c>
      <c r="E720" s="15">
        <f>MONTH(SalesDataTable[[#This Row],[Order Date]])</f>
        <v>5</v>
      </c>
      <c r="F720" s="12" t="str">
        <f xml:space="preserve"> TEXT(SalesDataTable[[#This Row],[Order Date]], "MMM")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12">
        <f>YEAR(SalesDataTable[[#This Row],[Order Date]])</f>
        <v>2026</v>
      </c>
      <c r="D721" s="15" t="str">
        <f>"Q"&amp;ROUNDUP(MONTH(SalesDataTable[[#This Row],[Order Date]])/3,0)</f>
        <v>Q2</v>
      </c>
      <c r="E721" s="15">
        <f>MONTH(SalesDataTable[[#This Row],[Order Date]])</f>
        <v>5</v>
      </c>
      <c r="F721" s="12" t="str">
        <f xml:space="preserve"> TEXT(SalesDataTable[[#This Row],[Order Date]], "MMM")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12">
        <f>YEAR(SalesDataTable[[#This Row],[Order Date]])</f>
        <v>2026</v>
      </c>
      <c r="D722" s="15" t="str">
        <f>"Q"&amp;ROUNDUP(MONTH(SalesDataTable[[#This Row],[Order Date]])/3,0)</f>
        <v>Q2</v>
      </c>
      <c r="E722" s="15">
        <f>MONTH(SalesDataTable[[#This Row],[Order Date]])</f>
        <v>5</v>
      </c>
      <c r="F722" s="12" t="str">
        <f xml:space="preserve"> TEXT(SalesDataTable[[#This Row],[Order Date]], "MMM")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12">
        <f>YEAR(SalesDataTable[[#This Row],[Order Date]])</f>
        <v>2026</v>
      </c>
      <c r="D723" s="15" t="str">
        <f>"Q"&amp;ROUNDUP(MONTH(SalesDataTable[[#This Row],[Order Date]])/3,0)</f>
        <v>Q2</v>
      </c>
      <c r="E723" s="15">
        <f>MONTH(SalesDataTable[[#This Row],[Order Date]])</f>
        <v>5</v>
      </c>
      <c r="F723" s="12" t="str">
        <f xml:space="preserve"> TEXT(SalesDataTable[[#This Row],[Order Date]], "MMM")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12">
        <f>YEAR(SalesDataTable[[#This Row],[Order Date]])</f>
        <v>2026</v>
      </c>
      <c r="D724" s="15" t="str">
        <f>"Q"&amp;ROUNDUP(MONTH(SalesDataTable[[#This Row],[Order Date]])/3,0)</f>
        <v>Q2</v>
      </c>
      <c r="E724" s="15">
        <f>MONTH(SalesDataTable[[#This Row],[Order Date]])</f>
        <v>5</v>
      </c>
      <c r="F724" s="12" t="str">
        <f xml:space="preserve"> TEXT(SalesDataTable[[#This Row],[Order Date]], "MMM")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12">
        <f>YEAR(SalesDataTable[[#This Row],[Order Date]])</f>
        <v>2026</v>
      </c>
      <c r="D725" s="15" t="str">
        <f>"Q"&amp;ROUNDUP(MONTH(SalesDataTable[[#This Row],[Order Date]])/3,0)</f>
        <v>Q2</v>
      </c>
      <c r="E725" s="15">
        <f>MONTH(SalesDataTable[[#This Row],[Order Date]])</f>
        <v>5</v>
      </c>
      <c r="F725" s="12" t="str">
        <f xml:space="preserve"> TEXT(SalesDataTable[[#This Row],[Order Date]], "MMM")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12">
        <f>YEAR(SalesDataTable[[#This Row],[Order Date]])</f>
        <v>2026</v>
      </c>
      <c r="D726" s="15" t="str">
        <f>"Q"&amp;ROUNDUP(MONTH(SalesDataTable[[#This Row],[Order Date]])/3,0)</f>
        <v>Q2</v>
      </c>
      <c r="E726" s="15">
        <f>MONTH(SalesDataTable[[#This Row],[Order Date]])</f>
        <v>5</v>
      </c>
      <c r="F726" s="12" t="str">
        <f xml:space="preserve"> TEXT(SalesDataTable[[#This Row],[Order Date]], "MMM")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12">
        <f>YEAR(SalesDataTable[[#This Row],[Order Date]])</f>
        <v>2026</v>
      </c>
      <c r="D727" s="15" t="str">
        <f>"Q"&amp;ROUNDUP(MONTH(SalesDataTable[[#This Row],[Order Date]])/3,0)</f>
        <v>Q2</v>
      </c>
      <c r="E727" s="15">
        <f>MONTH(SalesDataTable[[#This Row],[Order Date]])</f>
        <v>5</v>
      </c>
      <c r="F727" s="12" t="str">
        <f xml:space="preserve"> TEXT(SalesDataTable[[#This Row],[Order Date]], "MMM")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12">
        <f>YEAR(SalesDataTable[[#This Row],[Order Date]])</f>
        <v>2026</v>
      </c>
      <c r="D728" s="15" t="str">
        <f>"Q"&amp;ROUNDUP(MONTH(SalesDataTable[[#This Row],[Order Date]])/3,0)</f>
        <v>Q2</v>
      </c>
      <c r="E728" s="15">
        <f>MONTH(SalesDataTable[[#This Row],[Order Date]])</f>
        <v>5</v>
      </c>
      <c r="F728" s="12" t="str">
        <f xml:space="preserve"> TEXT(SalesDataTable[[#This Row],[Order Date]], "MMM")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12">
        <f>YEAR(SalesDataTable[[#This Row],[Order Date]])</f>
        <v>2026</v>
      </c>
      <c r="D729" s="15" t="str">
        <f>"Q"&amp;ROUNDUP(MONTH(SalesDataTable[[#This Row],[Order Date]])/3,0)</f>
        <v>Q2</v>
      </c>
      <c r="E729" s="15">
        <f>MONTH(SalesDataTable[[#This Row],[Order Date]])</f>
        <v>5</v>
      </c>
      <c r="F729" s="12" t="str">
        <f xml:space="preserve"> TEXT(SalesDataTable[[#This Row],[Order Date]], "MMM")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12">
        <f>YEAR(SalesDataTable[[#This Row],[Order Date]])</f>
        <v>2026</v>
      </c>
      <c r="D730" s="15" t="str">
        <f>"Q"&amp;ROUNDUP(MONTH(SalesDataTable[[#This Row],[Order Date]])/3,0)</f>
        <v>Q2</v>
      </c>
      <c r="E730" s="15">
        <f>MONTH(SalesDataTable[[#This Row],[Order Date]])</f>
        <v>5</v>
      </c>
      <c r="F730" s="12" t="str">
        <f xml:space="preserve"> TEXT(SalesDataTable[[#This Row],[Order Date]], "MMM")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12">
        <f>YEAR(SalesDataTable[[#This Row],[Order Date]])</f>
        <v>2026</v>
      </c>
      <c r="D731" s="15" t="str">
        <f>"Q"&amp;ROUNDUP(MONTH(SalesDataTable[[#This Row],[Order Date]])/3,0)</f>
        <v>Q2</v>
      </c>
      <c r="E731" s="15">
        <f>MONTH(SalesDataTable[[#This Row],[Order Date]])</f>
        <v>5</v>
      </c>
      <c r="F731" s="12" t="str">
        <f xml:space="preserve"> TEXT(SalesDataTable[[#This Row],[Order Date]], "MMM")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12">
        <f>YEAR(SalesDataTable[[#This Row],[Order Date]])</f>
        <v>2026</v>
      </c>
      <c r="D732" s="15" t="str">
        <f>"Q"&amp;ROUNDUP(MONTH(SalesDataTable[[#This Row],[Order Date]])/3,0)</f>
        <v>Q2</v>
      </c>
      <c r="E732" s="15">
        <f>MONTH(SalesDataTable[[#This Row],[Order Date]])</f>
        <v>5</v>
      </c>
      <c r="F732" s="12" t="str">
        <f xml:space="preserve"> TEXT(SalesDataTable[[#This Row],[Order Date]], "MMM")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12">
        <f>YEAR(SalesDataTable[[#This Row],[Order Date]])</f>
        <v>2026</v>
      </c>
      <c r="D733" s="15" t="str">
        <f>"Q"&amp;ROUNDUP(MONTH(SalesDataTable[[#This Row],[Order Date]])/3,0)</f>
        <v>Q2</v>
      </c>
      <c r="E733" s="15">
        <f>MONTH(SalesDataTable[[#This Row],[Order Date]])</f>
        <v>5</v>
      </c>
      <c r="F733" s="12" t="str">
        <f xml:space="preserve"> TEXT(SalesDataTable[[#This Row],[Order Date]], "MMM")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12">
        <f>YEAR(SalesDataTable[[#This Row],[Order Date]])</f>
        <v>2026</v>
      </c>
      <c r="D734" s="15" t="str">
        <f>"Q"&amp;ROUNDUP(MONTH(SalesDataTable[[#This Row],[Order Date]])/3,0)</f>
        <v>Q2</v>
      </c>
      <c r="E734" s="15">
        <f>MONTH(SalesDataTable[[#This Row],[Order Date]])</f>
        <v>5</v>
      </c>
      <c r="F734" s="12" t="str">
        <f xml:space="preserve"> TEXT(SalesDataTable[[#This Row],[Order Date]], "MMM")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12">
        <f>YEAR(SalesDataTable[[#This Row],[Order Date]])</f>
        <v>2026</v>
      </c>
      <c r="D735" s="15" t="str">
        <f>"Q"&amp;ROUNDUP(MONTH(SalesDataTable[[#This Row],[Order Date]])/3,0)</f>
        <v>Q2</v>
      </c>
      <c r="E735" s="15">
        <f>MONTH(SalesDataTable[[#This Row],[Order Date]])</f>
        <v>5</v>
      </c>
      <c r="F735" s="12" t="str">
        <f xml:space="preserve"> TEXT(SalesDataTable[[#This Row],[Order Date]], "MMM")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12">
        <f>YEAR(SalesDataTable[[#This Row],[Order Date]])</f>
        <v>2026</v>
      </c>
      <c r="D736" s="15" t="str">
        <f>"Q"&amp;ROUNDUP(MONTH(SalesDataTable[[#This Row],[Order Date]])/3,0)</f>
        <v>Q2</v>
      </c>
      <c r="E736" s="15">
        <f>MONTH(SalesDataTable[[#This Row],[Order Date]])</f>
        <v>5</v>
      </c>
      <c r="F736" s="12" t="str">
        <f xml:space="preserve"> TEXT(SalesDataTable[[#This Row],[Order Date]], "MMM")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12">
        <f>YEAR(SalesDataTable[[#This Row],[Order Date]])</f>
        <v>2026</v>
      </c>
      <c r="D737" s="15" t="str">
        <f>"Q"&amp;ROUNDUP(MONTH(SalesDataTable[[#This Row],[Order Date]])/3,0)</f>
        <v>Q2</v>
      </c>
      <c r="E737" s="15">
        <f>MONTH(SalesDataTable[[#This Row],[Order Date]])</f>
        <v>5</v>
      </c>
      <c r="F737" s="12" t="str">
        <f xml:space="preserve"> TEXT(SalesDataTable[[#This Row],[Order Date]], "MMM")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12">
        <f>YEAR(SalesDataTable[[#This Row],[Order Date]])</f>
        <v>2026</v>
      </c>
      <c r="D738" s="15" t="str">
        <f>"Q"&amp;ROUNDUP(MONTH(SalesDataTable[[#This Row],[Order Date]])/3,0)</f>
        <v>Q2</v>
      </c>
      <c r="E738" s="15">
        <f>MONTH(SalesDataTable[[#This Row],[Order Date]])</f>
        <v>5</v>
      </c>
      <c r="F738" s="12" t="str">
        <f xml:space="preserve"> TEXT(SalesDataTable[[#This Row],[Order Date]], "MMM")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12">
        <f>YEAR(SalesDataTable[[#This Row],[Order Date]])</f>
        <v>2026</v>
      </c>
      <c r="D739" s="15" t="str">
        <f>"Q"&amp;ROUNDUP(MONTH(SalesDataTable[[#This Row],[Order Date]])/3,0)</f>
        <v>Q2</v>
      </c>
      <c r="E739" s="15">
        <f>MONTH(SalesDataTable[[#This Row],[Order Date]])</f>
        <v>5</v>
      </c>
      <c r="F739" s="12" t="str">
        <f xml:space="preserve"> TEXT(SalesDataTable[[#This Row],[Order Date]], "MMM")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12">
        <f>YEAR(SalesDataTable[[#This Row],[Order Date]])</f>
        <v>2026</v>
      </c>
      <c r="D740" s="15" t="str">
        <f>"Q"&amp;ROUNDUP(MONTH(SalesDataTable[[#This Row],[Order Date]])/3,0)</f>
        <v>Q2</v>
      </c>
      <c r="E740" s="15">
        <f>MONTH(SalesDataTable[[#This Row],[Order Date]])</f>
        <v>5</v>
      </c>
      <c r="F740" s="12" t="str">
        <f xml:space="preserve"> TEXT(SalesDataTable[[#This Row],[Order Date]], "MMM")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12">
        <f>YEAR(SalesDataTable[[#This Row],[Order Date]])</f>
        <v>2026</v>
      </c>
      <c r="D741" s="15" t="str">
        <f>"Q"&amp;ROUNDUP(MONTH(SalesDataTable[[#This Row],[Order Date]])/3,0)</f>
        <v>Q2</v>
      </c>
      <c r="E741" s="15">
        <f>MONTH(SalesDataTable[[#This Row],[Order Date]])</f>
        <v>5</v>
      </c>
      <c r="F741" s="12" t="str">
        <f xml:space="preserve"> TEXT(SalesDataTable[[#This Row],[Order Date]], "MMM")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12">
        <f>YEAR(SalesDataTable[[#This Row],[Order Date]])</f>
        <v>2026</v>
      </c>
      <c r="D742" s="15" t="str">
        <f>"Q"&amp;ROUNDUP(MONTH(SalesDataTable[[#This Row],[Order Date]])/3,0)</f>
        <v>Q2</v>
      </c>
      <c r="E742" s="15">
        <f>MONTH(SalesDataTable[[#This Row],[Order Date]])</f>
        <v>5</v>
      </c>
      <c r="F742" s="12" t="str">
        <f xml:space="preserve"> TEXT(SalesDataTable[[#This Row],[Order Date]], "MMM")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12">
        <f>YEAR(SalesDataTable[[#This Row],[Order Date]])</f>
        <v>2026</v>
      </c>
      <c r="D743" s="15" t="str">
        <f>"Q"&amp;ROUNDUP(MONTH(SalesDataTable[[#This Row],[Order Date]])/3,0)</f>
        <v>Q2</v>
      </c>
      <c r="E743" s="15">
        <f>MONTH(SalesDataTable[[#This Row],[Order Date]])</f>
        <v>5</v>
      </c>
      <c r="F743" s="12" t="str">
        <f xml:space="preserve"> TEXT(SalesDataTable[[#This Row],[Order Date]], "MMM")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12">
        <f>YEAR(SalesDataTable[[#This Row],[Order Date]])</f>
        <v>2026</v>
      </c>
      <c r="D744" s="15" t="str">
        <f>"Q"&amp;ROUNDUP(MONTH(SalesDataTable[[#This Row],[Order Date]])/3,0)</f>
        <v>Q2</v>
      </c>
      <c r="E744" s="15">
        <f>MONTH(SalesDataTable[[#This Row],[Order Date]])</f>
        <v>5</v>
      </c>
      <c r="F744" s="12" t="str">
        <f xml:space="preserve"> TEXT(SalesDataTable[[#This Row],[Order Date]], "MMM")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12">
        <f>YEAR(SalesDataTable[[#This Row],[Order Date]])</f>
        <v>2026</v>
      </c>
      <c r="D745" s="15" t="str">
        <f>"Q"&amp;ROUNDUP(MONTH(SalesDataTable[[#This Row],[Order Date]])/3,0)</f>
        <v>Q2</v>
      </c>
      <c r="E745" s="15">
        <f>MONTH(SalesDataTable[[#This Row],[Order Date]])</f>
        <v>5</v>
      </c>
      <c r="F745" s="12" t="str">
        <f xml:space="preserve"> TEXT(SalesDataTable[[#This Row],[Order Date]], "MMM")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12">
        <f>YEAR(SalesDataTable[[#This Row],[Order Date]])</f>
        <v>2026</v>
      </c>
      <c r="D746" s="15" t="str">
        <f>"Q"&amp;ROUNDUP(MONTH(SalesDataTable[[#This Row],[Order Date]])/3,0)</f>
        <v>Q2</v>
      </c>
      <c r="E746" s="15">
        <f>MONTH(SalesDataTable[[#This Row],[Order Date]])</f>
        <v>5</v>
      </c>
      <c r="F746" s="12" t="str">
        <f xml:space="preserve"> TEXT(SalesDataTable[[#This Row],[Order Date]], "MMM")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12">
        <f>YEAR(SalesDataTable[[#This Row],[Order Date]])</f>
        <v>2026</v>
      </c>
      <c r="D747" s="15" t="str">
        <f>"Q"&amp;ROUNDUP(MONTH(SalesDataTable[[#This Row],[Order Date]])/3,0)</f>
        <v>Q2</v>
      </c>
      <c r="E747" s="15">
        <f>MONTH(SalesDataTable[[#This Row],[Order Date]])</f>
        <v>5</v>
      </c>
      <c r="F747" s="12" t="str">
        <f xml:space="preserve"> TEXT(SalesDataTable[[#This Row],[Order Date]], "MMM")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12">
        <f>YEAR(SalesDataTable[[#This Row],[Order Date]])</f>
        <v>2026</v>
      </c>
      <c r="D748" s="15" t="str">
        <f>"Q"&amp;ROUNDUP(MONTH(SalesDataTable[[#This Row],[Order Date]])/3,0)</f>
        <v>Q2</v>
      </c>
      <c r="E748" s="15">
        <f>MONTH(SalesDataTable[[#This Row],[Order Date]])</f>
        <v>5</v>
      </c>
      <c r="F748" s="12" t="str">
        <f xml:space="preserve"> TEXT(SalesDataTable[[#This Row],[Order Date]], "MMM")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12">
        <f>YEAR(SalesDataTable[[#This Row],[Order Date]])</f>
        <v>2026</v>
      </c>
      <c r="D749" s="15" t="str">
        <f>"Q"&amp;ROUNDUP(MONTH(SalesDataTable[[#This Row],[Order Date]])/3,0)</f>
        <v>Q2</v>
      </c>
      <c r="E749" s="15">
        <f>MONTH(SalesDataTable[[#This Row],[Order Date]])</f>
        <v>5</v>
      </c>
      <c r="F749" s="12" t="str">
        <f xml:space="preserve"> TEXT(SalesDataTable[[#This Row],[Order Date]], "MMM")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12">
        <f>YEAR(SalesDataTable[[#This Row],[Order Date]])</f>
        <v>2026</v>
      </c>
      <c r="D750" s="15" t="str">
        <f>"Q"&amp;ROUNDUP(MONTH(SalesDataTable[[#This Row],[Order Date]])/3,0)</f>
        <v>Q2</v>
      </c>
      <c r="E750" s="15">
        <f>MONTH(SalesDataTable[[#This Row],[Order Date]])</f>
        <v>5</v>
      </c>
      <c r="F750" s="12" t="str">
        <f xml:space="preserve"> TEXT(SalesDataTable[[#This Row],[Order Date]], "MMM")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12">
        <f>YEAR(SalesDataTable[[#This Row],[Order Date]])</f>
        <v>2026</v>
      </c>
      <c r="D751" s="15" t="str">
        <f>"Q"&amp;ROUNDUP(MONTH(SalesDataTable[[#This Row],[Order Date]])/3,0)</f>
        <v>Q2</v>
      </c>
      <c r="E751" s="15">
        <f>MONTH(SalesDataTable[[#This Row],[Order Date]])</f>
        <v>5</v>
      </c>
      <c r="F751" s="12" t="str">
        <f xml:space="preserve"> TEXT(SalesDataTable[[#This Row],[Order Date]], "MMM")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12">
        <f>YEAR(SalesDataTable[[#This Row],[Order Date]])</f>
        <v>2026</v>
      </c>
      <c r="D752" s="15" t="str">
        <f>"Q"&amp;ROUNDUP(MONTH(SalesDataTable[[#This Row],[Order Date]])/3,0)</f>
        <v>Q2</v>
      </c>
      <c r="E752" s="15">
        <f>MONTH(SalesDataTable[[#This Row],[Order Date]])</f>
        <v>5</v>
      </c>
      <c r="F752" s="12" t="str">
        <f xml:space="preserve"> TEXT(SalesDataTable[[#This Row],[Order Date]], "MMM")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12">
        <f>YEAR(SalesDataTable[[#This Row],[Order Date]])</f>
        <v>2026</v>
      </c>
      <c r="D753" s="15" t="str">
        <f>"Q"&amp;ROUNDUP(MONTH(SalesDataTable[[#This Row],[Order Date]])/3,0)</f>
        <v>Q2</v>
      </c>
      <c r="E753" s="15">
        <f>MONTH(SalesDataTable[[#This Row],[Order Date]])</f>
        <v>5</v>
      </c>
      <c r="F753" s="12" t="str">
        <f xml:space="preserve"> TEXT(SalesDataTable[[#This Row],[Order Date]], "MMM")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12">
        <f>YEAR(SalesDataTable[[#This Row],[Order Date]])</f>
        <v>2026</v>
      </c>
      <c r="D754" s="15" t="str">
        <f>"Q"&amp;ROUNDUP(MONTH(SalesDataTable[[#This Row],[Order Date]])/3,0)</f>
        <v>Q2</v>
      </c>
      <c r="E754" s="15">
        <f>MONTH(SalesDataTable[[#This Row],[Order Date]])</f>
        <v>5</v>
      </c>
      <c r="F754" s="12" t="str">
        <f xml:space="preserve"> TEXT(SalesDataTable[[#This Row],[Order Date]], "MMM")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12">
        <f>YEAR(SalesDataTable[[#This Row],[Order Date]])</f>
        <v>2026</v>
      </c>
      <c r="D755" s="15" t="str">
        <f>"Q"&amp;ROUNDUP(MONTH(SalesDataTable[[#This Row],[Order Date]])/3,0)</f>
        <v>Q2</v>
      </c>
      <c r="E755" s="15">
        <f>MONTH(SalesDataTable[[#This Row],[Order Date]])</f>
        <v>5</v>
      </c>
      <c r="F755" s="12" t="str">
        <f xml:space="preserve"> TEXT(SalesDataTable[[#This Row],[Order Date]], "MMM")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12">
        <f>YEAR(SalesDataTable[[#This Row],[Order Date]])</f>
        <v>2026</v>
      </c>
      <c r="D756" s="15" t="str">
        <f>"Q"&amp;ROUNDUP(MONTH(SalesDataTable[[#This Row],[Order Date]])/3,0)</f>
        <v>Q2</v>
      </c>
      <c r="E756" s="15">
        <f>MONTH(SalesDataTable[[#This Row],[Order Date]])</f>
        <v>5</v>
      </c>
      <c r="F756" s="12" t="str">
        <f xml:space="preserve"> TEXT(SalesDataTable[[#This Row],[Order Date]], "MMM")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12">
        <f>YEAR(SalesDataTable[[#This Row],[Order Date]])</f>
        <v>2026</v>
      </c>
      <c r="D757" s="15" t="str">
        <f>"Q"&amp;ROUNDUP(MONTH(SalesDataTable[[#This Row],[Order Date]])/3,0)</f>
        <v>Q2</v>
      </c>
      <c r="E757" s="15">
        <f>MONTH(SalesDataTable[[#This Row],[Order Date]])</f>
        <v>5</v>
      </c>
      <c r="F757" s="12" t="str">
        <f xml:space="preserve"> TEXT(SalesDataTable[[#This Row],[Order Date]], "MMM")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12">
        <f>YEAR(SalesDataTable[[#This Row],[Order Date]])</f>
        <v>2026</v>
      </c>
      <c r="D758" s="15" t="str">
        <f>"Q"&amp;ROUNDUP(MONTH(SalesDataTable[[#This Row],[Order Date]])/3,0)</f>
        <v>Q2</v>
      </c>
      <c r="E758" s="15">
        <f>MONTH(SalesDataTable[[#This Row],[Order Date]])</f>
        <v>5</v>
      </c>
      <c r="F758" s="12" t="str">
        <f xml:space="preserve"> TEXT(SalesDataTable[[#This Row],[Order Date]], "MMM")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12">
        <f>YEAR(SalesDataTable[[#This Row],[Order Date]])</f>
        <v>2026</v>
      </c>
      <c r="D759" s="15" t="str">
        <f>"Q"&amp;ROUNDUP(MONTH(SalesDataTable[[#This Row],[Order Date]])/3,0)</f>
        <v>Q2</v>
      </c>
      <c r="E759" s="15">
        <f>MONTH(SalesDataTable[[#This Row],[Order Date]])</f>
        <v>5</v>
      </c>
      <c r="F759" s="12" t="str">
        <f xml:space="preserve"> TEXT(SalesDataTable[[#This Row],[Order Date]], "MMM")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12">
        <f>YEAR(SalesDataTable[[#This Row],[Order Date]])</f>
        <v>2026</v>
      </c>
      <c r="D760" s="15" t="str">
        <f>"Q"&amp;ROUNDUP(MONTH(SalesDataTable[[#This Row],[Order Date]])/3,0)</f>
        <v>Q2</v>
      </c>
      <c r="E760" s="15">
        <f>MONTH(SalesDataTable[[#This Row],[Order Date]])</f>
        <v>5</v>
      </c>
      <c r="F760" s="12" t="str">
        <f xml:space="preserve"> TEXT(SalesDataTable[[#This Row],[Order Date]], "MMM")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12">
        <f>YEAR(SalesDataTable[[#This Row],[Order Date]])</f>
        <v>2026</v>
      </c>
      <c r="D761" s="15" t="str">
        <f>"Q"&amp;ROUNDUP(MONTH(SalesDataTable[[#This Row],[Order Date]])/3,0)</f>
        <v>Q2</v>
      </c>
      <c r="E761" s="15">
        <f>MONTH(SalesDataTable[[#This Row],[Order Date]])</f>
        <v>5</v>
      </c>
      <c r="F761" s="12" t="str">
        <f xml:space="preserve"> TEXT(SalesDataTable[[#This Row],[Order Date]], "MMM")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12">
        <f>YEAR(SalesDataTable[[#This Row],[Order Date]])</f>
        <v>2026</v>
      </c>
      <c r="D762" s="15" t="str">
        <f>"Q"&amp;ROUNDUP(MONTH(SalesDataTable[[#This Row],[Order Date]])/3,0)</f>
        <v>Q2</v>
      </c>
      <c r="E762" s="15">
        <f>MONTH(SalesDataTable[[#This Row],[Order Date]])</f>
        <v>5</v>
      </c>
      <c r="F762" s="12" t="str">
        <f xml:space="preserve"> TEXT(SalesDataTable[[#This Row],[Order Date]], "MMM")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12">
        <f>YEAR(SalesDataTable[[#This Row],[Order Date]])</f>
        <v>2026</v>
      </c>
      <c r="D763" s="15" t="str">
        <f>"Q"&amp;ROUNDUP(MONTH(SalesDataTable[[#This Row],[Order Date]])/3,0)</f>
        <v>Q2</v>
      </c>
      <c r="E763" s="15">
        <f>MONTH(SalesDataTable[[#This Row],[Order Date]])</f>
        <v>5</v>
      </c>
      <c r="F763" s="12" t="str">
        <f xml:space="preserve"> TEXT(SalesDataTable[[#This Row],[Order Date]], "MMM")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12">
        <f>YEAR(SalesDataTable[[#This Row],[Order Date]])</f>
        <v>2026</v>
      </c>
      <c r="D764" s="15" t="str">
        <f>"Q"&amp;ROUNDUP(MONTH(SalesDataTable[[#This Row],[Order Date]])/3,0)</f>
        <v>Q2</v>
      </c>
      <c r="E764" s="15">
        <f>MONTH(SalesDataTable[[#This Row],[Order Date]])</f>
        <v>5</v>
      </c>
      <c r="F764" s="12" t="str">
        <f xml:space="preserve"> TEXT(SalesDataTable[[#This Row],[Order Date]], "MMM")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12">
        <f>YEAR(SalesDataTable[[#This Row],[Order Date]])</f>
        <v>2026</v>
      </c>
      <c r="D765" s="15" t="str">
        <f>"Q"&amp;ROUNDUP(MONTH(SalesDataTable[[#This Row],[Order Date]])/3,0)</f>
        <v>Q2</v>
      </c>
      <c r="E765" s="15">
        <f>MONTH(SalesDataTable[[#This Row],[Order Date]])</f>
        <v>5</v>
      </c>
      <c r="F765" s="12" t="str">
        <f xml:space="preserve"> TEXT(SalesDataTable[[#This Row],[Order Date]], "MMM")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12">
        <f>YEAR(SalesDataTable[[#This Row],[Order Date]])</f>
        <v>2026</v>
      </c>
      <c r="D766" s="15" t="str">
        <f>"Q"&amp;ROUNDUP(MONTH(SalesDataTable[[#This Row],[Order Date]])/3,0)</f>
        <v>Q2</v>
      </c>
      <c r="E766" s="15">
        <f>MONTH(SalesDataTable[[#This Row],[Order Date]])</f>
        <v>5</v>
      </c>
      <c r="F766" s="12" t="str">
        <f xml:space="preserve"> TEXT(SalesDataTable[[#This Row],[Order Date]], "MMM")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12">
        <f>YEAR(SalesDataTable[[#This Row],[Order Date]])</f>
        <v>2026</v>
      </c>
      <c r="D767" s="15" t="str">
        <f>"Q"&amp;ROUNDUP(MONTH(SalesDataTable[[#This Row],[Order Date]])/3,0)</f>
        <v>Q2</v>
      </c>
      <c r="E767" s="15">
        <f>MONTH(SalesDataTable[[#This Row],[Order Date]])</f>
        <v>5</v>
      </c>
      <c r="F767" s="12" t="str">
        <f xml:space="preserve"> TEXT(SalesDataTable[[#This Row],[Order Date]], "MMM")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12">
        <f>YEAR(SalesDataTable[[#This Row],[Order Date]])</f>
        <v>2026</v>
      </c>
      <c r="D768" s="15" t="str">
        <f>"Q"&amp;ROUNDUP(MONTH(SalesDataTable[[#This Row],[Order Date]])/3,0)</f>
        <v>Q2</v>
      </c>
      <c r="E768" s="15">
        <f>MONTH(SalesDataTable[[#This Row],[Order Date]])</f>
        <v>5</v>
      </c>
      <c r="F768" s="12" t="str">
        <f xml:space="preserve"> TEXT(SalesDataTable[[#This Row],[Order Date]], "MMM")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12">
        <f>YEAR(SalesDataTable[[#This Row],[Order Date]])</f>
        <v>2026</v>
      </c>
      <c r="D769" s="15" t="str">
        <f>"Q"&amp;ROUNDUP(MONTH(SalesDataTable[[#This Row],[Order Date]])/3,0)</f>
        <v>Q2</v>
      </c>
      <c r="E769" s="15">
        <f>MONTH(SalesDataTable[[#This Row],[Order Date]])</f>
        <v>5</v>
      </c>
      <c r="F769" s="12" t="str">
        <f xml:space="preserve"> TEXT(SalesDataTable[[#This Row],[Order Date]], "MMM")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12">
        <f>YEAR(SalesDataTable[[#This Row],[Order Date]])</f>
        <v>2026</v>
      </c>
      <c r="D770" s="15" t="str">
        <f>"Q"&amp;ROUNDUP(MONTH(SalesDataTable[[#This Row],[Order Date]])/3,0)</f>
        <v>Q2</v>
      </c>
      <c r="E770" s="15">
        <f>MONTH(SalesDataTable[[#This Row],[Order Date]])</f>
        <v>5</v>
      </c>
      <c r="F770" s="12" t="str">
        <f xml:space="preserve"> TEXT(SalesDataTable[[#This Row],[Order Date]], "MMM")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12">
        <f>YEAR(SalesDataTable[[#This Row],[Order Date]])</f>
        <v>2026</v>
      </c>
      <c r="D771" s="15" t="str">
        <f>"Q"&amp;ROUNDUP(MONTH(SalesDataTable[[#This Row],[Order Date]])/3,0)</f>
        <v>Q2</v>
      </c>
      <c r="E771" s="15">
        <f>MONTH(SalesDataTable[[#This Row],[Order Date]])</f>
        <v>5</v>
      </c>
      <c r="F771" s="12" t="str">
        <f xml:space="preserve"> TEXT(SalesDataTable[[#This Row],[Order Date]], "MMM")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12">
        <f>YEAR(SalesDataTable[[#This Row],[Order Date]])</f>
        <v>2026</v>
      </c>
      <c r="D772" s="15" t="str">
        <f>"Q"&amp;ROUNDUP(MONTH(SalesDataTable[[#This Row],[Order Date]])/3,0)</f>
        <v>Q2</v>
      </c>
      <c r="E772" s="15">
        <f>MONTH(SalesDataTable[[#This Row],[Order Date]])</f>
        <v>5</v>
      </c>
      <c r="F772" s="12" t="str">
        <f xml:space="preserve"> TEXT(SalesDataTable[[#This Row],[Order Date]], "MMM")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12">
        <f>YEAR(SalesDataTable[[#This Row],[Order Date]])</f>
        <v>2026</v>
      </c>
      <c r="D773" s="15" t="str">
        <f>"Q"&amp;ROUNDUP(MONTH(SalesDataTable[[#This Row],[Order Date]])/3,0)</f>
        <v>Q2</v>
      </c>
      <c r="E773" s="15">
        <f>MONTH(SalesDataTable[[#This Row],[Order Date]])</f>
        <v>5</v>
      </c>
      <c r="F773" s="12" t="str">
        <f xml:space="preserve"> TEXT(SalesDataTable[[#This Row],[Order Date]], "MMM")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12">
        <f>YEAR(SalesDataTable[[#This Row],[Order Date]])</f>
        <v>2026</v>
      </c>
      <c r="D774" s="15" t="str">
        <f>"Q"&amp;ROUNDUP(MONTH(SalesDataTable[[#This Row],[Order Date]])/3,0)</f>
        <v>Q2</v>
      </c>
      <c r="E774" s="15">
        <f>MONTH(SalesDataTable[[#This Row],[Order Date]])</f>
        <v>5</v>
      </c>
      <c r="F774" s="12" t="str">
        <f xml:space="preserve"> TEXT(SalesDataTable[[#This Row],[Order Date]], "MMM")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12">
        <f>YEAR(SalesDataTable[[#This Row],[Order Date]])</f>
        <v>2026</v>
      </c>
      <c r="D775" s="15" t="str">
        <f>"Q"&amp;ROUNDUP(MONTH(SalesDataTable[[#This Row],[Order Date]])/3,0)</f>
        <v>Q2</v>
      </c>
      <c r="E775" s="15">
        <f>MONTH(SalesDataTable[[#This Row],[Order Date]])</f>
        <v>5</v>
      </c>
      <c r="F775" s="12" t="str">
        <f xml:space="preserve"> TEXT(SalesDataTable[[#This Row],[Order Date]], "MMM")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12">
        <f>YEAR(SalesDataTable[[#This Row],[Order Date]])</f>
        <v>2026</v>
      </c>
      <c r="D776" s="15" t="str">
        <f>"Q"&amp;ROUNDUP(MONTH(SalesDataTable[[#This Row],[Order Date]])/3,0)</f>
        <v>Q2</v>
      </c>
      <c r="E776" s="15">
        <f>MONTH(SalesDataTable[[#This Row],[Order Date]])</f>
        <v>5</v>
      </c>
      <c r="F776" s="12" t="str">
        <f xml:space="preserve"> TEXT(SalesDataTable[[#This Row],[Order Date]], "MMM")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12">
        <f>YEAR(SalesDataTable[[#This Row],[Order Date]])</f>
        <v>2026</v>
      </c>
      <c r="D777" s="15" t="str">
        <f>"Q"&amp;ROUNDUP(MONTH(SalesDataTable[[#This Row],[Order Date]])/3,0)</f>
        <v>Q2</v>
      </c>
      <c r="E777" s="15">
        <f>MONTH(SalesDataTable[[#This Row],[Order Date]])</f>
        <v>5</v>
      </c>
      <c r="F777" s="12" t="str">
        <f xml:space="preserve"> TEXT(SalesDataTable[[#This Row],[Order Date]], "MMM")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12">
        <f>YEAR(SalesDataTable[[#This Row],[Order Date]])</f>
        <v>2026</v>
      </c>
      <c r="D778" s="15" t="str">
        <f>"Q"&amp;ROUNDUP(MONTH(SalesDataTable[[#This Row],[Order Date]])/3,0)</f>
        <v>Q2</v>
      </c>
      <c r="E778" s="15">
        <f>MONTH(SalesDataTable[[#This Row],[Order Date]])</f>
        <v>5</v>
      </c>
      <c r="F778" s="12" t="str">
        <f xml:space="preserve"> TEXT(SalesDataTable[[#This Row],[Order Date]], "MMM")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12">
        <f>YEAR(SalesDataTable[[#This Row],[Order Date]])</f>
        <v>2026</v>
      </c>
      <c r="D779" s="15" t="str">
        <f>"Q"&amp;ROUNDUP(MONTH(SalesDataTable[[#This Row],[Order Date]])/3,0)</f>
        <v>Q2</v>
      </c>
      <c r="E779" s="15">
        <f>MONTH(SalesDataTable[[#This Row],[Order Date]])</f>
        <v>5</v>
      </c>
      <c r="F779" s="12" t="str">
        <f xml:space="preserve"> TEXT(SalesDataTable[[#This Row],[Order Date]], "MMM")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12">
        <f>YEAR(SalesDataTable[[#This Row],[Order Date]])</f>
        <v>2026</v>
      </c>
      <c r="D780" s="15" t="str">
        <f>"Q"&amp;ROUNDUP(MONTH(SalesDataTable[[#This Row],[Order Date]])/3,0)</f>
        <v>Q2</v>
      </c>
      <c r="E780" s="15">
        <f>MONTH(SalesDataTable[[#This Row],[Order Date]])</f>
        <v>5</v>
      </c>
      <c r="F780" s="12" t="str">
        <f xml:space="preserve"> TEXT(SalesDataTable[[#This Row],[Order Date]], "MMM")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12">
        <f>YEAR(SalesDataTable[[#This Row],[Order Date]])</f>
        <v>2026</v>
      </c>
      <c r="D781" s="15" t="str">
        <f>"Q"&amp;ROUNDUP(MONTH(SalesDataTable[[#This Row],[Order Date]])/3,0)</f>
        <v>Q2</v>
      </c>
      <c r="E781" s="15">
        <f>MONTH(SalesDataTable[[#This Row],[Order Date]])</f>
        <v>5</v>
      </c>
      <c r="F781" s="12" t="str">
        <f xml:space="preserve"> TEXT(SalesDataTable[[#This Row],[Order Date]], "MMM")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12">
        <f>YEAR(SalesDataTable[[#This Row],[Order Date]])</f>
        <v>2026</v>
      </c>
      <c r="D782" s="15" t="str">
        <f>"Q"&amp;ROUNDUP(MONTH(SalesDataTable[[#This Row],[Order Date]])/3,0)</f>
        <v>Q2</v>
      </c>
      <c r="E782" s="15">
        <f>MONTH(SalesDataTable[[#This Row],[Order Date]])</f>
        <v>5</v>
      </c>
      <c r="F782" s="12" t="str">
        <f xml:space="preserve"> TEXT(SalesDataTable[[#This Row],[Order Date]], "MMM")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12">
        <f>YEAR(SalesDataTable[[#This Row],[Order Date]])</f>
        <v>2026</v>
      </c>
      <c r="D783" s="15" t="str">
        <f>"Q"&amp;ROUNDUP(MONTH(SalesDataTable[[#This Row],[Order Date]])/3,0)</f>
        <v>Q2</v>
      </c>
      <c r="E783" s="15">
        <f>MONTH(SalesDataTable[[#This Row],[Order Date]])</f>
        <v>5</v>
      </c>
      <c r="F783" s="12" t="str">
        <f xml:space="preserve"> TEXT(SalesDataTable[[#This Row],[Order Date]], "MMM")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12">
        <f>YEAR(SalesDataTable[[#This Row],[Order Date]])</f>
        <v>2026</v>
      </c>
      <c r="D784" s="15" t="str">
        <f>"Q"&amp;ROUNDUP(MONTH(SalesDataTable[[#This Row],[Order Date]])/3,0)</f>
        <v>Q2</v>
      </c>
      <c r="E784" s="15">
        <f>MONTH(SalesDataTable[[#This Row],[Order Date]])</f>
        <v>5</v>
      </c>
      <c r="F784" s="12" t="str">
        <f xml:space="preserve"> TEXT(SalesDataTable[[#This Row],[Order Date]], "MMM")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12">
        <f>YEAR(SalesDataTable[[#This Row],[Order Date]])</f>
        <v>2026</v>
      </c>
      <c r="D785" s="15" t="str">
        <f>"Q"&amp;ROUNDUP(MONTH(SalesDataTable[[#This Row],[Order Date]])/3,0)</f>
        <v>Q2</v>
      </c>
      <c r="E785" s="15">
        <f>MONTH(SalesDataTable[[#This Row],[Order Date]])</f>
        <v>5</v>
      </c>
      <c r="F785" s="12" t="str">
        <f xml:space="preserve"> TEXT(SalesDataTable[[#This Row],[Order Date]], "MMM")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12">
        <f>YEAR(SalesDataTable[[#This Row],[Order Date]])</f>
        <v>2026</v>
      </c>
      <c r="D786" s="15" t="str">
        <f>"Q"&amp;ROUNDUP(MONTH(SalesDataTable[[#This Row],[Order Date]])/3,0)</f>
        <v>Q2</v>
      </c>
      <c r="E786" s="15">
        <f>MONTH(SalesDataTable[[#This Row],[Order Date]])</f>
        <v>5</v>
      </c>
      <c r="F786" s="12" t="str">
        <f xml:space="preserve"> TEXT(SalesDataTable[[#This Row],[Order Date]], "MMM")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12">
        <f>YEAR(SalesDataTable[[#This Row],[Order Date]])</f>
        <v>2026</v>
      </c>
      <c r="D787" s="15" t="str">
        <f>"Q"&amp;ROUNDUP(MONTH(SalesDataTable[[#This Row],[Order Date]])/3,0)</f>
        <v>Q2</v>
      </c>
      <c r="E787" s="15">
        <f>MONTH(SalesDataTable[[#This Row],[Order Date]])</f>
        <v>5</v>
      </c>
      <c r="F787" s="12" t="str">
        <f xml:space="preserve"> TEXT(SalesDataTable[[#This Row],[Order Date]], "MMM")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12">
        <f>YEAR(SalesDataTable[[#This Row],[Order Date]])</f>
        <v>2026</v>
      </c>
      <c r="D788" s="15" t="str">
        <f>"Q"&amp;ROUNDUP(MONTH(SalesDataTable[[#This Row],[Order Date]])/3,0)</f>
        <v>Q2</v>
      </c>
      <c r="E788" s="15">
        <f>MONTH(SalesDataTable[[#This Row],[Order Date]])</f>
        <v>5</v>
      </c>
      <c r="F788" s="12" t="str">
        <f xml:space="preserve"> TEXT(SalesDataTable[[#This Row],[Order Date]], "MMM")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12">
        <f>YEAR(SalesDataTable[[#This Row],[Order Date]])</f>
        <v>2026</v>
      </c>
      <c r="D789" s="15" t="str">
        <f>"Q"&amp;ROUNDUP(MONTH(SalesDataTable[[#This Row],[Order Date]])/3,0)</f>
        <v>Q2</v>
      </c>
      <c r="E789" s="15">
        <f>MONTH(SalesDataTable[[#This Row],[Order Date]])</f>
        <v>5</v>
      </c>
      <c r="F789" s="12" t="str">
        <f xml:space="preserve"> TEXT(SalesDataTable[[#This Row],[Order Date]], "MMM")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12">
        <f>YEAR(SalesDataTable[[#This Row],[Order Date]])</f>
        <v>2026</v>
      </c>
      <c r="D790" s="15" t="str">
        <f>"Q"&amp;ROUNDUP(MONTH(SalesDataTable[[#This Row],[Order Date]])/3,0)</f>
        <v>Q2</v>
      </c>
      <c r="E790" s="15">
        <f>MONTH(SalesDataTable[[#This Row],[Order Date]])</f>
        <v>5</v>
      </c>
      <c r="F790" s="12" t="str">
        <f xml:space="preserve"> TEXT(SalesDataTable[[#This Row],[Order Date]], "MMM")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12">
        <f>YEAR(SalesDataTable[[#This Row],[Order Date]])</f>
        <v>2026</v>
      </c>
      <c r="D791" s="15" t="str">
        <f>"Q"&amp;ROUNDUP(MONTH(SalesDataTable[[#This Row],[Order Date]])/3,0)</f>
        <v>Q2</v>
      </c>
      <c r="E791" s="15">
        <f>MONTH(SalesDataTable[[#This Row],[Order Date]])</f>
        <v>5</v>
      </c>
      <c r="F791" s="12" t="str">
        <f xml:space="preserve"> TEXT(SalesDataTable[[#This Row],[Order Date]], "MMM")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12">
        <f>YEAR(SalesDataTable[[#This Row],[Order Date]])</f>
        <v>2026</v>
      </c>
      <c r="D792" s="15" t="str">
        <f>"Q"&amp;ROUNDUP(MONTH(SalesDataTable[[#This Row],[Order Date]])/3,0)</f>
        <v>Q2</v>
      </c>
      <c r="E792" s="15">
        <f>MONTH(SalesDataTable[[#This Row],[Order Date]])</f>
        <v>5</v>
      </c>
      <c r="F792" s="12" t="str">
        <f xml:space="preserve"> TEXT(SalesDataTable[[#This Row],[Order Date]], "MMM")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12">
        <f>YEAR(SalesDataTable[[#This Row],[Order Date]])</f>
        <v>2026</v>
      </c>
      <c r="D793" s="15" t="str">
        <f>"Q"&amp;ROUNDUP(MONTH(SalesDataTable[[#This Row],[Order Date]])/3,0)</f>
        <v>Q2</v>
      </c>
      <c r="E793" s="15">
        <f>MONTH(SalesDataTable[[#This Row],[Order Date]])</f>
        <v>5</v>
      </c>
      <c r="F793" s="12" t="str">
        <f xml:space="preserve"> TEXT(SalesDataTable[[#This Row],[Order Date]], "MMM")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12">
        <f>YEAR(SalesDataTable[[#This Row],[Order Date]])</f>
        <v>2026</v>
      </c>
      <c r="D794" s="15" t="str">
        <f>"Q"&amp;ROUNDUP(MONTH(SalesDataTable[[#This Row],[Order Date]])/3,0)</f>
        <v>Q2</v>
      </c>
      <c r="E794" s="15">
        <f>MONTH(SalesDataTable[[#This Row],[Order Date]])</f>
        <v>5</v>
      </c>
      <c r="F794" s="12" t="str">
        <f xml:space="preserve"> TEXT(SalesDataTable[[#This Row],[Order Date]], "MMM")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12">
        <f>YEAR(SalesDataTable[[#This Row],[Order Date]])</f>
        <v>2026</v>
      </c>
      <c r="D795" s="15" t="str">
        <f>"Q"&amp;ROUNDUP(MONTH(SalesDataTable[[#This Row],[Order Date]])/3,0)</f>
        <v>Q2</v>
      </c>
      <c r="E795" s="15">
        <f>MONTH(SalesDataTable[[#This Row],[Order Date]])</f>
        <v>5</v>
      </c>
      <c r="F795" s="12" t="str">
        <f xml:space="preserve"> TEXT(SalesDataTable[[#This Row],[Order Date]], "MMM")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12">
        <f>YEAR(SalesDataTable[[#This Row],[Order Date]])</f>
        <v>2026</v>
      </c>
      <c r="D796" s="15" t="str">
        <f>"Q"&amp;ROUNDUP(MONTH(SalesDataTable[[#This Row],[Order Date]])/3,0)</f>
        <v>Q2</v>
      </c>
      <c r="E796" s="15">
        <f>MONTH(SalesDataTable[[#This Row],[Order Date]])</f>
        <v>5</v>
      </c>
      <c r="F796" s="12" t="str">
        <f xml:space="preserve"> TEXT(SalesDataTable[[#This Row],[Order Date]], "MMM")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12">
        <f>YEAR(SalesDataTable[[#This Row],[Order Date]])</f>
        <v>2026</v>
      </c>
      <c r="D797" s="15" t="str">
        <f>"Q"&amp;ROUNDUP(MONTH(SalesDataTable[[#This Row],[Order Date]])/3,0)</f>
        <v>Q2</v>
      </c>
      <c r="E797" s="15">
        <f>MONTH(SalesDataTable[[#This Row],[Order Date]])</f>
        <v>5</v>
      </c>
      <c r="F797" s="12" t="str">
        <f xml:space="preserve"> TEXT(SalesDataTable[[#This Row],[Order Date]], "MMM")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12">
        <f>YEAR(SalesDataTable[[#This Row],[Order Date]])</f>
        <v>2026</v>
      </c>
      <c r="D798" s="15" t="str">
        <f>"Q"&amp;ROUNDUP(MONTH(SalesDataTable[[#This Row],[Order Date]])/3,0)</f>
        <v>Q2</v>
      </c>
      <c r="E798" s="15">
        <f>MONTH(SalesDataTable[[#This Row],[Order Date]])</f>
        <v>5</v>
      </c>
      <c r="F798" s="12" t="str">
        <f xml:space="preserve"> TEXT(SalesDataTable[[#This Row],[Order Date]], "MMM")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12">
        <f>YEAR(SalesDataTable[[#This Row],[Order Date]])</f>
        <v>2026</v>
      </c>
      <c r="D799" s="15" t="str">
        <f>"Q"&amp;ROUNDUP(MONTH(SalesDataTable[[#This Row],[Order Date]])/3,0)</f>
        <v>Q2</v>
      </c>
      <c r="E799" s="15">
        <f>MONTH(SalesDataTable[[#This Row],[Order Date]])</f>
        <v>5</v>
      </c>
      <c r="F799" s="12" t="str">
        <f xml:space="preserve"> TEXT(SalesDataTable[[#This Row],[Order Date]], "MMM")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12">
        <f>YEAR(SalesDataTable[[#This Row],[Order Date]])</f>
        <v>2026</v>
      </c>
      <c r="D800" s="15" t="str">
        <f>"Q"&amp;ROUNDUP(MONTH(SalesDataTable[[#This Row],[Order Date]])/3,0)</f>
        <v>Q2</v>
      </c>
      <c r="E800" s="15">
        <f>MONTH(SalesDataTable[[#This Row],[Order Date]])</f>
        <v>5</v>
      </c>
      <c r="F800" s="12" t="str">
        <f xml:space="preserve"> TEXT(SalesDataTable[[#This Row],[Order Date]], "MMM")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12">
        <f>YEAR(SalesDataTable[[#This Row],[Order Date]])</f>
        <v>2026</v>
      </c>
      <c r="D801" s="15" t="str">
        <f>"Q"&amp;ROUNDUP(MONTH(SalesDataTable[[#This Row],[Order Date]])/3,0)</f>
        <v>Q2</v>
      </c>
      <c r="E801" s="15">
        <f>MONTH(SalesDataTable[[#This Row],[Order Date]])</f>
        <v>5</v>
      </c>
      <c r="F801" s="12" t="str">
        <f xml:space="preserve"> TEXT(SalesDataTable[[#This Row],[Order Date]], "MMM")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12">
        <f>YEAR(SalesDataTable[[#This Row],[Order Date]])</f>
        <v>2026</v>
      </c>
      <c r="D802" s="15" t="str">
        <f>"Q"&amp;ROUNDUP(MONTH(SalesDataTable[[#This Row],[Order Date]])/3,0)</f>
        <v>Q2</v>
      </c>
      <c r="E802" s="15">
        <f>MONTH(SalesDataTable[[#This Row],[Order Date]])</f>
        <v>5</v>
      </c>
      <c r="F802" s="12" t="str">
        <f xml:space="preserve"> TEXT(SalesDataTable[[#This Row],[Order Date]], "MMM")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12">
        <f>YEAR(SalesDataTable[[#This Row],[Order Date]])</f>
        <v>2026</v>
      </c>
      <c r="D803" s="15" t="str">
        <f>"Q"&amp;ROUNDUP(MONTH(SalesDataTable[[#This Row],[Order Date]])/3,0)</f>
        <v>Q2</v>
      </c>
      <c r="E803" s="15">
        <f>MONTH(SalesDataTable[[#This Row],[Order Date]])</f>
        <v>5</v>
      </c>
      <c r="F803" s="12" t="str">
        <f xml:space="preserve"> TEXT(SalesDataTable[[#This Row],[Order Date]], "MMM")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12">
        <f>YEAR(SalesDataTable[[#This Row],[Order Date]])</f>
        <v>2026</v>
      </c>
      <c r="D804" s="15" t="str">
        <f>"Q"&amp;ROUNDUP(MONTH(SalesDataTable[[#This Row],[Order Date]])/3,0)</f>
        <v>Q2</v>
      </c>
      <c r="E804" s="15">
        <f>MONTH(SalesDataTable[[#This Row],[Order Date]])</f>
        <v>5</v>
      </c>
      <c r="F804" s="12" t="str">
        <f xml:space="preserve"> TEXT(SalesDataTable[[#This Row],[Order Date]], "MMM")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12">
        <f>YEAR(SalesDataTable[[#This Row],[Order Date]])</f>
        <v>2026</v>
      </c>
      <c r="D805" s="15" t="str">
        <f>"Q"&amp;ROUNDUP(MONTH(SalesDataTable[[#This Row],[Order Date]])/3,0)</f>
        <v>Q2</v>
      </c>
      <c r="E805" s="15">
        <f>MONTH(SalesDataTable[[#This Row],[Order Date]])</f>
        <v>5</v>
      </c>
      <c r="F805" s="12" t="str">
        <f xml:space="preserve"> TEXT(SalesDataTable[[#This Row],[Order Date]], "MMM")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12">
        <f>YEAR(SalesDataTable[[#This Row],[Order Date]])</f>
        <v>2026</v>
      </c>
      <c r="D806" s="15" t="str">
        <f>"Q"&amp;ROUNDUP(MONTH(SalesDataTable[[#This Row],[Order Date]])/3,0)</f>
        <v>Q2</v>
      </c>
      <c r="E806" s="15">
        <f>MONTH(SalesDataTable[[#This Row],[Order Date]])</f>
        <v>5</v>
      </c>
      <c r="F806" s="12" t="str">
        <f xml:space="preserve"> TEXT(SalesDataTable[[#This Row],[Order Date]], "MMM")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12">
        <f>YEAR(SalesDataTable[[#This Row],[Order Date]])</f>
        <v>2026</v>
      </c>
      <c r="D807" s="15" t="str">
        <f>"Q"&amp;ROUNDUP(MONTH(SalesDataTable[[#This Row],[Order Date]])/3,0)</f>
        <v>Q2</v>
      </c>
      <c r="E807" s="15">
        <f>MONTH(SalesDataTable[[#This Row],[Order Date]])</f>
        <v>5</v>
      </c>
      <c r="F807" s="12" t="str">
        <f xml:space="preserve"> TEXT(SalesDataTable[[#This Row],[Order Date]], "MMM")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12">
        <f>YEAR(SalesDataTable[[#This Row],[Order Date]])</f>
        <v>2026</v>
      </c>
      <c r="D808" s="15" t="str">
        <f>"Q"&amp;ROUNDUP(MONTH(SalesDataTable[[#This Row],[Order Date]])/3,0)</f>
        <v>Q2</v>
      </c>
      <c r="E808" s="15">
        <f>MONTH(SalesDataTable[[#This Row],[Order Date]])</f>
        <v>5</v>
      </c>
      <c r="F808" s="12" t="str">
        <f xml:space="preserve"> TEXT(SalesDataTable[[#This Row],[Order Date]], "MMM")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12">
        <f>YEAR(SalesDataTable[[#This Row],[Order Date]])</f>
        <v>2026</v>
      </c>
      <c r="D809" s="15" t="str">
        <f>"Q"&amp;ROUNDUP(MONTH(SalesDataTable[[#This Row],[Order Date]])/3,0)</f>
        <v>Q2</v>
      </c>
      <c r="E809" s="15">
        <f>MONTH(SalesDataTable[[#This Row],[Order Date]])</f>
        <v>5</v>
      </c>
      <c r="F809" s="12" t="str">
        <f xml:space="preserve"> TEXT(SalesDataTable[[#This Row],[Order Date]], "MMM")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12">
        <f>YEAR(SalesDataTable[[#This Row],[Order Date]])</f>
        <v>2026</v>
      </c>
      <c r="D810" s="15" t="str">
        <f>"Q"&amp;ROUNDUP(MONTH(SalesDataTable[[#This Row],[Order Date]])/3,0)</f>
        <v>Q2</v>
      </c>
      <c r="E810" s="15">
        <f>MONTH(SalesDataTable[[#This Row],[Order Date]])</f>
        <v>5</v>
      </c>
      <c r="F810" s="12" t="str">
        <f xml:space="preserve"> TEXT(SalesDataTable[[#This Row],[Order Date]], "MMM")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12">
        <f>YEAR(SalesDataTable[[#This Row],[Order Date]])</f>
        <v>2026</v>
      </c>
      <c r="D811" s="15" t="str">
        <f>"Q"&amp;ROUNDUP(MONTH(SalesDataTable[[#This Row],[Order Date]])/3,0)</f>
        <v>Q2</v>
      </c>
      <c r="E811" s="15">
        <f>MONTH(SalesDataTable[[#This Row],[Order Date]])</f>
        <v>5</v>
      </c>
      <c r="F811" s="12" t="str">
        <f xml:space="preserve"> TEXT(SalesDataTable[[#This Row],[Order Date]], "MMM")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12">
        <f>YEAR(SalesDataTable[[#This Row],[Order Date]])</f>
        <v>2026</v>
      </c>
      <c r="D812" s="15" t="str">
        <f>"Q"&amp;ROUNDUP(MONTH(SalesDataTable[[#This Row],[Order Date]])/3,0)</f>
        <v>Q2</v>
      </c>
      <c r="E812" s="15">
        <f>MONTH(SalesDataTable[[#This Row],[Order Date]])</f>
        <v>5</v>
      </c>
      <c r="F812" s="12" t="str">
        <f xml:space="preserve"> TEXT(SalesDataTable[[#This Row],[Order Date]], "MMM")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12">
        <f>YEAR(SalesDataTable[[#This Row],[Order Date]])</f>
        <v>2026</v>
      </c>
      <c r="D813" s="15" t="str">
        <f>"Q"&amp;ROUNDUP(MONTH(SalesDataTable[[#This Row],[Order Date]])/3,0)</f>
        <v>Q2</v>
      </c>
      <c r="E813" s="15">
        <f>MONTH(SalesDataTable[[#This Row],[Order Date]])</f>
        <v>5</v>
      </c>
      <c r="F813" s="12" t="str">
        <f xml:space="preserve"> TEXT(SalesDataTable[[#This Row],[Order Date]], "MMM")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12">
        <f>YEAR(SalesDataTable[[#This Row],[Order Date]])</f>
        <v>2026</v>
      </c>
      <c r="D814" s="15" t="str">
        <f>"Q"&amp;ROUNDUP(MONTH(SalesDataTable[[#This Row],[Order Date]])/3,0)</f>
        <v>Q2</v>
      </c>
      <c r="E814" s="15">
        <f>MONTH(SalesDataTable[[#This Row],[Order Date]])</f>
        <v>5</v>
      </c>
      <c r="F814" s="12" t="str">
        <f xml:space="preserve"> TEXT(SalesDataTable[[#This Row],[Order Date]], "MMM")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12">
        <f>YEAR(SalesDataTable[[#This Row],[Order Date]])</f>
        <v>2026</v>
      </c>
      <c r="D815" s="15" t="str">
        <f>"Q"&amp;ROUNDUP(MONTH(SalesDataTable[[#This Row],[Order Date]])/3,0)</f>
        <v>Q2</v>
      </c>
      <c r="E815" s="15">
        <f>MONTH(SalesDataTable[[#This Row],[Order Date]])</f>
        <v>5</v>
      </c>
      <c r="F815" s="12" t="str">
        <f xml:space="preserve"> TEXT(SalesDataTable[[#This Row],[Order Date]], "MMM")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12">
        <f>YEAR(SalesDataTable[[#This Row],[Order Date]])</f>
        <v>2026</v>
      </c>
      <c r="D816" s="15" t="str">
        <f>"Q"&amp;ROUNDUP(MONTH(SalesDataTable[[#This Row],[Order Date]])/3,0)</f>
        <v>Q2</v>
      </c>
      <c r="E816" s="15">
        <f>MONTH(SalesDataTable[[#This Row],[Order Date]])</f>
        <v>5</v>
      </c>
      <c r="F816" s="12" t="str">
        <f xml:space="preserve"> TEXT(SalesDataTable[[#This Row],[Order Date]], "MMM")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12">
        <f>YEAR(SalesDataTable[[#This Row],[Order Date]])</f>
        <v>2026</v>
      </c>
      <c r="D817" s="15" t="str">
        <f>"Q"&amp;ROUNDUP(MONTH(SalesDataTable[[#This Row],[Order Date]])/3,0)</f>
        <v>Q2</v>
      </c>
      <c r="E817" s="15">
        <f>MONTH(SalesDataTable[[#This Row],[Order Date]])</f>
        <v>5</v>
      </c>
      <c r="F817" s="12" t="str">
        <f xml:space="preserve"> TEXT(SalesDataTable[[#This Row],[Order Date]], "MMM")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12">
        <f>YEAR(SalesDataTable[[#This Row],[Order Date]])</f>
        <v>2026</v>
      </c>
      <c r="D818" s="15" t="str">
        <f>"Q"&amp;ROUNDUP(MONTH(SalesDataTable[[#This Row],[Order Date]])/3,0)</f>
        <v>Q2</v>
      </c>
      <c r="E818" s="15">
        <f>MONTH(SalesDataTable[[#This Row],[Order Date]])</f>
        <v>5</v>
      </c>
      <c r="F818" s="12" t="str">
        <f xml:space="preserve"> TEXT(SalesDataTable[[#This Row],[Order Date]], "MMM")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12">
        <f>YEAR(SalesDataTable[[#This Row],[Order Date]])</f>
        <v>2026</v>
      </c>
      <c r="D819" s="15" t="str">
        <f>"Q"&amp;ROUNDUP(MONTH(SalesDataTable[[#This Row],[Order Date]])/3,0)</f>
        <v>Q2</v>
      </c>
      <c r="E819" s="15">
        <f>MONTH(SalesDataTable[[#This Row],[Order Date]])</f>
        <v>5</v>
      </c>
      <c r="F819" s="12" t="str">
        <f xml:space="preserve"> TEXT(SalesDataTable[[#This Row],[Order Date]], "MMM")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12">
        <f>YEAR(SalesDataTable[[#This Row],[Order Date]])</f>
        <v>2026</v>
      </c>
      <c r="D820" s="15" t="str">
        <f>"Q"&amp;ROUNDUP(MONTH(SalesDataTable[[#This Row],[Order Date]])/3,0)</f>
        <v>Q2</v>
      </c>
      <c r="E820" s="15">
        <f>MONTH(SalesDataTable[[#This Row],[Order Date]])</f>
        <v>5</v>
      </c>
      <c r="F820" s="12" t="str">
        <f xml:space="preserve"> TEXT(SalesDataTable[[#This Row],[Order Date]], "MMM")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12">
        <f>YEAR(SalesDataTable[[#This Row],[Order Date]])</f>
        <v>2026</v>
      </c>
      <c r="D821" s="15" t="str">
        <f>"Q"&amp;ROUNDUP(MONTH(SalesDataTable[[#This Row],[Order Date]])/3,0)</f>
        <v>Q2</v>
      </c>
      <c r="E821" s="15">
        <f>MONTH(SalesDataTable[[#This Row],[Order Date]])</f>
        <v>5</v>
      </c>
      <c r="F821" s="12" t="str">
        <f xml:space="preserve"> TEXT(SalesDataTable[[#This Row],[Order Date]], "MMM")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12">
        <f>YEAR(SalesDataTable[[#This Row],[Order Date]])</f>
        <v>2026</v>
      </c>
      <c r="D822" s="15" t="str">
        <f>"Q"&amp;ROUNDUP(MONTH(SalesDataTable[[#This Row],[Order Date]])/3,0)</f>
        <v>Q2</v>
      </c>
      <c r="E822" s="15">
        <f>MONTH(SalesDataTable[[#This Row],[Order Date]])</f>
        <v>5</v>
      </c>
      <c r="F822" s="12" t="str">
        <f xml:space="preserve"> TEXT(SalesDataTable[[#This Row],[Order Date]], "MMM")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12">
        <f>YEAR(SalesDataTable[[#This Row],[Order Date]])</f>
        <v>2026</v>
      </c>
      <c r="D823" s="15" t="str">
        <f>"Q"&amp;ROUNDUP(MONTH(SalesDataTable[[#This Row],[Order Date]])/3,0)</f>
        <v>Q2</v>
      </c>
      <c r="E823" s="15">
        <f>MONTH(SalesDataTable[[#This Row],[Order Date]])</f>
        <v>5</v>
      </c>
      <c r="F823" s="12" t="str">
        <f xml:space="preserve"> TEXT(SalesDataTable[[#This Row],[Order Date]], "MMM")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12">
        <f>YEAR(SalesDataTable[[#This Row],[Order Date]])</f>
        <v>2026</v>
      </c>
      <c r="D824" s="15" t="str">
        <f>"Q"&amp;ROUNDUP(MONTH(SalesDataTable[[#This Row],[Order Date]])/3,0)</f>
        <v>Q2</v>
      </c>
      <c r="E824" s="15">
        <f>MONTH(SalesDataTable[[#This Row],[Order Date]])</f>
        <v>5</v>
      </c>
      <c r="F824" s="12" t="str">
        <f xml:space="preserve"> TEXT(SalesDataTable[[#This Row],[Order Date]], "MMM")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12">
        <f>YEAR(SalesDataTable[[#This Row],[Order Date]])</f>
        <v>2026</v>
      </c>
      <c r="D825" s="15" t="str">
        <f>"Q"&amp;ROUNDUP(MONTH(SalesDataTable[[#This Row],[Order Date]])/3,0)</f>
        <v>Q2</v>
      </c>
      <c r="E825" s="15">
        <f>MONTH(SalesDataTable[[#This Row],[Order Date]])</f>
        <v>5</v>
      </c>
      <c r="F825" s="12" t="str">
        <f xml:space="preserve"> TEXT(SalesDataTable[[#This Row],[Order Date]], "MMM")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12">
        <f>YEAR(SalesDataTable[[#This Row],[Order Date]])</f>
        <v>2026</v>
      </c>
      <c r="D826" s="15" t="str">
        <f>"Q"&amp;ROUNDUP(MONTH(SalesDataTable[[#This Row],[Order Date]])/3,0)</f>
        <v>Q2</v>
      </c>
      <c r="E826" s="15">
        <f>MONTH(SalesDataTable[[#This Row],[Order Date]])</f>
        <v>5</v>
      </c>
      <c r="F826" s="12" t="str">
        <f xml:space="preserve"> TEXT(SalesDataTable[[#This Row],[Order Date]], "MMM")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12">
        <f>YEAR(SalesDataTable[[#This Row],[Order Date]])</f>
        <v>2026</v>
      </c>
      <c r="D827" s="15" t="str">
        <f>"Q"&amp;ROUNDUP(MONTH(SalesDataTable[[#This Row],[Order Date]])/3,0)</f>
        <v>Q2</v>
      </c>
      <c r="E827" s="15">
        <f>MONTH(SalesDataTable[[#This Row],[Order Date]])</f>
        <v>5</v>
      </c>
      <c r="F827" s="12" t="str">
        <f xml:space="preserve"> TEXT(SalesDataTable[[#This Row],[Order Date]], "MMM")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12">
        <f>YEAR(SalesDataTable[[#This Row],[Order Date]])</f>
        <v>2026</v>
      </c>
      <c r="D828" s="15" t="str">
        <f>"Q"&amp;ROUNDUP(MONTH(SalesDataTable[[#This Row],[Order Date]])/3,0)</f>
        <v>Q2</v>
      </c>
      <c r="E828" s="15">
        <f>MONTH(SalesDataTable[[#This Row],[Order Date]])</f>
        <v>5</v>
      </c>
      <c r="F828" s="12" t="str">
        <f xml:space="preserve"> TEXT(SalesDataTable[[#This Row],[Order Date]], "MMM")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12">
        <f>YEAR(SalesDataTable[[#This Row],[Order Date]])</f>
        <v>2026</v>
      </c>
      <c r="D829" s="15" t="str">
        <f>"Q"&amp;ROUNDUP(MONTH(SalesDataTable[[#This Row],[Order Date]])/3,0)</f>
        <v>Q2</v>
      </c>
      <c r="E829" s="15">
        <f>MONTH(SalesDataTable[[#This Row],[Order Date]])</f>
        <v>5</v>
      </c>
      <c r="F829" s="12" t="str">
        <f xml:space="preserve"> TEXT(SalesDataTable[[#This Row],[Order Date]], "MMM")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12">
        <f>YEAR(SalesDataTable[[#This Row],[Order Date]])</f>
        <v>2026</v>
      </c>
      <c r="D830" s="15" t="str">
        <f>"Q"&amp;ROUNDUP(MONTH(SalesDataTable[[#This Row],[Order Date]])/3,0)</f>
        <v>Q2</v>
      </c>
      <c r="E830" s="15">
        <f>MONTH(SalesDataTable[[#This Row],[Order Date]])</f>
        <v>5</v>
      </c>
      <c r="F830" s="12" t="str">
        <f xml:space="preserve"> TEXT(SalesDataTable[[#This Row],[Order Date]], "MMM")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12">
        <f>YEAR(SalesDataTable[[#This Row],[Order Date]])</f>
        <v>2026</v>
      </c>
      <c r="D831" s="15" t="str">
        <f>"Q"&amp;ROUNDUP(MONTH(SalesDataTable[[#This Row],[Order Date]])/3,0)</f>
        <v>Q2</v>
      </c>
      <c r="E831" s="15">
        <f>MONTH(SalesDataTable[[#This Row],[Order Date]])</f>
        <v>5</v>
      </c>
      <c r="F831" s="12" t="str">
        <f xml:space="preserve"> TEXT(SalesDataTable[[#This Row],[Order Date]], "MMM")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12">
        <f>YEAR(SalesDataTable[[#This Row],[Order Date]])</f>
        <v>2026</v>
      </c>
      <c r="D832" s="15" t="str">
        <f>"Q"&amp;ROUNDUP(MONTH(SalesDataTable[[#This Row],[Order Date]])/3,0)</f>
        <v>Q2</v>
      </c>
      <c r="E832" s="15">
        <f>MONTH(SalesDataTable[[#This Row],[Order Date]])</f>
        <v>5</v>
      </c>
      <c r="F832" s="12" t="str">
        <f xml:space="preserve"> TEXT(SalesDataTable[[#This Row],[Order Date]], "MMM")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12">
        <f>YEAR(SalesDataTable[[#This Row],[Order Date]])</f>
        <v>2026</v>
      </c>
      <c r="D833" s="15" t="str">
        <f>"Q"&amp;ROUNDUP(MONTH(SalesDataTable[[#This Row],[Order Date]])/3,0)</f>
        <v>Q2</v>
      </c>
      <c r="E833" s="15">
        <f>MONTH(SalesDataTable[[#This Row],[Order Date]])</f>
        <v>5</v>
      </c>
      <c r="F833" s="12" t="str">
        <f xml:space="preserve"> TEXT(SalesDataTable[[#This Row],[Order Date]], "MMM")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12">
        <f>YEAR(SalesDataTable[[#This Row],[Order Date]])</f>
        <v>2026</v>
      </c>
      <c r="D834" s="15" t="str">
        <f>"Q"&amp;ROUNDUP(MONTH(SalesDataTable[[#This Row],[Order Date]])/3,0)</f>
        <v>Q2</v>
      </c>
      <c r="E834" s="15">
        <f>MONTH(SalesDataTable[[#This Row],[Order Date]])</f>
        <v>5</v>
      </c>
      <c r="F834" s="12" t="str">
        <f xml:space="preserve"> TEXT(SalesDataTable[[#This Row],[Order Date]], "MMM")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12">
        <f>YEAR(SalesDataTable[[#This Row],[Order Date]])</f>
        <v>2026</v>
      </c>
      <c r="D835" s="15" t="str">
        <f>"Q"&amp;ROUNDUP(MONTH(SalesDataTable[[#This Row],[Order Date]])/3,0)</f>
        <v>Q2</v>
      </c>
      <c r="E835" s="15">
        <f>MONTH(SalesDataTable[[#This Row],[Order Date]])</f>
        <v>5</v>
      </c>
      <c r="F835" s="12" t="str">
        <f xml:space="preserve"> TEXT(SalesDataTable[[#This Row],[Order Date]], "MMM")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12">
        <f>YEAR(SalesDataTable[[#This Row],[Order Date]])</f>
        <v>2026</v>
      </c>
      <c r="D836" s="15" t="str">
        <f>"Q"&amp;ROUNDUP(MONTH(SalesDataTable[[#This Row],[Order Date]])/3,0)</f>
        <v>Q2</v>
      </c>
      <c r="E836" s="15">
        <f>MONTH(SalesDataTable[[#This Row],[Order Date]])</f>
        <v>5</v>
      </c>
      <c r="F836" s="12" t="str">
        <f xml:space="preserve"> TEXT(SalesDataTable[[#This Row],[Order Date]], "MMM")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12">
        <f>YEAR(SalesDataTable[[#This Row],[Order Date]])</f>
        <v>2026</v>
      </c>
      <c r="D837" s="15" t="str">
        <f>"Q"&amp;ROUNDUP(MONTH(SalesDataTable[[#This Row],[Order Date]])/3,0)</f>
        <v>Q2</v>
      </c>
      <c r="E837" s="15">
        <f>MONTH(SalesDataTable[[#This Row],[Order Date]])</f>
        <v>5</v>
      </c>
      <c r="F837" s="12" t="str">
        <f xml:space="preserve"> TEXT(SalesDataTable[[#This Row],[Order Date]], "MMM")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12">
        <f>YEAR(SalesDataTable[[#This Row],[Order Date]])</f>
        <v>2026</v>
      </c>
      <c r="D838" s="15" t="str">
        <f>"Q"&amp;ROUNDUP(MONTH(SalesDataTable[[#This Row],[Order Date]])/3,0)</f>
        <v>Q2</v>
      </c>
      <c r="E838" s="15">
        <f>MONTH(SalesDataTable[[#This Row],[Order Date]])</f>
        <v>5</v>
      </c>
      <c r="F838" s="12" t="str">
        <f xml:space="preserve"> TEXT(SalesDataTable[[#This Row],[Order Date]], "MMM")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12">
        <f>YEAR(SalesDataTable[[#This Row],[Order Date]])</f>
        <v>2026</v>
      </c>
      <c r="D839" s="15" t="str">
        <f>"Q"&amp;ROUNDUP(MONTH(SalesDataTable[[#This Row],[Order Date]])/3,0)</f>
        <v>Q2</v>
      </c>
      <c r="E839" s="15">
        <f>MONTH(SalesDataTable[[#This Row],[Order Date]])</f>
        <v>5</v>
      </c>
      <c r="F839" s="12" t="str">
        <f xml:space="preserve"> TEXT(SalesDataTable[[#This Row],[Order Date]], "MMM")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12">
        <f>YEAR(SalesDataTable[[#This Row],[Order Date]])</f>
        <v>2026</v>
      </c>
      <c r="D840" s="15" t="str">
        <f>"Q"&amp;ROUNDUP(MONTH(SalesDataTable[[#This Row],[Order Date]])/3,0)</f>
        <v>Q2</v>
      </c>
      <c r="E840" s="15">
        <f>MONTH(SalesDataTable[[#This Row],[Order Date]])</f>
        <v>5</v>
      </c>
      <c r="F840" s="12" t="str">
        <f xml:space="preserve"> TEXT(SalesDataTable[[#This Row],[Order Date]], "MMM")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12">
        <f>YEAR(SalesDataTable[[#This Row],[Order Date]])</f>
        <v>2026</v>
      </c>
      <c r="D841" s="15" t="str">
        <f>"Q"&amp;ROUNDUP(MONTH(SalesDataTable[[#This Row],[Order Date]])/3,0)</f>
        <v>Q2</v>
      </c>
      <c r="E841" s="15">
        <f>MONTH(SalesDataTable[[#This Row],[Order Date]])</f>
        <v>5</v>
      </c>
      <c r="F841" s="12" t="str">
        <f xml:space="preserve"> TEXT(SalesDataTable[[#This Row],[Order Date]], "MMM")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12">
        <f>YEAR(SalesDataTable[[#This Row],[Order Date]])</f>
        <v>2026</v>
      </c>
      <c r="D842" s="15" t="str">
        <f>"Q"&amp;ROUNDUP(MONTH(SalesDataTable[[#This Row],[Order Date]])/3,0)</f>
        <v>Q2</v>
      </c>
      <c r="E842" s="15">
        <f>MONTH(SalesDataTable[[#This Row],[Order Date]])</f>
        <v>5</v>
      </c>
      <c r="F842" s="12" t="str">
        <f xml:space="preserve"> TEXT(SalesDataTable[[#This Row],[Order Date]], "MMM")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12">
        <f>YEAR(SalesDataTable[[#This Row],[Order Date]])</f>
        <v>2026</v>
      </c>
      <c r="D843" s="15" t="str">
        <f>"Q"&amp;ROUNDUP(MONTH(SalesDataTable[[#This Row],[Order Date]])/3,0)</f>
        <v>Q2</v>
      </c>
      <c r="E843" s="15">
        <f>MONTH(SalesDataTable[[#This Row],[Order Date]])</f>
        <v>5</v>
      </c>
      <c r="F843" s="12" t="str">
        <f xml:space="preserve"> TEXT(SalesDataTable[[#This Row],[Order Date]], "MMM")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12">
        <f>YEAR(SalesDataTable[[#This Row],[Order Date]])</f>
        <v>2026</v>
      </c>
      <c r="D844" s="15" t="str">
        <f>"Q"&amp;ROUNDUP(MONTH(SalesDataTable[[#This Row],[Order Date]])/3,0)</f>
        <v>Q2</v>
      </c>
      <c r="E844" s="15">
        <f>MONTH(SalesDataTable[[#This Row],[Order Date]])</f>
        <v>5</v>
      </c>
      <c r="F844" s="12" t="str">
        <f xml:space="preserve"> TEXT(SalesDataTable[[#This Row],[Order Date]], "MMM")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12">
        <f>YEAR(SalesDataTable[[#This Row],[Order Date]])</f>
        <v>2026</v>
      </c>
      <c r="D845" s="15" t="str">
        <f>"Q"&amp;ROUNDUP(MONTH(SalesDataTable[[#This Row],[Order Date]])/3,0)</f>
        <v>Q2</v>
      </c>
      <c r="E845" s="15">
        <f>MONTH(SalesDataTable[[#This Row],[Order Date]])</f>
        <v>5</v>
      </c>
      <c r="F845" s="12" t="str">
        <f xml:space="preserve"> TEXT(SalesDataTable[[#This Row],[Order Date]], "MMM")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12">
        <f>YEAR(SalesDataTable[[#This Row],[Order Date]])</f>
        <v>2026</v>
      </c>
      <c r="D846" s="15" t="str">
        <f>"Q"&amp;ROUNDUP(MONTH(SalesDataTable[[#This Row],[Order Date]])/3,0)</f>
        <v>Q2</v>
      </c>
      <c r="E846" s="15">
        <f>MONTH(SalesDataTable[[#This Row],[Order Date]])</f>
        <v>5</v>
      </c>
      <c r="F846" s="12" t="str">
        <f xml:space="preserve"> TEXT(SalesDataTable[[#This Row],[Order Date]], "MMM")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12">
        <f>YEAR(SalesDataTable[[#This Row],[Order Date]])</f>
        <v>2026</v>
      </c>
      <c r="D847" s="15" t="str">
        <f>"Q"&amp;ROUNDUP(MONTH(SalesDataTable[[#This Row],[Order Date]])/3,0)</f>
        <v>Q2</v>
      </c>
      <c r="E847" s="15">
        <f>MONTH(SalesDataTable[[#This Row],[Order Date]])</f>
        <v>5</v>
      </c>
      <c r="F847" s="12" t="str">
        <f xml:space="preserve"> TEXT(SalesDataTable[[#This Row],[Order Date]], "MMM")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12">
        <f>YEAR(SalesDataTable[[#This Row],[Order Date]])</f>
        <v>2026</v>
      </c>
      <c r="D848" s="15" t="str">
        <f>"Q"&amp;ROUNDUP(MONTH(SalesDataTable[[#This Row],[Order Date]])/3,0)</f>
        <v>Q2</v>
      </c>
      <c r="E848" s="15">
        <f>MONTH(SalesDataTable[[#This Row],[Order Date]])</f>
        <v>5</v>
      </c>
      <c r="F848" s="12" t="str">
        <f xml:space="preserve"> TEXT(SalesDataTable[[#This Row],[Order Date]], "MMM")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12">
        <f>YEAR(SalesDataTable[[#This Row],[Order Date]])</f>
        <v>2026</v>
      </c>
      <c r="D849" s="15" t="str">
        <f>"Q"&amp;ROUNDUP(MONTH(SalesDataTable[[#This Row],[Order Date]])/3,0)</f>
        <v>Q2</v>
      </c>
      <c r="E849" s="15">
        <f>MONTH(SalesDataTable[[#This Row],[Order Date]])</f>
        <v>5</v>
      </c>
      <c r="F849" s="12" t="str">
        <f xml:space="preserve"> TEXT(SalesDataTable[[#This Row],[Order Date]], "MMM")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12">
        <f>YEAR(SalesDataTable[[#This Row],[Order Date]])</f>
        <v>2026</v>
      </c>
      <c r="D850" s="15" t="str">
        <f>"Q"&amp;ROUNDUP(MONTH(SalesDataTable[[#This Row],[Order Date]])/3,0)</f>
        <v>Q2</v>
      </c>
      <c r="E850" s="15">
        <f>MONTH(SalesDataTable[[#This Row],[Order Date]])</f>
        <v>5</v>
      </c>
      <c r="F850" s="12" t="str">
        <f xml:space="preserve"> TEXT(SalesDataTable[[#This Row],[Order Date]], "MMM")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12">
        <f>YEAR(SalesDataTable[[#This Row],[Order Date]])</f>
        <v>2026</v>
      </c>
      <c r="D851" s="15" t="str">
        <f>"Q"&amp;ROUNDUP(MONTH(SalesDataTable[[#This Row],[Order Date]])/3,0)</f>
        <v>Q2</v>
      </c>
      <c r="E851" s="15">
        <f>MONTH(SalesDataTable[[#This Row],[Order Date]])</f>
        <v>5</v>
      </c>
      <c r="F851" s="12" t="str">
        <f xml:space="preserve"> TEXT(SalesDataTable[[#This Row],[Order Date]], "MMM")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12">
        <f>YEAR(SalesDataTable[[#This Row],[Order Date]])</f>
        <v>2026</v>
      </c>
      <c r="D852" s="15" t="str">
        <f>"Q"&amp;ROUNDUP(MONTH(SalesDataTable[[#This Row],[Order Date]])/3,0)</f>
        <v>Q2</v>
      </c>
      <c r="E852" s="15">
        <f>MONTH(SalesDataTable[[#This Row],[Order Date]])</f>
        <v>5</v>
      </c>
      <c r="F852" s="12" t="str">
        <f xml:space="preserve"> TEXT(SalesDataTable[[#This Row],[Order Date]], "MMM")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12">
        <f>YEAR(SalesDataTable[[#This Row],[Order Date]])</f>
        <v>2026</v>
      </c>
      <c r="D853" s="15" t="str">
        <f>"Q"&amp;ROUNDUP(MONTH(SalesDataTable[[#This Row],[Order Date]])/3,0)</f>
        <v>Q2</v>
      </c>
      <c r="E853" s="15">
        <f>MONTH(SalesDataTable[[#This Row],[Order Date]])</f>
        <v>5</v>
      </c>
      <c r="F853" s="12" t="str">
        <f xml:space="preserve"> TEXT(SalesDataTable[[#This Row],[Order Date]], "MMM")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12">
        <f>YEAR(SalesDataTable[[#This Row],[Order Date]])</f>
        <v>2026</v>
      </c>
      <c r="D854" s="15" t="str">
        <f>"Q"&amp;ROUNDUP(MONTH(SalesDataTable[[#This Row],[Order Date]])/3,0)</f>
        <v>Q2</v>
      </c>
      <c r="E854" s="15">
        <f>MONTH(SalesDataTable[[#This Row],[Order Date]])</f>
        <v>5</v>
      </c>
      <c r="F854" s="12" t="str">
        <f xml:space="preserve"> TEXT(SalesDataTable[[#This Row],[Order Date]], "MMM")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12">
        <f>YEAR(SalesDataTable[[#This Row],[Order Date]])</f>
        <v>2026</v>
      </c>
      <c r="D855" s="15" t="str">
        <f>"Q"&amp;ROUNDUP(MONTH(SalesDataTable[[#This Row],[Order Date]])/3,0)</f>
        <v>Q2</v>
      </c>
      <c r="E855" s="15">
        <f>MONTH(SalesDataTable[[#This Row],[Order Date]])</f>
        <v>5</v>
      </c>
      <c r="F855" s="12" t="str">
        <f xml:space="preserve"> TEXT(SalesDataTable[[#This Row],[Order Date]], "MMM")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12">
        <f>YEAR(SalesDataTable[[#This Row],[Order Date]])</f>
        <v>2026</v>
      </c>
      <c r="D856" s="15" t="str">
        <f>"Q"&amp;ROUNDUP(MONTH(SalesDataTable[[#This Row],[Order Date]])/3,0)</f>
        <v>Q2</v>
      </c>
      <c r="E856" s="15">
        <f>MONTH(SalesDataTable[[#This Row],[Order Date]])</f>
        <v>5</v>
      </c>
      <c r="F856" s="12" t="str">
        <f xml:space="preserve"> TEXT(SalesDataTable[[#This Row],[Order Date]], "MMM")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12">
        <f>YEAR(SalesDataTable[[#This Row],[Order Date]])</f>
        <v>2026</v>
      </c>
      <c r="D857" s="15" t="str">
        <f>"Q"&amp;ROUNDUP(MONTH(SalesDataTable[[#This Row],[Order Date]])/3,0)</f>
        <v>Q2</v>
      </c>
      <c r="E857" s="15">
        <f>MONTH(SalesDataTable[[#This Row],[Order Date]])</f>
        <v>5</v>
      </c>
      <c r="F857" s="12" t="str">
        <f xml:space="preserve"> TEXT(SalesDataTable[[#This Row],[Order Date]], "MMM")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12">
        <f>YEAR(SalesDataTable[[#This Row],[Order Date]])</f>
        <v>2026</v>
      </c>
      <c r="D858" s="15" t="str">
        <f>"Q"&amp;ROUNDUP(MONTH(SalesDataTable[[#This Row],[Order Date]])/3,0)</f>
        <v>Q2</v>
      </c>
      <c r="E858" s="15">
        <f>MONTH(SalesDataTable[[#This Row],[Order Date]])</f>
        <v>5</v>
      </c>
      <c r="F858" s="12" t="str">
        <f xml:space="preserve"> TEXT(SalesDataTable[[#This Row],[Order Date]], "MMM")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12">
        <f>YEAR(SalesDataTable[[#This Row],[Order Date]])</f>
        <v>2026</v>
      </c>
      <c r="D859" s="15" t="str">
        <f>"Q"&amp;ROUNDUP(MONTH(SalesDataTable[[#This Row],[Order Date]])/3,0)</f>
        <v>Q2</v>
      </c>
      <c r="E859" s="15">
        <f>MONTH(SalesDataTable[[#This Row],[Order Date]])</f>
        <v>5</v>
      </c>
      <c r="F859" s="12" t="str">
        <f xml:space="preserve"> TEXT(SalesDataTable[[#This Row],[Order Date]], "MMM")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12">
        <f>YEAR(SalesDataTable[[#This Row],[Order Date]])</f>
        <v>2026</v>
      </c>
      <c r="D860" s="15" t="str">
        <f>"Q"&amp;ROUNDUP(MONTH(SalesDataTable[[#This Row],[Order Date]])/3,0)</f>
        <v>Q2</v>
      </c>
      <c r="E860" s="15">
        <f>MONTH(SalesDataTable[[#This Row],[Order Date]])</f>
        <v>5</v>
      </c>
      <c r="F860" s="12" t="str">
        <f xml:space="preserve"> TEXT(SalesDataTable[[#This Row],[Order Date]], "MMM")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12">
        <f>YEAR(SalesDataTable[[#This Row],[Order Date]])</f>
        <v>2026</v>
      </c>
      <c r="D861" s="15" t="str">
        <f>"Q"&amp;ROUNDUP(MONTH(SalesDataTable[[#This Row],[Order Date]])/3,0)</f>
        <v>Q2</v>
      </c>
      <c r="E861" s="15">
        <f>MONTH(SalesDataTable[[#This Row],[Order Date]])</f>
        <v>5</v>
      </c>
      <c r="F861" s="12" t="str">
        <f xml:space="preserve"> TEXT(SalesDataTable[[#This Row],[Order Date]], "MMM")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12">
        <f>YEAR(SalesDataTable[[#This Row],[Order Date]])</f>
        <v>2026</v>
      </c>
      <c r="D862" s="15" t="str">
        <f>"Q"&amp;ROUNDUP(MONTH(SalesDataTable[[#This Row],[Order Date]])/3,0)</f>
        <v>Q2</v>
      </c>
      <c r="E862" s="15">
        <f>MONTH(SalesDataTable[[#This Row],[Order Date]])</f>
        <v>5</v>
      </c>
      <c r="F862" s="12" t="str">
        <f xml:space="preserve"> TEXT(SalesDataTable[[#This Row],[Order Date]], "MMM")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12">
        <f>YEAR(SalesDataTable[[#This Row],[Order Date]])</f>
        <v>2026</v>
      </c>
      <c r="D863" s="15" t="str">
        <f>"Q"&amp;ROUNDUP(MONTH(SalesDataTable[[#This Row],[Order Date]])/3,0)</f>
        <v>Q2</v>
      </c>
      <c r="E863" s="15">
        <f>MONTH(SalesDataTable[[#This Row],[Order Date]])</f>
        <v>5</v>
      </c>
      <c r="F863" s="12" t="str">
        <f xml:space="preserve"> TEXT(SalesDataTable[[#This Row],[Order Date]], "MMM")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12">
        <f>YEAR(SalesDataTable[[#This Row],[Order Date]])</f>
        <v>2026</v>
      </c>
      <c r="D864" s="15" t="str">
        <f>"Q"&amp;ROUNDUP(MONTH(SalesDataTable[[#This Row],[Order Date]])/3,0)</f>
        <v>Q2</v>
      </c>
      <c r="E864" s="15">
        <f>MONTH(SalesDataTable[[#This Row],[Order Date]])</f>
        <v>5</v>
      </c>
      <c r="F864" s="12" t="str">
        <f xml:space="preserve"> TEXT(SalesDataTable[[#This Row],[Order Date]], "MMM")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12">
        <f>YEAR(SalesDataTable[[#This Row],[Order Date]])</f>
        <v>2026</v>
      </c>
      <c r="D865" s="15" t="str">
        <f>"Q"&amp;ROUNDUP(MONTH(SalesDataTable[[#This Row],[Order Date]])/3,0)</f>
        <v>Q2</v>
      </c>
      <c r="E865" s="15">
        <f>MONTH(SalesDataTable[[#This Row],[Order Date]])</f>
        <v>5</v>
      </c>
      <c r="F865" s="12" t="str">
        <f xml:space="preserve"> TEXT(SalesDataTable[[#This Row],[Order Date]], "MMM")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12">
        <f>YEAR(SalesDataTable[[#This Row],[Order Date]])</f>
        <v>2026</v>
      </c>
      <c r="D866" s="15" t="str">
        <f>"Q"&amp;ROUNDUP(MONTH(SalesDataTable[[#This Row],[Order Date]])/3,0)</f>
        <v>Q2</v>
      </c>
      <c r="E866" s="15">
        <f>MONTH(SalesDataTable[[#This Row],[Order Date]])</f>
        <v>5</v>
      </c>
      <c r="F866" s="12" t="str">
        <f xml:space="preserve"> TEXT(SalesDataTable[[#This Row],[Order Date]], "MMM")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12">
        <f>YEAR(SalesDataTable[[#This Row],[Order Date]])</f>
        <v>2026</v>
      </c>
      <c r="D867" s="15" t="str">
        <f>"Q"&amp;ROUNDUP(MONTH(SalesDataTable[[#This Row],[Order Date]])/3,0)</f>
        <v>Q2</v>
      </c>
      <c r="E867" s="15">
        <f>MONTH(SalesDataTable[[#This Row],[Order Date]])</f>
        <v>5</v>
      </c>
      <c r="F867" s="12" t="str">
        <f xml:space="preserve"> TEXT(SalesDataTable[[#This Row],[Order Date]], "MMM")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12">
        <f>YEAR(SalesDataTable[[#This Row],[Order Date]])</f>
        <v>2026</v>
      </c>
      <c r="D868" s="15" t="str">
        <f>"Q"&amp;ROUNDUP(MONTH(SalesDataTable[[#This Row],[Order Date]])/3,0)</f>
        <v>Q2</v>
      </c>
      <c r="E868" s="15">
        <f>MONTH(SalesDataTable[[#This Row],[Order Date]])</f>
        <v>5</v>
      </c>
      <c r="F868" s="12" t="str">
        <f xml:space="preserve"> TEXT(SalesDataTable[[#This Row],[Order Date]], "MMM")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12">
        <f>YEAR(SalesDataTable[[#This Row],[Order Date]])</f>
        <v>2026</v>
      </c>
      <c r="D869" s="15" t="str">
        <f>"Q"&amp;ROUNDUP(MONTH(SalesDataTable[[#This Row],[Order Date]])/3,0)</f>
        <v>Q2</v>
      </c>
      <c r="E869" s="15">
        <f>MONTH(SalesDataTable[[#This Row],[Order Date]])</f>
        <v>5</v>
      </c>
      <c r="F869" s="12" t="str">
        <f xml:space="preserve"> TEXT(SalesDataTable[[#This Row],[Order Date]], "MMM")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12">
        <f>YEAR(SalesDataTable[[#This Row],[Order Date]])</f>
        <v>2026</v>
      </c>
      <c r="D870" s="15" t="str">
        <f>"Q"&amp;ROUNDUP(MONTH(SalesDataTable[[#This Row],[Order Date]])/3,0)</f>
        <v>Q2</v>
      </c>
      <c r="E870" s="15">
        <f>MONTH(SalesDataTable[[#This Row],[Order Date]])</f>
        <v>5</v>
      </c>
      <c r="F870" s="12" t="str">
        <f xml:space="preserve"> TEXT(SalesDataTable[[#This Row],[Order Date]], "MMM")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12">
        <f>YEAR(SalesDataTable[[#This Row],[Order Date]])</f>
        <v>2026</v>
      </c>
      <c r="D871" s="15" t="str">
        <f>"Q"&amp;ROUNDUP(MONTH(SalesDataTable[[#This Row],[Order Date]])/3,0)</f>
        <v>Q2</v>
      </c>
      <c r="E871" s="15">
        <f>MONTH(SalesDataTable[[#This Row],[Order Date]])</f>
        <v>5</v>
      </c>
      <c r="F871" s="12" t="str">
        <f xml:space="preserve"> TEXT(SalesDataTable[[#This Row],[Order Date]], "MMM")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12">
        <f>YEAR(SalesDataTable[[#This Row],[Order Date]])</f>
        <v>2026</v>
      </c>
      <c r="D872" s="15" t="str">
        <f>"Q"&amp;ROUNDUP(MONTH(SalesDataTable[[#This Row],[Order Date]])/3,0)</f>
        <v>Q2</v>
      </c>
      <c r="E872" s="15">
        <f>MONTH(SalesDataTable[[#This Row],[Order Date]])</f>
        <v>5</v>
      </c>
      <c r="F872" s="12" t="str">
        <f xml:space="preserve"> TEXT(SalesDataTable[[#This Row],[Order Date]], "MMM")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12">
        <f>YEAR(SalesDataTable[[#This Row],[Order Date]])</f>
        <v>2026</v>
      </c>
      <c r="D873" s="15" t="str">
        <f>"Q"&amp;ROUNDUP(MONTH(SalesDataTable[[#This Row],[Order Date]])/3,0)</f>
        <v>Q2</v>
      </c>
      <c r="E873" s="15">
        <f>MONTH(SalesDataTable[[#This Row],[Order Date]])</f>
        <v>5</v>
      </c>
      <c r="F873" s="12" t="str">
        <f xml:space="preserve"> TEXT(SalesDataTable[[#This Row],[Order Date]], "MMM")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12">
        <f>YEAR(SalesDataTable[[#This Row],[Order Date]])</f>
        <v>2026</v>
      </c>
      <c r="D874" s="15" t="str">
        <f>"Q"&amp;ROUNDUP(MONTH(SalesDataTable[[#This Row],[Order Date]])/3,0)</f>
        <v>Q2</v>
      </c>
      <c r="E874" s="15">
        <f>MONTH(SalesDataTable[[#This Row],[Order Date]])</f>
        <v>5</v>
      </c>
      <c r="F874" s="12" t="str">
        <f xml:space="preserve"> TEXT(SalesDataTable[[#This Row],[Order Date]], "MMM")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12">
        <f>YEAR(SalesDataTable[[#This Row],[Order Date]])</f>
        <v>2026</v>
      </c>
      <c r="D875" s="15" t="str">
        <f>"Q"&amp;ROUNDUP(MONTH(SalesDataTable[[#This Row],[Order Date]])/3,0)</f>
        <v>Q2</v>
      </c>
      <c r="E875" s="15">
        <f>MONTH(SalesDataTable[[#This Row],[Order Date]])</f>
        <v>5</v>
      </c>
      <c r="F875" s="12" t="str">
        <f xml:space="preserve"> TEXT(SalesDataTable[[#This Row],[Order Date]], "MMM")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12">
        <f>YEAR(SalesDataTable[[#This Row],[Order Date]])</f>
        <v>2026</v>
      </c>
      <c r="D876" s="15" t="str">
        <f>"Q"&amp;ROUNDUP(MONTH(SalesDataTable[[#This Row],[Order Date]])/3,0)</f>
        <v>Q2</v>
      </c>
      <c r="E876" s="15">
        <f>MONTH(SalesDataTable[[#This Row],[Order Date]])</f>
        <v>5</v>
      </c>
      <c r="F876" s="12" t="str">
        <f xml:space="preserve"> TEXT(SalesDataTable[[#This Row],[Order Date]], "MMM")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12">
        <f>YEAR(SalesDataTable[[#This Row],[Order Date]])</f>
        <v>2026</v>
      </c>
      <c r="D877" s="15" t="str">
        <f>"Q"&amp;ROUNDUP(MONTH(SalesDataTable[[#This Row],[Order Date]])/3,0)</f>
        <v>Q2</v>
      </c>
      <c r="E877" s="15">
        <f>MONTH(SalesDataTable[[#This Row],[Order Date]])</f>
        <v>5</v>
      </c>
      <c r="F877" s="12" t="str">
        <f xml:space="preserve"> TEXT(SalesDataTable[[#This Row],[Order Date]], "MMM")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12">
        <f>YEAR(SalesDataTable[[#This Row],[Order Date]])</f>
        <v>2026</v>
      </c>
      <c r="D878" s="15" t="str">
        <f>"Q"&amp;ROUNDUP(MONTH(SalesDataTable[[#This Row],[Order Date]])/3,0)</f>
        <v>Q2</v>
      </c>
      <c r="E878" s="15">
        <f>MONTH(SalesDataTable[[#This Row],[Order Date]])</f>
        <v>5</v>
      </c>
      <c r="F878" s="12" t="str">
        <f xml:space="preserve"> TEXT(SalesDataTable[[#This Row],[Order Date]], "MMM")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12">
        <f>YEAR(SalesDataTable[[#This Row],[Order Date]])</f>
        <v>2026</v>
      </c>
      <c r="D879" s="15" t="str">
        <f>"Q"&amp;ROUNDUP(MONTH(SalesDataTable[[#This Row],[Order Date]])/3,0)</f>
        <v>Q2</v>
      </c>
      <c r="E879" s="15">
        <f>MONTH(SalesDataTable[[#This Row],[Order Date]])</f>
        <v>5</v>
      </c>
      <c r="F879" s="12" t="str">
        <f xml:space="preserve"> TEXT(SalesDataTable[[#This Row],[Order Date]], "MMM")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12">
        <f>YEAR(SalesDataTable[[#This Row],[Order Date]])</f>
        <v>2026</v>
      </c>
      <c r="D880" s="15" t="str">
        <f>"Q"&amp;ROUNDUP(MONTH(SalesDataTable[[#This Row],[Order Date]])/3,0)</f>
        <v>Q2</v>
      </c>
      <c r="E880" s="15">
        <f>MONTH(SalesDataTable[[#This Row],[Order Date]])</f>
        <v>5</v>
      </c>
      <c r="F880" s="12" t="str">
        <f xml:space="preserve"> TEXT(SalesDataTable[[#This Row],[Order Date]], "MMM")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12">
        <f>YEAR(SalesDataTable[[#This Row],[Order Date]])</f>
        <v>2026</v>
      </c>
      <c r="D881" s="15" t="str">
        <f>"Q"&amp;ROUNDUP(MONTH(SalesDataTable[[#This Row],[Order Date]])/3,0)</f>
        <v>Q2</v>
      </c>
      <c r="E881" s="15">
        <f>MONTH(SalesDataTable[[#This Row],[Order Date]])</f>
        <v>5</v>
      </c>
      <c r="F881" s="12" t="str">
        <f xml:space="preserve"> TEXT(SalesDataTable[[#This Row],[Order Date]], "MMM")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12">
        <f>YEAR(SalesDataTable[[#This Row],[Order Date]])</f>
        <v>2026</v>
      </c>
      <c r="D882" s="15" t="str">
        <f>"Q"&amp;ROUNDUP(MONTH(SalesDataTable[[#This Row],[Order Date]])/3,0)</f>
        <v>Q2</v>
      </c>
      <c r="E882" s="15">
        <f>MONTH(SalesDataTable[[#This Row],[Order Date]])</f>
        <v>5</v>
      </c>
      <c r="F882" s="12" t="str">
        <f xml:space="preserve"> TEXT(SalesDataTable[[#This Row],[Order Date]], "MMM")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12">
        <f>YEAR(SalesDataTable[[#This Row],[Order Date]])</f>
        <v>2026</v>
      </c>
      <c r="D883" s="15" t="str">
        <f>"Q"&amp;ROUNDUP(MONTH(SalesDataTable[[#This Row],[Order Date]])/3,0)</f>
        <v>Q2</v>
      </c>
      <c r="E883" s="15">
        <f>MONTH(SalesDataTable[[#This Row],[Order Date]])</f>
        <v>5</v>
      </c>
      <c r="F883" s="12" t="str">
        <f xml:space="preserve"> TEXT(SalesDataTable[[#This Row],[Order Date]], "MMM")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12">
        <f>YEAR(SalesDataTable[[#This Row],[Order Date]])</f>
        <v>2026</v>
      </c>
      <c r="D884" s="15" t="str">
        <f>"Q"&amp;ROUNDUP(MONTH(SalesDataTable[[#This Row],[Order Date]])/3,0)</f>
        <v>Q2</v>
      </c>
      <c r="E884" s="15">
        <f>MONTH(SalesDataTable[[#This Row],[Order Date]])</f>
        <v>5</v>
      </c>
      <c r="F884" s="12" t="str">
        <f xml:space="preserve"> TEXT(SalesDataTable[[#This Row],[Order Date]], "MMM")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12">
        <f>YEAR(SalesDataTable[[#This Row],[Order Date]])</f>
        <v>2026</v>
      </c>
      <c r="D885" s="15" t="str">
        <f>"Q"&amp;ROUNDUP(MONTH(SalesDataTable[[#This Row],[Order Date]])/3,0)</f>
        <v>Q2</v>
      </c>
      <c r="E885" s="15">
        <f>MONTH(SalesDataTable[[#This Row],[Order Date]])</f>
        <v>5</v>
      </c>
      <c r="F885" s="12" t="str">
        <f xml:space="preserve"> TEXT(SalesDataTable[[#This Row],[Order Date]], "MMM")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12">
        <f>YEAR(SalesDataTable[[#This Row],[Order Date]])</f>
        <v>2026</v>
      </c>
      <c r="D886" s="15" t="str">
        <f>"Q"&amp;ROUNDUP(MONTH(SalesDataTable[[#This Row],[Order Date]])/3,0)</f>
        <v>Q2</v>
      </c>
      <c r="E886" s="15">
        <f>MONTH(SalesDataTable[[#This Row],[Order Date]])</f>
        <v>5</v>
      </c>
      <c r="F886" s="12" t="str">
        <f xml:space="preserve"> TEXT(SalesDataTable[[#This Row],[Order Date]], "MMM")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12">
        <f>YEAR(SalesDataTable[[#This Row],[Order Date]])</f>
        <v>2026</v>
      </c>
      <c r="D887" s="15" t="str">
        <f>"Q"&amp;ROUNDUP(MONTH(SalesDataTable[[#This Row],[Order Date]])/3,0)</f>
        <v>Q2</v>
      </c>
      <c r="E887" s="15">
        <f>MONTH(SalesDataTable[[#This Row],[Order Date]])</f>
        <v>5</v>
      </c>
      <c r="F887" s="12" t="str">
        <f xml:space="preserve"> TEXT(SalesDataTable[[#This Row],[Order Date]], "MMM")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12">
        <f>YEAR(SalesDataTable[[#This Row],[Order Date]])</f>
        <v>2026</v>
      </c>
      <c r="D888" s="15" t="str">
        <f>"Q"&amp;ROUNDUP(MONTH(SalesDataTable[[#This Row],[Order Date]])/3,0)</f>
        <v>Q2</v>
      </c>
      <c r="E888" s="15">
        <f>MONTH(SalesDataTable[[#This Row],[Order Date]])</f>
        <v>5</v>
      </c>
      <c r="F888" s="12" t="str">
        <f xml:space="preserve"> TEXT(SalesDataTable[[#This Row],[Order Date]], "MMM")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12">
        <f>YEAR(SalesDataTable[[#This Row],[Order Date]])</f>
        <v>2026</v>
      </c>
      <c r="D889" s="15" t="str">
        <f>"Q"&amp;ROUNDUP(MONTH(SalesDataTable[[#This Row],[Order Date]])/3,0)</f>
        <v>Q2</v>
      </c>
      <c r="E889" s="15">
        <f>MONTH(SalesDataTable[[#This Row],[Order Date]])</f>
        <v>5</v>
      </c>
      <c r="F889" s="12" t="str">
        <f xml:space="preserve"> TEXT(SalesDataTable[[#This Row],[Order Date]], "MMM")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12">
        <f>YEAR(SalesDataTable[[#This Row],[Order Date]])</f>
        <v>2026</v>
      </c>
      <c r="D890" s="15" t="str">
        <f>"Q"&amp;ROUNDUP(MONTH(SalesDataTable[[#This Row],[Order Date]])/3,0)</f>
        <v>Q2</v>
      </c>
      <c r="E890" s="15">
        <f>MONTH(SalesDataTable[[#This Row],[Order Date]])</f>
        <v>5</v>
      </c>
      <c r="F890" s="12" t="str">
        <f xml:space="preserve"> TEXT(SalesDataTable[[#This Row],[Order Date]], "MMM")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12">
        <f>YEAR(SalesDataTable[[#This Row],[Order Date]])</f>
        <v>2026</v>
      </c>
      <c r="D891" s="15" t="str">
        <f>"Q"&amp;ROUNDUP(MONTH(SalesDataTable[[#This Row],[Order Date]])/3,0)</f>
        <v>Q2</v>
      </c>
      <c r="E891" s="15">
        <f>MONTH(SalesDataTable[[#This Row],[Order Date]])</f>
        <v>5</v>
      </c>
      <c r="F891" s="12" t="str">
        <f xml:space="preserve"> TEXT(SalesDataTable[[#This Row],[Order Date]], "MMM")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12">
        <f>YEAR(SalesDataTable[[#This Row],[Order Date]])</f>
        <v>2026</v>
      </c>
      <c r="D892" s="15" t="str">
        <f>"Q"&amp;ROUNDUP(MONTH(SalesDataTable[[#This Row],[Order Date]])/3,0)</f>
        <v>Q2</v>
      </c>
      <c r="E892" s="15">
        <f>MONTH(SalesDataTable[[#This Row],[Order Date]])</f>
        <v>5</v>
      </c>
      <c r="F892" s="12" t="str">
        <f xml:space="preserve"> TEXT(SalesDataTable[[#This Row],[Order Date]], "MMM")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12">
        <f>YEAR(SalesDataTable[[#This Row],[Order Date]])</f>
        <v>2026</v>
      </c>
      <c r="D893" s="15" t="str">
        <f>"Q"&amp;ROUNDUP(MONTH(SalesDataTable[[#This Row],[Order Date]])/3,0)</f>
        <v>Q2</v>
      </c>
      <c r="E893" s="15">
        <f>MONTH(SalesDataTable[[#This Row],[Order Date]])</f>
        <v>5</v>
      </c>
      <c r="F893" s="12" t="str">
        <f xml:space="preserve"> TEXT(SalesDataTable[[#This Row],[Order Date]], "MMM")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12">
        <f>YEAR(SalesDataTable[[#This Row],[Order Date]])</f>
        <v>2026</v>
      </c>
      <c r="D894" s="15" t="str">
        <f>"Q"&amp;ROUNDUP(MONTH(SalesDataTable[[#This Row],[Order Date]])/3,0)</f>
        <v>Q2</v>
      </c>
      <c r="E894" s="15">
        <f>MONTH(SalesDataTable[[#This Row],[Order Date]])</f>
        <v>5</v>
      </c>
      <c r="F894" s="12" t="str">
        <f xml:space="preserve"> TEXT(SalesDataTable[[#This Row],[Order Date]], "MMM")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12">
        <f>YEAR(SalesDataTable[[#This Row],[Order Date]])</f>
        <v>2026</v>
      </c>
      <c r="D895" s="15" t="str">
        <f>"Q"&amp;ROUNDUP(MONTH(SalesDataTable[[#This Row],[Order Date]])/3,0)</f>
        <v>Q2</v>
      </c>
      <c r="E895" s="15">
        <f>MONTH(SalesDataTable[[#This Row],[Order Date]])</f>
        <v>5</v>
      </c>
      <c r="F895" s="12" t="str">
        <f xml:space="preserve"> TEXT(SalesDataTable[[#This Row],[Order Date]], "MMM")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12">
        <f>YEAR(SalesDataTable[[#This Row],[Order Date]])</f>
        <v>2026</v>
      </c>
      <c r="D896" s="15" t="str">
        <f>"Q"&amp;ROUNDUP(MONTH(SalesDataTable[[#This Row],[Order Date]])/3,0)</f>
        <v>Q2</v>
      </c>
      <c r="E896" s="15">
        <f>MONTH(SalesDataTable[[#This Row],[Order Date]])</f>
        <v>5</v>
      </c>
      <c r="F896" s="12" t="str">
        <f xml:space="preserve"> TEXT(SalesDataTable[[#This Row],[Order Date]], "MMM")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12">
        <f>YEAR(SalesDataTable[[#This Row],[Order Date]])</f>
        <v>2026</v>
      </c>
      <c r="D897" s="15" t="str">
        <f>"Q"&amp;ROUNDUP(MONTH(SalesDataTable[[#This Row],[Order Date]])/3,0)</f>
        <v>Q2</v>
      </c>
      <c r="E897" s="15">
        <f>MONTH(SalesDataTable[[#This Row],[Order Date]])</f>
        <v>5</v>
      </c>
      <c r="F897" s="12" t="str">
        <f xml:space="preserve"> TEXT(SalesDataTable[[#This Row],[Order Date]], "MMM")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12">
        <f>YEAR(SalesDataTable[[#This Row],[Order Date]])</f>
        <v>2026</v>
      </c>
      <c r="D898" s="15" t="str">
        <f>"Q"&amp;ROUNDUP(MONTH(SalesDataTable[[#This Row],[Order Date]])/3,0)</f>
        <v>Q2</v>
      </c>
      <c r="E898" s="15">
        <f>MONTH(SalesDataTable[[#This Row],[Order Date]])</f>
        <v>5</v>
      </c>
      <c r="F898" s="12" t="str">
        <f xml:space="preserve"> TEXT(SalesDataTable[[#This Row],[Order Date]], "MMM")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12">
        <f>YEAR(SalesDataTable[[#This Row],[Order Date]])</f>
        <v>2026</v>
      </c>
      <c r="D899" s="15" t="str">
        <f>"Q"&amp;ROUNDUP(MONTH(SalesDataTable[[#This Row],[Order Date]])/3,0)</f>
        <v>Q2</v>
      </c>
      <c r="E899" s="15">
        <f>MONTH(SalesDataTable[[#This Row],[Order Date]])</f>
        <v>5</v>
      </c>
      <c r="F899" s="12" t="str">
        <f xml:space="preserve"> TEXT(SalesDataTable[[#This Row],[Order Date]], "MMM")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12">
        <f>YEAR(SalesDataTable[[#This Row],[Order Date]])</f>
        <v>2026</v>
      </c>
      <c r="D900" s="15" t="str">
        <f>"Q"&amp;ROUNDUP(MONTH(SalesDataTable[[#This Row],[Order Date]])/3,0)</f>
        <v>Q2</v>
      </c>
      <c r="E900" s="15">
        <f>MONTH(SalesDataTable[[#This Row],[Order Date]])</f>
        <v>5</v>
      </c>
      <c r="F900" s="12" t="str">
        <f xml:space="preserve"> TEXT(SalesDataTable[[#This Row],[Order Date]], "MMM")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12">
        <f>YEAR(SalesDataTable[[#This Row],[Order Date]])</f>
        <v>2026</v>
      </c>
      <c r="D901" s="15" t="str">
        <f>"Q"&amp;ROUNDUP(MONTH(SalesDataTable[[#This Row],[Order Date]])/3,0)</f>
        <v>Q2</v>
      </c>
      <c r="E901" s="15">
        <f>MONTH(SalesDataTable[[#This Row],[Order Date]])</f>
        <v>5</v>
      </c>
      <c r="F901" s="12" t="str">
        <f xml:space="preserve"> TEXT(SalesDataTable[[#This Row],[Order Date]], "MMM")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12">
        <f>YEAR(SalesDataTable[[#This Row],[Order Date]])</f>
        <v>2026</v>
      </c>
      <c r="D902" s="15" t="str">
        <f>"Q"&amp;ROUNDUP(MONTH(SalesDataTable[[#This Row],[Order Date]])/3,0)</f>
        <v>Q2</v>
      </c>
      <c r="E902" s="15">
        <f>MONTH(SalesDataTable[[#This Row],[Order Date]])</f>
        <v>5</v>
      </c>
      <c r="F902" s="12" t="str">
        <f xml:space="preserve"> TEXT(SalesDataTable[[#This Row],[Order Date]], "MMM")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12">
        <f>YEAR(SalesDataTable[[#This Row],[Order Date]])</f>
        <v>2026</v>
      </c>
      <c r="D903" s="15" t="str">
        <f>"Q"&amp;ROUNDUP(MONTH(SalesDataTable[[#This Row],[Order Date]])/3,0)</f>
        <v>Q2</v>
      </c>
      <c r="E903" s="15">
        <f>MONTH(SalesDataTable[[#This Row],[Order Date]])</f>
        <v>5</v>
      </c>
      <c r="F903" s="12" t="str">
        <f xml:space="preserve"> TEXT(SalesDataTable[[#This Row],[Order Date]], "MMM")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12">
        <f>YEAR(SalesDataTable[[#This Row],[Order Date]])</f>
        <v>2026</v>
      </c>
      <c r="D904" s="15" t="str">
        <f>"Q"&amp;ROUNDUP(MONTH(SalesDataTable[[#This Row],[Order Date]])/3,0)</f>
        <v>Q2</v>
      </c>
      <c r="E904" s="15">
        <f>MONTH(SalesDataTable[[#This Row],[Order Date]])</f>
        <v>5</v>
      </c>
      <c r="F904" s="12" t="str">
        <f xml:space="preserve"> TEXT(SalesDataTable[[#This Row],[Order Date]], "MMM")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12">
        <f>YEAR(SalesDataTable[[#This Row],[Order Date]])</f>
        <v>2026</v>
      </c>
      <c r="D905" s="15" t="str">
        <f>"Q"&amp;ROUNDUP(MONTH(SalesDataTable[[#This Row],[Order Date]])/3,0)</f>
        <v>Q2</v>
      </c>
      <c r="E905" s="15">
        <f>MONTH(SalesDataTable[[#This Row],[Order Date]])</f>
        <v>5</v>
      </c>
      <c r="F905" s="12" t="str">
        <f xml:space="preserve"> TEXT(SalesDataTable[[#This Row],[Order Date]], "MMM")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12">
        <f>YEAR(SalesDataTable[[#This Row],[Order Date]])</f>
        <v>2026</v>
      </c>
      <c r="D906" s="15" t="str">
        <f>"Q"&amp;ROUNDUP(MONTH(SalesDataTable[[#This Row],[Order Date]])/3,0)</f>
        <v>Q2</v>
      </c>
      <c r="E906" s="15">
        <f>MONTH(SalesDataTable[[#This Row],[Order Date]])</f>
        <v>5</v>
      </c>
      <c r="F906" s="12" t="str">
        <f xml:space="preserve"> TEXT(SalesDataTable[[#This Row],[Order Date]], "MMM")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12">
        <f>YEAR(SalesDataTable[[#This Row],[Order Date]])</f>
        <v>2026</v>
      </c>
      <c r="D907" s="15" t="str">
        <f>"Q"&amp;ROUNDUP(MONTH(SalesDataTable[[#This Row],[Order Date]])/3,0)</f>
        <v>Q2</v>
      </c>
      <c r="E907" s="15">
        <f>MONTH(SalesDataTable[[#This Row],[Order Date]])</f>
        <v>5</v>
      </c>
      <c r="F907" s="12" t="str">
        <f xml:space="preserve"> TEXT(SalesDataTable[[#This Row],[Order Date]], "MMM")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12">
        <f>YEAR(SalesDataTable[[#This Row],[Order Date]])</f>
        <v>2026</v>
      </c>
      <c r="D908" s="15" t="str">
        <f>"Q"&amp;ROUNDUP(MONTH(SalesDataTable[[#This Row],[Order Date]])/3,0)</f>
        <v>Q2</v>
      </c>
      <c r="E908" s="15">
        <f>MONTH(SalesDataTable[[#This Row],[Order Date]])</f>
        <v>5</v>
      </c>
      <c r="F908" s="12" t="str">
        <f xml:space="preserve"> TEXT(SalesDataTable[[#This Row],[Order Date]], "MMM")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12">
        <f>YEAR(SalesDataTable[[#This Row],[Order Date]])</f>
        <v>2026</v>
      </c>
      <c r="D909" s="15" t="str">
        <f>"Q"&amp;ROUNDUP(MONTH(SalesDataTable[[#This Row],[Order Date]])/3,0)</f>
        <v>Q2</v>
      </c>
      <c r="E909" s="15">
        <f>MONTH(SalesDataTable[[#This Row],[Order Date]])</f>
        <v>5</v>
      </c>
      <c r="F909" s="12" t="str">
        <f xml:space="preserve"> TEXT(SalesDataTable[[#This Row],[Order Date]], "MMM")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12">
        <f>YEAR(SalesDataTable[[#This Row],[Order Date]])</f>
        <v>2026</v>
      </c>
      <c r="D910" s="15" t="str">
        <f>"Q"&amp;ROUNDUP(MONTH(SalesDataTable[[#This Row],[Order Date]])/3,0)</f>
        <v>Q2</v>
      </c>
      <c r="E910" s="15">
        <f>MONTH(SalesDataTable[[#This Row],[Order Date]])</f>
        <v>5</v>
      </c>
      <c r="F910" s="12" t="str">
        <f xml:space="preserve"> TEXT(SalesDataTable[[#This Row],[Order Date]], "MMM")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12">
        <f>YEAR(SalesDataTable[[#This Row],[Order Date]])</f>
        <v>2026</v>
      </c>
      <c r="D911" s="15" t="str">
        <f>"Q"&amp;ROUNDUP(MONTH(SalesDataTable[[#This Row],[Order Date]])/3,0)</f>
        <v>Q2</v>
      </c>
      <c r="E911" s="15">
        <f>MONTH(SalesDataTable[[#This Row],[Order Date]])</f>
        <v>5</v>
      </c>
      <c r="F911" s="12" t="str">
        <f xml:space="preserve"> TEXT(SalesDataTable[[#This Row],[Order Date]], "MMM")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12">
        <f>YEAR(SalesDataTable[[#This Row],[Order Date]])</f>
        <v>2026</v>
      </c>
      <c r="D912" s="15" t="str">
        <f>"Q"&amp;ROUNDUP(MONTH(SalesDataTable[[#This Row],[Order Date]])/3,0)</f>
        <v>Q2</v>
      </c>
      <c r="E912" s="15">
        <f>MONTH(SalesDataTable[[#This Row],[Order Date]])</f>
        <v>5</v>
      </c>
      <c r="F912" s="12" t="str">
        <f xml:space="preserve"> TEXT(SalesDataTable[[#This Row],[Order Date]], "MMM")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12">
        <f>YEAR(SalesDataTable[[#This Row],[Order Date]])</f>
        <v>2026</v>
      </c>
      <c r="D913" s="15" t="str">
        <f>"Q"&amp;ROUNDUP(MONTH(SalesDataTable[[#This Row],[Order Date]])/3,0)</f>
        <v>Q2</v>
      </c>
      <c r="E913" s="15">
        <f>MONTH(SalesDataTable[[#This Row],[Order Date]])</f>
        <v>5</v>
      </c>
      <c r="F913" s="12" t="str">
        <f xml:space="preserve"> TEXT(SalesDataTable[[#This Row],[Order Date]], "MMM")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12">
        <f>YEAR(SalesDataTable[[#This Row],[Order Date]])</f>
        <v>2026</v>
      </c>
      <c r="D914" s="15" t="str">
        <f>"Q"&amp;ROUNDUP(MONTH(SalesDataTable[[#This Row],[Order Date]])/3,0)</f>
        <v>Q2</v>
      </c>
      <c r="E914" s="15">
        <f>MONTH(SalesDataTable[[#This Row],[Order Date]])</f>
        <v>5</v>
      </c>
      <c r="F914" s="12" t="str">
        <f xml:space="preserve"> TEXT(SalesDataTable[[#This Row],[Order Date]], "MMM")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12">
        <f>YEAR(SalesDataTable[[#This Row],[Order Date]])</f>
        <v>2026</v>
      </c>
      <c r="D915" s="15" t="str">
        <f>"Q"&amp;ROUNDUP(MONTH(SalesDataTable[[#This Row],[Order Date]])/3,0)</f>
        <v>Q2</v>
      </c>
      <c r="E915" s="15">
        <f>MONTH(SalesDataTable[[#This Row],[Order Date]])</f>
        <v>5</v>
      </c>
      <c r="F915" s="12" t="str">
        <f xml:space="preserve"> TEXT(SalesDataTable[[#This Row],[Order Date]], "MMM")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12">
        <f>YEAR(SalesDataTable[[#This Row],[Order Date]])</f>
        <v>2026</v>
      </c>
      <c r="D916" s="15" t="str">
        <f>"Q"&amp;ROUNDUP(MONTH(SalesDataTable[[#This Row],[Order Date]])/3,0)</f>
        <v>Q2</v>
      </c>
      <c r="E916" s="15">
        <f>MONTH(SalesDataTable[[#This Row],[Order Date]])</f>
        <v>5</v>
      </c>
      <c r="F916" s="12" t="str">
        <f xml:space="preserve"> TEXT(SalesDataTable[[#This Row],[Order Date]], "MMM")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12">
        <f>YEAR(SalesDataTable[[#This Row],[Order Date]])</f>
        <v>2026</v>
      </c>
      <c r="D917" s="15" t="str">
        <f>"Q"&amp;ROUNDUP(MONTH(SalesDataTable[[#This Row],[Order Date]])/3,0)</f>
        <v>Q2</v>
      </c>
      <c r="E917" s="15">
        <f>MONTH(SalesDataTable[[#This Row],[Order Date]])</f>
        <v>5</v>
      </c>
      <c r="F917" s="12" t="str">
        <f xml:space="preserve"> TEXT(SalesDataTable[[#This Row],[Order Date]], "MMM")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12">
        <f>YEAR(SalesDataTable[[#This Row],[Order Date]])</f>
        <v>2026</v>
      </c>
      <c r="D918" s="15" t="str">
        <f>"Q"&amp;ROUNDUP(MONTH(SalesDataTable[[#This Row],[Order Date]])/3,0)</f>
        <v>Q2</v>
      </c>
      <c r="E918" s="15">
        <f>MONTH(SalesDataTable[[#This Row],[Order Date]])</f>
        <v>5</v>
      </c>
      <c r="F918" s="12" t="str">
        <f xml:space="preserve"> TEXT(SalesDataTable[[#This Row],[Order Date]], "MMM")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12">
        <f>YEAR(SalesDataTable[[#This Row],[Order Date]])</f>
        <v>2026</v>
      </c>
      <c r="D919" s="15" t="str">
        <f>"Q"&amp;ROUNDUP(MONTH(SalesDataTable[[#This Row],[Order Date]])/3,0)</f>
        <v>Q2</v>
      </c>
      <c r="E919" s="15">
        <f>MONTH(SalesDataTable[[#This Row],[Order Date]])</f>
        <v>5</v>
      </c>
      <c r="F919" s="12" t="str">
        <f xml:space="preserve"> TEXT(SalesDataTable[[#This Row],[Order Date]], "MMM")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12">
        <f>YEAR(SalesDataTable[[#This Row],[Order Date]])</f>
        <v>2026</v>
      </c>
      <c r="D920" s="15" t="str">
        <f>"Q"&amp;ROUNDUP(MONTH(SalesDataTable[[#This Row],[Order Date]])/3,0)</f>
        <v>Q2</v>
      </c>
      <c r="E920" s="15">
        <f>MONTH(SalesDataTable[[#This Row],[Order Date]])</f>
        <v>5</v>
      </c>
      <c r="F920" s="12" t="str">
        <f xml:space="preserve"> TEXT(SalesDataTable[[#This Row],[Order Date]], "MMM")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12">
        <f>YEAR(SalesDataTable[[#This Row],[Order Date]])</f>
        <v>2026</v>
      </c>
      <c r="D921" s="15" t="str">
        <f>"Q"&amp;ROUNDUP(MONTH(SalesDataTable[[#This Row],[Order Date]])/3,0)</f>
        <v>Q2</v>
      </c>
      <c r="E921" s="15">
        <f>MONTH(SalesDataTable[[#This Row],[Order Date]])</f>
        <v>5</v>
      </c>
      <c r="F921" s="12" t="str">
        <f xml:space="preserve"> TEXT(SalesDataTable[[#This Row],[Order Date]], "MMM")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12">
        <f>YEAR(SalesDataTable[[#This Row],[Order Date]])</f>
        <v>2026</v>
      </c>
      <c r="D922" s="15" t="str">
        <f>"Q"&amp;ROUNDUP(MONTH(SalesDataTable[[#This Row],[Order Date]])/3,0)</f>
        <v>Q2</v>
      </c>
      <c r="E922" s="15">
        <f>MONTH(SalesDataTable[[#This Row],[Order Date]])</f>
        <v>5</v>
      </c>
      <c r="F922" s="12" t="str">
        <f xml:space="preserve"> TEXT(SalesDataTable[[#This Row],[Order Date]], "MMM")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12">
        <f>YEAR(SalesDataTable[[#This Row],[Order Date]])</f>
        <v>2026</v>
      </c>
      <c r="D923" s="15" t="str">
        <f>"Q"&amp;ROUNDUP(MONTH(SalesDataTable[[#This Row],[Order Date]])/3,0)</f>
        <v>Q2</v>
      </c>
      <c r="E923" s="15">
        <f>MONTH(SalesDataTable[[#This Row],[Order Date]])</f>
        <v>5</v>
      </c>
      <c r="F923" s="12" t="str">
        <f xml:space="preserve"> TEXT(SalesDataTable[[#This Row],[Order Date]], "MMM")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12">
        <f>YEAR(SalesDataTable[[#This Row],[Order Date]])</f>
        <v>2026</v>
      </c>
      <c r="D924" s="15" t="str">
        <f>"Q"&amp;ROUNDUP(MONTH(SalesDataTable[[#This Row],[Order Date]])/3,0)</f>
        <v>Q2</v>
      </c>
      <c r="E924" s="15">
        <f>MONTH(SalesDataTable[[#This Row],[Order Date]])</f>
        <v>5</v>
      </c>
      <c r="F924" s="12" t="str">
        <f xml:space="preserve"> TEXT(SalesDataTable[[#This Row],[Order Date]], "MMM")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12">
        <f>YEAR(SalesDataTable[[#This Row],[Order Date]])</f>
        <v>2026</v>
      </c>
      <c r="D925" s="15" t="str">
        <f>"Q"&amp;ROUNDUP(MONTH(SalesDataTable[[#This Row],[Order Date]])/3,0)</f>
        <v>Q2</v>
      </c>
      <c r="E925" s="15">
        <f>MONTH(SalesDataTable[[#This Row],[Order Date]])</f>
        <v>5</v>
      </c>
      <c r="F925" s="12" t="str">
        <f xml:space="preserve"> TEXT(SalesDataTable[[#This Row],[Order Date]], "MMM")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12">
        <f>YEAR(SalesDataTable[[#This Row],[Order Date]])</f>
        <v>2026</v>
      </c>
      <c r="D926" s="15" t="str">
        <f>"Q"&amp;ROUNDUP(MONTH(SalesDataTable[[#This Row],[Order Date]])/3,0)</f>
        <v>Q2</v>
      </c>
      <c r="E926" s="15">
        <f>MONTH(SalesDataTable[[#This Row],[Order Date]])</f>
        <v>5</v>
      </c>
      <c r="F926" s="12" t="str">
        <f xml:space="preserve"> TEXT(SalesDataTable[[#This Row],[Order Date]], "MMM")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12">
        <f>YEAR(SalesDataTable[[#This Row],[Order Date]])</f>
        <v>2026</v>
      </c>
      <c r="D927" s="15" t="str">
        <f>"Q"&amp;ROUNDUP(MONTH(SalesDataTable[[#This Row],[Order Date]])/3,0)</f>
        <v>Q2</v>
      </c>
      <c r="E927" s="15">
        <f>MONTH(SalesDataTable[[#This Row],[Order Date]])</f>
        <v>5</v>
      </c>
      <c r="F927" s="12" t="str">
        <f xml:space="preserve"> TEXT(SalesDataTable[[#This Row],[Order Date]], "MMM")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12">
        <f>YEAR(SalesDataTable[[#This Row],[Order Date]])</f>
        <v>2026</v>
      </c>
      <c r="D928" s="15" t="str">
        <f>"Q"&amp;ROUNDUP(MONTH(SalesDataTable[[#This Row],[Order Date]])/3,0)</f>
        <v>Q2</v>
      </c>
      <c r="E928" s="15">
        <f>MONTH(SalesDataTable[[#This Row],[Order Date]])</f>
        <v>5</v>
      </c>
      <c r="F928" s="12" t="str">
        <f xml:space="preserve"> TEXT(SalesDataTable[[#This Row],[Order Date]], "MMM")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12">
        <f>YEAR(SalesDataTable[[#This Row],[Order Date]])</f>
        <v>2026</v>
      </c>
      <c r="D929" s="15" t="str">
        <f>"Q"&amp;ROUNDUP(MONTH(SalesDataTable[[#This Row],[Order Date]])/3,0)</f>
        <v>Q2</v>
      </c>
      <c r="E929" s="15">
        <f>MONTH(SalesDataTable[[#This Row],[Order Date]])</f>
        <v>5</v>
      </c>
      <c r="F929" s="12" t="str">
        <f xml:space="preserve"> TEXT(SalesDataTable[[#This Row],[Order Date]], "MMM")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12">
        <f>YEAR(SalesDataTable[[#This Row],[Order Date]])</f>
        <v>2026</v>
      </c>
      <c r="D930" s="15" t="str">
        <f>"Q"&amp;ROUNDUP(MONTH(SalesDataTable[[#This Row],[Order Date]])/3,0)</f>
        <v>Q2</v>
      </c>
      <c r="E930" s="15">
        <f>MONTH(SalesDataTable[[#This Row],[Order Date]])</f>
        <v>5</v>
      </c>
      <c r="F930" s="12" t="str">
        <f xml:space="preserve"> TEXT(SalesDataTable[[#This Row],[Order Date]], "MMM")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12">
        <f>YEAR(SalesDataTable[[#This Row],[Order Date]])</f>
        <v>2026</v>
      </c>
      <c r="D931" s="15" t="str">
        <f>"Q"&amp;ROUNDUP(MONTH(SalesDataTable[[#This Row],[Order Date]])/3,0)</f>
        <v>Q2</v>
      </c>
      <c r="E931" s="15">
        <f>MONTH(SalesDataTable[[#This Row],[Order Date]])</f>
        <v>5</v>
      </c>
      <c r="F931" s="12" t="str">
        <f xml:space="preserve"> TEXT(SalesDataTable[[#This Row],[Order Date]], "MMM")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12">
        <f>YEAR(SalesDataTable[[#This Row],[Order Date]])</f>
        <v>2026</v>
      </c>
      <c r="D932" s="15" t="str">
        <f>"Q"&amp;ROUNDUP(MONTH(SalesDataTable[[#This Row],[Order Date]])/3,0)</f>
        <v>Q2</v>
      </c>
      <c r="E932" s="15">
        <f>MONTH(SalesDataTable[[#This Row],[Order Date]])</f>
        <v>5</v>
      </c>
      <c r="F932" s="12" t="str">
        <f xml:space="preserve"> TEXT(SalesDataTable[[#This Row],[Order Date]], "MMM")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12">
        <f>YEAR(SalesDataTable[[#This Row],[Order Date]])</f>
        <v>2026</v>
      </c>
      <c r="D933" s="15" t="str">
        <f>"Q"&amp;ROUNDUP(MONTH(SalesDataTable[[#This Row],[Order Date]])/3,0)</f>
        <v>Q2</v>
      </c>
      <c r="E933" s="15">
        <f>MONTH(SalesDataTable[[#This Row],[Order Date]])</f>
        <v>5</v>
      </c>
      <c r="F933" s="12" t="str">
        <f xml:space="preserve"> TEXT(SalesDataTable[[#This Row],[Order Date]], "MMM")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12">
        <f>YEAR(SalesDataTable[[#This Row],[Order Date]])</f>
        <v>2026</v>
      </c>
      <c r="D934" s="15" t="str">
        <f>"Q"&amp;ROUNDUP(MONTH(SalesDataTable[[#This Row],[Order Date]])/3,0)</f>
        <v>Q2</v>
      </c>
      <c r="E934" s="15">
        <f>MONTH(SalesDataTable[[#This Row],[Order Date]])</f>
        <v>5</v>
      </c>
      <c r="F934" s="12" t="str">
        <f xml:space="preserve"> TEXT(SalesDataTable[[#This Row],[Order Date]], "MMM")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12">
        <f>YEAR(SalesDataTable[[#This Row],[Order Date]])</f>
        <v>2026</v>
      </c>
      <c r="D935" s="15" t="str">
        <f>"Q"&amp;ROUNDUP(MONTH(SalesDataTable[[#This Row],[Order Date]])/3,0)</f>
        <v>Q2</v>
      </c>
      <c r="E935" s="15">
        <f>MONTH(SalesDataTable[[#This Row],[Order Date]])</f>
        <v>5</v>
      </c>
      <c r="F935" s="12" t="str">
        <f xml:space="preserve"> TEXT(SalesDataTable[[#This Row],[Order Date]], "MMM")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12">
        <f>YEAR(SalesDataTable[[#This Row],[Order Date]])</f>
        <v>2026</v>
      </c>
      <c r="D936" s="15" t="str">
        <f>"Q"&amp;ROUNDUP(MONTH(SalesDataTable[[#This Row],[Order Date]])/3,0)</f>
        <v>Q2</v>
      </c>
      <c r="E936" s="15">
        <f>MONTH(SalesDataTable[[#This Row],[Order Date]])</f>
        <v>5</v>
      </c>
      <c r="F936" s="12" t="str">
        <f xml:space="preserve"> TEXT(SalesDataTable[[#This Row],[Order Date]], "MMM")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12">
        <f>YEAR(SalesDataTable[[#This Row],[Order Date]])</f>
        <v>2026</v>
      </c>
      <c r="D937" s="15" t="str">
        <f>"Q"&amp;ROUNDUP(MONTH(SalesDataTable[[#This Row],[Order Date]])/3,0)</f>
        <v>Q2</v>
      </c>
      <c r="E937" s="15">
        <f>MONTH(SalesDataTable[[#This Row],[Order Date]])</f>
        <v>5</v>
      </c>
      <c r="F937" s="12" t="str">
        <f xml:space="preserve"> TEXT(SalesDataTable[[#This Row],[Order Date]], "MMM")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12">
        <f>YEAR(SalesDataTable[[#This Row],[Order Date]])</f>
        <v>2026</v>
      </c>
      <c r="D938" s="15" t="str">
        <f>"Q"&amp;ROUNDUP(MONTH(SalesDataTable[[#This Row],[Order Date]])/3,0)</f>
        <v>Q2</v>
      </c>
      <c r="E938" s="15">
        <f>MONTH(SalesDataTable[[#This Row],[Order Date]])</f>
        <v>5</v>
      </c>
      <c r="F938" s="12" t="str">
        <f xml:space="preserve"> TEXT(SalesDataTable[[#This Row],[Order Date]], "MMM")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12">
        <f>YEAR(SalesDataTable[[#This Row],[Order Date]])</f>
        <v>2026</v>
      </c>
      <c r="D939" s="15" t="str">
        <f>"Q"&amp;ROUNDUP(MONTH(SalesDataTable[[#This Row],[Order Date]])/3,0)</f>
        <v>Q2</v>
      </c>
      <c r="E939" s="15">
        <f>MONTH(SalesDataTable[[#This Row],[Order Date]])</f>
        <v>5</v>
      </c>
      <c r="F939" s="12" t="str">
        <f xml:space="preserve"> TEXT(SalesDataTable[[#This Row],[Order Date]], "MMM")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12">
        <f>YEAR(SalesDataTable[[#This Row],[Order Date]])</f>
        <v>2026</v>
      </c>
      <c r="D940" s="15" t="str">
        <f>"Q"&amp;ROUNDUP(MONTH(SalesDataTable[[#This Row],[Order Date]])/3,0)</f>
        <v>Q2</v>
      </c>
      <c r="E940" s="15">
        <f>MONTH(SalesDataTable[[#This Row],[Order Date]])</f>
        <v>5</v>
      </c>
      <c r="F940" s="12" t="str">
        <f xml:space="preserve"> TEXT(SalesDataTable[[#This Row],[Order Date]], "MMM")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12">
        <f>YEAR(SalesDataTable[[#This Row],[Order Date]])</f>
        <v>2026</v>
      </c>
      <c r="D941" s="15" t="str">
        <f>"Q"&amp;ROUNDUP(MONTH(SalesDataTable[[#This Row],[Order Date]])/3,0)</f>
        <v>Q2</v>
      </c>
      <c r="E941" s="15">
        <f>MONTH(SalesDataTable[[#This Row],[Order Date]])</f>
        <v>5</v>
      </c>
      <c r="F941" s="12" t="str">
        <f xml:space="preserve"> TEXT(SalesDataTable[[#This Row],[Order Date]], "MMM")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12">
        <f>YEAR(SalesDataTable[[#This Row],[Order Date]])</f>
        <v>2026</v>
      </c>
      <c r="D942" s="15" t="str">
        <f>"Q"&amp;ROUNDUP(MONTH(SalesDataTable[[#This Row],[Order Date]])/3,0)</f>
        <v>Q2</v>
      </c>
      <c r="E942" s="15">
        <f>MONTH(SalesDataTable[[#This Row],[Order Date]])</f>
        <v>5</v>
      </c>
      <c r="F942" s="12" t="str">
        <f xml:space="preserve"> TEXT(SalesDataTable[[#This Row],[Order Date]], "MMM")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12">
        <f>YEAR(SalesDataTable[[#This Row],[Order Date]])</f>
        <v>2026</v>
      </c>
      <c r="D943" s="15" t="str">
        <f>"Q"&amp;ROUNDUP(MONTH(SalesDataTable[[#This Row],[Order Date]])/3,0)</f>
        <v>Q2</v>
      </c>
      <c r="E943" s="15">
        <f>MONTH(SalesDataTable[[#This Row],[Order Date]])</f>
        <v>5</v>
      </c>
      <c r="F943" s="12" t="str">
        <f xml:space="preserve"> TEXT(SalesDataTable[[#This Row],[Order Date]], "MMM")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12">
        <f>YEAR(SalesDataTable[[#This Row],[Order Date]])</f>
        <v>2026</v>
      </c>
      <c r="D944" s="15" t="str">
        <f>"Q"&amp;ROUNDUP(MONTH(SalesDataTable[[#This Row],[Order Date]])/3,0)</f>
        <v>Q2</v>
      </c>
      <c r="E944" s="15">
        <f>MONTH(SalesDataTable[[#This Row],[Order Date]])</f>
        <v>5</v>
      </c>
      <c r="F944" s="12" t="str">
        <f xml:space="preserve"> TEXT(SalesDataTable[[#This Row],[Order Date]], "MMM")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12">
        <f>YEAR(SalesDataTable[[#This Row],[Order Date]])</f>
        <v>2026</v>
      </c>
      <c r="D945" s="15" t="str">
        <f>"Q"&amp;ROUNDUP(MONTH(SalesDataTable[[#This Row],[Order Date]])/3,0)</f>
        <v>Q2</v>
      </c>
      <c r="E945" s="15">
        <f>MONTH(SalesDataTable[[#This Row],[Order Date]])</f>
        <v>5</v>
      </c>
      <c r="F945" s="12" t="str">
        <f xml:space="preserve"> TEXT(SalesDataTable[[#This Row],[Order Date]], "MMM")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12">
        <f>YEAR(SalesDataTable[[#This Row],[Order Date]])</f>
        <v>2026</v>
      </c>
      <c r="D946" s="15" t="str">
        <f>"Q"&amp;ROUNDUP(MONTH(SalesDataTable[[#This Row],[Order Date]])/3,0)</f>
        <v>Q2</v>
      </c>
      <c r="E946" s="15">
        <f>MONTH(SalesDataTable[[#This Row],[Order Date]])</f>
        <v>5</v>
      </c>
      <c r="F946" s="12" t="str">
        <f xml:space="preserve"> TEXT(SalesDataTable[[#This Row],[Order Date]], "MMM")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12">
        <f>YEAR(SalesDataTable[[#This Row],[Order Date]])</f>
        <v>2026</v>
      </c>
      <c r="D947" s="15" t="str">
        <f>"Q"&amp;ROUNDUP(MONTH(SalesDataTable[[#This Row],[Order Date]])/3,0)</f>
        <v>Q2</v>
      </c>
      <c r="E947" s="15">
        <f>MONTH(SalesDataTable[[#This Row],[Order Date]])</f>
        <v>5</v>
      </c>
      <c r="F947" s="12" t="str">
        <f xml:space="preserve"> TEXT(SalesDataTable[[#This Row],[Order Date]], "MMM")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12">
        <f>YEAR(SalesDataTable[[#This Row],[Order Date]])</f>
        <v>2026</v>
      </c>
      <c r="D948" s="15" t="str">
        <f>"Q"&amp;ROUNDUP(MONTH(SalesDataTable[[#This Row],[Order Date]])/3,0)</f>
        <v>Q2</v>
      </c>
      <c r="E948" s="15">
        <f>MONTH(SalesDataTable[[#This Row],[Order Date]])</f>
        <v>5</v>
      </c>
      <c r="F948" s="12" t="str">
        <f xml:space="preserve"> TEXT(SalesDataTable[[#This Row],[Order Date]], "MMM")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12">
        <f>YEAR(SalesDataTable[[#This Row],[Order Date]])</f>
        <v>2026</v>
      </c>
      <c r="D949" s="15" t="str">
        <f>"Q"&amp;ROUNDUP(MONTH(SalesDataTable[[#This Row],[Order Date]])/3,0)</f>
        <v>Q2</v>
      </c>
      <c r="E949" s="15">
        <f>MONTH(SalesDataTable[[#This Row],[Order Date]])</f>
        <v>5</v>
      </c>
      <c r="F949" s="12" t="str">
        <f xml:space="preserve"> TEXT(SalesDataTable[[#This Row],[Order Date]], "MMM")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12">
        <f>YEAR(SalesDataTable[[#This Row],[Order Date]])</f>
        <v>2026</v>
      </c>
      <c r="D950" s="15" t="str">
        <f>"Q"&amp;ROUNDUP(MONTH(SalesDataTable[[#This Row],[Order Date]])/3,0)</f>
        <v>Q2</v>
      </c>
      <c r="E950" s="15">
        <f>MONTH(SalesDataTable[[#This Row],[Order Date]])</f>
        <v>5</v>
      </c>
      <c r="F950" s="12" t="str">
        <f xml:space="preserve"> TEXT(SalesDataTable[[#This Row],[Order Date]], "MMM")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12">
        <f>YEAR(SalesDataTable[[#This Row],[Order Date]])</f>
        <v>2026</v>
      </c>
      <c r="D951" s="15" t="str">
        <f>"Q"&amp;ROUNDUP(MONTH(SalesDataTable[[#This Row],[Order Date]])/3,0)</f>
        <v>Q2</v>
      </c>
      <c r="E951" s="15">
        <f>MONTH(SalesDataTable[[#This Row],[Order Date]])</f>
        <v>5</v>
      </c>
      <c r="F951" s="12" t="str">
        <f xml:space="preserve"> TEXT(SalesDataTable[[#This Row],[Order Date]], "MMM")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12">
        <f>YEAR(SalesDataTable[[#This Row],[Order Date]])</f>
        <v>2026</v>
      </c>
      <c r="D952" s="15" t="str">
        <f>"Q"&amp;ROUNDUP(MONTH(SalesDataTable[[#This Row],[Order Date]])/3,0)</f>
        <v>Q2</v>
      </c>
      <c r="E952" s="15">
        <f>MONTH(SalesDataTable[[#This Row],[Order Date]])</f>
        <v>5</v>
      </c>
      <c r="F952" s="12" t="str">
        <f xml:space="preserve"> TEXT(SalesDataTable[[#This Row],[Order Date]], "MMM")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12">
        <f>YEAR(SalesDataTable[[#This Row],[Order Date]])</f>
        <v>2026</v>
      </c>
      <c r="D953" s="15" t="str">
        <f>"Q"&amp;ROUNDUP(MONTH(SalesDataTable[[#This Row],[Order Date]])/3,0)</f>
        <v>Q2</v>
      </c>
      <c r="E953" s="15">
        <f>MONTH(SalesDataTable[[#This Row],[Order Date]])</f>
        <v>5</v>
      </c>
      <c r="F953" s="12" t="str">
        <f xml:space="preserve"> TEXT(SalesDataTable[[#This Row],[Order Date]], "MMM")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12">
        <f>YEAR(SalesDataTable[[#This Row],[Order Date]])</f>
        <v>2026</v>
      </c>
      <c r="D954" s="15" t="str">
        <f>"Q"&amp;ROUNDUP(MONTH(SalesDataTable[[#This Row],[Order Date]])/3,0)</f>
        <v>Q2</v>
      </c>
      <c r="E954" s="15">
        <f>MONTH(SalesDataTable[[#This Row],[Order Date]])</f>
        <v>5</v>
      </c>
      <c r="F954" s="12" t="str">
        <f xml:space="preserve"> TEXT(SalesDataTable[[#This Row],[Order Date]], "MMM")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12">
        <f>YEAR(SalesDataTable[[#This Row],[Order Date]])</f>
        <v>2026</v>
      </c>
      <c r="D955" s="15" t="str">
        <f>"Q"&amp;ROUNDUP(MONTH(SalesDataTable[[#This Row],[Order Date]])/3,0)</f>
        <v>Q2</v>
      </c>
      <c r="E955" s="15">
        <f>MONTH(SalesDataTable[[#This Row],[Order Date]])</f>
        <v>5</v>
      </c>
      <c r="F955" s="12" t="str">
        <f xml:space="preserve"> TEXT(SalesDataTable[[#This Row],[Order Date]], "MMM")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12">
        <f>YEAR(SalesDataTable[[#This Row],[Order Date]])</f>
        <v>2026</v>
      </c>
      <c r="D956" s="15" t="str">
        <f>"Q"&amp;ROUNDUP(MONTH(SalesDataTable[[#This Row],[Order Date]])/3,0)</f>
        <v>Q2</v>
      </c>
      <c r="E956" s="15">
        <f>MONTH(SalesDataTable[[#This Row],[Order Date]])</f>
        <v>5</v>
      </c>
      <c r="F956" s="12" t="str">
        <f xml:space="preserve"> TEXT(SalesDataTable[[#This Row],[Order Date]], "MMM")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12">
        <f>YEAR(SalesDataTable[[#This Row],[Order Date]])</f>
        <v>2026</v>
      </c>
      <c r="D957" s="15" t="str">
        <f>"Q"&amp;ROUNDUP(MONTH(SalesDataTable[[#This Row],[Order Date]])/3,0)</f>
        <v>Q2</v>
      </c>
      <c r="E957" s="15">
        <f>MONTH(SalesDataTable[[#This Row],[Order Date]])</f>
        <v>5</v>
      </c>
      <c r="F957" s="12" t="str">
        <f xml:space="preserve"> TEXT(SalesDataTable[[#This Row],[Order Date]], "MMM")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12">
        <f>YEAR(SalesDataTable[[#This Row],[Order Date]])</f>
        <v>2026</v>
      </c>
      <c r="D958" s="15" t="str">
        <f>"Q"&amp;ROUNDUP(MONTH(SalesDataTable[[#This Row],[Order Date]])/3,0)</f>
        <v>Q2</v>
      </c>
      <c r="E958" s="15">
        <f>MONTH(SalesDataTable[[#This Row],[Order Date]])</f>
        <v>5</v>
      </c>
      <c r="F958" s="12" t="str">
        <f xml:space="preserve"> TEXT(SalesDataTable[[#This Row],[Order Date]], "MMM")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12">
        <f>YEAR(SalesDataTable[[#This Row],[Order Date]])</f>
        <v>2026</v>
      </c>
      <c r="D959" s="15" t="str">
        <f>"Q"&amp;ROUNDUP(MONTH(SalesDataTable[[#This Row],[Order Date]])/3,0)</f>
        <v>Q2</v>
      </c>
      <c r="E959" s="15">
        <f>MONTH(SalesDataTable[[#This Row],[Order Date]])</f>
        <v>5</v>
      </c>
      <c r="F959" s="12" t="str">
        <f xml:space="preserve"> TEXT(SalesDataTable[[#This Row],[Order Date]], "MMM")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12">
        <f>YEAR(SalesDataTable[[#This Row],[Order Date]])</f>
        <v>2026</v>
      </c>
      <c r="D960" s="15" t="str">
        <f>"Q"&amp;ROUNDUP(MONTH(SalesDataTable[[#This Row],[Order Date]])/3,0)</f>
        <v>Q2</v>
      </c>
      <c r="E960" s="15">
        <f>MONTH(SalesDataTable[[#This Row],[Order Date]])</f>
        <v>5</v>
      </c>
      <c r="F960" s="12" t="str">
        <f xml:space="preserve"> TEXT(SalesDataTable[[#This Row],[Order Date]], "MMM")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12">
        <f>YEAR(SalesDataTable[[#This Row],[Order Date]])</f>
        <v>2026</v>
      </c>
      <c r="D961" s="15" t="str">
        <f>"Q"&amp;ROUNDUP(MONTH(SalesDataTable[[#This Row],[Order Date]])/3,0)</f>
        <v>Q2</v>
      </c>
      <c r="E961" s="15">
        <f>MONTH(SalesDataTable[[#This Row],[Order Date]])</f>
        <v>5</v>
      </c>
      <c r="F961" s="12" t="str">
        <f xml:space="preserve"> TEXT(SalesDataTable[[#This Row],[Order Date]], "MMM")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12">
        <f>YEAR(SalesDataTable[[#This Row],[Order Date]])</f>
        <v>2026</v>
      </c>
      <c r="D962" s="15" t="str">
        <f>"Q"&amp;ROUNDUP(MONTH(SalesDataTable[[#This Row],[Order Date]])/3,0)</f>
        <v>Q2</v>
      </c>
      <c r="E962" s="15">
        <f>MONTH(SalesDataTable[[#This Row],[Order Date]])</f>
        <v>5</v>
      </c>
      <c r="F962" s="12" t="str">
        <f xml:space="preserve"> TEXT(SalesDataTable[[#This Row],[Order Date]], "MMM")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12">
        <f>YEAR(SalesDataTable[[#This Row],[Order Date]])</f>
        <v>2026</v>
      </c>
      <c r="D963" s="15" t="str">
        <f>"Q"&amp;ROUNDUP(MONTH(SalesDataTable[[#This Row],[Order Date]])/3,0)</f>
        <v>Q2</v>
      </c>
      <c r="E963" s="15">
        <f>MONTH(SalesDataTable[[#This Row],[Order Date]])</f>
        <v>5</v>
      </c>
      <c r="F963" s="12" t="str">
        <f xml:space="preserve"> TEXT(SalesDataTable[[#This Row],[Order Date]], "MMM")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12">
        <f>YEAR(SalesDataTable[[#This Row],[Order Date]])</f>
        <v>2026</v>
      </c>
      <c r="D964" s="15" t="str">
        <f>"Q"&amp;ROUNDUP(MONTH(SalesDataTable[[#This Row],[Order Date]])/3,0)</f>
        <v>Q2</v>
      </c>
      <c r="E964" s="15">
        <f>MONTH(SalesDataTable[[#This Row],[Order Date]])</f>
        <v>5</v>
      </c>
      <c r="F964" s="12" t="str">
        <f xml:space="preserve"> TEXT(SalesDataTable[[#This Row],[Order Date]], "MMM")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12">
        <f>YEAR(SalesDataTable[[#This Row],[Order Date]])</f>
        <v>2026</v>
      </c>
      <c r="D965" s="15" t="str">
        <f>"Q"&amp;ROUNDUP(MONTH(SalesDataTable[[#This Row],[Order Date]])/3,0)</f>
        <v>Q2</v>
      </c>
      <c r="E965" s="15">
        <f>MONTH(SalesDataTable[[#This Row],[Order Date]])</f>
        <v>5</v>
      </c>
      <c r="F965" s="12" t="str">
        <f xml:space="preserve"> TEXT(SalesDataTable[[#This Row],[Order Date]], "MMM")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12">
        <f>YEAR(SalesDataTable[[#This Row],[Order Date]])</f>
        <v>2026</v>
      </c>
      <c r="D966" s="15" t="str">
        <f>"Q"&amp;ROUNDUP(MONTH(SalesDataTable[[#This Row],[Order Date]])/3,0)</f>
        <v>Q2</v>
      </c>
      <c r="E966" s="15">
        <f>MONTH(SalesDataTable[[#This Row],[Order Date]])</f>
        <v>6</v>
      </c>
      <c r="F966" s="12" t="str">
        <f xml:space="preserve"> TEXT(SalesDataTable[[#This Row],[Order Date]], "MMM")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12">
        <f>YEAR(SalesDataTable[[#This Row],[Order Date]])</f>
        <v>2026</v>
      </c>
      <c r="D967" s="15" t="str">
        <f>"Q"&amp;ROUNDUP(MONTH(SalesDataTable[[#This Row],[Order Date]])/3,0)</f>
        <v>Q2</v>
      </c>
      <c r="E967" s="15">
        <f>MONTH(SalesDataTable[[#This Row],[Order Date]])</f>
        <v>6</v>
      </c>
      <c r="F967" s="12" t="str">
        <f xml:space="preserve"> TEXT(SalesDataTable[[#This Row],[Order Date]], "MMM")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12">
        <f>YEAR(SalesDataTable[[#This Row],[Order Date]])</f>
        <v>2026</v>
      </c>
      <c r="D968" s="15" t="str">
        <f>"Q"&amp;ROUNDUP(MONTH(SalesDataTable[[#This Row],[Order Date]])/3,0)</f>
        <v>Q2</v>
      </c>
      <c r="E968" s="15">
        <f>MONTH(SalesDataTable[[#This Row],[Order Date]])</f>
        <v>6</v>
      </c>
      <c r="F968" s="12" t="str">
        <f xml:space="preserve"> TEXT(SalesDataTable[[#This Row],[Order Date]], "MMM")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12">
        <f>YEAR(SalesDataTable[[#This Row],[Order Date]])</f>
        <v>2026</v>
      </c>
      <c r="D969" s="15" t="str">
        <f>"Q"&amp;ROUNDUP(MONTH(SalesDataTable[[#This Row],[Order Date]])/3,0)</f>
        <v>Q2</v>
      </c>
      <c r="E969" s="15">
        <f>MONTH(SalesDataTable[[#This Row],[Order Date]])</f>
        <v>6</v>
      </c>
      <c r="F969" s="12" t="str">
        <f xml:space="preserve"> TEXT(SalesDataTable[[#This Row],[Order Date]], "MMM")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12">
        <f>YEAR(SalesDataTable[[#This Row],[Order Date]])</f>
        <v>2026</v>
      </c>
      <c r="D970" s="15" t="str">
        <f>"Q"&amp;ROUNDUP(MONTH(SalesDataTable[[#This Row],[Order Date]])/3,0)</f>
        <v>Q2</v>
      </c>
      <c r="E970" s="15">
        <f>MONTH(SalesDataTable[[#This Row],[Order Date]])</f>
        <v>6</v>
      </c>
      <c r="F970" s="12" t="str">
        <f xml:space="preserve"> TEXT(SalesDataTable[[#This Row],[Order Date]], "MMM")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12">
        <f>YEAR(SalesDataTable[[#This Row],[Order Date]])</f>
        <v>2026</v>
      </c>
      <c r="D971" s="15" t="str">
        <f>"Q"&amp;ROUNDUP(MONTH(SalesDataTable[[#This Row],[Order Date]])/3,0)</f>
        <v>Q2</v>
      </c>
      <c r="E971" s="15">
        <f>MONTH(SalesDataTable[[#This Row],[Order Date]])</f>
        <v>6</v>
      </c>
      <c r="F971" s="12" t="str">
        <f xml:space="preserve"> TEXT(SalesDataTable[[#This Row],[Order Date]], "MMM")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12">
        <f>YEAR(SalesDataTable[[#This Row],[Order Date]])</f>
        <v>2026</v>
      </c>
      <c r="D972" s="15" t="str">
        <f>"Q"&amp;ROUNDUP(MONTH(SalesDataTable[[#This Row],[Order Date]])/3,0)</f>
        <v>Q2</v>
      </c>
      <c r="E972" s="15">
        <f>MONTH(SalesDataTable[[#This Row],[Order Date]])</f>
        <v>6</v>
      </c>
      <c r="F972" s="12" t="str">
        <f xml:space="preserve"> TEXT(SalesDataTable[[#This Row],[Order Date]], "MMM")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12">
        <f>YEAR(SalesDataTable[[#This Row],[Order Date]])</f>
        <v>2026</v>
      </c>
      <c r="D973" s="15" t="str">
        <f>"Q"&amp;ROUNDUP(MONTH(SalesDataTable[[#This Row],[Order Date]])/3,0)</f>
        <v>Q2</v>
      </c>
      <c r="E973" s="15">
        <f>MONTH(SalesDataTable[[#This Row],[Order Date]])</f>
        <v>6</v>
      </c>
      <c r="F973" s="12" t="str">
        <f xml:space="preserve"> TEXT(SalesDataTable[[#This Row],[Order Date]], "MMM")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12">
        <f>YEAR(SalesDataTable[[#This Row],[Order Date]])</f>
        <v>2026</v>
      </c>
      <c r="D974" s="15" t="str">
        <f>"Q"&amp;ROUNDUP(MONTH(SalesDataTable[[#This Row],[Order Date]])/3,0)</f>
        <v>Q2</v>
      </c>
      <c r="E974" s="15">
        <f>MONTH(SalesDataTable[[#This Row],[Order Date]])</f>
        <v>6</v>
      </c>
      <c r="F974" s="12" t="str">
        <f xml:space="preserve"> TEXT(SalesDataTable[[#This Row],[Order Date]], "MMM")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12">
        <f>YEAR(SalesDataTable[[#This Row],[Order Date]])</f>
        <v>2026</v>
      </c>
      <c r="D975" s="15" t="str">
        <f>"Q"&amp;ROUNDUP(MONTH(SalesDataTable[[#This Row],[Order Date]])/3,0)</f>
        <v>Q2</v>
      </c>
      <c r="E975" s="15">
        <f>MONTH(SalesDataTable[[#This Row],[Order Date]])</f>
        <v>6</v>
      </c>
      <c r="F975" s="12" t="str">
        <f xml:space="preserve"> TEXT(SalesDataTable[[#This Row],[Order Date]], "MMM")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12">
        <f>YEAR(SalesDataTable[[#This Row],[Order Date]])</f>
        <v>2026</v>
      </c>
      <c r="D976" s="15" t="str">
        <f>"Q"&amp;ROUNDUP(MONTH(SalesDataTable[[#This Row],[Order Date]])/3,0)</f>
        <v>Q2</v>
      </c>
      <c r="E976" s="15">
        <f>MONTH(SalesDataTable[[#This Row],[Order Date]])</f>
        <v>6</v>
      </c>
      <c r="F976" s="12" t="str">
        <f xml:space="preserve"> TEXT(SalesDataTable[[#This Row],[Order Date]], "MMM")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12">
        <f>YEAR(SalesDataTable[[#This Row],[Order Date]])</f>
        <v>2026</v>
      </c>
      <c r="D977" s="15" t="str">
        <f>"Q"&amp;ROUNDUP(MONTH(SalesDataTable[[#This Row],[Order Date]])/3,0)</f>
        <v>Q2</v>
      </c>
      <c r="E977" s="15">
        <f>MONTH(SalesDataTable[[#This Row],[Order Date]])</f>
        <v>6</v>
      </c>
      <c r="F977" s="12" t="str">
        <f xml:space="preserve"> TEXT(SalesDataTable[[#This Row],[Order Date]], "MMM")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12">
        <f>YEAR(SalesDataTable[[#This Row],[Order Date]])</f>
        <v>2026</v>
      </c>
      <c r="D978" s="15" t="str">
        <f>"Q"&amp;ROUNDUP(MONTH(SalesDataTable[[#This Row],[Order Date]])/3,0)</f>
        <v>Q2</v>
      </c>
      <c r="E978" s="15">
        <f>MONTH(SalesDataTable[[#This Row],[Order Date]])</f>
        <v>6</v>
      </c>
      <c r="F978" s="12" t="str">
        <f xml:space="preserve"> TEXT(SalesDataTable[[#This Row],[Order Date]], "MMM")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12">
        <f>YEAR(SalesDataTable[[#This Row],[Order Date]])</f>
        <v>2026</v>
      </c>
      <c r="D979" s="15" t="str">
        <f>"Q"&amp;ROUNDUP(MONTH(SalesDataTable[[#This Row],[Order Date]])/3,0)</f>
        <v>Q2</v>
      </c>
      <c r="E979" s="15">
        <f>MONTH(SalesDataTable[[#This Row],[Order Date]])</f>
        <v>6</v>
      </c>
      <c r="F979" s="12" t="str">
        <f xml:space="preserve"> TEXT(SalesDataTable[[#This Row],[Order Date]], "MMM")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12">
        <f>YEAR(SalesDataTable[[#This Row],[Order Date]])</f>
        <v>2026</v>
      </c>
      <c r="D980" s="15" t="str">
        <f>"Q"&amp;ROUNDUP(MONTH(SalesDataTable[[#This Row],[Order Date]])/3,0)</f>
        <v>Q2</v>
      </c>
      <c r="E980" s="15">
        <f>MONTH(SalesDataTable[[#This Row],[Order Date]])</f>
        <v>6</v>
      </c>
      <c r="F980" s="12" t="str">
        <f xml:space="preserve"> TEXT(SalesDataTable[[#This Row],[Order Date]], "MMM")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12">
        <f>YEAR(SalesDataTable[[#This Row],[Order Date]])</f>
        <v>2026</v>
      </c>
      <c r="D981" s="15" t="str">
        <f>"Q"&amp;ROUNDUP(MONTH(SalesDataTable[[#This Row],[Order Date]])/3,0)</f>
        <v>Q2</v>
      </c>
      <c r="E981" s="15">
        <f>MONTH(SalesDataTable[[#This Row],[Order Date]])</f>
        <v>6</v>
      </c>
      <c r="F981" s="12" t="str">
        <f xml:space="preserve"> TEXT(SalesDataTable[[#This Row],[Order Date]], "MMM")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12">
        <f>YEAR(SalesDataTable[[#This Row],[Order Date]])</f>
        <v>2026</v>
      </c>
      <c r="D982" s="15" t="str">
        <f>"Q"&amp;ROUNDUP(MONTH(SalesDataTable[[#This Row],[Order Date]])/3,0)</f>
        <v>Q2</v>
      </c>
      <c r="E982" s="15">
        <f>MONTH(SalesDataTable[[#This Row],[Order Date]])</f>
        <v>6</v>
      </c>
      <c r="F982" s="12" t="str">
        <f xml:space="preserve"> TEXT(SalesDataTable[[#This Row],[Order Date]], "MMM")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12">
        <f>YEAR(SalesDataTable[[#This Row],[Order Date]])</f>
        <v>2026</v>
      </c>
      <c r="D983" s="15" t="str">
        <f>"Q"&amp;ROUNDUP(MONTH(SalesDataTable[[#This Row],[Order Date]])/3,0)</f>
        <v>Q2</v>
      </c>
      <c r="E983" s="15">
        <f>MONTH(SalesDataTable[[#This Row],[Order Date]])</f>
        <v>6</v>
      </c>
      <c r="F983" s="12" t="str">
        <f xml:space="preserve"> TEXT(SalesDataTable[[#This Row],[Order Date]], "MMM")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12">
        <f>YEAR(SalesDataTable[[#This Row],[Order Date]])</f>
        <v>2026</v>
      </c>
      <c r="D984" s="15" t="str">
        <f>"Q"&amp;ROUNDUP(MONTH(SalesDataTable[[#This Row],[Order Date]])/3,0)</f>
        <v>Q2</v>
      </c>
      <c r="E984" s="15">
        <f>MONTH(SalesDataTable[[#This Row],[Order Date]])</f>
        <v>6</v>
      </c>
      <c r="F984" s="12" t="str">
        <f xml:space="preserve"> TEXT(SalesDataTable[[#This Row],[Order Date]], "MMM")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12">
        <f>YEAR(SalesDataTable[[#This Row],[Order Date]])</f>
        <v>2026</v>
      </c>
      <c r="D985" s="15" t="str">
        <f>"Q"&amp;ROUNDUP(MONTH(SalesDataTable[[#This Row],[Order Date]])/3,0)</f>
        <v>Q2</v>
      </c>
      <c r="E985" s="15">
        <f>MONTH(SalesDataTable[[#This Row],[Order Date]])</f>
        <v>6</v>
      </c>
      <c r="F985" s="12" t="str">
        <f xml:space="preserve"> TEXT(SalesDataTable[[#This Row],[Order Date]], "MMM")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12">
        <f>YEAR(SalesDataTable[[#This Row],[Order Date]])</f>
        <v>2026</v>
      </c>
      <c r="D986" s="15" t="str">
        <f>"Q"&amp;ROUNDUP(MONTH(SalesDataTable[[#This Row],[Order Date]])/3,0)</f>
        <v>Q2</v>
      </c>
      <c r="E986" s="15">
        <f>MONTH(SalesDataTable[[#This Row],[Order Date]])</f>
        <v>6</v>
      </c>
      <c r="F986" s="12" t="str">
        <f xml:space="preserve"> TEXT(SalesDataTable[[#This Row],[Order Date]], "MMM")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12">
        <f>YEAR(SalesDataTable[[#This Row],[Order Date]])</f>
        <v>2026</v>
      </c>
      <c r="D987" s="15" t="str">
        <f>"Q"&amp;ROUNDUP(MONTH(SalesDataTable[[#This Row],[Order Date]])/3,0)</f>
        <v>Q2</v>
      </c>
      <c r="E987" s="15">
        <f>MONTH(SalesDataTable[[#This Row],[Order Date]])</f>
        <v>6</v>
      </c>
      <c r="F987" s="12" t="str">
        <f xml:space="preserve"> TEXT(SalesDataTable[[#This Row],[Order Date]], "MMM")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12">
        <f>YEAR(SalesDataTable[[#This Row],[Order Date]])</f>
        <v>2026</v>
      </c>
      <c r="D988" s="15" t="str">
        <f>"Q"&amp;ROUNDUP(MONTH(SalesDataTable[[#This Row],[Order Date]])/3,0)</f>
        <v>Q2</v>
      </c>
      <c r="E988" s="15">
        <f>MONTH(SalesDataTable[[#This Row],[Order Date]])</f>
        <v>6</v>
      </c>
      <c r="F988" s="12" t="str">
        <f xml:space="preserve"> TEXT(SalesDataTable[[#This Row],[Order Date]], "MMM")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12">
        <f>YEAR(SalesDataTable[[#This Row],[Order Date]])</f>
        <v>2026</v>
      </c>
      <c r="D989" s="15" t="str">
        <f>"Q"&amp;ROUNDUP(MONTH(SalesDataTable[[#This Row],[Order Date]])/3,0)</f>
        <v>Q2</v>
      </c>
      <c r="E989" s="15">
        <f>MONTH(SalesDataTable[[#This Row],[Order Date]])</f>
        <v>6</v>
      </c>
      <c r="F989" s="12" t="str">
        <f xml:space="preserve"> TEXT(SalesDataTable[[#This Row],[Order Date]], "MMM")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12">
        <f>YEAR(SalesDataTable[[#This Row],[Order Date]])</f>
        <v>2026</v>
      </c>
      <c r="D990" s="15" t="str">
        <f>"Q"&amp;ROUNDUP(MONTH(SalesDataTable[[#This Row],[Order Date]])/3,0)</f>
        <v>Q2</v>
      </c>
      <c r="E990" s="15">
        <f>MONTH(SalesDataTable[[#This Row],[Order Date]])</f>
        <v>6</v>
      </c>
      <c r="F990" s="12" t="str">
        <f xml:space="preserve"> TEXT(SalesDataTable[[#This Row],[Order Date]], "MMM")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12">
        <f>YEAR(SalesDataTable[[#This Row],[Order Date]])</f>
        <v>2026</v>
      </c>
      <c r="D991" s="15" t="str">
        <f>"Q"&amp;ROUNDUP(MONTH(SalesDataTable[[#This Row],[Order Date]])/3,0)</f>
        <v>Q2</v>
      </c>
      <c r="E991" s="15">
        <f>MONTH(SalesDataTable[[#This Row],[Order Date]])</f>
        <v>6</v>
      </c>
      <c r="F991" s="12" t="str">
        <f xml:space="preserve"> TEXT(SalesDataTable[[#This Row],[Order Date]], "MMM")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12">
        <f>YEAR(SalesDataTable[[#This Row],[Order Date]])</f>
        <v>2026</v>
      </c>
      <c r="D992" s="15" t="str">
        <f>"Q"&amp;ROUNDUP(MONTH(SalesDataTable[[#This Row],[Order Date]])/3,0)</f>
        <v>Q2</v>
      </c>
      <c r="E992" s="15">
        <f>MONTH(SalesDataTable[[#This Row],[Order Date]])</f>
        <v>6</v>
      </c>
      <c r="F992" s="12" t="str">
        <f xml:space="preserve"> TEXT(SalesDataTable[[#This Row],[Order Date]], "MMM")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12">
        <f>YEAR(SalesDataTable[[#This Row],[Order Date]])</f>
        <v>2026</v>
      </c>
      <c r="D993" s="15" t="str">
        <f>"Q"&amp;ROUNDUP(MONTH(SalesDataTable[[#This Row],[Order Date]])/3,0)</f>
        <v>Q2</v>
      </c>
      <c r="E993" s="15">
        <f>MONTH(SalesDataTable[[#This Row],[Order Date]])</f>
        <v>6</v>
      </c>
      <c r="F993" s="12" t="str">
        <f xml:space="preserve"> TEXT(SalesDataTable[[#This Row],[Order Date]], "MMM")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12">
        <f>YEAR(SalesDataTable[[#This Row],[Order Date]])</f>
        <v>2026</v>
      </c>
      <c r="D994" s="15" t="str">
        <f>"Q"&amp;ROUNDUP(MONTH(SalesDataTable[[#This Row],[Order Date]])/3,0)</f>
        <v>Q2</v>
      </c>
      <c r="E994" s="15">
        <f>MONTH(SalesDataTable[[#This Row],[Order Date]])</f>
        <v>6</v>
      </c>
      <c r="F994" s="12" t="str">
        <f xml:space="preserve"> TEXT(SalesDataTable[[#This Row],[Order Date]], "MMM")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12">
        <f>YEAR(SalesDataTable[[#This Row],[Order Date]])</f>
        <v>2026</v>
      </c>
      <c r="D995" s="15" t="str">
        <f>"Q"&amp;ROUNDUP(MONTH(SalesDataTable[[#This Row],[Order Date]])/3,0)</f>
        <v>Q2</v>
      </c>
      <c r="E995" s="15">
        <f>MONTH(SalesDataTable[[#This Row],[Order Date]])</f>
        <v>6</v>
      </c>
      <c r="F995" s="12" t="str">
        <f xml:space="preserve"> TEXT(SalesDataTable[[#This Row],[Order Date]], "MMM")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12">
        <f>YEAR(SalesDataTable[[#This Row],[Order Date]])</f>
        <v>2026</v>
      </c>
      <c r="D996" s="15" t="str">
        <f>"Q"&amp;ROUNDUP(MONTH(SalesDataTable[[#This Row],[Order Date]])/3,0)</f>
        <v>Q2</v>
      </c>
      <c r="E996" s="15">
        <f>MONTH(SalesDataTable[[#This Row],[Order Date]])</f>
        <v>6</v>
      </c>
      <c r="F996" s="12" t="str">
        <f xml:space="preserve"> TEXT(SalesDataTable[[#This Row],[Order Date]], "MMM")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12">
        <f>YEAR(SalesDataTable[[#This Row],[Order Date]])</f>
        <v>2026</v>
      </c>
      <c r="D997" s="15" t="str">
        <f>"Q"&amp;ROUNDUP(MONTH(SalesDataTable[[#This Row],[Order Date]])/3,0)</f>
        <v>Q2</v>
      </c>
      <c r="E997" s="15">
        <f>MONTH(SalesDataTable[[#This Row],[Order Date]])</f>
        <v>6</v>
      </c>
      <c r="F997" s="12" t="str">
        <f xml:space="preserve"> TEXT(SalesDataTable[[#This Row],[Order Date]], "MMM")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12">
        <f>YEAR(SalesDataTable[[#This Row],[Order Date]])</f>
        <v>2026</v>
      </c>
      <c r="D998" s="15" t="str">
        <f>"Q"&amp;ROUNDUP(MONTH(SalesDataTable[[#This Row],[Order Date]])/3,0)</f>
        <v>Q2</v>
      </c>
      <c r="E998" s="15">
        <f>MONTH(SalesDataTable[[#This Row],[Order Date]])</f>
        <v>6</v>
      </c>
      <c r="F998" s="12" t="str">
        <f xml:space="preserve"> TEXT(SalesDataTable[[#This Row],[Order Date]], "MMM")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12">
        <f>YEAR(SalesDataTable[[#This Row],[Order Date]])</f>
        <v>2026</v>
      </c>
      <c r="D999" s="15" t="str">
        <f>"Q"&amp;ROUNDUP(MONTH(SalesDataTable[[#This Row],[Order Date]])/3,0)</f>
        <v>Q2</v>
      </c>
      <c r="E999" s="15">
        <f>MONTH(SalesDataTable[[#This Row],[Order Date]])</f>
        <v>6</v>
      </c>
      <c r="F999" s="12" t="str">
        <f xml:space="preserve"> TEXT(SalesDataTable[[#This Row],[Order Date]], "MMM")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12">
        <f>YEAR(SalesDataTable[[#This Row],[Order Date]])</f>
        <v>2026</v>
      </c>
      <c r="D1000" s="15" t="str">
        <f>"Q"&amp;ROUNDUP(MONTH(SalesDataTable[[#This Row],[Order Date]])/3,0)</f>
        <v>Q2</v>
      </c>
      <c r="E1000" s="15">
        <f>MONTH(SalesDataTable[[#This Row],[Order Date]])</f>
        <v>6</v>
      </c>
      <c r="F1000" s="12" t="str">
        <f xml:space="preserve"> TEXT(SalesDataTable[[#This Row],[Order Date]], "MMM")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12">
        <f>YEAR(SalesDataTable[[#This Row],[Order Date]])</f>
        <v>2026</v>
      </c>
      <c r="D1001" s="15" t="str">
        <f>"Q"&amp;ROUNDUP(MONTH(SalesDataTable[[#This Row],[Order Date]])/3,0)</f>
        <v>Q2</v>
      </c>
      <c r="E1001" s="15">
        <f>MONTH(SalesDataTable[[#This Row],[Order Date]])</f>
        <v>6</v>
      </c>
      <c r="F1001" s="12" t="str">
        <f xml:space="preserve"> TEXT(SalesDataTable[[#This Row],[Order Date]], "MMM")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12">
        <f>YEAR(SalesDataTable[[#This Row],[Order Date]])</f>
        <v>2026</v>
      </c>
      <c r="D1002" s="15" t="str">
        <f>"Q"&amp;ROUNDUP(MONTH(SalesDataTable[[#This Row],[Order Date]])/3,0)</f>
        <v>Q2</v>
      </c>
      <c r="E1002" s="15">
        <f>MONTH(SalesDataTable[[#This Row],[Order Date]])</f>
        <v>6</v>
      </c>
      <c r="F1002" s="12" t="str">
        <f xml:space="preserve"> TEXT(SalesDataTable[[#This Row],[Order Date]], "MMM")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12">
        <f>YEAR(SalesDataTable[[#This Row],[Order Date]])</f>
        <v>2026</v>
      </c>
      <c r="D1003" s="15" t="str">
        <f>"Q"&amp;ROUNDUP(MONTH(SalesDataTable[[#This Row],[Order Date]])/3,0)</f>
        <v>Q2</v>
      </c>
      <c r="E1003" s="15">
        <f>MONTH(SalesDataTable[[#This Row],[Order Date]])</f>
        <v>6</v>
      </c>
      <c r="F1003" s="12" t="str">
        <f xml:space="preserve"> TEXT(SalesDataTable[[#This Row],[Order Date]], "MMM")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12">
        <f>YEAR(SalesDataTable[[#This Row],[Order Date]])</f>
        <v>2026</v>
      </c>
      <c r="D1004" s="15" t="str">
        <f>"Q"&amp;ROUNDUP(MONTH(SalesDataTable[[#This Row],[Order Date]])/3,0)</f>
        <v>Q2</v>
      </c>
      <c r="E1004" s="15">
        <f>MONTH(SalesDataTable[[#This Row],[Order Date]])</f>
        <v>6</v>
      </c>
      <c r="F1004" s="12" t="str">
        <f xml:space="preserve"> TEXT(SalesDataTable[[#This Row],[Order Date]], "MMM")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12">
        <f>YEAR(SalesDataTable[[#This Row],[Order Date]])</f>
        <v>2026</v>
      </c>
      <c r="D1005" s="15" t="str">
        <f>"Q"&amp;ROUNDUP(MONTH(SalesDataTable[[#This Row],[Order Date]])/3,0)</f>
        <v>Q2</v>
      </c>
      <c r="E1005" s="15">
        <f>MONTH(SalesDataTable[[#This Row],[Order Date]])</f>
        <v>6</v>
      </c>
      <c r="F1005" s="12" t="str">
        <f xml:space="preserve"> TEXT(SalesDataTable[[#This Row],[Order Date]], "MMM")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12">
        <f>YEAR(SalesDataTable[[#This Row],[Order Date]])</f>
        <v>2026</v>
      </c>
      <c r="D1006" s="15" t="str">
        <f>"Q"&amp;ROUNDUP(MONTH(SalesDataTable[[#This Row],[Order Date]])/3,0)</f>
        <v>Q2</v>
      </c>
      <c r="E1006" s="15">
        <f>MONTH(SalesDataTable[[#This Row],[Order Date]])</f>
        <v>6</v>
      </c>
      <c r="F1006" s="12" t="str">
        <f xml:space="preserve"> TEXT(SalesDataTable[[#This Row],[Order Date]], "MMM")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12">
        <f>YEAR(SalesDataTable[[#This Row],[Order Date]])</f>
        <v>2026</v>
      </c>
      <c r="D1007" s="15" t="str">
        <f>"Q"&amp;ROUNDUP(MONTH(SalesDataTable[[#This Row],[Order Date]])/3,0)</f>
        <v>Q2</v>
      </c>
      <c r="E1007" s="15">
        <f>MONTH(SalesDataTable[[#This Row],[Order Date]])</f>
        <v>6</v>
      </c>
      <c r="F1007" s="12" t="str">
        <f xml:space="preserve"> TEXT(SalesDataTable[[#This Row],[Order Date]], "MMM")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12">
        <f>YEAR(SalesDataTable[[#This Row],[Order Date]])</f>
        <v>2026</v>
      </c>
      <c r="D1008" s="15" t="str">
        <f>"Q"&amp;ROUNDUP(MONTH(SalesDataTable[[#This Row],[Order Date]])/3,0)</f>
        <v>Q2</v>
      </c>
      <c r="E1008" s="15">
        <f>MONTH(SalesDataTable[[#This Row],[Order Date]])</f>
        <v>6</v>
      </c>
      <c r="F1008" s="12" t="str">
        <f xml:space="preserve"> TEXT(SalesDataTable[[#This Row],[Order Date]], "MMM")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12">
        <f>YEAR(SalesDataTable[[#This Row],[Order Date]])</f>
        <v>2026</v>
      </c>
      <c r="D1009" s="15" t="str">
        <f>"Q"&amp;ROUNDUP(MONTH(SalesDataTable[[#This Row],[Order Date]])/3,0)</f>
        <v>Q2</v>
      </c>
      <c r="E1009" s="15">
        <f>MONTH(SalesDataTable[[#This Row],[Order Date]])</f>
        <v>6</v>
      </c>
      <c r="F1009" s="12" t="str">
        <f xml:space="preserve"> TEXT(SalesDataTable[[#This Row],[Order Date]], "MMM")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12">
        <f>YEAR(SalesDataTable[[#This Row],[Order Date]])</f>
        <v>2026</v>
      </c>
      <c r="D1010" s="15" t="str">
        <f>"Q"&amp;ROUNDUP(MONTH(SalesDataTable[[#This Row],[Order Date]])/3,0)</f>
        <v>Q2</v>
      </c>
      <c r="E1010" s="15">
        <f>MONTH(SalesDataTable[[#This Row],[Order Date]])</f>
        <v>6</v>
      </c>
      <c r="F1010" s="12" t="str">
        <f xml:space="preserve"> TEXT(SalesDataTable[[#This Row],[Order Date]], "MMM")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12">
        <f>YEAR(SalesDataTable[[#This Row],[Order Date]])</f>
        <v>2026</v>
      </c>
      <c r="D1011" s="15" t="str">
        <f>"Q"&amp;ROUNDUP(MONTH(SalesDataTable[[#This Row],[Order Date]])/3,0)</f>
        <v>Q2</v>
      </c>
      <c r="E1011" s="15">
        <f>MONTH(SalesDataTable[[#This Row],[Order Date]])</f>
        <v>6</v>
      </c>
      <c r="F1011" s="12" t="str">
        <f xml:space="preserve"> TEXT(SalesDataTable[[#This Row],[Order Date]], "MMM")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12">
        <f>YEAR(SalesDataTable[[#This Row],[Order Date]])</f>
        <v>2026</v>
      </c>
      <c r="D1012" s="15" t="str">
        <f>"Q"&amp;ROUNDUP(MONTH(SalesDataTable[[#This Row],[Order Date]])/3,0)</f>
        <v>Q2</v>
      </c>
      <c r="E1012" s="15">
        <f>MONTH(SalesDataTable[[#This Row],[Order Date]])</f>
        <v>6</v>
      </c>
      <c r="F1012" s="12" t="str">
        <f xml:space="preserve"> TEXT(SalesDataTable[[#This Row],[Order Date]], "MMM")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12">
        <f>YEAR(SalesDataTable[[#This Row],[Order Date]])</f>
        <v>2026</v>
      </c>
      <c r="D1013" s="15" t="str">
        <f>"Q"&amp;ROUNDUP(MONTH(SalesDataTable[[#This Row],[Order Date]])/3,0)</f>
        <v>Q2</v>
      </c>
      <c r="E1013" s="15">
        <f>MONTH(SalesDataTable[[#This Row],[Order Date]])</f>
        <v>6</v>
      </c>
      <c r="F1013" s="12" t="str">
        <f xml:space="preserve"> TEXT(SalesDataTable[[#This Row],[Order Date]], "MMM")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12">
        <f>YEAR(SalesDataTable[[#This Row],[Order Date]])</f>
        <v>2026</v>
      </c>
      <c r="D1014" s="15" t="str">
        <f>"Q"&amp;ROUNDUP(MONTH(SalesDataTable[[#This Row],[Order Date]])/3,0)</f>
        <v>Q2</v>
      </c>
      <c r="E1014" s="15">
        <f>MONTH(SalesDataTable[[#This Row],[Order Date]])</f>
        <v>6</v>
      </c>
      <c r="F1014" s="12" t="str">
        <f xml:space="preserve"> TEXT(SalesDataTable[[#This Row],[Order Date]], "MMM")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12">
        <f>YEAR(SalesDataTable[[#This Row],[Order Date]])</f>
        <v>2026</v>
      </c>
      <c r="D1015" s="15" t="str">
        <f>"Q"&amp;ROUNDUP(MONTH(SalesDataTable[[#This Row],[Order Date]])/3,0)</f>
        <v>Q2</v>
      </c>
      <c r="E1015" s="15">
        <f>MONTH(SalesDataTable[[#This Row],[Order Date]])</f>
        <v>6</v>
      </c>
      <c r="F1015" s="12" t="str">
        <f xml:space="preserve"> TEXT(SalesDataTable[[#This Row],[Order Date]], "MMM")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12">
        <f>YEAR(SalesDataTable[[#This Row],[Order Date]])</f>
        <v>2026</v>
      </c>
      <c r="D1016" s="15" t="str">
        <f>"Q"&amp;ROUNDUP(MONTH(SalesDataTable[[#This Row],[Order Date]])/3,0)</f>
        <v>Q2</v>
      </c>
      <c r="E1016" s="15">
        <f>MONTH(SalesDataTable[[#This Row],[Order Date]])</f>
        <v>6</v>
      </c>
      <c r="F1016" s="12" t="str">
        <f xml:space="preserve"> TEXT(SalesDataTable[[#This Row],[Order Date]], "MMM")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12">
        <f>YEAR(SalesDataTable[[#This Row],[Order Date]])</f>
        <v>2026</v>
      </c>
      <c r="D1017" s="15" t="str">
        <f>"Q"&amp;ROUNDUP(MONTH(SalesDataTable[[#This Row],[Order Date]])/3,0)</f>
        <v>Q2</v>
      </c>
      <c r="E1017" s="15">
        <f>MONTH(SalesDataTable[[#This Row],[Order Date]])</f>
        <v>6</v>
      </c>
      <c r="F1017" s="12" t="str">
        <f xml:space="preserve"> TEXT(SalesDataTable[[#This Row],[Order Date]], "MMM")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12">
        <f>YEAR(SalesDataTable[[#This Row],[Order Date]])</f>
        <v>2026</v>
      </c>
      <c r="D1018" s="15" t="str">
        <f>"Q"&amp;ROUNDUP(MONTH(SalesDataTable[[#This Row],[Order Date]])/3,0)</f>
        <v>Q2</v>
      </c>
      <c r="E1018" s="15">
        <f>MONTH(SalesDataTable[[#This Row],[Order Date]])</f>
        <v>6</v>
      </c>
      <c r="F1018" s="12" t="str">
        <f xml:space="preserve"> TEXT(SalesDataTable[[#This Row],[Order Date]], "MMM")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12">
        <f>YEAR(SalesDataTable[[#This Row],[Order Date]])</f>
        <v>2026</v>
      </c>
      <c r="D1019" s="15" t="str">
        <f>"Q"&amp;ROUNDUP(MONTH(SalesDataTable[[#This Row],[Order Date]])/3,0)</f>
        <v>Q2</v>
      </c>
      <c r="E1019" s="15">
        <f>MONTH(SalesDataTable[[#This Row],[Order Date]])</f>
        <v>6</v>
      </c>
      <c r="F1019" s="12" t="str">
        <f xml:space="preserve"> TEXT(SalesDataTable[[#This Row],[Order Date]], "MMM")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12">
        <f>YEAR(SalesDataTable[[#This Row],[Order Date]])</f>
        <v>2026</v>
      </c>
      <c r="D1020" s="15" t="str">
        <f>"Q"&amp;ROUNDUP(MONTH(SalesDataTable[[#This Row],[Order Date]])/3,0)</f>
        <v>Q2</v>
      </c>
      <c r="E1020" s="15">
        <f>MONTH(SalesDataTable[[#This Row],[Order Date]])</f>
        <v>6</v>
      </c>
      <c r="F1020" s="12" t="str">
        <f xml:space="preserve"> TEXT(SalesDataTable[[#This Row],[Order Date]], "MMM")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12">
        <f>YEAR(SalesDataTable[[#This Row],[Order Date]])</f>
        <v>2026</v>
      </c>
      <c r="D1021" s="15" t="str">
        <f>"Q"&amp;ROUNDUP(MONTH(SalesDataTable[[#This Row],[Order Date]])/3,0)</f>
        <v>Q2</v>
      </c>
      <c r="E1021" s="15">
        <f>MONTH(SalesDataTable[[#This Row],[Order Date]])</f>
        <v>6</v>
      </c>
      <c r="F1021" s="12" t="str">
        <f xml:space="preserve"> TEXT(SalesDataTable[[#This Row],[Order Date]], "MMM")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12">
        <f>YEAR(SalesDataTable[[#This Row],[Order Date]])</f>
        <v>2026</v>
      </c>
      <c r="D1022" s="15" t="str">
        <f>"Q"&amp;ROUNDUP(MONTH(SalesDataTable[[#This Row],[Order Date]])/3,0)</f>
        <v>Q2</v>
      </c>
      <c r="E1022" s="15">
        <f>MONTH(SalesDataTable[[#This Row],[Order Date]])</f>
        <v>6</v>
      </c>
      <c r="F1022" s="12" t="str">
        <f xml:space="preserve"> TEXT(SalesDataTable[[#This Row],[Order Date]], "MMM")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12">
        <f>YEAR(SalesDataTable[[#This Row],[Order Date]])</f>
        <v>2026</v>
      </c>
      <c r="D1023" s="15" t="str">
        <f>"Q"&amp;ROUNDUP(MONTH(SalesDataTable[[#This Row],[Order Date]])/3,0)</f>
        <v>Q2</v>
      </c>
      <c r="E1023" s="15">
        <f>MONTH(SalesDataTable[[#This Row],[Order Date]])</f>
        <v>6</v>
      </c>
      <c r="F1023" s="12" t="str">
        <f xml:space="preserve"> TEXT(SalesDataTable[[#This Row],[Order Date]], "MMM")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12">
        <f>YEAR(SalesDataTable[[#This Row],[Order Date]])</f>
        <v>2026</v>
      </c>
      <c r="D1024" s="15" t="str">
        <f>"Q"&amp;ROUNDUP(MONTH(SalesDataTable[[#This Row],[Order Date]])/3,0)</f>
        <v>Q2</v>
      </c>
      <c r="E1024" s="15">
        <f>MONTH(SalesDataTable[[#This Row],[Order Date]])</f>
        <v>6</v>
      </c>
      <c r="F1024" s="12" t="str">
        <f xml:space="preserve"> TEXT(SalesDataTable[[#This Row],[Order Date]], "MMM")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12">
        <f>YEAR(SalesDataTable[[#This Row],[Order Date]])</f>
        <v>2026</v>
      </c>
      <c r="D1025" s="15" t="str">
        <f>"Q"&amp;ROUNDUP(MONTH(SalesDataTable[[#This Row],[Order Date]])/3,0)</f>
        <v>Q2</v>
      </c>
      <c r="E1025" s="15">
        <f>MONTH(SalesDataTable[[#This Row],[Order Date]])</f>
        <v>6</v>
      </c>
      <c r="F1025" s="12" t="str">
        <f xml:space="preserve"> TEXT(SalesDataTable[[#This Row],[Order Date]], "MMM")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12">
        <f>YEAR(SalesDataTable[[#This Row],[Order Date]])</f>
        <v>2026</v>
      </c>
      <c r="D1026" s="15" t="str">
        <f>"Q"&amp;ROUNDUP(MONTH(SalesDataTable[[#This Row],[Order Date]])/3,0)</f>
        <v>Q2</v>
      </c>
      <c r="E1026" s="15">
        <f>MONTH(SalesDataTable[[#This Row],[Order Date]])</f>
        <v>6</v>
      </c>
      <c r="F1026" s="12" t="str">
        <f xml:space="preserve"> TEXT(SalesDataTable[[#This Row],[Order Date]], "MMM")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12">
        <f>YEAR(SalesDataTable[[#This Row],[Order Date]])</f>
        <v>2026</v>
      </c>
      <c r="D1027" s="15" t="str">
        <f>"Q"&amp;ROUNDUP(MONTH(SalesDataTable[[#This Row],[Order Date]])/3,0)</f>
        <v>Q2</v>
      </c>
      <c r="E1027" s="15">
        <f>MONTH(SalesDataTable[[#This Row],[Order Date]])</f>
        <v>6</v>
      </c>
      <c r="F1027" s="12" t="str">
        <f xml:space="preserve"> TEXT(SalesDataTable[[#This Row],[Order Date]], "MMM")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12">
        <f>YEAR(SalesDataTable[[#This Row],[Order Date]])</f>
        <v>2026</v>
      </c>
      <c r="D1028" s="15" t="str">
        <f>"Q"&amp;ROUNDUP(MONTH(SalesDataTable[[#This Row],[Order Date]])/3,0)</f>
        <v>Q2</v>
      </c>
      <c r="E1028" s="15">
        <f>MONTH(SalesDataTable[[#This Row],[Order Date]])</f>
        <v>6</v>
      </c>
      <c r="F1028" s="12" t="str">
        <f xml:space="preserve"> TEXT(SalesDataTable[[#This Row],[Order Date]], "MMM")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12">
        <f>YEAR(SalesDataTable[[#This Row],[Order Date]])</f>
        <v>2026</v>
      </c>
      <c r="D1029" s="15" t="str">
        <f>"Q"&amp;ROUNDUP(MONTH(SalesDataTable[[#This Row],[Order Date]])/3,0)</f>
        <v>Q2</v>
      </c>
      <c r="E1029" s="15">
        <f>MONTH(SalesDataTable[[#This Row],[Order Date]])</f>
        <v>6</v>
      </c>
      <c r="F1029" s="12" t="str">
        <f xml:space="preserve"> TEXT(SalesDataTable[[#This Row],[Order Date]], "MMM")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12">
        <f>YEAR(SalesDataTable[[#This Row],[Order Date]])</f>
        <v>2026</v>
      </c>
      <c r="D1030" s="15" t="str">
        <f>"Q"&amp;ROUNDUP(MONTH(SalesDataTable[[#This Row],[Order Date]])/3,0)</f>
        <v>Q2</v>
      </c>
      <c r="E1030" s="15">
        <f>MONTH(SalesDataTable[[#This Row],[Order Date]])</f>
        <v>6</v>
      </c>
      <c r="F1030" s="12" t="str">
        <f xml:space="preserve"> TEXT(SalesDataTable[[#This Row],[Order Date]], "MMM")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12">
        <f>YEAR(SalesDataTable[[#This Row],[Order Date]])</f>
        <v>2026</v>
      </c>
      <c r="D1031" s="15" t="str">
        <f>"Q"&amp;ROUNDUP(MONTH(SalesDataTable[[#This Row],[Order Date]])/3,0)</f>
        <v>Q2</v>
      </c>
      <c r="E1031" s="15">
        <f>MONTH(SalesDataTable[[#This Row],[Order Date]])</f>
        <v>6</v>
      </c>
      <c r="F1031" s="12" t="str">
        <f xml:space="preserve"> TEXT(SalesDataTable[[#This Row],[Order Date]], "MMM")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12">
        <f>YEAR(SalesDataTable[[#This Row],[Order Date]])</f>
        <v>2026</v>
      </c>
      <c r="D1032" s="15" t="str">
        <f>"Q"&amp;ROUNDUP(MONTH(SalesDataTable[[#This Row],[Order Date]])/3,0)</f>
        <v>Q2</v>
      </c>
      <c r="E1032" s="15">
        <f>MONTH(SalesDataTable[[#This Row],[Order Date]])</f>
        <v>6</v>
      </c>
      <c r="F1032" s="12" t="str">
        <f xml:space="preserve"> TEXT(SalesDataTable[[#This Row],[Order Date]], "MMM")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12">
        <f>YEAR(SalesDataTable[[#This Row],[Order Date]])</f>
        <v>2026</v>
      </c>
      <c r="D1033" s="15" t="str">
        <f>"Q"&amp;ROUNDUP(MONTH(SalesDataTable[[#This Row],[Order Date]])/3,0)</f>
        <v>Q2</v>
      </c>
      <c r="E1033" s="15">
        <f>MONTH(SalesDataTable[[#This Row],[Order Date]])</f>
        <v>6</v>
      </c>
      <c r="F1033" s="12" t="str">
        <f xml:space="preserve"> TEXT(SalesDataTable[[#This Row],[Order Date]], "MMM")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12">
        <f>YEAR(SalesDataTable[[#This Row],[Order Date]])</f>
        <v>2026</v>
      </c>
      <c r="D1034" s="15" t="str">
        <f>"Q"&amp;ROUNDUP(MONTH(SalesDataTable[[#This Row],[Order Date]])/3,0)</f>
        <v>Q2</v>
      </c>
      <c r="E1034" s="15">
        <f>MONTH(SalesDataTable[[#This Row],[Order Date]])</f>
        <v>6</v>
      </c>
      <c r="F1034" s="12" t="str">
        <f xml:space="preserve"> TEXT(SalesDataTable[[#This Row],[Order Date]], "MMM")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12">
        <f>YEAR(SalesDataTable[[#This Row],[Order Date]])</f>
        <v>2026</v>
      </c>
      <c r="D1035" s="15" t="str">
        <f>"Q"&amp;ROUNDUP(MONTH(SalesDataTable[[#This Row],[Order Date]])/3,0)</f>
        <v>Q2</v>
      </c>
      <c r="E1035" s="15">
        <f>MONTH(SalesDataTable[[#This Row],[Order Date]])</f>
        <v>6</v>
      </c>
      <c r="F1035" s="12" t="str">
        <f xml:space="preserve"> TEXT(SalesDataTable[[#This Row],[Order Date]], "MMM")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12">
        <f>YEAR(SalesDataTable[[#This Row],[Order Date]])</f>
        <v>2026</v>
      </c>
      <c r="D1036" s="15" t="str">
        <f>"Q"&amp;ROUNDUP(MONTH(SalesDataTable[[#This Row],[Order Date]])/3,0)</f>
        <v>Q2</v>
      </c>
      <c r="E1036" s="15">
        <f>MONTH(SalesDataTable[[#This Row],[Order Date]])</f>
        <v>6</v>
      </c>
      <c r="F1036" s="12" t="str">
        <f xml:space="preserve"> TEXT(SalesDataTable[[#This Row],[Order Date]], "MMM")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12">
        <f>YEAR(SalesDataTable[[#This Row],[Order Date]])</f>
        <v>2026</v>
      </c>
      <c r="D1037" s="15" t="str">
        <f>"Q"&amp;ROUNDUP(MONTH(SalesDataTable[[#This Row],[Order Date]])/3,0)</f>
        <v>Q2</v>
      </c>
      <c r="E1037" s="15">
        <f>MONTH(SalesDataTable[[#This Row],[Order Date]])</f>
        <v>6</v>
      </c>
      <c r="F1037" s="12" t="str">
        <f xml:space="preserve"> TEXT(SalesDataTable[[#This Row],[Order Date]], "MMM")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12">
        <f>YEAR(SalesDataTable[[#This Row],[Order Date]])</f>
        <v>2026</v>
      </c>
      <c r="D1038" s="15" t="str">
        <f>"Q"&amp;ROUNDUP(MONTH(SalesDataTable[[#This Row],[Order Date]])/3,0)</f>
        <v>Q2</v>
      </c>
      <c r="E1038" s="15">
        <f>MONTH(SalesDataTable[[#This Row],[Order Date]])</f>
        <v>6</v>
      </c>
      <c r="F1038" s="12" t="str">
        <f xml:space="preserve"> TEXT(SalesDataTable[[#This Row],[Order Date]], "MMM")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12">
        <f>YEAR(SalesDataTable[[#This Row],[Order Date]])</f>
        <v>2026</v>
      </c>
      <c r="D1039" s="15" t="str">
        <f>"Q"&amp;ROUNDUP(MONTH(SalesDataTable[[#This Row],[Order Date]])/3,0)</f>
        <v>Q2</v>
      </c>
      <c r="E1039" s="15">
        <f>MONTH(SalesDataTable[[#This Row],[Order Date]])</f>
        <v>6</v>
      </c>
      <c r="F1039" s="12" t="str">
        <f xml:space="preserve"> TEXT(SalesDataTable[[#This Row],[Order Date]], "MMM")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12">
        <f>YEAR(SalesDataTable[[#This Row],[Order Date]])</f>
        <v>2026</v>
      </c>
      <c r="D1040" s="15" t="str">
        <f>"Q"&amp;ROUNDUP(MONTH(SalesDataTable[[#This Row],[Order Date]])/3,0)</f>
        <v>Q2</v>
      </c>
      <c r="E1040" s="15">
        <f>MONTH(SalesDataTable[[#This Row],[Order Date]])</f>
        <v>6</v>
      </c>
      <c r="F1040" s="12" t="str">
        <f xml:space="preserve"> TEXT(SalesDataTable[[#This Row],[Order Date]], "MMM")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12">
        <f>YEAR(SalesDataTable[[#This Row],[Order Date]])</f>
        <v>2026</v>
      </c>
      <c r="D1041" s="15" t="str">
        <f>"Q"&amp;ROUNDUP(MONTH(SalesDataTable[[#This Row],[Order Date]])/3,0)</f>
        <v>Q2</v>
      </c>
      <c r="E1041" s="15">
        <f>MONTH(SalesDataTable[[#This Row],[Order Date]])</f>
        <v>6</v>
      </c>
      <c r="F1041" s="12" t="str">
        <f xml:space="preserve"> TEXT(SalesDataTable[[#This Row],[Order Date]], "MMM")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12">
        <f>YEAR(SalesDataTable[[#This Row],[Order Date]])</f>
        <v>2026</v>
      </c>
      <c r="D1042" s="15" t="str">
        <f>"Q"&amp;ROUNDUP(MONTH(SalesDataTable[[#This Row],[Order Date]])/3,0)</f>
        <v>Q2</v>
      </c>
      <c r="E1042" s="15">
        <f>MONTH(SalesDataTable[[#This Row],[Order Date]])</f>
        <v>6</v>
      </c>
      <c r="F1042" s="12" t="str">
        <f xml:space="preserve"> TEXT(SalesDataTable[[#This Row],[Order Date]], "MMM")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12">
        <f>YEAR(SalesDataTable[[#This Row],[Order Date]])</f>
        <v>2026</v>
      </c>
      <c r="D1043" s="15" t="str">
        <f>"Q"&amp;ROUNDUP(MONTH(SalesDataTable[[#This Row],[Order Date]])/3,0)</f>
        <v>Q2</v>
      </c>
      <c r="E1043" s="15">
        <f>MONTH(SalesDataTable[[#This Row],[Order Date]])</f>
        <v>6</v>
      </c>
      <c r="F1043" s="12" t="str">
        <f xml:space="preserve"> TEXT(SalesDataTable[[#This Row],[Order Date]], "MMM")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12">
        <f>YEAR(SalesDataTable[[#This Row],[Order Date]])</f>
        <v>2026</v>
      </c>
      <c r="D1044" s="15" t="str">
        <f>"Q"&amp;ROUNDUP(MONTH(SalesDataTable[[#This Row],[Order Date]])/3,0)</f>
        <v>Q2</v>
      </c>
      <c r="E1044" s="15">
        <f>MONTH(SalesDataTable[[#This Row],[Order Date]])</f>
        <v>6</v>
      </c>
      <c r="F1044" s="12" t="str">
        <f xml:space="preserve"> TEXT(SalesDataTable[[#This Row],[Order Date]], "MMM")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12">
        <f>YEAR(SalesDataTable[[#This Row],[Order Date]])</f>
        <v>2026</v>
      </c>
      <c r="D1045" s="15" t="str">
        <f>"Q"&amp;ROUNDUP(MONTH(SalesDataTable[[#This Row],[Order Date]])/3,0)</f>
        <v>Q2</v>
      </c>
      <c r="E1045" s="15">
        <f>MONTH(SalesDataTable[[#This Row],[Order Date]])</f>
        <v>6</v>
      </c>
      <c r="F1045" s="12" t="str">
        <f xml:space="preserve"> TEXT(SalesDataTable[[#This Row],[Order Date]], "MMM")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12">
        <f>YEAR(SalesDataTable[[#This Row],[Order Date]])</f>
        <v>2026</v>
      </c>
      <c r="D1046" s="15" t="str">
        <f>"Q"&amp;ROUNDUP(MONTH(SalesDataTable[[#This Row],[Order Date]])/3,0)</f>
        <v>Q2</v>
      </c>
      <c r="E1046" s="15">
        <f>MONTH(SalesDataTable[[#This Row],[Order Date]])</f>
        <v>6</v>
      </c>
      <c r="F1046" s="12" t="str">
        <f xml:space="preserve"> TEXT(SalesDataTable[[#This Row],[Order Date]], "MMM")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12">
        <f>YEAR(SalesDataTable[[#This Row],[Order Date]])</f>
        <v>2026</v>
      </c>
      <c r="D1047" s="15" t="str">
        <f>"Q"&amp;ROUNDUP(MONTH(SalesDataTable[[#This Row],[Order Date]])/3,0)</f>
        <v>Q2</v>
      </c>
      <c r="E1047" s="15">
        <f>MONTH(SalesDataTable[[#This Row],[Order Date]])</f>
        <v>6</v>
      </c>
      <c r="F1047" s="12" t="str">
        <f xml:space="preserve"> TEXT(SalesDataTable[[#This Row],[Order Date]], "MMM")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12">
        <f>YEAR(SalesDataTable[[#This Row],[Order Date]])</f>
        <v>2026</v>
      </c>
      <c r="D1048" s="15" t="str">
        <f>"Q"&amp;ROUNDUP(MONTH(SalesDataTable[[#This Row],[Order Date]])/3,0)</f>
        <v>Q2</v>
      </c>
      <c r="E1048" s="15">
        <f>MONTH(SalesDataTable[[#This Row],[Order Date]])</f>
        <v>6</v>
      </c>
      <c r="F1048" s="12" t="str">
        <f xml:space="preserve"> TEXT(SalesDataTable[[#This Row],[Order Date]], "MMM")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12">
        <f>YEAR(SalesDataTable[[#This Row],[Order Date]])</f>
        <v>2026</v>
      </c>
      <c r="D1049" s="15" t="str">
        <f>"Q"&amp;ROUNDUP(MONTH(SalesDataTable[[#This Row],[Order Date]])/3,0)</f>
        <v>Q2</v>
      </c>
      <c r="E1049" s="15">
        <f>MONTH(SalesDataTable[[#This Row],[Order Date]])</f>
        <v>6</v>
      </c>
      <c r="F1049" s="12" t="str">
        <f xml:space="preserve"> TEXT(SalesDataTable[[#This Row],[Order Date]], "MMM")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12">
        <f>YEAR(SalesDataTable[[#This Row],[Order Date]])</f>
        <v>2026</v>
      </c>
      <c r="D1050" s="15" t="str">
        <f>"Q"&amp;ROUNDUP(MONTH(SalesDataTable[[#This Row],[Order Date]])/3,0)</f>
        <v>Q2</v>
      </c>
      <c r="E1050" s="15">
        <f>MONTH(SalesDataTable[[#This Row],[Order Date]])</f>
        <v>6</v>
      </c>
      <c r="F1050" s="12" t="str">
        <f xml:space="preserve"> TEXT(SalesDataTable[[#This Row],[Order Date]], "MMM")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12">
        <f>YEAR(SalesDataTable[[#This Row],[Order Date]])</f>
        <v>2026</v>
      </c>
      <c r="D1051" s="15" t="str">
        <f>"Q"&amp;ROUNDUP(MONTH(SalesDataTable[[#This Row],[Order Date]])/3,0)</f>
        <v>Q2</v>
      </c>
      <c r="E1051" s="15">
        <f>MONTH(SalesDataTable[[#This Row],[Order Date]])</f>
        <v>6</v>
      </c>
      <c r="F1051" s="12" t="str">
        <f xml:space="preserve"> TEXT(SalesDataTable[[#This Row],[Order Date]], "MMM")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12">
        <f>YEAR(SalesDataTable[[#This Row],[Order Date]])</f>
        <v>2026</v>
      </c>
      <c r="D1052" s="15" t="str">
        <f>"Q"&amp;ROUNDUP(MONTH(SalesDataTable[[#This Row],[Order Date]])/3,0)</f>
        <v>Q2</v>
      </c>
      <c r="E1052" s="15">
        <f>MONTH(SalesDataTable[[#This Row],[Order Date]])</f>
        <v>6</v>
      </c>
      <c r="F1052" s="12" t="str">
        <f xml:space="preserve"> TEXT(SalesDataTable[[#This Row],[Order Date]], "MMM")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12">
        <f>YEAR(SalesDataTable[[#This Row],[Order Date]])</f>
        <v>2026</v>
      </c>
      <c r="D1053" s="15" t="str">
        <f>"Q"&amp;ROUNDUP(MONTH(SalesDataTable[[#This Row],[Order Date]])/3,0)</f>
        <v>Q2</v>
      </c>
      <c r="E1053" s="15">
        <f>MONTH(SalesDataTable[[#This Row],[Order Date]])</f>
        <v>6</v>
      </c>
      <c r="F1053" s="12" t="str">
        <f xml:space="preserve"> TEXT(SalesDataTable[[#This Row],[Order Date]], "MMM")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12">
        <f>YEAR(SalesDataTable[[#This Row],[Order Date]])</f>
        <v>2026</v>
      </c>
      <c r="D1054" s="15" t="str">
        <f>"Q"&amp;ROUNDUP(MONTH(SalesDataTable[[#This Row],[Order Date]])/3,0)</f>
        <v>Q2</v>
      </c>
      <c r="E1054" s="15">
        <f>MONTH(SalesDataTable[[#This Row],[Order Date]])</f>
        <v>6</v>
      </c>
      <c r="F1054" s="12" t="str">
        <f xml:space="preserve"> TEXT(SalesDataTable[[#This Row],[Order Date]], "MMM")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12">
        <f>YEAR(SalesDataTable[[#This Row],[Order Date]])</f>
        <v>2026</v>
      </c>
      <c r="D1055" s="15" t="str">
        <f>"Q"&amp;ROUNDUP(MONTH(SalesDataTable[[#This Row],[Order Date]])/3,0)</f>
        <v>Q2</v>
      </c>
      <c r="E1055" s="15">
        <f>MONTH(SalesDataTable[[#This Row],[Order Date]])</f>
        <v>6</v>
      </c>
      <c r="F1055" s="12" t="str">
        <f xml:space="preserve"> TEXT(SalesDataTable[[#This Row],[Order Date]], "MMM")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12">
        <f>YEAR(SalesDataTable[[#This Row],[Order Date]])</f>
        <v>2026</v>
      </c>
      <c r="D1056" s="15" t="str">
        <f>"Q"&amp;ROUNDUP(MONTH(SalesDataTable[[#This Row],[Order Date]])/3,0)</f>
        <v>Q2</v>
      </c>
      <c r="E1056" s="15">
        <f>MONTH(SalesDataTable[[#This Row],[Order Date]])</f>
        <v>6</v>
      </c>
      <c r="F1056" s="12" t="str">
        <f xml:space="preserve"> TEXT(SalesDataTable[[#This Row],[Order Date]], "MMM")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12">
        <f>YEAR(SalesDataTable[[#This Row],[Order Date]])</f>
        <v>2026</v>
      </c>
      <c r="D1057" s="15" t="str">
        <f>"Q"&amp;ROUNDUP(MONTH(SalesDataTable[[#This Row],[Order Date]])/3,0)</f>
        <v>Q2</v>
      </c>
      <c r="E1057" s="15">
        <f>MONTH(SalesDataTable[[#This Row],[Order Date]])</f>
        <v>6</v>
      </c>
      <c r="F1057" s="12" t="str">
        <f xml:space="preserve"> TEXT(SalesDataTable[[#This Row],[Order Date]], "MMM")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12">
        <f>YEAR(SalesDataTable[[#This Row],[Order Date]])</f>
        <v>2026</v>
      </c>
      <c r="D1058" s="15" t="str">
        <f>"Q"&amp;ROUNDUP(MONTH(SalesDataTable[[#This Row],[Order Date]])/3,0)</f>
        <v>Q2</v>
      </c>
      <c r="E1058" s="15">
        <f>MONTH(SalesDataTable[[#This Row],[Order Date]])</f>
        <v>6</v>
      </c>
      <c r="F1058" s="12" t="str">
        <f xml:space="preserve"> TEXT(SalesDataTable[[#This Row],[Order Date]], "MMM")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12">
        <f>YEAR(SalesDataTable[[#This Row],[Order Date]])</f>
        <v>2026</v>
      </c>
      <c r="D1059" s="15" t="str">
        <f>"Q"&amp;ROUNDUP(MONTH(SalesDataTable[[#This Row],[Order Date]])/3,0)</f>
        <v>Q2</v>
      </c>
      <c r="E1059" s="15">
        <f>MONTH(SalesDataTable[[#This Row],[Order Date]])</f>
        <v>6</v>
      </c>
      <c r="F1059" s="12" t="str">
        <f xml:space="preserve"> TEXT(SalesDataTable[[#This Row],[Order Date]], "MMM")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12">
        <f>YEAR(SalesDataTable[[#This Row],[Order Date]])</f>
        <v>2026</v>
      </c>
      <c r="D1060" s="15" t="str">
        <f>"Q"&amp;ROUNDUP(MONTH(SalesDataTable[[#This Row],[Order Date]])/3,0)</f>
        <v>Q2</v>
      </c>
      <c r="E1060" s="15">
        <f>MONTH(SalesDataTable[[#This Row],[Order Date]])</f>
        <v>6</v>
      </c>
      <c r="F1060" s="12" t="str">
        <f xml:space="preserve"> TEXT(SalesDataTable[[#This Row],[Order Date]], "MMM")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12">
        <f>YEAR(SalesDataTable[[#This Row],[Order Date]])</f>
        <v>2026</v>
      </c>
      <c r="D1061" s="15" t="str">
        <f>"Q"&amp;ROUNDUP(MONTH(SalesDataTable[[#This Row],[Order Date]])/3,0)</f>
        <v>Q2</v>
      </c>
      <c r="E1061" s="15">
        <f>MONTH(SalesDataTable[[#This Row],[Order Date]])</f>
        <v>6</v>
      </c>
      <c r="F1061" s="12" t="str">
        <f xml:space="preserve"> TEXT(SalesDataTable[[#This Row],[Order Date]], "MMM")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12">
        <f>YEAR(SalesDataTable[[#This Row],[Order Date]])</f>
        <v>2026</v>
      </c>
      <c r="D1062" s="15" t="str">
        <f>"Q"&amp;ROUNDUP(MONTH(SalesDataTable[[#This Row],[Order Date]])/3,0)</f>
        <v>Q2</v>
      </c>
      <c r="E1062" s="15">
        <f>MONTH(SalesDataTable[[#This Row],[Order Date]])</f>
        <v>6</v>
      </c>
      <c r="F1062" s="12" t="str">
        <f xml:space="preserve"> TEXT(SalesDataTable[[#This Row],[Order Date]], "MMM")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12">
        <f>YEAR(SalesDataTable[[#This Row],[Order Date]])</f>
        <v>2026</v>
      </c>
      <c r="D1063" s="15" t="str">
        <f>"Q"&amp;ROUNDUP(MONTH(SalesDataTable[[#This Row],[Order Date]])/3,0)</f>
        <v>Q2</v>
      </c>
      <c r="E1063" s="15">
        <f>MONTH(SalesDataTable[[#This Row],[Order Date]])</f>
        <v>6</v>
      </c>
      <c r="F1063" s="12" t="str">
        <f xml:space="preserve"> TEXT(SalesDataTable[[#This Row],[Order Date]], "MMM")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12">
        <f>YEAR(SalesDataTable[[#This Row],[Order Date]])</f>
        <v>2026</v>
      </c>
      <c r="D1064" s="15" t="str">
        <f>"Q"&amp;ROUNDUP(MONTH(SalesDataTable[[#This Row],[Order Date]])/3,0)</f>
        <v>Q2</v>
      </c>
      <c r="E1064" s="15">
        <f>MONTH(SalesDataTable[[#This Row],[Order Date]])</f>
        <v>6</v>
      </c>
      <c r="F1064" s="12" t="str">
        <f xml:space="preserve"> TEXT(SalesDataTable[[#This Row],[Order Date]], "MMM")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12">
        <f>YEAR(SalesDataTable[[#This Row],[Order Date]])</f>
        <v>2026</v>
      </c>
      <c r="D1065" s="15" t="str">
        <f>"Q"&amp;ROUNDUP(MONTH(SalesDataTable[[#This Row],[Order Date]])/3,0)</f>
        <v>Q2</v>
      </c>
      <c r="E1065" s="15">
        <f>MONTH(SalesDataTable[[#This Row],[Order Date]])</f>
        <v>6</v>
      </c>
      <c r="F1065" s="12" t="str">
        <f xml:space="preserve"> TEXT(SalesDataTable[[#This Row],[Order Date]], "MMM")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12">
        <f>YEAR(SalesDataTable[[#This Row],[Order Date]])</f>
        <v>2026</v>
      </c>
      <c r="D1066" s="15" t="str">
        <f>"Q"&amp;ROUNDUP(MONTH(SalesDataTable[[#This Row],[Order Date]])/3,0)</f>
        <v>Q2</v>
      </c>
      <c r="E1066" s="15">
        <f>MONTH(SalesDataTable[[#This Row],[Order Date]])</f>
        <v>6</v>
      </c>
      <c r="F1066" s="12" t="str">
        <f xml:space="preserve"> TEXT(SalesDataTable[[#This Row],[Order Date]], "MMM")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12">
        <f>YEAR(SalesDataTable[[#This Row],[Order Date]])</f>
        <v>2026</v>
      </c>
      <c r="D1067" s="15" t="str">
        <f>"Q"&amp;ROUNDUP(MONTH(SalesDataTable[[#This Row],[Order Date]])/3,0)</f>
        <v>Q2</v>
      </c>
      <c r="E1067" s="15">
        <f>MONTH(SalesDataTable[[#This Row],[Order Date]])</f>
        <v>6</v>
      </c>
      <c r="F1067" s="12" t="str">
        <f xml:space="preserve"> TEXT(SalesDataTable[[#This Row],[Order Date]], "MMM")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12">
        <f>YEAR(SalesDataTable[[#This Row],[Order Date]])</f>
        <v>2026</v>
      </c>
      <c r="D1068" s="15" t="str">
        <f>"Q"&amp;ROUNDUP(MONTH(SalesDataTable[[#This Row],[Order Date]])/3,0)</f>
        <v>Q2</v>
      </c>
      <c r="E1068" s="15">
        <f>MONTH(SalesDataTable[[#This Row],[Order Date]])</f>
        <v>6</v>
      </c>
      <c r="F1068" s="12" t="str">
        <f xml:space="preserve"> TEXT(SalesDataTable[[#This Row],[Order Date]], "MMM")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12">
        <f>YEAR(SalesDataTable[[#This Row],[Order Date]])</f>
        <v>2026</v>
      </c>
      <c r="D1069" s="15" t="str">
        <f>"Q"&amp;ROUNDUP(MONTH(SalesDataTable[[#This Row],[Order Date]])/3,0)</f>
        <v>Q2</v>
      </c>
      <c r="E1069" s="15">
        <f>MONTH(SalesDataTable[[#This Row],[Order Date]])</f>
        <v>6</v>
      </c>
      <c r="F1069" s="12" t="str">
        <f xml:space="preserve"> TEXT(SalesDataTable[[#This Row],[Order Date]], "MMM")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12">
        <f>YEAR(SalesDataTable[[#This Row],[Order Date]])</f>
        <v>2026</v>
      </c>
      <c r="D1070" s="15" t="str">
        <f>"Q"&amp;ROUNDUP(MONTH(SalesDataTable[[#This Row],[Order Date]])/3,0)</f>
        <v>Q2</v>
      </c>
      <c r="E1070" s="15">
        <f>MONTH(SalesDataTable[[#This Row],[Order Date]])</f>
        <v>6</v>
      </c>
      <c r="F1070" s="12" t="str">
        <f xml:space="preserve"> TEXT(SalesDataTable[[#This Row],[Order Date]], "MMM")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12">
        <f>YEAR(SalesDataTable[[#This Row],[Order Date]])</f>
        <v>2026</v>
      </c>
      <c r="D1071" s="15" t="str">
        <f>"Q"&amp;ROUNDUP(MONTH(SalesDataTable[[#This Row],[Order Date]])/3,0)</f>
        <v>Q2</v>
      </c>
      <c r="E1071" s="15">
        <f>MONTH(SalesDataTable[[#This Row],[Order Date]])</f>
        <v>6</v>
      </c>
      <c r="F1071" s="12" t="str">
        <f xml:space="preserve"> TEXT(SalesDataTable[[#This Row],[Order Date]], "MMM")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12">
        <f>YEAR(SalesDataTable[[#This Row],[Order Date]])</f>
        <v>2026</v>
      </c>
      <c r="D1072" s="15" t="str">
        <f>"Q"&amp;ROUNDUP(MONTH(SalesDataTable[[#This Row],[Order Date]])/3,0)</f>
        <v>Q2</v>
      </c>
      <c r="E1072" s="15">
        <f>MONTH(SalesDataTable[[#This Row],[Order Date]])</f>
        <v>6</v>
      </c>
      <c r="F1072" s="12" t="str">
        <f xml:space="preserve"> TEXT(SalesDataTable[[#This Row],[Order Date]], "MMM")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12">
        <f>YEAR(SalesDataTable[[#This Row],[Order Date]])</f>
        <v>2026</v>
      </c>
      <c r="D1073" s="15" t="str">
        <f>"Q"&amp;ROUNDUP(MONTH(SalesDataTable[[#This Row],[Order Date]])/3,0)</f>
        <v>Q2</v>
      </c>
      <c r="E1073" s="15">
        <f>MONTH(SalesDataTable[[#This Row],[Order Date]])</f>
        <v>6</v>
      </c>
      <c r="F1073" s="12" t="str">
        <f xml:space="preserve"> TEXT(SalesDataTable[[#This Row],[Order Date]], "MMM")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12">
        <f>YEAR(SalesDataTable[[#This Row],[Order Date]])</f>
        <v>2026</v>
      </c>
      <c r="D1074" s="15" t="str">
        <f>"Q"&amp;ROUNDUP(MONTH(SalesDataTable[[#This Row],[Order Date]])/3,0)</f>
        <v>Q2</v>
      </c>
      <c r="E1074" s="15">
        <f>MONTH(SalesDataTable[[#This Row],[Order Date]])</f>
        <v>6</v>
      </c>
      <c r="F1074" s="12" t="str">
        <f xml:space="preserve"> TEXT(SalesDataTable[[#This Row],[Order Date]], "MMM")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12">
        <f>YEAR(SalesDataTable[[#This Row],[Order Date]])</f>
        <v>2026</v>
      </c>
      <c r="D1075" s="15" t="str">
        <f>"Q"&amp;ROUNDUP(MONTH(SalesDataTable[[#This Row],[Order Date]])/3,0)</f>
        <v>Q2</v>
      </c>
      <c r="E1075" s="15">
        <f>MONTH(SalesDataTable[[#This Row],[Order Date]])</f>
        <v>6</v>
      </c>
      <c r="F1075" s="12" t="str">
        <f xml:space="preserve"> TEXT(SalesDataTable[[#This Row],[Order Date]], "MMM")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12">
        <f>YEAR(SalesDataTable[[#This Row],[Order Date]])</f>
        <v>2026</v>
      </c>
      <c r="D1076" s="15" t="str">
        <f>"Q"&amp;ROUNDUP(MONTH(SalesDataTable[[#This Row],[Order Date]])/3,0)</f>
        <v>Q2</v>
      </c>
      <c r="E1076" s="15">
        <f>MONTH(SalesDataTable[[#This Row],[Order Date]])</f>
        <v>6</v>
      </c>
      <c r="F1076" s="12" t="str">
        <f xml:space="preserve"> TEXT(SalesDataTable[[#This Row],[Order Date]], "MMM")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12">
        <f>YEAR(SalesDataTable[[#This Row],[Order Date]])</f>
        <v>2026</v>
      </c>
      <c r="D1077" s="15" t="str">
        <f>"Q"&amp;ROUNDUP(MONTH(SalesDataTable[[#This Row],[Order Date]])/3,0)</f>
        <v>Q2</v>
      </c>
      <c r="E1077" s="15">
        <f>MONTH(SalesDataTable[[#This Row],[Order Date]])</f>
        <v>6</v>
      </c>
      <c r="F1077" s="12" t="str">
        <f xml:space="preserve"> TEXT(SalesDataTable[[#This Row],[Order Date]], "MMM")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12">
        <f>YEAR(SalesDataTable[[#This Row],[Order Date]])</f>
        <v>2026</v>
      </c>
      <c r="D1078" s="15" t="str">
        <f>"Q"&amp;ROUNDUP(MONTH(SalesDataTable[[#This Row],[Order Date]])/3,0)</f>
        <v>Q2</v>
      </c>
      <c r="E1078" s="15">
        <f>MONTH(SalesDataTable[[#This Row],[Order Date]])</f>
        <v>6</v>
      </c>
      <c r="F1078" s="12" t="str">
        <f xml:space="preserve"> TEXT(SalesDataTable[[#This Row],[Order Date]], "MMM")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12">
        <f>YEAR(SalesDataTable[[#This Row],[Order Date]])</f>
        <v>2026</v>
      </c>
      <c r="D1079" s="15" t="str">
        <f>"Q"&amp;ROUNDUP(MONTH(SalesDataTable[[#This Row],[Order Date]])/3,0)</f>
        <v>Q2</v>
      </c>
      <c r="E1079" s="15">
        <f>MONTH(SalesDataTable[[#This Row],[Order Date]])</f>
        <v>6</v>
      </c>
      <c r="F1079" s="12" t="str">
        <f xml:space="preserve"> TEXT(SalesDataTable[[#This Row],[Order Date]], "MMM")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12">
        <f>YEAR(SalesDataTable[[#This Row],[Order Date]])</f>
        <v>2026</v>
      </c>
      <c r="D1080" s="15" t="str">
        <f>"Q"&amp;ROUNDUP(MONTH(SalesDataTable[[#This Row],[Order Date]])/3,0)</f>
        <v>Q2</v>
      </c>
      <c r="E1080" s="15">
        <f>MONTH(SalesDataTable[[#This Row],[Order Date]])</f>
        <v>6</v>
      </c>
      <c r="F1080" s="12" t="str">
        <f xml:space="preserve"> TEXT(SalesDataTable[[#This Row],[Order Date]], "MMM")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12">
        <f>YEAR(SalesDataTable[[#This Row],[Order Date]])</f>
        <v>2026</v>
      </c>
      <c r="D1081" s="15" t="str">
        <f>"Q"&amp;ROUNDUP(MONTH(SalesDataTable[[#This Row],[Order Date]])/3,0)</f>
        <v>Q2</v>
      </c>
      <c r="E1081" s="15">
        <f>MONTH(SalesDataTable[[#This Row],[Order Date]])</f>
        <v>6</v>
      </c>
      <c r="F1081" s="12" t="str">
        <f xml:space="preserve"> TEXT(SalesDataTable[[#This Row],[Order Date]], "MMM")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12">
        <f>YEAR(SalesDataTable[[#This Row],[Order Date]])</f>
        <v>2026</v>
      </c>
      <c r="D1082" s="15" t="str">
        <f>"Q"&amp;ROUNDUP(MONTH(SalesDataTable[[#This Row],[Order Date]])/3,0)</f>
        <v>Q2</v>
      </c>
      <c r="E1082" s="15">
        <f>MONTH(SalesDataTable[[#This Row],[Order Date]])</f>
        <v>6</v>
      </c>
      <c r="F1082" s="12" t="str">
        <f xml:space="preserve"> TEXT(SalesDataTable[[#This Row],[Order Date]], "MMM")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12">
        <f>YEAR(SalesDataTable[[#This Row],[Order Date]])</f>
        <v>2026</v>
      </c>
      <c r="D1083" s="15" t="str">
        <f>"Q"&amp;ROUNDUP(MONTH(SalesDataTable[[#This Row],[Order Date]])/3,0)</f>
        <v>Q2</v>
      </c>
      <c r="E1083" s="15">
        <f>MONTH(SalesDataTable[[#This Row],[Order Date]])</f>
        <v>6</v>
      </c>
      <c r="F1083" s="12" t="str">
        <f xml:space="preserve"> TEXT(SalesDataTable[[#This Row],[Order Date]], "MMM")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12">
        <f>YEAR(SalesDataTable[[#This Row],[Order Date]])</f>
        <v>2026</v>
      </c>
      <c r="D1084" s="15" t="str">
        <f>"Q"&amp;ROUNDUP(MONTH(SalesDataTable[[#This Row],[Order Date]])/3,0)</f>
        <v>Q2</v>
      </c>
      <c r="E1084" s="15">
        <f>MONTH(SalesDataTable[[#This Row],[Order Date]])</f>
        <v>6</v>
      </c>
      <c r="F1084" s="12" t="str">
        <f xml:space="preserve"> TEXT(SalesDataTable[[#This Row],[Order Date]], "MMM")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12">
        <f>YEAR(SalesDataTable[[#This Row],[Order Date]])</f>
        <v>2026</v>
      </c>
      <c r="D1085" s="15" t="str">
        <f>"Q"&amp;ROUNDUP(MONTH(SalesDataTable[[#This Row],[Order Date]])/3,0)</f>
        <v>Q2</v>
      </c>
      <c r="E1085" s="15">
        <f>MONTH(SalesDataTable[[#This Row],[Order Date]])</f>
        <v>6</v>
      </c>
      <c r="F1085" s="12" t="str">
        <f xml:space="preserve"> TEXT(SalesDataTable[[#This Row],[Order Date]], "MMM")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12">
        <f>YEAR(SalesDataTable[[#This Row],[Order Date]])</f>
        <v>2026</v>
      </c>
      <c r="D1086" s="15" t="str">
        <f>"Q"&amp;ROUNDUP(MONTH(SalesDataTable[[#This Row],[Order Date]])/3,0)</f>
        <v>Q2</v>
      </c>
      <c r="E1086" s="15">
        <f>MONTH(SalesDataTable[[#This Row],[Order Date]])</f>
        <v>6</v>
      </c>
      <c r="F1086" s="12" t="str">
        <f xml:space="preserve"> TEXT(SalesDataTable[[#This Row],[Order Date]], "MMM")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12">
        <f>YEAR(SalesDataTable[[#This Row],[Order Date]])</f>
        <v>2026</v>
      </c>
      <c r="D1087" s="15" t="str">
        <f>"Q"&amp;ROUNDUP(MONTH(SalesDataTable[[#This Row],[Order Date]])/3,0)</f>
        <v>Q2</v>
      </c>
      <c r="E1087" s="15">
        <f>MONTH(SalesDataTable[[#This Row],[Order Date]])</f>
        <v>6</v>
      </c>
      <c r="F1087" s="12" t="str">
        <f xml:space="preserve"> TEXT(SalesDataTable[[#This Row],[Order Date]], "MMM")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12">
        <f>YEAR(SalesDataTable[[#This Row],[Order Date]])</f>
        <v>2026</v>
      </c>
      <c r="D1088" s="15" t="str">
        <f>"Q"&amp;ROUNDUP(MONTH(SalesDataTable[[#This Row],[Order Date]])/3,0)</f>
        <v>Q2</v>
      </c>
      <c r="E1088" s="15">
        <f>MONTH(SalesDataTable[[#This Row],[Order Date]])</f>
        <v>6</v>
      </c>
      <c r="F1088" s="12" t="str">
        <f xml:space="preserve"> TEXT(SalesDataTable[[#This Row],[Order Date]], "MMM")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12">
        <f>YEAR(SalesDataTable[[#This Row],[Order Date]])</f>
        <v>2026</v>
      </c>
      <c r="D1089" s="15" t="str">
        <f>"Q"&amp;ROUNDUP(MONTH(SalesDataTable[[#This Row],[Order Date]])/3,0)</f>
        <v>Q2</v>
      </c>
      <c r="E1089" s="15">
        <f>MONTH(SalesDataTable[[#This Row],[Order Date]])</f>
        <v>6</v>
      </c>
      <c r="F1089" s="12" t="str">
        <f xml:space="preserve"> TEXT(SalesDataTable[[#This Row],[Order Date]], "MMM")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12">
        <f>YEAR(SalesDataTable[[#This Row],[Order Date]])</f>
        <v>2026</v>
      </c>
      <c r="D1090" s="15" t="str">
        <f>"Q"&amp;ROUNDUP(MONTH(SalesDataTable[[#This Row],[Order Date]])/3,0)</f>
        <v>Q2</v>
      </c>
      <c r="E1090" s="15">
        <f>MONTH(SalesDataTable[[#This Row],[Order Date]])</f>
        <v>6</v>
      </c>
      <c r="F1090" s="12" t="str">
        <f xml:space="preserve"> TEXT(SalesDataTable[[#This Row],[Order Date]], "MMM")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12">
        <f>YEAR(SalesDataTable[[#This Row],[Order Date]])</f>
        <v>2026</v>
      </c>
      <c r="D1091" s="15" t="str">
        <f>"Q"&amp;ROUNDUP(MONTH(SalesDataTable[[#This Row],[Order Date]])/3,0)</f>
        <v>Q2</v>
      </c>
      <c r="E1091" s="15">
        <f>MONTH(SalesDataTable[[#This Row],[Order Date]])</f>
        <v>6</v>
      </c>
      <c r="F1091" s="12" t="str">
        <f xml:space="preserve"> TEXT(SalesDataTable[[#This Row],[Order Date]], "MMM")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12">
        <f>YEAR(SalesDataTable[[#This Row],[Order Date]])</f>
        <v>2026</v>
      </c>
      <c r="D1092" s="15" t="str">
        <f>"Q"&amp;ROUNDUP(MONTH(SalesDataTable[[#This Row],[Order Date]])/3,0)</f>
        <v>Q2</v>
      </c>
      <c r="E1092" s="15">
        <f>MONTH(SalesDataTable[[#This Row],[Order Date]])</f>
        <v>6</v>
      </c>
      <c r="F1092" s="12" t="str">
        <f xml:space="preserve"> TEXT(SalesDataTable[[#This Row],[Order Date]], "MMM")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12">
        <f>YEAR(SalesDataTable[[#This Row],[Order Date]])</f>
        <v>2026</v>
      </c>
      <c r="D1093" s="15" t="str">
        <f>"Q"&amp;ROUNDUP(MONTH(SalesDataTable[[#This Row],[Order Date]])/3,0)</f>
        <v>Q2</v>
      </c>
      <c r="E1093" s="15">
        <f>MONTH(SalesDataTable[[#This Row],[Order Date]])</f>
        <v>6</v>
      </c>
      <c r="F1093" s="12" t="str">
        <f xml:space="preserve"> TEXT(SalesDataTable[[#This Row],[Order Date]], "MMM")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12">
        <f>YEAR(SalesDataTable[[#This Row],[Order Date]])</f>
        <v>2026</v>
      </c>
      <c r="D1094" s="15" t="str">
        <f>"Q"&amp;ROUNDUP(MONTH(SalesDataTable[[#This Row],[Order Date]])/3,0)</f>
        <v>Q2</v>
      </c>
      <c r="E1094" s="15">
        <f>MONTH(SalesDataTable[[#This Row],[Order Date]])</f>
        <v>6</v>
      </c>
      <c r="F1094" s="12" t="str">
        <f xml:space="preserve"> TEXT(SalesDataTable[[#This Row],[Order Date]], "MMM")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12">
        <f>YEAR(SalesDataTable[[#This Row],[Order Date]])</f>
        <v>2026</v>
      </c>
      <c r="D1095" s="15" t="str">
        <f>"Q"&amp;ROUNDUP(MONTH(SalesDataTable[[#This Row],[Order Date]])/3,0)</f>
        <v>Q2</v>
      </c>
      <c r="E1095" s="15">
        <f>MONTH(SalesDataTable[[#This Row],[Order Date]])</f>
        <v>6</v>
      </c>
      <c r="F1095" s="12" t="str">
        <f xml:space="preserve"> TEXT(SalesDataTable[[#This Row],[Order Date]], "MMM")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12">
        <f>YEAR(SalesDataTable[[#This Row],[Order Date]])</f>
        <v>2026</v>
      </c>
      <c r="D1096" s="15" t="str">
        <f>"Q"&amp;ROUNDUP(MONTH(SalesDataTable[[#This Row],[Order Date]])/3,0)</f>
        <v>Q2</v>
      </c>
      <c r="E1096" s="15">
        <f>MONTH(SalesDataTable[[#This Row],[Order Date]])</f>
        <v>6</v>
      </c>
      <c r="F1096" s="12" t="str">
        <f xml:space="preserve"> TEXT(SalesDataTable[[#This Row],[Order Date]], "MMM")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12">
        <f>YEAR(SalesDataTable[[#This Row],[Order Date]])</f>
        <v>2026</v>
      </c>
      <c r="D1097" s="15" t="str">
        <f>"Q"&amp;ROUNDUP(MONTH(SalesDataTable[[#This Row],[Order Date]])/3,0)</f>
        <v>Q2</v>
      </c>
      <c r="E1097" s="15">
        <f>MONTH(SalesDataTable[[#This Row],[Order Date]])</f>
        <v>6</v>
      </c>
      <c r="F1097" s="12" t="str">
        <f xml:space="preserve"> TEXT(SalesDataTable[[#This Row],[Order Date]], "MMM")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12">
        <f>YEAR(SalesDataTable[[#This Row],[Order Date]])</f>
        <v>2026</v>
      </c>
      <c r="D1098" s="15" t="str">
        <f>"Q"&amp;ROUNDUP(MONTH(SalesDataTable[[#This Row],[Order Date]])/3,0)</f>
        <v>Q2</v>
      </c>
      <c r="E1098" s="15">
        <f>MONTH(SalesDataTable[[#This Row],[Order Date]])</f>
        <v>6</v>
      </c>
      <c r="F1098" s="12" t="str">
        <f xml:space="preserve"> TEXT(SalesDataTable[[#This Row],[Order Date]], "MMM")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12">
        <f>YEAR(SalesDataTable[[#This Row],[Order Date]])</f>
        <v>2026</v>
      </c>
      <c r="D1099" s="15" t="str">
        <f>"Q"&amp;ROUNDUP(MONTH(SalesDataTable[[#This Row],[Order Date]])/3,0)</f>
        <v>Q2</v>
      </c>
      <c r="E1099" s="15">
        <f>MONTH(SalesDataTable[[#This Row],[Order Date]])</f>
        <v>6</v>
      </c>
      <c r="F1099" s="12" t="str">
        <f xml:space="preserve"> TEXT(SalesDataTable[[#This Row],[Order Date]], "MMM")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12">
        <f>YEAR(SalesDataTable[[#This Row],[Order Date]])</f>
        <v>2026</v>
      </c>
      <c r="D1100" s="15" t="str">
        <f>"Q"&amp;ROUNDUP(MONTH(SalesDataTable[[#This Row],[Order Date]])/3,0)</f>
        <v>Q2</v>
      </c>
      <c r="E1100" s="15">
        <f>MONTH(SalesDataTable[[#This Row],[Order Date]])</f>
        <v>6</v>
      </c>
      <c r="F1100" s="12" t="str">
        <f xml:space="preserve"> TEXT(SalesDataTable[[#This Row],[Order Date]], "MMM")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12">
        <f>YEAR(SalesDataTable[[#This Row],[Order Date]])</f>
        <v>2026</v>
      </c>
      <c r="D1101" s="15" t="str">
        <f>"Q"&amp;ROUNDUP(MONTH(SalesDataTable[[#This Row],[Order Date]])/3,0)</f>
        <v>Q2</v>
      </c>
      <c r="E1101" s="15">
        <f>MONTH(SalesDataTable[[#This Row],[Order Date]])</f>
        <v>6</v>
      </c>
      <c r="F1101" s="12" t="str">
        <f xml:space="preserve"> TEXT(SalesDataTable[[#This Row],[Order Date]], "MMM")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12">
        <f>YEAR(SalesDataTable[[#This Row],[Order Date]])</f>
        <v>2026</v>
      </c>
      <c r="D1102" s="15" t="str">
        <f>"Q"&amp;ROUNDUP(MONTH(SalesDataTable[[#This Row],[Order Date]])/3,0)</f>
        <v>Q2</v>
      </c>
      <c r="E1102" s="15">
        <f>MONTH(SalesDataTable[[#This Row],[Order Date]])</f>
        <v>6</v>
      </c>
      <c r="F1102" s="12" t="str">
        <f xml:space="preserve"> TEXT(SalesDataTable[[#This Row],[Order Date]], "MMM")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12">
        <f>YEAR(SalesDataTable[[#This Row],[Order Date]])</f>
        <v>2026</v>
      </c>
      <c r="D1103" s="15" t="str">
        <f>"Q"&amp;ROUNDUP(MONTH(SalesDataTable[[#This Row],[Order Date]])/3,0)</f>
        <v>Q2</v>
      </c>
      <c r="E1103" s="15">
        <f>MONTH(SalesDataTable[[#This Row],[Order Date]])</f>
        <v>6</v>
      </c>
      <c r="F1103" s="12" t="str">
        <f xml:space="preserve"> TEXT(SalesDataTable[[#This Row],[Order Date]], "MMM")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12">
        <f>YEAR(SalesDataTable[[#This Row],[Order Date]])</f>
        <v>2026</v>
      </c>
      <c r="D1104" s="15" t="str">
        <f>"Q"&amp;ROUNDUP(MONTH(SalesDataTable[[#This Row],[Order Date]])/3,0)</f>
        <v>Q2</v>
      </c>
      <c r="E1104" s="15">
        <f>MONTH(SalesDataTable[[#This Row],[Order Date]])</f>
        <v>6</v>
      </c>
      <c r="F1104" s="12" t="str">
        <f xml:space="preserve"> TEXT(SalesDataTable[[#This Row],[Order Date]], "MMM")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12">
        <f>YEAR(SalesDataTable[[#This Row],[Order Date]])</f>
        <v>2026</v>
      </c>
      <c r="D1105" s="15" t="str">
        <f>"Q"&amp;ROUNDUP(MONTH(SalesDataTable[[#This Row],[Order Date]])/3,0)</f>
        <v>Q2</v>
      </c>
      <c r="E1105" s="15">
        <f>MONTH(SalesDataTable[[#This Row],[Order Date]])</f>
        <v>6</v>
      </c>
      <c r="F1105" s="12" t="str">
        <f xml:space="preserve"> TEXT(SalesDataTable[[#This Row],[Order Date]], "MMM")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12">
        <f>YEAR(SalesDataTable[[#This Row],[Order Date]])</f>
        <v>2026</v>
      </c>
      <c r="D1106" s="15" t="str">
        <f>"Q"&amp;ROUNDUP(MONTH(SalesDataTable[[#This Row],[Order Date]])/3,0)</f>
        <v>Q2</v>
      </c>
      <c r="E1106" s="15">
        <f>MONTH(SalesDataTable[[#This Row],[Order Date]])</f>
        <v>6</v>
      </c>
      <c r="F1106" s="12" t="str">
        <f xml:space="preserve"> TEXT(SalesDataTable[[#This Row],[Order Date]], "MMM")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12">
        <f>YEAR(SalesDataTable[[#This Row],[Order Date]])</f>
        <v>2026</v>
      </c>
      <c r="D1107" s="15" t="str">
        <f>"Q"&amp;ROUNDUP(MONTH(SalesDataTable[[#This Row],[Order Date]])/3,0)</f>
        <v>Q2</v>
      </c>
      <c r="E1107" s="15">
        <f>MONTH(SalesDataTable[[#This Row],[Order Date]])</f>
        <v>6</v>
      </c>
      <c r="F1107" s="12" t="str">
        <f xml:space="preserve"> TEXT(SalesDataTable[[#This Row],[Order Date]], "MMM")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12">
        <f>YEAR(SalesDataTable[[#This Row],[Order Date]])</f>
        <v>2026</v>
      </c>
      <c r="D1108" s="15" t="str">
        <f>"Q"&amp;ROUNDUP(MONTH(SalesDataTable[[#This Row],[Order Date]])/3,0)</f>
        <v>Q2</v>
      </c>
      <c r="E1108" s="15">
        <f>MONTH(SalesDataTable[[#This Row],[Order Date]])</f>
        <v>6</v>
      </c>
      <c r="F1108" s="12" t="str">
        <f xml:space="preserve"> TEXT(SalesDataTable[[#This Row],[Order Date]], "MMM")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12">
        <f>YEAR(SalesDataTable[[#This Row],[Order Date]])</f>
        <v>2026</v>
      </c>
      <c r="D1109" s="15" t="str">
        <f>"Q"&amp;ROUNDUP(MONTH(SalesDataTable[[#This Row],[Order Date]])/3,0)</f>
        <v>Q2</v>
      </c>
      <c r="E1109" s="15">
        <f>MONTH(SalesDataTable[[#This Row],[Order Date]])</f>
        <v>6</v>
      </c>
      <c r="F1109" s="12" t="str">
        <f xml:space="preserve"> TEXT(SalesDataTable[[#This Row],[Order Date]], "MMM")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12">
        <f>YEAR(SalesDataTable[[#This Row],[Order Date]])</f>
        <v>2026</v>
      </c>
      <c r="D1110" s="15" t="str">
        <f>"Q"&amp;ROUNDUP(MONTH(SalesDataTable[[#This Row],[Order Date]])/3,0)</f>
        <v>Q2</v>
      </c>
      <c r="E1110" s="15">
        <f>MONTH(SalesDataTable[[#This Row],[Order Date]])</f>
        <v>6</v>
      </c>
      <c r="F1110" s="12" t="str">
        <f xml:space="preserve"> TEXT(SalesDataTable[[#This Row],[Order Date]], "MMM")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12">
        <f>YEAR(SalesDataTable[[#This Row],[Order Date]])</f>
        <v>2026</v>
      </c>
      <c r="D1111" s="15" t="str">
        <f>"Q"&amp;ROUNDUP(MONTH(SalesDataTable[[#This Row],[Order Date]])/3,0)</f>
        <v>Q2</v>
      </c>
      <c r="E1111" s="15">
        <f>MONTH(SalesDataTable[[#This Row],[Order Date]])</f>
        <v>6</v>
      </c>
      <c r="F1111" s="12" t="str">
        <f xml:space="preserve"> TEXT(SalesDataTable[[#This Row],[Order Date]], "MMM")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12">
        <f>YEAR(SalesDataTable[[#This Row],[Order Date]])</f>
        <v>2026</v>
      </c>
      <c r="D1112" s="15" t="str">
        <f>"Q"&amp;ROUNDUP(MONTH(SalesDataTable[[#This Row],[Order Date]])/3,0)</f>
        <v>Q2</v>
      </c>
      <c r="E1112" s="15">
        <f>MONTH(SalesDataTable[[#This Row],[Order Date]])</f>
        <v>6</v>
      </c>
      <c r="F1112" s="12" t="str">
        <f xml:space="preserve"> TEXT(SalesDataTable[[#This Row],[Order Date]], "MMM")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12">
        <f>YEAR(SalesDataTable[[#This Row],[Order Date]])</f>
        <v>2026</v>
      </c>
      <c r="D1113" s="15" t="str">
        <f>"Q"&amp;ROUNDUP(MONTH(SalesDataTable[[#This Row],[Order Date]])/3,0)</f>
        <v>Q2</v>
      </c>
      <c r="E1113" s="15">
        <f>MONTH(SalesDataTable[[#This Row],[Order Date]])</f>
        <v>6</v>
      </c>
      <c r="F1113" s="12" t="str">
        <f xml:space="preserve"> TEXT(SalesDataTable[[#This Row],[Order Date]], "MMM")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12">
        <f>YEAR(SalesDataTable[[#This Row],[Order Date]])</f>
        <v>2026</v>
      </c>
      <c r="D1114" s="15" t="str">
        <f>"Q"&amp;ROUNDUP(MONTH(SalesDataTable[[#This Row],[Order Date]])/3,0)</f>
        <v>Q2</v>
      </c>
      <c r="E1114" s="15">
        <f>MONTH(SalesDataTable[[#This Row],[Order Date]])</f>
        <v>6</v>
      </c>
      <c r="F1114" s="12" t="str">
        <f xml:space="preserve"> TEXT(SalesDataTable[[#This Row],[Order Date]], "MMM")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12">
        <f>YEAR(SalesDataTable[[#This Row],[Order Date]])</f>
        <v>2026</v>
      </c>
      <c r="D1115" s="15" t="str">
        <f>"Q"&amp;ROUNDUP(MONTH(SalesDataTable[[#This Row],[Order Date]])/3,0)</f>
        <v>Q2</v>
      </c>
      <c r="E1115" s="15">
        <f>MONTH(SalesDataTable[[#This Row],[Order Date]])</f>
        <v>6</v>
      </c>
      <c r="F1115" s="12" t="str">
        <f xml:space="preserve"> TEXT(SalesDataTable[[#This Row],[Order Date]], "MMM")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12">
        <f>YEAR(SalesDataTable[[#This Row],[Order Date]])</f>
        <v>2026</v>
      </c>
      <c r="D1116" s="15" t="str">
        <f>"Q"&amp;ROUNDUP(MONTH(SalesDataTable[[#This Row],[Order Date]])/3,0)</f>
        <v>Q2</v>
      </c>
      <c r="E1116" s="15">
        <f>MONTH(SalesDataTable[[#This Row],[Order Date]])</f>
        <v>6</v>
      </c>
      <c r="F1116" s="12" t="str">
        <f xml:space="preserve"> TEXT(SalesDataTable[[#This Row],[Order Date]], "MMM")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12">
        <f>YEAR(SalesDataTable[[#This Row],[Order Date]])</f>
        <v>2026</v>
      </c>
      <c r="D1117" s="15" t="str">
        <f>"Q"&amp;ROUNDUP(MONTH(SalesDataTable[[#This Row],[Order Date]])/3,0)</f>
        <v>Q2</v>
      </c>
      <c r="E1117" s="15">
        <f>MONTH(SalesDataTable[[#This Row],[Order Date]])</f>
        <v>6</v>
      </c>
      <c r="F1117" s="12" t="str">
        <f xml:space="preserve"> TEXT(SalesDataTable[[#This Row],[Order Date]], "MMM")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12">
        <f>YEAR(SalesDataTable[[#This Row],[Order Date]])</f>
        <v>2026</v>
      </c>
      <c r="D1118" s="15" t="str">
        <f>"Q"&amp;ROUNDUP(MONTH(SalesDataTable[[#This Row],[Order Date]])/3,0)</f>
        <v>Q2</v>
      </c>
      <c r="E1118" s="15">
        <f>MONTH(SalesDataTable[[#This Row],[Order Date]])</f>
        <v>6</v>
      </c>
      <c r="F1118" s="12" t="str">
        <f xml:space="preserve"> TEXT(SalesDataTable[[#This Row],[Order Date]], "MMM")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12">
        <f>YEAR(SalesDataTable[[#This Row],[Order Date]])</f>
        <v>2026</v>
      </c>
      <c r="D1119" s="15" t="str">
        <f>"Q"&amp;ROUNDUP(MONTH(SalesDataTable[[#This Row],[Order Date]])/3,0)</f>
        <v>Q2</v>
      </c>
      <c r="E1119" s="15">
        <f>MONTH(SalesDataTable[[#This Row],[Order Date]])</f>
        <v>6</v>
      </c>
      <c r="F1119" s="12" t="str">
        <f xml:space="preserve"> TEXT(SalesDataTable[[#This Row],[Order Date]], "MMM")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12">
        <f>YEAR(SalesDataTable[[#This Row],[Order Date]])</f>
        <v>2026</v>
      </c>
      <c r="D1120" s="15" t="str">
        <f>"Q"&amp;ROUNDUP(MONTH(SalesDataTable[[#This Row],[Order Date]])/3,0)</f>
        <v>Q2</v>
      </c>
      <c r="E1120" s="15">
        <f>MONTH(SalesDataTable[[#This Row],[Order Date]])</f>
        <v>6</v>
      </c>
      <c r="F1120" s="12" t="str">
        <f xml:space="preserve"> TEXT(SalesDataTable[[#This Row],[Order Date]], "MMM")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12">
        <f>YEAR(SalesDataTable[[#This Row],[Order Date]])</f>
        <v>2026</v>
      </c>
      <c r="D1121" s="15" t="str">
        <f>"Q"&amp;ROUNDUP(MONTH(SalesDataTable[[#This Row],[Order Date]])/3,0)</f>
        <v>Q2</v>
      </c>
      <c r="E1121" s="15">
        <f>MONTH(SalesDataTable[[#This Row],[Order Date]])</f>
        <v>6</v>
      </c>
      <c r="F1121" s="12" t="str">
        <f xml:space="preserve"> TEXT(SalesDataTable[[#This Row],[Order Date]], "MMM")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12">
        <f>YEAR(SalesDataTable[[#This Row],[Order Date]])</f>
        <v>2026</v>
      </c>
      <c r="D1122" s="15" t="str">
        <f>"Q"&amp;ROUNDUP(MONTH(SalesDataTable[[#This Row],[Order Date]])/3,0)</f>
        <v>Q2</v>
      </c>
      <c r="E1122" s="15">
        <f>MONTH(SalesDataTable[[#This Row],[Order Date]])</f>
        <v>6</v>
      </c>
      <c r="F1122" s="12" t="str">
        <f xml:space="preserve"> TEXT(SalesDataTable[[#This Row],[Order Date]], "MMM")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12">
        <f>YEAR(SalesDataTable[[#This Row],[Order Date]])</f>
        <v>2026</v>
      </c>
      <c r="D1123" s="15" t="str">
        <f>"Q"&amp;ROUNDUP(MONTH(SalesDataTable[[#This Row],[Order Date]])/3,0)</f>
        <v>Q2</v>
      </c>
      <c r="E1123" s="15">
        <f>MONTH(SalesDataTable[[#This Row],[Order Date]])</f>
        <v>6</v>
      </c>
      <c r="F1123" s="12" t="str">
        <f xml:space="preserve"> TEXT(SalesDataTable[[#This Row],[Order Date]], "MMM")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12">
        <f>YEAR(SalesDataTable[[#This Row],[Order Date]])</f>
        <v>2026</v>
      </c>
      <c r="D1124" s="15" t="str">
        <f>"Q"&amp;ROUNDUP(MONTH(SalesDataTable[[#This Row],[Order Date]])/3,0)</f>
        <v>Q2</v>
      </c>
      <c r="E1124" s="15">
        <f>MONTH(SalesDataTable[[#This Row],[Order Date]])</f>
        <v>6</v>
      </c>
      <c r="F1124" s="12" t="str">
        <f xml:space="preserve"> TEXT(SalesDataTable[[#This Row],[Order Date]], "MMM")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12">
        <f>YEAR(SalesDataTable[[#This Row],[Order Date]])</f>
        <v>2026</v>
      </c>
      <c r="D1125" s="15" t="str">
        <f>"Q"&amp;ROUNDUP(MONTH(SalesDataTable[[#This Row],[Order Date]])/3,0)</f>
        <v>Q2</v>
      </c>
      <c r="E1125" s="15">
        <f>MONTH(SalesDataTable[[#This Row],[Order Date]])</f>
        <v>6</v>
      </c>
      <c r="F1125" s="12" t="str">
        <f xml:space="preserve"> TEXT(SalesDataTable[[#This Row],[Order Date]], "MMM")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12">
        <f>YEAR(SalesDataTable[[#This Row],[Order Date]])</f>
        <v>2026</v>
      </c>
      <c r="D1126" s="15" t="str">
        <f>"Q"&amp;ROUNDUP(MONTH(SalesDataTable[[#This Row],[Order Date]])/3,0)</f>
        <v>Q2</v>
      </c>
      <c r="E1126" s="15">
        <f>MONTH(SalesDataTable[[#This Row],[Order Date]])</f>
        <v>6</v>
      </c>
      <c r="F1126" s="12" t="str">
        <f xml:space="preserve"> TEXT(SalesDataTable[[#This Row],[Order Date]], "MMM")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12">
        <f>YEAR(SalesDataTable[[#This Row],[Order Date]])</f>
        <v>2026</v>
      </c>
      <c r="D1127" s="15" t="str">
        <f>"Q"&amp;ROUNDUP(MONTH(SalesDataTable[[#This Row],[Order Date]])/3,0)</f>
        <v>Q2</v>
      </c>
      <c r="E1127" s="15">
        <f>MONTH(SalesDataTable[[#This Row],[Order Date]])</f>
        <v>6</v>
      </c>
      <c r="F1127" s="12" t="str">
        <f xml:space="preserve"> TEXT(SalesDataTable[[#This Row],[Order Date]], "MMM")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12">
        <f>YEAR(SalesDataTable[[#This Row],[Order Date]])</f>
        <v>2026</v>
      </c>
      <c r="D1128" s="15" t="str">
        <f>"Q"&amp;ROUNDUP(MONTH(SalesDataTable[[#This Row],[Order Date]])/3,0)</f>
        <v>Q2</v>
      </c>
      <c r="E1128" s="15">
        <f>MONTH(SalesDataTable[[#This Row],[Order Date]])</f>
        <v>6</v>
      </c>
      <c r="F1128" s="12" t="str">
        <f xml:space="preserve"> TEXT(SalesDataTable[[#This Row],[Order Date]], "MMM")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12">
        <f>YEAR(SalesDataTable[[#This Row],[Order Date]])</f>
        <v>2026</v>
      </c>
      <c r="D1129" s="15" t="str">
        <f>"Q"&amp;ROUNDUP(MONTH(SalesDataTable[[#This Row],[Order Date]])/3,0)</f>
        <v>Q2</v>
      </c>
      <c r="E1129" s="15">
        <f>MONTH(SalesDataTable[[#This Row],[Order Date]])</f>
        <v>6</v>
      </c>
      <c r="F1129" s="12" t="str">
        <f xml:space="preserve"> TEXT(SalesDataTable[[#This Row],[Order Date]], "MMM")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12">
        <f>YEAR(SalesDataTable[[#This Row],[Order Date]])</f>
        <v>2026</v>
      </c>
      <c r="D1130" s="15" t="str">
        <f>"Q"&amp;ROUNDUP(MONTH(SalesDataTable[[#This Row],[Order Date]])/3,0)</f>
        <v>Q2</v>
      </c>
      <c r="E1130" s="15">
        <f>MONTH(SalesDataTable[[#This Row],[Order Date]])</f>
        <v>6</v>
      </c>
      <c r="F1130" s="12" t="str">
        <f xml:space="preserve"> TEXT(SalesDataTable[[#This Row],[Order Date]], "MMM")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12">
        <f>YEAR(SalesDataTable[[#This Row],[Order Date]])</f>
        <v>2026</v>
      </c>
      <c r="D1131" s="15" t="str">
        <f>"Q"&amp;ROUNDUP(MONTH(SalesDataTable[[#This Row],[Order Date]])/3,0)</f>
        <v>Q2</v>
      </c>
      <c r="E1131" s="15">
        <f>MONTH(SalesDataTable[[#This Row],[Order Date]])</f>
        <v>6</v>
      </c>
      <c r="F1131" s="12" t="str">
        <f xml:space="preserve"> TEXT(SalesDataTable[[#This Row],[Order Date]], "MMM")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12">
        <f>YEAR(SalesDataTable[[#This Row],[Order Date]])</f>
        <v>2026</v>
      </c>
      <c r="D1132" s="15" t="str">
        <f>"Q"&amp;ROUNDUP(MONTH(SalesDataTable[[#This Row],[Order Date]])/3,0)</f>
        <v>Q2</v>
      </c>
      <c r="E1132" s="15">
        <f>MONTH(SalesDataTable[[#This Row],[Order Date]])</f>
        <v>6</v>
      </c>
      <c r="F1132" s="12" t="str">
        <f xml:space="preserve"> TEXT(SalesDataTable[[#This Row],[Order Date]], "MMM")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12">
        <f>YEAR(SalesDataTable[[#This Row],[Order Date]])</f>
        <v>2026</v>
      </c>
      <c r="D1133" s="15" t="str">
        <f>"Q"&amp;ROUNDUP(MONTH(SalesDataTable[[#This Row],[Order Date]])/3,0)</f>
        <v>Q2</v>
      </c>
      <c r="E1133" s="15">
        <f>MONTH(SalesDataTable[[#This Row],[Order Date]])</f>
        <v>6</v>
      </c>
      <c r="F1133" s="12" t="str">
        <f xml:space="preserve"> TEXT(SalesDataTable[[#This Row],[Order Date]], "MMM")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12">
        <f>YEAR(SalesDataTable[[#This Row],[Order Date]])</f>
        <v>2026</v>
      </c>
      <c r="D1134" s="15" t="str">
        <f>"Q"&amp;ROUNDUP(MONTH(SalesDataTable[[#This Row],[Order Date]])/3,0)</f>
        <v>Q2</v>
      </c>
      <c r="E1134" s="15">
        <f>MONTH(SalesDataTable[[#This Row],[Order Date]])</f>
        <v>6</v>
      </c>
      <c r="F1134" s="12" t="str">
        <f xml:space="preserve"> TEXT(SalesDataTable[[#This Row],[Order Date]], "MMM")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12">
        <f>YEAR(SalesDataTable[[#This Row],[Order Date]])</f>
        <v>2026</v>
      </c>
      <c r="D1135" s="15" t="str">
        <f>"Q"&amp;ROUNDUP(MONTH(SalesDataTable[[#This Row],[Order Date]])/3,0)</f>
        <v>Q2</v>
      </c>
      <c r="E1135" s="15">
        <f>MONTH(SalesDataTable[[#This Row],[Order Date]])</f>
        <v>6</v>
      </c>
      <c r="F1135" s="12" t="str">
        <f xml:space="preserve"> TEXT(SalesDataTable[[#This Row],[Order Date]], "MMM")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12">
        <f>YEAR(SalesDataTable[[#This Row],[Order Date]])</f>
        <v>2026</v>
      </c>
      <c r="D1136" s="15" t="str">
        <f>"Q"&amp;ROUNDUP(MONTH(SalesDataTable[[#This Row],[Order Date]])/3,0)</f>
        <v>Q2</v>
      </c>
      <c r="E1136" s="15">
        <f>MONTH(SalesDataTable[[#This Row],[Order Date]])</f>
        <v>6</v>
      </c>
      <c r="F1136" s="12" t="str">
        <f xml:space="preserve"> TEXT(SalesDataTable[[#This Row],[Order Date]], "MMM")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12">
        <f>YEAR(SalesDataTable[[#This Row],[Order Date]])</f>
        <v>2026</v>
      </c>
      <c r="D1137" s="15" t="str">
        <f>"Q"&amp;ROUNDUP(MONTH(SalesDataTable[[#This Row],[Order Date]])/3,0)</f>
        <v>Q2</v>
      </c>
      <c r="E1137" s="15">
        <f>MONTH(SalesDataTable[[#This Row],[Order Date]])</f>
        <v>6</v>
      </c>
      <c r="F1137" s="12" t="str">
        <f xml:space="preserve"> TEXT(SalesDataTable[[#This Row],[Order Date]], "MMM")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12">
        <f>YEAR(SalesDataTable[[#This Row],[Order Date]])</f>
        <v>2026</v>
      </c>
      <c r="D1138" s="15" t="str">
        <f>"Q"&amp;ROUNDUP(MONTH(SalesDataTable[[#This Row],[Order Date]])/3,0)</f>
        <v>Q2</v>
      </c>
      <c r="E1138" s="15">
        <f>MONTH(SalesDataTable[[#This Row],[Order Date]])</f>
        <v>6</v>
      </c>
      <c r="F1138" s="12" t="str">
        <f xml:space="preserve"> TEXT(SalesDataTable[[#This Row],[Order Date]], "MMM")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12">
        <f>YEAR(SalesDataTable[[#This Row],[Order Date]])</f>
        <v>2026</v>
      </c>
      <c r="D1139" s="15" t="str">
        <f>"Q"&amp;ROUNDUP(MONTH(SalesDataTable[[#This Row],[Order Date]])/3,0)</f>
        <v>Q2</v>
      </c>
      <c r="E1139" s="15">
        <f>MONTH(SalesDataTable[[#This Row],[Order Date]])</f>
        <v>6</v>
      </c>
      <c r="F1139" s="12" t="str">
        <f xml:space="preserve"> TEXT(SalesDataTable[[#This Row],[Order Date]], "MMM")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12">
        <f>YEAR(SalesDataTable[[#This Row],[Order Date]])</f>
        <v>2026</v>
      </c>
      <c r="D1140" s="15" t="str">
        <f>"Q"&amp;ROUNDUP(MONTH(SalesDataTable[[#This Row],[Order Date]])/3,0)</f>
        <v>Q2</v>
      </c>
      <c r="E1140" s="15">
        <f>MONTH(SalesDataTable[[#This Row],[Order Date]])</f>
        <v>6</v>
      </c>
      <c r="F1140" s="12" t="str">
        <f xml:space="preserve"> TEXT(SalesDataTable[[#This Row],[Order Date]], "MMM")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12">
        <f>YEAR(SalesDataTable[[#This Row],[Order Date]])</f>
        <v>2026</v>
      </c>
      <c r="D1141" s="15" t="str">
        <f>"Q"&amp;ROUNDUP(MONTH(SalesDataTable[[#This Row],[Order Date]])/3,0)</f>
        <v>Q2</v>
      </c>
      <c r="E1141" s="15">
        <f>MONTH(SalesDataTable[[#This Row],[Order Date]])</f>
        <v>6</v>
      </c>
      <c r="F1141" s="12" t="str">
        <f xml:space="preserve"> TEXT(SalesDataTable[[#This Row],[Order Date]], "MMM")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12">
        <f>YEAR(SalesDataTable[[#This Row],[Order Date]])</f>
        <v>2026</v>
      </c>
      <c r="D1142" s="15" t="str">
        <f>"Q"&amp;ROUNDUP(MONTH(SalesDataTable[[#This Row],[Order Date]])/3,0)</f>
        <v>Q2</v>
      </c>
      <c r="E1142" s="15">
        <f>MONTH(SalesDataTable[[#This Row],[Order Date]])</f>
        <v>6</v>
      </c>
      <c r="F1142" s="12" t="str">
        <f xml:space="preserve"> TEXT(SalesDataTable[[#This Row],[Order Date]], "MMM")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12">
        <f>YEAR(SalesDataTable[[#This Row],[Order Date]])</f>
        <v>2026</v>
      </c>
      <c r="D1143" s="15" t="str">
        <f>"Q"&amp;ROUNDUP(MONTH(SalesDataTable[[#This Row],[Order Date]])/3,0)</f>
        <v>Q2</v>
      </c>
      <c r="E1143" s="15">
        <f>MONTH(SalesDataTable[[#This Row],[Order Date]])</f>
        <v>6</v>
      </c>
      <c r="F1143" s="12" t="str">
        <f xml:space="preserve"> TEXT(SalesDataTable[[#This Row],[Order Date]], "MMM")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12">
        <f>YEAR(SalesDataTable[[#This Row],[Order Date]])</f>
        <v>2026</v>
      </c>
      <c r="D1144" s="15" t="str">
        <f>"Q"&amp;ROUNDUP(MONTH(SalesDataTable[[#This Row],[Order Date]])/3,0)</f>
        <v>Q2</v>
      </c>
      <c r="E1144" s="15">
        <f>MONTH(SalesDataTable[[#This Row],[Order Date]])</f>
        <v>6</v>
      </c>
      <c r="F1144" s="12" t="str">
        <f xml:space="preserve"> TEXT(SalesDataTable[[#This Row],[Order Date]], "MMM")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12">
        <f>YEAR(SalesDataTable[[#This Row],[Order Date]])</f>
        <v>2026</v>
      </c>
      <c r="D1145" s="15" t="str">
        <f>"Q"&amp;ROUNDUP(MONTH(SalesDataTable[[#This Row],[Order Date]])/3,0)</f>
        <v>Q2</v>
      </c>
      <c r="E1145" s="15">
        <f>MONTH(SalesDataTable[[#This Row],[Order Date]])</f>
        <v>6</v>
      </c>
      <c r="F1145" s="12" t="str">
        <f xml:space="preserve"> TEXT(SalesDataTable[[#This Row],[Order Date]], "MMM")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12">
        <f>YEAR(SalesDataTable[[#This Row],[Order Date]])</f>
        <v>2026</v>
      </c>
      <c r="D1146" s="15" t="str">
        <f>"Q"&amp;ROUNDUP(MONTH(SalesDataTable[[#This Row],[Order Date]])/3,0)</f>
        <v>Q2</v>
      </c>
      <c r="E1146" s="15">
        <f>MONTH(SalesDataTable[[#This Row],[Order Date]])</f>
        <v>6</v>
      </c>
      <c r="F1146" s="12" t="str">
        <f xml:space="preserve"> TEXT(SalesDataTable[[#This Row],[Order Date]], "MMM")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12">
        <f>YEAR(SalesDataTable[[#This Row],[Order Date]])</f>
        <v>2026</v>
      </c>
      <c r="D1147" s="15" t="str">
        <f>"Q"&amp;ROUNDUP(MONTH(SalesDataTable[[#This Row],[Order Date]])/3,0)</f>
        <v>Q2</v>
      </c>
      <c r="E1147" s="15">
        <f>MONTH(SalesDataTable[[#This Row],[Order Date]])</f>
        <v>6</v>
      </c>
      <c r="F1147" s="12" t="str">
        <f xml:space="preserve"> TEXT(SalesDataTable[[#This Row],[Order Date]], "MMM")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12">
        <f>YEAR(SalesDataTable[[#This Row],[Order Date]])</f>
        <v>2026</v>
      </c>
      <c r="D1148" s="15" t="str">
        <f>"Q"&amp;ROUNDUP(MONTH(SalesDataTable[[#This Row],[Order Date]])/3,0)</f>
        <v>Q2</v>
      </c>
      <c r="E1148" s="15">
        <f>MONTH(SalesDataTable[[#This Row],[Order Date]])</f>
        <v>6</v>
      </c>
      <c r="F1148" s="12" t="str">
        <f xml:space="preserve"> TEXT(SalesDataTable[[#This Row],[Order Date]], "MMM")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12">
        <f>YEAR(SalesDataTable[[#This Row],[Order Date]])</f>
        <v>2026</v>
      </c>
      <c r="D1149" s="15" t="str">
        <f>"Q"&amp;ROUNDUP(MONTH(SalesDataTable[[#This Row],[Order Date]])/3,0)</f>
        <v>Q2</v>
      </c>
      <c r="E1149" s="15">
        <f>MONTH(SalesDataTable[[#This Row],[Order Date]])</f>
        <v>6</v>
      </c>
      <c r="F1149" s="12" t="str">
        <f xml:space="preserve"> TEXT(SalesDataTable[[#This Row],[Order Date]], "MMM")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12">
        <f>YEAR(SalesDataTable[[#This Row],[Order Date]])</f>
        <v>2026</v>
      </c>
      <c r="D1150" s="15" t="str">
        <f>"Q"&amp;ROUNDUP(MONTH(SalesDataTable[[#This Row],[Order Date]])/3,0)</f>
        <v>Q2</v>
      </c>
      <c r="E1150" s="15">
        <f>MONTH(SalesDataTable[[#This Row],[Order Date]])</f>
        <v>6</v>
      </c>
      <c r="F1150" s="12" t="str">
        <f xml:space="preserve"> TEXT(SalesDataTable[[#This Row],[Order Date]], "MMM")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12">
        <f>YEAR(SalesDataTable[[#This Row],[Order Date]])</f>
        <v>2026</v>
      </c>
      <c r="D1151" s="15" t="str">
        <f>"Q"&amp;ROUNDUP(MONTH(SalesDataTable[[#This Row],[Order Date]])/3,0)</f>
        <v>Q2</v>
      </c>
      <c r="E1151" s="15">
        <f>MONTH(SalesDataTable[[#This Row],[Order Date]])</f>
        <v>6</v>
      </c>
      <c r="F1151" s="12" t="str">
        <f xml:space="preserve"> TEXT(SalesDataTable[[#This Row],[Order Date]], "MMM")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12">
        <f>YEAR(SalesDataTable[[#This Row],[Order Date]])</f>
        <v>2026</v>
      </c>
      <c r="D1152" s="15" t="str">
        <f>"Q"&amp;ROUNDUP(MONTH(SalesDataTable[[#This Row],[Order Date]])/3,0)</f>
        <v>Q2</v>
      </c>
      <c r="E1152" s="15">
        <f>MONTH(SalesDataTable[[#This Row],[Order Date]])</f>
        <v>6</v>
      </c>
      <c r="F1152" s="12" t="str">
        <f xml:space="preserve"> TEXT(SalesDataTable[[#This Row],[Order Date]], "MMM")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12">
        <f>YEAR(SalesDataTable[[#This Row],[Order Date]])</f>
        <v>2026</v>
      </c>
      <c r="D1153" s="15" t="str">
        <f>"Q"&amp;ROUNDUP(MONTH(SalesDataTable[[#This Row],[Order Date]])/3,0)</f>
        <v>Q2</v>
      </c>
      <c r="E1153" s="15">
        <f>MONTH(SalesDataTable[[#This Row],[Order Date]])</f>
        <v>6</v>
      </c>
      <c r="F1153" s="12" t="str">
        <f xml:space="preserve"> TEXT(SalesDataTable[[#This Row],[Order Date]], "MMM")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12">
        <f>YEAR(SalesDataTable[[#This Row],[Order Date]])</f>
        <v>2026</v>
      </c>
      <c r="D1154" s="15" t="str">
        <f>"Q"&amp;ROUNDUP(MONTH(SalesDataTable[[#This Row],[Order Date]])/3,0)</f>
        <v>Q2</v>
      </c>
      <c r="E1154" s="15">
        <f>MONTH(SalesDataTable[[#This Row],[Order Date]])</f>
        <v>6</v>
      </c>
      <c r="F1154" s="12" t="str">
        <f xml:space="preserve"> TEXT(SalesDataTable[[#This Row],[Order Date]], "MMM")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12">
        <f>YEAR(SalesDataTable[[#This Row],[Order Date]])</f>
        <v>2026</v>
      </c>
      <c r="D1155" s="15" t="str">
        <f>"Q"&amp;ROUNDUP(MONTH(SalesDataTable[[#This Row],[Order Date]])/3,0)</f>
        <v>Q2</v>
      </c>
      <c r="E1155" s="15">
        <f>MONTH(SalesDataTable[[#This Row],[Order Date]])</f>
        <v>6</v>
      </c>
      <c r="F1155" s="12" t="str">
        <f xml:space="preserve"> TEXT(SalesDataTable[[#This Row],[Order Date]], "MMM")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12">
        <f>YEAR(SalesDataTable[[#This Row],[Order Date]])</f>
        <v>2026</v>
      </c>
      <c r="D1156" s="15" t="str">
        <f>"Q"&amp;ROUNDUP(MONTH(SalesDataTable[[#This Row],[Order Date]])/3,0)</f>
        <v>Q2</v>
      </c>
      <c r="E1156" s="15">
        <f>MONTH(SalesDataTable[[#This Row],[Order Date]])</f>
        <v>6</v>
      </c>
      <c r="F1156" s="12" t="str">
        <f xml:space="preserve"> TEXT(SalesDataTable[[#This Row],[Order Date]], "MMM")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12">
        <f>YEAR(SalesDataTable[[#This Row],[Order Date]])</f>
        <v>2026</v>
      </c>
      <c r="D1157" s="15" t="str">
        <f>"Q"&amp;ROUNDUP(MONTH(SalesDataTable[[#This Row],[Order Date]])/3,0)</f>
        <v>Q2</v>
      </c>
      <c r="E1157" s="15">
        <f>MONTH(SalesDataTable[[#This Row],[Order Date]])</f>
        <v>6</v>
      </c>
      <c r="F1157" s="12" t="str">
        <f xml:space="preserve"> TEXT(SalesDataTable[[#This Row],[Order Date]], "MMM")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12">
        <f>YEAR(SalesDataTable[[#This Row],[Order Date]])</f>
        <v>2026</v>
      </c>
      <c r="D1158" s="15" t="str">
        <f>"Q"&amp;ROUNDUP(MONTH(SalesDataTable[[#This Row],[Order Date]])/3,0)</f>
        <v>Q2</v>
      </c>
      <c r="E1158" s="15">
        <f>MONTH(SalesDataTable[[#This Row],[Order Date]])</f>
        <v>6</v>
      </c>
      <c r="F1158" s="12" t="str">
        <f xml:space="preserve"> TEXT(SalesDataTable[[#This Row],[Order Date]], "MMM")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12">
        <f>YEAR(SalesDataTable[[#This Row],[Order Date]])</f>
        <v>2026</v>
      </c>
      <c r="D1159" s="15" t="str">
        <f>"Q"&amp;ROUNDUP(MONTH(SalesDataTable[[#This Row],[Order Date]])/3,0)</f>
        <v>Q2</v>
      </c>
      <c r="E1159" s="15">
        <f>MONTH(SalesDataTable[[#This Row],[Order Date]])</f>
        <v>6</v>
      </c>
      <c r="F1159" s="12" t="str">
        <f xml:space="preserve"> TEXT(SalesDataTable[[#This Row],[Order Date]], "MMM")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12">
        <f>YEAR(SalesDataTable[[#This Row],[Order Date]])</f>
        <v>2026</v>
      </c>
      <c r="D1160" s="15" t="str">
        <f>"Q"&amp;ROUNDUP(MONTH(SalesDataTable[[#This Row],[Order Date]])/3,0)</f>
        <v>Q2</v>
      </c>
      <c r="E1160" s="15">
        <f>MONTH(SalesDataTable[[#This Row],[Order Date]])</f>
        <v>6</v>
      </c>
      <c r="F1160" s="12" t="str">
        <f xml:space="preserve"> TEXT(SalesDataTable[[#This Row],[Order Date]], "MMM")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12">
        <f>YEAR(SalesDataTable[[#This Row],[Order Date]])</f>
        <v>2026</v>
      </c>
      <c r="D1161" s="15" t="str">
        <f>"Q"&amp;ROUNDUP(MONTH(SalesDataTable[[#This Row],[Order Date]])/3,0)</f>
        <v>Q2</v>
      </c>
      <c r="E1161" s="15">
        <f>MONTH(SalesDataTable[[#This Row],[Order Date]])</f>
        <v>6</v>
      </c>
      <c r="F1161" s="12" t="str">
        <f xml:space="preserve"> TEXT(SalesDataTable[[#This Row],[Order Date]], "MMM")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12">
        <f>YEAR(SalesDataTable[[#This Row],[Order Date]])</f>
        <v>2026</v>
      </c>
      <c r="D1162" s="15" t="str">
        <f>"Q"&amp;ROUNDUP(MONTH(SalesDataTable[[#This Row],[Order Date]])/3,0)</f>
        <v>Q2</v>
      </c>
      <c r="E1162" s="15">
        <f>MONTH(SalesDataTable[[#This Row],[Order Date]])</f>
        <v>6</v>
      </c>
      <c r="F1162" s="12" t="str">
        <f xml:space="preserve"> TEXT(SalesDataTable[[#This Row],[Order Date]], "MMM")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12">
        <f>YEAR(SalesDataTable[[#This Row],[Order Date]])</f>
        <v>2026</v>
      </c>
      <c r="D1163" s="15" t="str">
        <f>"Q"&amp;ROUNDUP(MONTH(SalesDataTable[[#This Row],[Order Date]])/3,0)</f>
        <v>Q2</v>
      </c>
      <c r="E1163" s="15">
        <f>MONTH(SalesDataTable[[#This Row],[Order Date]])</f>
        <v>6</v>
      </c>
      <c r="F1163" s="12" t="str">
        <f xml:space="preserve"> TEXT(SalesDataTable[[#This Row],[Order Date]], "MMM")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12">
        <f>YEAR(SalesDataTable[[#This Row],[Order Date]])</f>
        <v>2026</v>
      </c>
      <c r="D1164" s="15" t="str">
        <f>"Q"&amp;ROUNDUP(MONTH(SalesDataTable[[#This Row],[Order Date]])/3,0)</f>
        <v>Q2</v>
      </c>
      <c r="E1164" s="15">
        <f>MONTH(SalesDataTable[[#This Row],[Order Date]])</f>
        <v>6</v>
      </c>
      <c r="F1164" s="12" t="str">
        <f xml:space="preserve"> TEXT(SalesDataTable[[#This Row],[Order Date]], "MMM")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12">
        <f>YEAR(SalesDataTable[[#This Row],[Order Date]])</f>
        <v>2026</v>
      </c>
      <c r="D1165" s="15" t="str">
        <f>"Q"&amp;ROUNDUP(MONTH(SalesDataTable[[#This Row],[Order Date]])/3,0)</f>
        <v>Q2</v>
      </c>
      <c r="E1165" s="15">
        <f>MONTH(SalesDataTable[[#This Row],[Order Date]])</f>
        <v>6</v>
      </c>
      <c r="F1165" s="12" t="str">
        <f xml:space="preserve"> TEXT(SalesDataTable[[#This Row],[Order Date]], "MMM")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12">
        <f>YEAR(SalesDataTable[[#This Row],[Order Date]])</f>
        <v>2026</v>
      </c>
      <c r="D1166" s="15" t="str">
        <f>"Q"&amp;ROUNDUP(MONTH(SalesDataTable[[#This Row],[Order Date]])/3,0)</f>
        <v>Q2</v>
      </c>
      <c r="E1166" s="15">
        <f>MONTH(SalesDataTable[[#This Row],[Order Date]])</f>
        <v>6</v>
      </c>
      <c r="F1166" s="12" t="str">
        <f xml:space="preserve"> TEXT(SalesDataTable[[#This Row],[Order Date]], "MMM")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12">
        <f>YEAR(SalesDataTable[[#This Row],[Order Date]])</f>
        <v>2026</v>
      </c>
      <c r="D1167" s="15" t="str">
        <f>"Q"&amp;ROUNDUP(MONTH(SalesDataTable[[#This Row],[Order Date]])/3,0)</f>
        <v>Q2</v>
      </c>
      <c r="E1167" s="15">
        <f>MONTH(SalesDataTable[[#This Row],[Order Date]])</f>
        <v>6</v>
      </c>
      <c r="F1167" s="12" t="str">
        <f xml:space="preserve"> TEXT(SalesDataTable[[#This Row],[Order Date]], "MMM")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12">
        <f>YEAR(SalesDataTable[[#This Row],[Order Date]])</f>
        <v>2026</v>
      </c>
      <c r="D1168" s="15" t="str">
        <f>"Q"&amp;ROUNDUP(MONTH(SalesDataTable[[#This Row],[Order Date]])/3,0)</f>
        <v>Q2</v>
      </c>
      <c r="E1168" s="15">
        <f>MONTH(SalesDataTable[[#This Row],[Order Date]])</f>
        <v>6</v>
      </c>
      <c r="F1168" s="12" t="str">
        <f xml:space="preserve"> TEXT(SalesDataTable[[#This Row],[Order Date]], "MMM")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12">
        <f>YEAR(SalesDataTable[[#This Row],[Order Date]])</f>
        <v>2026</v>
      </c>
      <c r="D1169" s="15" t="str">
        <f>"Q"&amp;ROUNDUP(MONTH(SalesDataTable[[#This Row],[Order Date]])/3,0)</f>
        <v>Q2</v>
      </c>
      <c r="E1169" s="15">
        <f>MONTH(SalesDataTable[[#This Row],[Order Date]])</f>
        <v>6</v>
      </c>
      <c r="F1169" s="12" t="str">
        <f xml:space="preserve"> TEXT(SalesDataTable[[#This Row],[Order Date]], "MMM")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12">
        <f>YEAR(SalesDataTable[[#This Row],[Order Date]])</f>
        <v>2026</v>
      </c>
      <c r="D1170" s="15" t="str">
        <f>"Q"&amp;ROUNDUP(MONTH(SalesDataTable[[#This Row],[Order Date]])/3,0)</f>
        <v>Q2</v>
      </c>
      <c r="E1170" s="15">
        <f>MONTH(SalesDataTable[[#This Row],[Order Date]])</f>
        <v>6</v>
      </c>
      <c r="F1170" s="12" t="str">
        <f xml:space="preserve"> TEXT(SalesDataTable[[#This Row],[Order Date]], "MMM")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12">
        <f>YEAR(SalesDataTable[[#This Row],[Order Date]])</f>
        <v>2026</v>
      </c>
      <c r="D1171" s="15" t="str">
        <f>"Q"&amp;ROUNDUP(MONTH(SalesDataTable[[#This Row],[Order Date]])/3,0)</f>
        <v>Q2</v>
      </c>
      <c r="E1171" s="15">
        <f>MONTH(SalesDataTable[[#This Row],[Order Date]])</f>
        <v>6</v>
      </c>
      <c r="F1171" s="12" t="str">
        <f xml:space="preserve"> TEXT(SalesDataTable[[#This Row],[Order Date]], "MMM")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12">
        <f>YEAR(SalesDataTable[[#This Row],[Order Date]])</f>
        <v>2026</v>
      </c>
      <c r="D1172" s="15" t="str">
        <f>"Q"&amp;ROUNDUP(MONTH(SalesDataTable[[#This Row],[Order Date]])/3,0)</f>
        <v>Q2</v>
      </c>
      <c r="E1172" s="15">
        <f>MONTH(SalesDataTable[[#This Row],[Order Date]])</f>
        <v>6</v>
      </c>
      <c r="F1172" s="12" t="str">
        <f xml:space="preserve"> TEXT(SalesDataTable[[#This Row],[Order Date]], "MMM")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12">
        <f>YEAR(SalesDataTable[[#This Row],[Order Date]])</f>
        <v>2026</v>
      </c>
      <c r="D1173" s="15" t="str">
        <f>"Q"&amp;ROUNDUP(MONTH(SalesDataTable[[#This Row],[Order Date]])/3,0)</f>
        <v>Q2</v>
      </c>
      <c r="E1173" s="15">
        <f>MONTH(SalesDataTable[[#This Row],[Order Date]])</f>
        <v>6</v>
      </c>
      <c r="F1173" s="12" t="str">
        <f xml:space="preserve"> TEXT(SalesDataTable[[#This Row],[Order Date]], "MMM")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12">
        <f>YEAR(SalesDataTable[[#This Row],[Order Date]])</f>
        <v>2026</v>
      </c>
      <c r="D1174" s="15" t="str">
        <f>"Q"&amp;ROUNDUP(MONTH(SalesDataTable[[#This Row],[Order Date]])/3,0)</f>
        <v>Q2</v>
      </c>
      <c r="E1174" s="15">
        <f>MONTH(SalesDataTable[[#This Row],[Order Date]])</f>
        <v>6</v>
      </c>
      <c r="F1174" s="12" t="str">
        <f xml:space="preserve"> TEXT(SalesDataTable[[#This Row],[Order Date]], "MMM")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12">
        <f>YEAR(SalesDataTable[[#This Row],[Order Date]])</f>
        <v>2026</v>
      </c>
      <c r="D1175" s="15" t="str">
        <f>"Q"&amp;ROUNDUP(MONTH(SalesDataTable[[#This Row],[Order Date]])/3,0)</f>
        <v>Q2</v>
      </c>
      <c r="E1175" s="15">
        <f>MONTH(SalesDataTable[[#This Row],[Order Date]])</f>
        <v>6</v>
      </c>
      <c r="F1175" s="12" t="str">
        <f xml:space="preserve"> TEXT(SalesDataTable[[#This Row],[Order Date]], "MMM")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12">
        <f>YEAR(SalesDataTable[[#This Row],[Order Date]])</f>
        <v>2026</v>
      </c>
      <c r="D1176" s="15" t="str">
        <f>"Q"&amp;ROUNDUP(MONTH(SalesDataTable[[#This Row],[Order Date]])/3,0)</f>
        <v>Q2</v>
      </c>
      <c r="E1176" s="15">
        <f>MONTH(SalesDataTable[[#This Row],[Order Date]])</f>
        <v>6</v>
      </c>
      <c r="F1176" s="12" t="str">
        <f xml:space="preserve"> TEXT(SalesDataTable[[#This Row],[Order Date]], "MMM")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12">
        <f>YEAR(SalesDataTable[[#This Row],[Order Date]])</f>
        <v>2026</v>
      </c>
      <c r="D1177" s="15" t="str">
        <f>"Q"&amp;ROUNDUP(MONTH(SalesDataTable[[#This Row],[Order Date]])/3,0)</f>
        <v>Q2</v>
      </c>
      <c r="E1177" s="15">
        <f>MONTH(SalesDataTable[[#This Row],[Order Date]])</f>
        <v>6</v>
      </c>
      <c r="F1177" s="12" t="str">
        <f xml:space="preserve"> TEXT(SalesDataTable[[#This Row],[Order Date]], "MMM")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12">
        <f>YEAR(SalesDataTable[[#This Row],[Order Date]])</f>
        <v>2026</v>
      </c>
      <c r="D1178" s="15" t="str">
        <f>"Q"&amp;ROUNDUP(MONTH(SalesDataTable[[#This Row],[Order Date]])/3,0)</f>
        <v>Q2</v>
      </c>
      <c r="E1178" s="15">
        <f>MONTH(SalesDataTable[[#This Row],[Order Date]])</f>
        <v>6</v>
      </c>
      <c r="F1178" s="12" t="str">
        <f xml:space="preserve"> TEXT(SalesDataTable[[#This Row],[Order Date]], "MMM")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12">
        <f>YEAR(SalesDataTable[[#This Row],[Order Date]])</f>
        <v>2026</v>
      </c>
      <c r="D1179" s="15" t="str">
        <f>"Q"&amp;ROUNDUP(MONTH(SalesDataTable[[#This Row],[Order Date]])/3,0)</f>
        <v>Q2</v>
      </c>
      <c r="E1179" s="15">
        <f>MONTH(SalesDataTable[[#This Row],[Order Date]])</f>
        <v>6</v>
      </c>
      <c r="F1179" s="12" t="str">
        <f xml:space="preserve"> TEXT(SalesDataTable[[#This Row],[Order Date]], "MMM")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12">
        <f>YEAR(SalesDataTable[[#This Row],[Order Date]])</f>
        <v>2026</v>
      </c>
      <c r="D1180" s="15" t="str">
        <f>"Q"&amp;ROUNDUP(MONTH(SalesDataTable[[#This Row],[Order Date]])/3,0)</f>
        <v>Q2</v>
      </c>
      <c r="E1180" s="15">
        <f>MONTH(SalesDataTable[[#This Row],[Order Date]])</f>
        <v>6</v>
      </c>
      <c r="F1180" s="12" t="str">
        <f xml:space="preserve"> TEXT(SalesDataTable[[#This Row],[Order Date]], "MMM")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12">
        <f>YEAR(SalesDataTable[[#This Row],[Order Date]])</f>
        <v>2026</v>
      </c>
      <c r="D1181" s="15" t="str">
        <f>"Q"&amp;ROUNDUP(MONTH(SalesDataTable[[#This Row],[Order Date]])/3,0)</f>
        <v>Q2</v>
      </c>
      <c r="E1181" s="15">
        <f>MONTH(SalesDataTable[[#This Row],[Order Date]])</f>
        <v>6</v>
      </c>
      <c r="F1181" s="12" t="str">
        <f xml:space="preserve"> TEXT(SalesDataTable[[#This Row],[Order Date]], "MMM")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12">
        <f>YEAR(SalesDataTable[[#This Row],[Order Date]])</f>
        <v>2026</v>
      </c>
      <c r="D1182" s="15" t="str">
        <f>"Q"&amp;ROUNDUP(MONTH(SalesDataTable[[#This Row],[Order Date]])/3,0)</f>
        <v>Q2</v>
      </c>
      <c r="E1182" s="15">
        <f>MONTH(SalesDataTable[[#This Row],[Order Date]])</f>
        <v>6</v>
      </c>
      <c r="F1182" s="12" t="str">
        <f xml:space="preserve"> TEXT(SalesDataTable[[#This Row],[Order Date]], "MMM")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12">
        <f>YEAR(SalesDataTable[[#This Row],[Order Date]])</f>
        <v>2026</v>
      </c>
      <c r="D1183" s="15" t="str">
        <f>"Q"&amp;ROUNDUP(MONTH(SalesDataTable[[#This Row],[Order Date]])/3,0)</f>
        <v>Q2</v>
      </c>
      <c r="E1183" s="15">
        <f>MONTH(SalesDataTable[[#This Row],[Order Date]])</f>
        <v>6</v>
      </c>
      <c r="F1183" s="12" t="str">
        <f xml:space="preserve"> TEXT(SalesDataTable[[#This Row],[Order Date]], "MMM")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12">
        <f>YEAR(SalesDataTable[[#This Row],[Order Date]])</f>
        <v>2026</v>
      </c>
      <c r="D1184" s="15" t="str">
        <f>"Q"&amp;ROUNDUP(MONTH(SalesDataTable[[#This Row],[Order Date]])/3,0)</f>
        <v>Q2</v>
      </c>
      <c r="E1184" s="15">
        <f>MONTH(SalesDataTable[[#This Row],[Order Date]])</f>
        <v>6</v>
      </c>
      <c r="F1184" s="12" t="str">
        <f xml:space="preserve"> TEXT(SalesDataTable[[#This Row],[Order Date]], "MMM")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12">
        <f>YEAR(SalesDataTable[[#This Row],[Order Date]])</f>
        <v>2026</v>
      </c>
      <c r="D1185" s="15" t="str">
        <f>"Q"&amp;ROUNDUP(MONTH(SalesDataTable[[#This Row],[Order Date]])/3,0)</f>
        <v>Q2</v>
      </c>
      <c r="E1185" s="15">
        <f>MONTH(SalesDataTable[[#This Row],[Order Date]])</f>
        <v>6</v>
      </c>
      <c r="F1185" s="12" t="str">
        <f xml:space="preserve"> TEXT(SalesDataTable[[#This Row],[Order Date]], "MMM")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12">
        <f>YEAR(SalesDataTable[[#This Row],[Order Date]])</f>
        <v>2026</v>
      </c>
      <c r="D1186" s="15" t="str">
        <f>"Q"&amp;ROUNDUP(MONTH(SalesDataTable[[#This Row],[Order Date]])/3,0)</f>
        <v>Q2</v>
      </c>
      <c r="E1186" s="15">
        <f>MONTH(SalesDataTable[[#This Row],[Order Date]])</f>
        <v>6</v>
      </c>
      <c r="F1186" s="12" t="str">
        <f xml:space="preserve"> TEXT(SalesDataTable[[#This Row],[Order Date]], "MMM")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12">
        <f>YEAR(SalesDataTable[[#This Row],[Order Date]])</f>
        <v>2026</v>
      </c>
      <c r="D1187" s="15" t="str">
        <f>"Q"&amp;ROUNDUP(MONTH(SalesDataTable[[#This Row],[Order Date]])/3,0)</f>
        <v>Q2</v>
      </c>
      <c r="E1187" s="15">
        <f>MONTH(SalesDataTable[[#This Row],[Order Date]])</f>
        <v>6</v>
      </c>
      <c r="F1187" s="12" t="str">
        <f xml:space="preserve"> TEXT(SalesDataTable[[#This Row],[Order Date]], "MMM")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12">
        <f>YEAR(SalesDataTable[[#This Row],[Order Date]])</f>
        <v>2026</v>
      </c>
      <c r="D1188" s="15" t="str">
        <f>"Q"&amp;ROUNDUP(MONTH(SalesDataTable[[#This Row],[Order Date]])/3,0)</f>
        <v>Q2</v>
      </c>
      <c r="E1188" s="15">
        <f>MONTH(SalesDataTable[[#This Row],[Order Date]])</f>
        <v>6</v>
      </c>
      <c r="F1188" s="12" t="str">
        <f xml:space="preserve"> TEXT(SalesDataTable[[#This Row],[Order Date]], "MMM")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12">
        <f>YEAR(SalesDataTable[[#This Row],[Order Date]])</f>
        <v>2026</v>
      </c>
      <c r="D1189" s="15" t="str">
        <f>"Q"&amp;ROUNDUP(MONTH(SalesDataTable[[#This Row],[Order Date]])/3,0)</f>
        <v>Q2</v>
      </c>
      <c r="E1189" s="15">
        <f>MONTH(SalesDataTable[[#This Row],[Order Date]])</f>
        <v>6</v>
      </c>
      <c r="F1189" s="12" t="str">
        <f xml:space="preserve"> TEXT(SalesDataTable[[#This Row],[Order Date]], "MMM")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12">
        <f>YEAR(SalesDataTable[[#This Row],[Order Date]])</f>
        <v>2026</v>
      </c>
      <c r="D1190" s="15" t="str">
        <f>"Q"&amp;ROUNDUP(MONTH(SalesDataTable[[#This Row],[Order Date]])/3,0)</f>
        <v>Q2</v>
      </c>
      <c r="E1190" s="15">
        <f>MONTH(SalesDataTable[[#This Row],[Order Date]])</f>
        <v>6</v>
      </c>
      <c r="F1190" s="12" t="str">
        <f xml:space="preserve"> TEXT(SalesDataTable[[#This Row],[Order Date]], "MMM")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12">
        <f>YEAR(SalesDataTable[[#This Row],[Order Date]])</f>
        <v>2026</v>
      </c>
      <c r="D1191" s="15" t="str">
        <f>"Q"&amp;ROUNDUP(MONTH(SalesDataTable[[#This Row],[Order Date]])/3,0)</f>
        <v>Q2</v>
      </c>
      <c r="E1191" s="15">
        <f>MONTH(SalesDataTable[[#This Row],[Order Date]])</f>
        <v>6</v>
      </c>
      <c r="F1191" s="12" t="str">
        <f xml:space="preserve"> TEXT(SalesDataTable[[#This Row],[Order Date]], "MMM")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12">
        <f>YEAR(SalesDataTable[[#This Row],[Order Date]])</f>
        <v>2026</v>
      </c>
      <c r="D1192" s="15" t="str">
        <f>"Q"&amp;ROUNDUP(MONTH(SalesDataTable[[#This Row],[Order Date]])/3,0)</f>
        <v>Q2</v>
      </c>
      <c r="E1192" s="15">
        <f>MONTH(SalesDataTable[[#This Row],[Order Date]])</f>
        <v>6</v>
      </c>
      <c r="F1192" s="12" t="str">
        <f xml:space="preserve"> TEXT(SalesDataTable[[#This Row],[Order Date]], "MMM")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12">
        <f>YEAR(SalesDataTable[[#This Row],[Order Date]])</f>
        <v>2026</v>
      </c>
      <c r="D1193" s="15" t="str">
        <f>"Q"&amp;ROUNDUP(MONTH(SalesDataTable[[#This Row],[Order Date]])/3,0)</f>
        <v>Q2</v>
      </c>
      <c r="E1193" s="15">
        <f>MONTH(SalesDataTable[[#This Row],[Order Date]])</f>
        <v>6</v>
      </c>
      <c r="F1193" s="12" t="str">
        <f xml:space="preserve"> TEXT(SalesDataTable[[#This Row],[Order Date]], "MMM")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12">
        <f>YEAR(SalesDataTable[[#This Row],[Order Date]])</f>
        <v>2026</v>
      </c>
      <c r="D1194" s="15" t="str">
        <f>"Q"&amp;ROUNDUP(MONTH(SalesDataTable[[#This Row],[Order Date]])/3,0)</f>
        <v>Q2</v>
      </c>
      <c r="E1194" s="15">
        <f>MONTH(SalesDataTable[[#This Row],[Order Date]])</f>
        <v>6</v>
      </c>
      <c r="F1194" s="12" t="str">
        <f xml:space="preserve"> TEXT(SalesDataTable[[#This Row],[Order Date]], "MMM")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12">
        <f>YEAR(SalesDataTable[[#This Row],[Order Date]])</f>
        <v>2026</v>
      </c>
      <c r="D1195" s="15" t="str">
        <f>"Q"&amp;ROUNDUP(MONTH(SalesDataTable[[#This Row],[Order Date]])/3,0)</f>
        <v>Q2</v>
      </c>
      <c r="E1195" s="15">
        <f>MONTH(SalesDataTable[[#This Row],[Order Date]])</f>
        <v>6</v>
      </c>
      <c r="F1195" s="12" t="str">
        <f xml:space="preserve"> TEXT(SalesDataTable[[#This Row],[Order Date]], "MMM")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12">
        <f>YEAR(SalesDataTable[[#This Row],[Order Date]])</f>
        <v>2026</v>
      </c>
      <c r="D1196" s="15" t="str">
        <f>"Q"&amp;ROUNDUP(MONTH(SalesDataTable[[#This Row],[Order Date]])/3,0)</f>
        <v>Q2</v>
      </c>
      <c r="E1196" s="15">
        <f>MONTH(SalesDataTable[[#This Row],[Order Date]])</f>
        <v>6</v>
      </c>
      <c r="F1196" s="12" t="str">
        <f xml:space="preserve"> TEXT(SalesDataTable[[#This Row],[Order Date]], "MMM")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12">
        <f>YEAR(SalesDataTable[[#This Row],[Order Date]])</f>
        <v>2026</v>
      </c>
      <c r="D1197" s="15" t="str">
        <f>"Q"&amp;ROUNDUP(MONTH(SalesDataTable[[#This Row],[Order Date]])/3,0)</f>
        <v>Q2</v>
      </c>
      <c r="E1197" s="15">
        <f>MONTH(SalesDataTable[[#This Row],[Order Date]])</f>
        <v>6</v>
      </c>
      <c r="F1197" s="12" t="str">
        <f xml:space="preserve"> TEXT(SalesDataTable[[#This Row],[Order Date]], "MMM")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12">
        <f>YEAR(SalesDataTable[[#This Row],[Order Date]])</f>
        <v>2026</v>
      </c>
      <c r="D1198" s="15" t="str">
        <f>"Q"&amp;ROUNDUP(MONTH(SalesDataTable[[#This Row],[Order Date]])/3,0)</f>
        <v>Q2</v>
      </c>
      <c r="E1198" s="15">
        <f>MONTH(SalesDataTable[[#This Row],[Order Date]])</f>
        <v>6</v>
      </c>
      <c r="F1198" s="12" t="str">
        <f xml:space="preserve"> TEXT(SalesDataTable[[#This Row],[Order Date]], "MMM")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12">
        <f>YEAR(SalesDataTable[[#This Row],[Order Date]])</f>
        <v>2026</v>
      </c>
      <c r="D1199" s="15" t="str">
        <f>"Q"&amp;ROUNDUP(MONTH(SalesDataTable[[#This Row],[Order Date]])/3,0)</f>
        <v>Q2</v>
      </c>
      <c r="E1199" s="15">
        <f>MONTH(SalesDataTable[[#This Row],[Order Date]])</f>
        <v>6</v>
      </c>
      <c r="F1199" s="12" t="str">
        <f xml:space="preserve"> TEXT(SalesDataTable[[#This Row],[Order Date]], "MMM")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12">
        <f>YEAR(SalesDataTable[[#This Row],[Order Date]])</f>
        <v>2026</v>
      </c>
      <c r="D1200" s="15" t="str">
        <f>"Q"&amp;ROUNDUP(MONTH(SalesDataTable[[#This Row],[Order Date]])/3,0)</f>
        <v>Q2</v>
      </c>
      <c r="E1200" s="15">
        <f>MONTH(SalesDataTable[[#This Row],[Order Date]])</f>
        <v>6</v>
      </c>
      <c r="F1200" s="12" t="str">
        <f xml:space="preserve"> TEXT(SalesDataTable[[#This Row],[Order Date]], "MMM")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12">
        <f>YEAR(SalesDataTable[[#This Row],[Order Date]])</f>
        <v>2026</v>
      </c>
      <c r="D1201" s="15" t="str">
        <f>"Q"&amp;ROUNDUP(MONTH(SalesDataTable[[#This Row],[Order Date]])/3,0)</f>
        <v>Q2</v>
      </c>
      <c r="E1201" s="15">
        <f>MONTH(SalesDataTable[[#This Row],[Order Date]])</f>
        <v>6</v>
      </c>
      <c r="F1201" s="12" t="str">
        <f xml:space="preserve"> TEXT(SalesDataTable[[#This Row],[Order Date]], "MMM")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12">
        <f>YEAR(SalesDataTable[[#This Row],[Order Date]])</f>
        <v>2026</v>
      </c>
      <c r="D1202" s="15" t="str">
        <f>"Q"&amp;ROUNDUP(MONTH(SalesDataTable[[#This Row],[Order Date]])/3,0)</f>
        <v>Q2</v>
      </c>
      <c r="E1202" s="15">
        <f>MONTH(SalesDataTable[[#This Row],[Order Date]])</f>
        <v>6</v>
      </c>
      <c r="F1202" s="12" t="str">
        <f xml:space="preserve"> TEXT(SalesDataTable[[#This Row],[Order Date]], "MMM")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12">
        <f>YEAR(SalesDataTable[[#This Row],[Order Date]])</f>
        <v>2026</v>
      </c>
      <c r="D1203" s="15" t="str">
        <f>"Q"&amp;ROUNDUP(MONTH(SalesDataTable[[#This Row],[Order Date]])/3,0)</f>
        <v>Q2</v>
      </c>
      <c r="E1203" s="15">
        <f>MONTH(SalesDataTable[[#This Row],[Order Date]])</f>
        <v>6</v>
      </c>
      <c r="F1203" s="12" t="str">
        <f xml:space="preserve"> TEXT(SalesDataTable[[#This Row],[Order Date]], "MMM")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12">
        <f>YEAR(SalesDataTable[[#This Row],[Order Date]])</f>
        <v>2026</v>
      </c>
      <c r="D1204" s="15" t="str">
        <f>"Q"&amp;ROUNDUP(MONTH(SalesDataTable[[#This Row],[Order Date]])/3,0)</f>
        <v>Q2</v>
      </c>
      <c r="E1204" s="15">
        <f>MONTH(SalesDataTable[[#This Row],[Order Date]])</f>
        <v>6</v>
      </c>
      <c r="F1204" s="12" t="str">
        <f xml:space="preserve"> TEXT(SalesDataTable[[#This Row],[Order Date]], "MMM")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12">
        <f>YEAR(SalesDataTable[[#This Row],[Order Date]])</f>
        <v>2026</v>
      </c>
      <c r="D1205" s="15" t="str">
        <f>"Q"&amp;ROUNDUP(MONTH(SalesDataTable[[#This Row],[Order Date]])/3,0)</f>
        <v>Q2</v>
      </c>
      <c r="E1205" s="15">
        <f>MONTH(SalesDataTable[[#This Row],[Order Date]])</f>
        <v>6</v>
      </c>
      <c r="F1205" s="12" t="str">
        <f xml:space="preserve"> TEXT(SalesDataTable[[#This Row],[Order Date]], "MMM")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12">
        <f>YEAR(SalesDataTable[[#This Row],[Order Date]])</f>
        <v>2026</v>
      </c>
      <c r="D1206" s="15" t="str">
        <f>"Q"&amp;ROUNDUP(MONTH(SalesDataTable[[#This Row],[Order Date]])/3,0)</f>
        <v>Q2</v>
      </c>
      <c r="E1206" s="15">
        <f>MONTH(SalesDataTable[[#This Row],[Order Date]])</f>
        <v>6</v>
      </c>
      <c r="F1206" s="12" t="str">
        <f xml:space="preserve"> TEXT(SalesDataTable[[#This Row],[Order Date]], "MMM")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12">
        <f>YEAR(SalesDataTable[[#This Row],[Order Date]])</f>
        <v>2026</v>
      </c>
      <c r="D1207" s="15" t="str">
        <f>"Q"&amp;ROUNDUP(MONTH(SalesDataTable[[#This Row],[Order Date]])/3,0)</f>
        <v>Q2</v>
      </c>
      <c r="E1207" s="15">
        <f>MONTH(SalesDataTable[[#This Row],[Order Date]])</f>
        <v>6</v>
      </c>
      <c r="F1207" s="12" t="str">
        <f xml:space="preserve"> TEXT(SalesDataTable[[#This Row],[Order Date]], "MMM")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12">
        <f>YEAR(SalesDataTable[[#This Row],[Order Date]])</f>
        <v>2026</v>
      </c>
      <c r="D1208" s="15" t="str">
        <f>"Q"&amp;ROUNDUP(MONTH(SalesDataTable[[#This Row],[Order Date]])/3,0)</f>
        <v>Q2</v>
      </c>
      <c r="E1208" s="15">
        <f>MONTH(SalesDataTable[[#This Row],[Order Date]])</f>
        <v>6</v>
      </c>
      <c r="F1208" s="12" t="str">
        <f xml:space="preserve"> TEXT(SalesDataTable[[#This Row],[Order Date]], "MMM")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12">
        <f>YEAR(SalesDataTable[[#This Row],[Order Date]])</f>
        <v>2026</v>
      </c>
      <c r="D1209" s="15" t="str">
        <f>"Q"&amp;ROUNDUP(MONTH(SalesDataTable[[#This Row],[Order Date]])/3,0)</f>
        <v>Q2</v>
      </c>
      <c r="E1209" s="15">
        <f>MONTH(SalesDataTable[[#This Row],[Order Date]])</f>
        <v>6</v>
      </c>
      <c r="F1209" s="12" t="str">
        <f xml:space="preserve"> TEXT(SalesDataTable[[#This Row],[Order Date]], "MMM")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12">
        <f>YEAR(SalesDataTable[[#This Row],[Order Date]])</f>
        <v>2026</v>
      </c>
      <c r="D1210" s="15" t="str">
        <f>"Q"&amp;ROUNDUP(MONTH(SalesDataTable[[#This Row],[Order Date]])/3,0)</f>
        <v>Q2</v>
      </c>
      <c r="E1210" s="15">
        <f>MONTH(SalesDataTable[[#This Row],[Order Date]])</f>
        <v>6</v>
      </c>
      <c r="F1210" s="12" t="str">
        <f xml:space="preserve"> TEXT(SalesDataTable[[#This Row],[Order Date]], "MMM")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12">
        <f>YEAR(SalesDataTable[[#This Row],[Order Date]])</f>
        <v>2026</v>
      </c>
      <c r="D1211" s="15" t="str">
        <f>"Q"&amp;ROUNDUP(MONTH(SalesDataTable[[#This Row],[Order Date]])/3,0)</f>
        <v>Q2</v>
      </c>
      <c r="E1211" s="15">
        <f>MONTH(SalesDataTable[[#This Row],[Order Date]])</f>
        <v>6</v>
      </c>
      <c r="F1211" s="12" t="str">
        <f xml:space="preserve"> TEXT(SalesDataTable[[#This Row],[Order Date]], "MMM")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12">
        <f>YEAR(SalesDataTable[[#This Row],[Order Date]])</f>
        <v>2026</v>
      </c>
      <c r="D1212" s="15" t="str">
        <f>"Q"&amp;ROUNDUP(MONTH(SalesDataTable[[#This Row],[Order Date]])/3,0)</f>
        <v>Q2</v>
      </c>
      <c r="E1212" s="15">
        <f>MONTH(SalesDataTable[[#This Row],[Order Date]])</f>
        <v>6</v>
      </c>
      <c r="F1212" s="12" t="str">
        <f xml:space="preserve"> TEXT(SalesDataTable[[#This Row],[Order Date]], "MMM")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12">
        <f>YEAR(SalesDataTable[[#This Row],[Order Date]])</f>
        <v>2026</v>
      </c>
      <c r="D1213" s="15" t="str">
        <f>"Q"&amp;ROUNDUP(MONTH(SalesDataTable[[#This Row],[Order Date]])/3,0)</f>
        <v>Q2</v>
      </c>
      <c r="E1213" s="15">
        <f>MONTH(SalesDataTable[[#This Row],[Order Date]])</f>
        <v>6</v>
      </c>
      <c r="F1213" s="12" t="str">
        <f xml:space="preserve"> TEXT(SalesDataTable[[#This Row],[Order Date]], "MMM")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12">
        <f>YEAR(SalesDataTable[[#This Row],[Order Date]])</f>
        <v>2026</v>
      </c>
      <c r="D1214" s="15" t="str">
        <f>"Q"&amp;ROUNDUP(MONTH(SalesDataTable[[#This Row],[Order Date]])/3,0)</f>
        <v>Q2</v>
      </c>
      <c r="E1214" s="15">
        <f>MONTH(SalesDataTable[[#This Row],[Order Date]])</f>
        <v>6</v>
      </c>
      <c r="F1214" s="12" t="str">
        <f xml:space="preserve"> TEXT(SalesDataTable[[#This Row],[Order Date]], "MMM")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12">
        <f>YEAR(SalesDataTable[[#This Row],[Order Date]])</f>
        <v>2026</v>
      </c>
      <c r="D1215" s="15" t="str">
        <f>"Q"&amp;ROUNDUP(MONTH(SalesDataTable[[#This Row],[Order Date]])/3,0)</f>
        <v>Q2</v>
      </c>
      <c r="E1215" s="15">
        <f>MONTH(SalesDataTable[[#This Row],[Order Date]])</f>
        <v>6</v>
      </c>
      <c r="F1215" s="12" t="str">
        <f xml:space="preserve"> TEXT(SalesDataTable[[#This Row],[Order Date]], "MMM")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12">
        <f>YEAR(SalesDataTable[[#This Row],[Order Date]])</f>
        <v>2026</v>
      </c>
      <c r="D1216" s="15" t="str">
        <f>"Q"&amp;ROUNDUP(MONTH(SalesDataTable[[#This Row],[Order Date]])/3,0)</f>
        <v>Q2</v>
      </c>
      <c r="E1216" s="15">
        <f>MONTH(SalesDataTable[[#This Row],[Order Date]])</f>
        <v>6</v>
      </c>
      <c r="F1216" s="12" t="str">
        <f xml:space="preserve"> TEXT(SalesDataTable[[#This Row],[Order Date]], "MMM")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12">
        <f>YEAR(SalesDataTable[[#This Row],[Order Date]])</f>
        <v>2026</v>
      </c>
      <c r="D1217" s="15" t="str">
        <f>"Q"&amp;ROUNDUP(MONTH(SalesDataTable[[#This Row],[Order Date]])/3,0)</f>
        <v>Q2</v>
      </c>
      <c r="E1217" s="15">
        <f>MONTH(SalesDataTable[[#This Row],[Order Date]])</f>
        <v>6</v>
      </c>
      <c r="F1217" s="12" t="str">
        <f xml:space="preserve"> TEXT(SalesDataTable[[#This Row],[Order Date]], "MMM")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12">
        <f>YEAR(SalesDataTable[[#This Row],[Order Date]])</f>
        <v>2026</v>
      </c>
      <c r="D1218" s="15" t="str">
        <f>"Q"&amp;ROUNDUP(MONTH(SalesDataTable[[#This Row],[Order Date]])/3,0)</f>
        <v>Q2</v>
      </c>
      <c r="E1218" s="15">
        <f>MONTH(SalesDataTable[[#This Row],[Order Date]])</f>
        <v>6</v>
      </c>
      <c r="F1218" s="12" t="str">
        <f xml:space="preserve"> TEXT(SalesDataTable[[#This Row],[Order Date]], "MMM")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12">
        <f>YEAR(SalesDataTable[[#This Row],[Order Date]])</f>
        <v>2026</v>
      </c>
      <c r="D1219" s="15" t="str">
        <f>"Q"&amp;ROUNDUP(MONTH(SalesDataTable[[#This Row],[Order Date]])/3,0)</f>
        <v>Q2</v>
      </c>
      <c r="E1219" s="15">
        <f>MONTH(SalesDataTable[[#This Row],[Order Date]])</f>
        <v>6</v>
      </c>
      <c r="F1219" s="12" t="str">
        <f xml:space="preserve"> TEXT(SalesDataTable[[#This Row],[Order Date]], "MMM")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12">
        <f>YEAR(SalesDataTable[[#This Row],[Order Date]])</f>
        <v>2026</v>
      </c>
      <c r="D1220" s="15" t="str">
        <f>"Q"&amp;ROUNDUP(MONTH(SalesDataTable[[#This Row],[Order Date]])/3,0)</f>
        <v>Q2</v>
      </c>
      <c r="E1220" s="15">
        <f>MONTH(SalesDataTable[[#This Row],[Order Date]])</f>
        <v>6</v>
      </c>
      <c r="F1220" s="12" t="str">
        <f xml:space="preserve"> TEXT(SalesDataTable[[#This Row],[Order Date]], "MMM")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12">
        <f>YEAR(SalesDataTable[[#This Row],[Order Date]])</f>
        <v>2026</v>
      </c>
      <c r="D1221" s="15" t="str">
        <f>"Q"&amp;ROUNDUP(MONTH(SalesDataTable[[#This Row],[Order Date]])/3,0)</f>
        <v>Q2</v>
      </c>
      <c r="E1221" s="15">
        <f>MONTH(SalesDataTable[[#This Row],[Order Date]])</f>
        <v>6</v>
      </c>
      <c r="F1221" s="12" t="str">
        <f xml:space="preserve"> TEXT(SalesDataTable[[#This Row],[Order Date]], "MMM")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12">
        <f>YEAR(SalesDataTable[[#This Row],[Order Date]])</f>
        <v>2026</v>
      </c>
      <c r="D1222" s="15" t="str">
        <f>"Q"&amp;ROUNDUP(MONTH(SalesDataTable[[#This Row],[Order Date]])/3,0)</f>
        <v>Q2</v>
      </c>
      <c r="E1222" s="15">
        <f>MONTH(SalesDataTable[[#This Row],[Order Date]])</f>
        <v>6</v>
      </c>
      <c r="F1222" s="12" t="str">
        <f xml:space="preserve"> TEXT(SalesDataTable[[#This Row],[Order Date]], "MMM")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12">
        <f>YEAR(SalesDataTable[[#This Row],[Order Date]])</f>
        <v>2026</v>
      </c>
      <c r="D1223" s="15" t="str">
        <f>"Q"&amp;ROUNDUP(MONTH(SalesDataTable[[#This Row],[Order Date]])/3,0)</f>
        <v>Q2</v>
      </c>
      <c r="E1223" s="15">
        <f>MONTH(SalesDataTable[[#This Row],[Order Date]])</f>
        <v>6</v>
      </c>
      <c r="F1223" s="12" t="str">
        <f xml:space="preserve"> TEXT(SalesDataTable[[#This Row],[Order Date]], "MMM")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12">
        <f>YEAR(SalesDataTable[[#This Row],[Order Date]])</f>
        <v>2026</v>
      </c>
      <c r="D1224" s="15" t="str">
        <f>"Q"&amp;ROUNDUP(MONTH(SalesDataTable[[#This Row],[Order Date]])/3,0)</f>
        <v>Q2</v>
      </c>
      <c r="E1224" s="15">
        <f>MONTH(SalesDataTable[[#This Row],[Order Date]])</f>
        <v>6</v>
      </c>
      <c r="F1224" s="12" t="str">
        <f xml:space="preserve"> TEXT(SalesDataTable[[#This Row],[Order Date]], "MMM")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12">
        <f>YEAR(SalesDataTable[[#This Row],[Order Date]])</f>
        <v>2026</v>
      </c>
      <c r="D1225" s="15" t="str">
        <f>"Q"&amp;ROUNDUP(MONTH(SalesDataTable[[#This Row],[Order Date]])/3,0)</f>
        <v>Q2</v>
      </c>
      <c r="E1225" s="15">
        <f>MONTH(SalesDataTable[[#This Row],[Order Date]])</f>
        <v>6</v>
      </c>
      <c r="F1225" s="12" t="str">
        <f xml:space="preserve"> TEXT(SalesDataTable[[#This Row],[Order Date]], "MMM")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12">
        <f>YEAR(SalesDataTable[[#This Row],[Order Date]])</f>
        <v>2026</v>
      </c>
      <c r="D1226" s="15" t="str">
        <f>"Q"&amp;ROUNDUP(MONTH(SalesDataTable[[#This Row],[Order Date]])/3,0)</f>
        <v>Q2</v>
      </c>
      <c r="E1226" s="15">
        <f>MONTH(SalesDataTable[[#This Row],[Order Date]])</f>
        <v>6</v>
      </c>
      <c r="F1226" s="12" t="str">
        <f xml:space="preserve"> TEXT(SalesDataTable[[#This Row],[Order Date]], "MMM")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12">
        <f>YEAR(SalesDataTable[[#This Row],[Order Date]])</f>
        <v>2026</v>
      </c>
      <c r="D1227" s="15" t="str">
        <f>"Q"&amp;ROUNDUP(MONTH(SalesDataTable[[#This Row],[Order Date]])/3,0)</f>
        <v>Q2</v>
      </c>
      <c r="E1227" s="15">
        <f>MONTH(SalesDataTable[[#This Row],[Order Date]])</f>
        <v>6</v>
      </c>
      <c r="F1227" s="12" t="str">
        <f xml:space="preserve"> TEXT(SalesDataTable[[#This Row],[Order Date]], "MMM")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12">
        <f>YEAR(SalesDataTable[[#This Row],[Order Date]])</f>
        <v>2026</v>
      </c>
      <c r="D1228" s="15" t="str">
        <f>"Q"&amp;ROUNDUP(MONTH(SalesDataTable[[#This Row],[Order Date]])/3,0)</f>
        <v>Q2</v>
      </c>
      <c r="E1228" s="15">
        <f>MONTH(SalesDataTable[[#This Row],[Order Date]])</f>
        <v>6</v>
      </c>
      <c r="F1228" s="12" t="str">
        <f xml:space="preserve"> TEXT(SalesDataTable[[#This Row],[Order Date]], "MMM")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12">
        <f>YEAR(SalesDataTable[[#This Row],[Order Date]])</f>
        <v>2026</v>
      </c>
      <c r="D1229" s="15" t="str">
        <f>"Q"&amp;ROUNDUP(MONTH(SalesDataTable[[#This Row],[Order Date]])/3,0)</f>
        <v>Q2</v>
      </c>
      <c r="E1229" s="15">
        <f>MONTH(SalesDataTable[[#This Row],[Order Date]])</f>
        <v>6</v>
      </c>
      <c r="F1229" s="12" t="str">
        <f xml:space="preserve"> TEXT(SalesDataTable[[#This Row],[Order Date]], "MMM")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12">
        <f>YEAR(SalesDataTable[[#This Row],[Order Date]])</f>
        <v>2026</v>
      </c>
      <c r="D1230" s="15" t="str">
        <f>"Q"&amp;ROUNDUP(MONTH(SalesDataTable[[#This Row],[Order Date]])/3,0)</f>
        <v>Q2</v>
      </c>
      <c r="E1230" s="15">
        <f>MONTH(SalesDataTable[[#This Row],[Order Date]])</f>
        <v>6</v>
      </c>
      <c r="F1230" s="12" t="str">
        <f xml:space="preserve"> TEXT(SalesDataTable[[#This Row],[Order Date]], "MMM")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12">
        <f>YEAR(SalesDataTable[[#This Row],[Order Date]])</f>
        <v>2026</v>
      </c>
      <c r="D1231" s="15" t="str">
        <f>"Q"&amp;ROUNDUP(MONTH(SalesDataTable[[#This Row],[Order Date]])/3,0)</f>
        <v>Q2</v>
      </c>
      <c r="E1231" s="15">
        <f>MONTH(SalesDataTable[[#This Row],[Order Date]])</f>
        <v>6</v>
      </c>
      <c r="F1231" s="12" t="str">
        <f xml:space="preserve"> TEXT(SalesDataTable[[#This Row],[Order Date]], "MMM")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12">
        <f>YEAR(SalesDataTable[[#This Row],[Order Date]])</f>
        <v>2026</v>
      </c>
      <c r="D1232" s="15" t="str">
        <f>"Q"&amp;ROUNDUP(MONTH(SalesDataTable[[#This Row],[Order Date]])/3,0)</f>
        <v>Q2</v>
      </c>
      <c r="E1232" s="15">
        <f>MONTH(SalesDataTable[[#This Row],[Order Date]])</f>
        <v>6</v>
      </c>
      <c r="F1232" s="12" t="str">
        <f xml:space="preserve"> TEXT(SalesDataTable[[#This Row],[Order Date]], "MMM")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12">
        <f>YEAR(SalesDataTable[[#This Row],[Order Date]])</f>
        <v>2026</v>
      </c>
      <c r="D1233" s="15" t="str">
        <f>"Q"&amp;ROUNDUP(MONTH(SalesDataTable[[#This Row],[Order Date]])/3,0)</f>
        <v>Q2</v>
      </c>
      <c r="E1233" s="15">
        <f>MONTH(SalesDataTable[[#This Row],[Order Date]])</f>
        <v>6</v>
      </c>
      <c r="F1233" s="12" t="str">
        <f xml:space="preserve"> TEXT(SalesDataTable[[#This Row],[Order Date]], "MMM")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12">
        <f>YEAR(SalesDataTable[[#This Row],[Order Date]])</f>
        <v>2026</v>
      </c>
      <c r="D1234" s="15" t="str">
        <f>"Q"&amp;ROUNDUP(MONTH(SalesDataTable[[#This Row],[Order Date]])/3,0)</f>
        <v>Q2</v>
      </c>
      <c r="E1234" s="15">
        <f>MONTH(SalesDataTable[[#This Row],[Order Date]])</f>
        <v>6</v>
      </c>
      <c r="F1234" s="12" t="str">
        <f xml:space="preserve"> TEXT(SalesDataTable[[#This Row],[Order Date]], "MMM")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12">
        <f>YEAR(SalesDataTable[[#This Row],[Order Date]])</f>
        <v>2026</v>
      </c>
      <c r="D1235" s="15" t="str">
        <f>"Q"&amp;ROUNDUP(MONTH(SalesDataTable[[#This Row],[Order Date]])/3,0)</f>
        <v>Q2</v>
      </c>
      <c r="E1235" s="15">
        <f>MONTH(SalesDataTable[[#This Row],[Order Date]])</f>
        <v>6</v>
      </c>
      <c r="F1235" s="12" t="str">
        <f xml:space="preserve"> TEXT(SalesDataTable[[#This Row],[Order Date]], "MMM")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12">
        <f>YEAR(SalesDataTable[[#This Row],[Order Date]])</f>
        <v>2026</v>
      </c>
      <c r="D1236" s="15" t="str">
        <f>"Q"&amp;ROUNDUP(MONTH(SalesDataTable[[#This Row],[Order Date]])/3,0)</f>
        <v>Q2</v>
      </c>
      <c r="E1236" s="15">
        <f>MONTH(SalesDataTable[[#This Row],[Order Date]])</f>
        <v>6</v>
      </c>
      <c r="F1236" s="12" t="str">
        <f xml:space="preserve"> TEXT(SalesDataTable[[#This Row],[Order Date]], "MMM")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12">
        <f>YEAR(SalesDataTable[[#This Row],[Order Date]])</f>
        <v>2026</v>
      </c>
      <c r="D1237" s="15" t="str">
        <f>"Q"&amp;ROUNDUP(MONTH(SalesDataTable[[#This Row],[Order Date]])/3,0)</f>
        <v>Q2</v>
      </c>
      <c r="E1237" s="15">
        <f>MONTH(SalesDataTable[[#This Row],[Order Date]])</f>
        <v>6</v>
      </c>
      <c r="F1237" s="12" t="str">
        <f xml:space="preserve"> TEXT(SalesDataTable[[#This Row],[Order Date]], "MMM")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12">
        <f>YEAR(SalesDataTable[[#This Row],[Order Date]])</f>
        <v>2026</v>
      </c>
      <c r="D1238" s="15" t="str">
        <f>"Q"&amp;ROUNDUP(MONTH(SalesDataTable[[#This Row],[Order Date]])/3,0)</f>
        <v>Q2</v>
      </c>
      <c r="E1238" s="15">
        <f>MONTH(SalesDataTable[[#This Row],[Order Date]])</f>
        <v>6</v>
      </c>
      <c r="F1238" s="12" t="str">
        <f xml:space="preserve"> TEXT(SalesDataTable[[#This Row],[Order Date]], "MMM")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12">
        <f>YEAR(SalesDataTable[[#This Row],[Order Date]])</f>
        <v>2026</v>
      </c>
      <c r="D1239" s="15" t="str">
        <f>"Q"&amp;ROUNDUP(MONTH(SalesDataTable[[#This Row],[Order Date]])/3,0)</f>
        <v>Q2</v>
      </c>
      <c r="E1239" s="15">
        <f>MONTH(SalesDataTable[[#This Row],[Order Date]])</f>
        <v>6</v>
      </c>
      <c r="F1239" s="12" t="str">
        <f xml:space="preserve"> TEXT(SalesDataTable[[#This Row],[Order Date]], "MMM")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12">
        <f>YEAR(SalesDataTable[[#This Row],[Order Date]])</f>
        <v>2026</v>
      </c>
      <c r="D1240" s="15" t="str">
        <f>"Q"&amp;ROUNDUP(MONTH(SalesDataTable[[#This Row],[Order Date]])/3,0)</f>
        <v>Q2</v>
      </c>
      <c r="E1240" s="15">
        <f>MONTH(SalesDataTable[[#This Row],[Order Date]])</f>
        <v>6</v>
      </c>
      <c r="F1240" s="12" t="str">
        <f xml:space="preserve"> TEXT(SalesDataTable[[#This Row],[Order Date]], "MMM")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12">
        <f>YEAR(SalesDataTable[[#This Row],[Order Date]])</f>
        <v>2026</v>
      </c>
      <c r="D1241" s="15" t="str">
        <f>"Q"&amp;ROUNDUP(MONTH(SalesDataTable[[#This Row],[Order Date]])/3,0)</f>
        <v>Q3</v>
      </c>
      <c r="E1241" s="15">
        <f>MONTH(SalesDataTable[[#This Row],[Order Date]])</f>
        <v>7</v>
      </c>
      <c r="F1241" s="12" t="str">
        <f xml:space="preserve"> TEXT(SalesDataTable[[#This Row],[Order Date]], "MMM")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12">
        <f>YEAR(SalesDataTable[[#This Row],[Order Date]])</f>
        <v>2026</v>
      </c>
      <c r="D1242" s="15" t="str">
        <f>"Q"&amp;ROUNDUP(MONTH(SalesDataTable[[#This Row],[Order Date]])/3,0)</f>
        <v>Q3</v>
      </c>
      <c r="E1242" s="15">
        <f>MONTH(SalesDataTable[[#This Row],[Order Date]])</f>
        <v>7</v>
      </c>
      <c r="F1242" s="12" t="str">
        <f xml:space="preserve"> TEXT(SalesDataTable[[#This Row],[Order Date]], "MMM")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12">
        <f>YEAR(SalesDataTable[[#This Row],[Order Date]])</f>
        <v>2026</v>
      </c>
      <c r="D1243" s="15" t="str">
        <f>"Q"&amp;ROUNDUP(MONTH(SalesDataTable[[#This Row],[Order Date]])/3,0)</f>
        <v>Q3</v>
      </c>
      <c r="E1243" s="15">
        <f>MONTH(SalesDataTable[[#This Row],[Order Date]])</f>
        <v>7</v>
      </c>
      <c r="F1243" s="12" t="str">
        <f xml:space="preserve"> TEXT(SalesDataTable[[#This Row],[Order Date]], "MMM")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12">
        <f>YEAR(SalesDataTable[[#This Row],[Order Date]])</f>
        <v>2026</v>
      </c>
      <c r="D1244" s="15" t="str">
        <f>"Q"&amp;ROUNDUP(MONTH(SalesDataTable[[#This Row],[Order Date]])/3,0)</f>
        <v>Q3</v>
      </c>
      <c r="E1244" s="15">
        <f>MONTH(SalesDataTable[[#This Row],[Order Date]])</f>
        <v>7</v>
      </c>
      <c r="F1244" s="12" t="str">
        <f xml:space="preserve"> TEXT(SalesDataTable[[#This Row],[Order Date]], "MMM")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12">
        <f>YEAR(SalesDataTable[[#This Row],[Order Date]])</f>
        <v>2026</v>
      </c>
      <c r="D1245" s="15" t="str">
        <f>"Q"&amp;ROUNDUP(MONTH(SalesDataTable[[#This Row],[Order Date]])/3,0)</f>
        <v>Q3</v>
      </c>
      <c r="E1245" s="15">
        <f>MONTH(SalesDataTable[[#This Row],[Order Date]])</f>
        <v>7</v>
      </c>
      <c r="F1245" s="12" t="str">
        <f xml:space="preserve"> TEXT(SalesDataTable[[#This Row],[Order Date]], "MMM")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12">
        <f>YEAR(SalesDataTable[[#This Row],[Order Date]])</f>
        <v>2026</v>
      </c>
      <c r="D1246" s="15" t="str">
        <f>"Q"&amp;ROUNDUP(MONTH(SalesDataTable[[#This Row],[Order Date]])/3,0)</f>
        <v>Q3</v>
      </c>
      <c r="E1246" s="15">
        <f>MONTH(SalesDataTable[[#This Row],[Order Date]])</f>
        <v>7</v>
      </c>
      <c r="F1246" s="12" t="str">
        <f xml:space="preserve"> TEXT(SalesDataTable[[#This Row],[Order Date]], "MMM")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12">
        <f>YEAR(SalesDataTable[[#This Row],[Order Date]])</f>
        <v>2026</v>
      </c>
      <c r="D1247" s="15" t="str">
        <f>"Q"&amp;ROUNDUP(MONTH(SalesDataTable[[#This Row],[Order Date]])/3,0)</f>
        <v>Q3</v>
      </c>
      <c r="E1247" s="15">
        <f>MONTH(SalesDataTable[[#This Row],[Order Date]])</f>
        <v>7</v>
      </c>
      <c r="F1247" s="12" t="str">
        <f xml:space="preserve"> TEXT(SalesDataTable[[#This Row],[Order Date]], "MMM")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12">
        <f>YEAR(SalesDataTable[[#This Row],[Order Date]])</f>
        <v>2026</v>
      </c>
      <c r="D1248" s="15" t="str">
        <f>"Q"&amp;ROUNDUP(MONTH(SalesDataTable[[#This Row],[Order Date]])/3,0)</f>
        <v>Q3</v>
      </c>
      <c r="E1248" s="15">
        <f>MONTH(SalesDataTable[[#This Row],[Order Date]])</f>
        <v>7</v>
      </c>
      <c r="F1248" s="12" t="str">
        <f xml:space="preserve"> TEXT(SalesDataTable[[#This Row],[Order Date]], "MMM")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12">
        <f>YEAR(SalesDataTable[[#This Row],[Order Date]])</f>
        <v>2026</v>
      </c>
      <c r="D1249" s="15" t="str">
        <f>"Q"&amp;ROUNDUP(MONTH(SalesDataTable[[#This Row],[Order Date]])/3,0)</f>
        <v>Q3</v>
      </c>
      <c r="E1249" s="15">
        <f>MONTH(SalesDataTable[[#This Row],[Order Date]])</f>
        <v>7</v>
      </c>
      <c r="F1249" s="12" t="str">
        <f xml:space="preserve"> TEXT(SalesDataTable[[#This Row],[Order Date]], "MMM")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12">
        <f>YEAR(SalesDataTable[[#This Row],[Order Date]])</f>
        <v>2026</v>
      </c>
      <c r="D1250" s="15" t="str">
        <f>"Q"&amp;ROUNDUP(MONTH(SalesDataTable[[#This Row],[Order Date]])/3,0)</f>
        <v>Q3</v>
      </c>
      <c r="E1250" s="15">
        <f>MONTH(SalesDataTable[[#This Row],[Order Date]])</f>
        <v>7</v>
      </c>
      <c r="F1250" s="12" t="str">
        <f xml:space="preserve"> TEXT(SalesDataTable[[#This Row],[Order Date]], "MMM")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12">
        <f>YEAR(SalesDataTable[[#This Row],[Order Date]])</f>
        <v>2026</v>
      </c>
      <c r="D1251" s="15" t="str">
        <f>"Q"&amp;ROUNDUP(MONTH(SalesDataTable[[#This Row],[Order Date]])/3,0)</f>
        <v>Q3</v>
      </c>
      <c r="E1251" s="15">
        <f>MONTH(SalesDataTable[[#This Row],[Order Date]])</f>
        <v>7</v>
      </c>
      <c r="F1251" s="12" t="str">
        <f xml:space="preserve"> TEXT(SalesDataTable[[#This Row],[Order Date]], "MMM")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12">
        <f>YEAR(SalesDataTable[[#This Row],[Order Date]])</f>
        <v>2026</v>
      </c>
      <c r="D1252" s="15" t="str">
        <f>"Q"&amp;ROUNDUP(MONTH(SalesDataTable[[#This Row],[Order Date]])/3,0)</f>
        <v>Q3</v>
      </c>
      <c r="E1252" s="15">
        <f>MONTH(SalesDataTable[[#This Row],[Order Date]])</f>
        <v>7</v>
      </c>
      <c r="F1252" s="12" t="str">
        <f xml:space="preserve"> TEXT(SalesDataTable[[#This Row],[Order Date]], "MMM")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12">
        <f>YEAR(SalesDataTable[[#This Row],[Order Date]])</f>
        <v>2026</v>
      </c>
      <c r="D1253" s="15" t="str">
        <f>"Q"&amp;ROUNDUP(MONTH(SalesDataTable[[#This Row],[Order Date]])/3,0)</f>
        <v>Q3</v>
      </c>
      <c r="E1253" s="15">
        <f>MONTH(SalesDataTable[[#This Row],[Order Date]])</f>
        <v>7</v>
      </c>
      <c r="F1253" s="12" t="str">
        <f xml:space="preserve"> TEXT(SalesDataTable[[#This Row],[Order Date]], "MMM")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12">
        <f>YEAR(SalesDataTable[[#This Row],[Order Date]])</f>
        <v>2026</v>
      </c>
      <c r="D1254" s="15" t="str">
        <f>"Q"&amp;ROUNDUP(MONTH(SalesDataTable[[#This Row],[Order Date]])/3,0)</f>
        <v>Q3</v>
      </c>
      <c r="E1254" s="15">
        <f>MONTH(SalesDataTable[[#This Row],[Order Date]])</f>
        <v>7</v>
      </c>
      <c r="F1254" s="12" t="str">
        <f xml:space="preserve"> TEXT(SalesDataTable[[#This Row],[Order Date]], "MMM")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12">
        <f>YEAR(SalesDataTable[[#This Row],[Order Date]])</f>
        <v>2026</v>
      </c>
      <c r="D1255" s="15" t="str">
        <f>"Q"&amp;ROUNDUP(MONTH(SalesDataTable[[#This Row],[Order Date]])/3,0)</f>
        <v>Q3</v>
      </c>
      <c r="E1255" s="15">
        <f>MONTH(SalesDataTable[[#This Row],[Order Date]])</f>
        <v>7</v>
      </c>
      <c r="F1255" s="12" t="str">
        <f xml:space="preserve"> TEXT(SalesDataTable[[#This Row],[Order Date]], "MMM")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12">
        <f>YEAR(SalesDataTable[[#This Row],[Order Date]])</f>
        <v>2026</v>
      </c>
      <c r="D1256" s="15" t="str">
        <f>"Q"&amp;ROUNDUP(MONTH(SalesDataTable[[#This Row],[Order Date]])/3,0)</f>
        <v>Q3</v>
      </c>
      <c r="E1256" s="15">
        <f>MONTH(SalesDataTable[[#This Row],[Order Date]])</f>
        <v>7</v>
      </c>
      <c r="F1256" s="12" t="str">
        <f xml:space="preserve"> TEXT(SalesDataTable[[#This Row],[Order Date]], "MMM")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12">
        <f>YEAR(SalesDataTable[[#This Row],[Order Date]])</f>
        <v>2026</v>
      </c>
      <c r="D1257" s="15" t="str">
        <f>"Q"&amp;ROUNDUP(MONTH(SalesDataTable[[#This Row],[Order Date]])/3,0)</f>
        <v>Q3</v>
      </c>
      <c r="E1257" s="15">
        <f>MONTH(SalesDataTable[[#This Row],[Order Date]])</f>
        <v>7</v>
      </c>
      <c r="F1257" s="12" t="str">
        <f xml:space="preserve"> TEXT(SalesDataTable[[#This Row],[Order Date]], "MMM")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12">
        <f>YEAR(SalesDataTable[[#This Row],[Order Date]])</f>
        <v>2026</v>
      </c>
      <c r="D1258" s="15" t="str">
        <f>"Q"&amp;ROUNDUP(MONTH(SalesDataTable[[#This Row],[Order Date]])/3,0)</f>
        <v>Q3</v>
      </c>
      <c r="E1258" s="15">
        <f>MONTH(SalesDataTable[[#This Row],[Order Date]])</f>
        <v>7</v>
      </c>
      <c r="F1258" s="12" t="str">
        <f xml:space="preserve"> TEXT(SalesDataTable[[#This Row],[Order Date]], "MMM")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12">
        <f>YEAR(SalesDataTable[[#This Row],[Order Date]])</f>
        <v>2026</v>
      </c>
      <c r="D1259" s="15" t="str">
        <f>"Q"&amp;ROUNDUP(MONTH(SalesDataTable[[#This Row],[Order Date]])/3,0)</f>
        <v>Q3</v>
      </c>
      <c r="E1259" s="15">
        <f>MONTH(SalesDataTable[[#This Row],[Order Date]])</f>
        <v>7</v>
      </c>
      <c r="F1259" s="12" t="str">
        <f xml:space="preserve"> TEXT(SalesDataTable[[#This Row],[Order Date]], "MMM")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12">
        <f>YEAR(SalesDataTable[[#This Row],[Order Date]])</f>
        <v>2026</v>
      </c>
      <c r="D1260" s="15" t="str">
        <f>"Q"&amp;ROUNDUP(MONTH(SalesDataTable[[#This Row],[Order Date]])/3,0)</f>
        <v>Q3</v>
      </c>
      <c r="E1260" s="15">
        <f>MONTH(SalesDataTable[[#This Row],[Order Date]])</f>
        <v>7</v>
      </c>
      <c r="F1260" s="12" t="str">
        <f xml:space="preserve"> TEXT(SalesDataTable[[#This Row],[Order Date]], "MMM")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12">
        <f>YEAR(SalesDataTable[[#This Row],[Order Date]])</f>
        <v>2026</v>
      </c>
      <c r="D1261" s="15" t="str">
        <f>"Q"&amp;ROUNDUP(MONTH(SalesDataTable[[#This Row],[Order Date]])/3,0)</f>
        <v>Q3</v>
      </c>
      <c r="E1261" s="15">
        <f>MONTH(SalesDataTable[[#This Row],[Order Date]])</f>
        <v>7</v>
      </c>
      <c r="F1261" s="12" t="str">
        <f xml:space="preserve"> TEXT(SalesDataTable[[#This Row],[Order Date]], "MMM")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12">
        <f>YEAR(SalesDataTable[[#This Row],[Order Date]])</f>
        <v>2026</v>
      </c>
      <c r="D1262" s="15" t="str">
        <f>"Q"&amp;ROUNDUP(MONTH(SalesDataTable[[#This Row],[Order Date]])/3,0)</f>
        <v>Q3</v>
      </c>
      <c r="E1262" s="15">
        <f>MONTH(SalesDataTable[[#This Row],[Order Date]])</f>
        <v>7</v>
      </c>
      <c r="F1262" s="12" t="str">
        <f xml:space="preserve"> TEXT(SalesDataTable[[#This Row],[Order Date]], "MMM")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12">
        <f>YEAR(SalesDataTable[[#This Row],[Order Date]])</f>
        <v>2026</v>
      </c>
      <c r="D1263" s="15" t="str">
        <f>"Q"&amp;ROUNDUP(MONTH(SalesDataTable[[#This Row],[Order Date]])/3,0)</f>
        <v>Q3</v>
      </c>
      <c r="E1263" s="15">
        <f>MONTH(SalesDataTable[[#This Row],[Order Date]])</f>
        <v>7</v>
      </c>
      <c r="F1263" s="12" t="str">
        <f xml:space="preserve"> TEXT(SalesDataTable[[#This Row],[Order Date]], "MMM")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12">
        <f>YEAR(SalesDataTable[[#This Row],[Order Date]])</f>
        <v>2026</v>
      </c>
      <c r="D1264" s="15" t="str">
        <f>"Q"&amp;ROUNDUP(MONTH(SalesDataTable[[#This Row],[Order Date]])/3,0)</f>
        <v>Q3</v>
      </c>
      <c r="E1264" s="15">
        <f>MONTH(SalesDataTable[[#This Row],[Order Date]])</f>
        <v>7</v>
      </c>
      <c r="F1264" s="12" t="str">
        <f xml:space="preserve"> TEXT(SalesDataTable[[#This Row],[Order Date]], "MMM")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12">
        <f>YEAR(SalesDataTable[[#This Row],[Order Date]])</f>
        <v>2026</v>
      </c>
      <c r="D1265" s="15" t="str">
        <f>"Q"&amp;ROUNDUP(MONTH(SalesDataTable[[#This Row],[Order Date]])/3,0)</f>
        <v>Q3</v>
      </c>
      <c r="E1265" s="15">
        <f>MONTH(SalesDataTable[[#This Row],[Order Date]])</f>
        <v>7</v>
      </c>
      <c r="F1265" s="12" t="str">
        <f xml:space="preserve"> TEXT(SalesDataTable[[#This Row],[Order Date]], "MMM")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12">
        <f>YEAR(SalesDataTable[[#This Row],[Order Date]])</f>
        <v>2026</v>
      </c>
      <c r="D1266" s="15" t="str">
        <f>"Q"&amp;ROUNDUP(MONTH(SalesDataTable[[#This Row],[Order Date]])/3,0)</f>
        <v>Q3</v>
      </c>
      <c r="E1266" s="15">
        <f>MONTH(SalesDataTable[[#This Row],[Order Date]])</f>
        <v>7</v>
      </c>
      <c r="F1266" s="12" t="str">
        <f xml:space="preserve"> TEXT(SalesDataTable[[#This Row],[Order Date]], "MMM")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12">
        <f>YEAR(SalesDataTable[[#This Row],[Order Date]])</f>
        <v>2026</v>
      </c>
      <c r="D1267" s="15" t="str">
        <f>"Q"&amp;ROUNDUP(MONTH(SalesDataTable[[#This Row],[Order Date]])/3,0)</f>
        <v>Q3</v>
      </c>
      <c r="E1267" s="15">
        <f>MONTH(SalesDataTable[[#This Row],[Order Date]])</f>
        <v>7</v>
      </c>
      <c r="F1267" s="12" t="str">
        <f xml:space="preserve"> TEXT(SalesDataTable[[#This Row],[Order Date]], "MMM")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12">
        <f>YEAR(SalesDataTable[[#This Row],[Order Date]])</f>
        <v>2026</v>
      </c>
      <c r="D1268" s="15" t="str">
        <f>"Q"&amp;ROUNDUP(MONTH(SalesDataTable[[#This Row],[Order Date]])/3,0)</f>
        <v>Q3</v>
      </c>
      <c r="E1268" s="15">
        <f>MONTH(SalesDataTable[[#This Row],[Order Date]])</f>
        <v>7</v>
      </c>
      <c r="F1268" s="12" t="str">
        <f xml:space="preserve"> TEXT(SalesDataTable[[#This Row],[Order Date]], "MMM")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12">
        <f>YEAR(SalesDataTable[[#This Row],[Order Date]])</f>
        <v>2026</v>
      </c>
      <c r="D1269" s="15" t="str">
        <f>"Q"&amp;ROUNDUP(MONTH(SalesDataTable[[#This Row],[Order Date]])/3,0)</f>
        <v>Q3</v>
      </c>
      <c r="E1269" s="15">
        <f>MONTH(SalesDataTable[[#This Row],[Order Date]])</f>
        <v>7</v>
      </c>
      <c r="F1269" s="12" t="str">
        <f xml:space="preserve"> TEXT(SalesDataTable[[#This Row],[Order Date]], "MMM")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12">
        <f>YEAR(SalesDataTable[[#This Row],[Order Date]])</f>
        <v>2026</v>
      </c>
      <c r="D1270" s="15" t="str">
        <f>"Q"&amp;ROUNDUP(MONTH(SalesDataTable[[#This Row],[Order Date]])/3,0)</f>
        <v>Q3</v>
      </c>
      <c r="E1270" s="15">
        <f>MONTH(SalesDataTable[[#This Row],[Order Date]])</f>
        <v>7</v>
      </c>
      <c r="F1270" s="12" t="str">
        <f xml:space="preserve"> TEXT(SalesDataTable[[#This Row],[Order Date]], "MMM")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12">
        <f>YEAR(SalesDataTable[[#This Row],[Order Date]])</f>
        <v>2026</v>
      </c>
      <c r="D1271" s="15" t="str">
        <f>"Q"&amp;ROUNDUP(MONTH(SalesDataTable[[#This Row],[Order Date]])/3,0)</f>
        <v>Q3</v>
      </c>
      <c r="E1271" s="15">
        <f>MONTH(SalesDataTable[[#This Row],[Order Date]])</f>
        <v>7</v>
      </c>
      <c r="F1271" s="12" t="str">
        <f xml:space="preserve"> TEXT(SalesDataTable[[#This Row],[Order Date]], "MMM")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12">
        <f>YEAR(SalesDataTable[[#This Row],[Order Date]])</f>
        <v>2026</v>
      </c>
      <c r="D1272" s="15" t="str">
        <f>"Q"&amp;ROUNDUP(MONTH(SalesDataTable[[#This Row],[Order Date]])/3,0)</f>
        <v>Q3</v>
      </c>
      <c r="E1272" s="15">
        <f>MONTH(SalesDataTable[[#This Row],[Order Date]])</f>
        <v>7</v>
      </c>
      <c r="F1272" s="12" t="str">
        <f xml:space="preserve"> TEXT(SalesDataTable[[#This Row],[Order Date]], "MMM")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12">
        <f>YEAR(SalesDataTable[[#This Row],[Order Date]])</f>
        <v>2026</v>
      </c>
      <c r="D1273" s="15" t="str">
        <f>"Q"&amp;ROUNDUP(MONTH(SalesDataTable[[#This Row],[Order Date]])/3,0)</f>
        <v>Q3</v>
      </c>
      <c r="E1273" s="15">
        <f>MONTH(SalesDataTable[[#This Row],[Order Date]])</f>
        <v>7</v>
      </c>
      <c r="F1273" s="12" t="str">
        <f xml:space="preserve"> TEXT(SalesDataTable[[#This Row],[Order Date]], "MMM")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12">
        <f>YEAR(SalesDataTable[[#This Row],[Order Date]])</f>
        <v>2026</v>
      </c>
      <c r="D1274" s="15" t="str">
        <f>"Q"&amp;ROUNDUP(MONTH(SalesDataTable[[#This Row],[Order Date]])/3,0)</f>
        <v>Q3</v>
      </c>
      <c r="E1274" s="15">
        <f>MONTH(SalesDataTable[[#This Row],[Order Date]])</f>
        <v>7</v>
      </c>
      <c r="F1274" s="12" t="str">
        <f xml:space="preserve"> TEXT(SalesDataTable[[#This Row],[Order Date]], "MMM")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12">
        <f>YEAR(SalesDataTable[[#This Row],[Order Date]])</f>
        <v>2026</v>
      </c>
      <c r="D1275" s="15" t="str">
        <f>"Q"&amp;ROUNDUP(MONTH(SalesDataTable[[#This Row],[Order Date]])/3,0)</f>
        <v>Q3</v>
      </c>
      <c r="E1275" s="15">
        <f>MONTH(SalesDataTable[[#This Row],[Order Date]])</f>
        <v>7</v>
      </c>
      <c r="F1275" s="12" t="str">
        <f xml:space="preserve"> TEXT(SalesDataTable[[#This Row],[Order Date]], "MMM")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12">
        <f>YEAR(SalesDataTable[[#This Row],[Order Date]])</f>
        <v>2026</v>
      </c>
      <c r="D1276" s="15" t="str">
        <f>"Q"&amp;ROUNDUP(MONTH(SalesDataTable[[#This Row],[Order Date]])/3,0)</f>
        <v>Q3</v>
      </c>
      <c r="E1276" s="15">
        <f>MONTH(SalesDataTable[[#This Row],[Order Date]])</f>
        <v>7</v>
      </c>
      <c r="F1276" s="12" t="str">
        <f xml:space="preserve"> TEXT(SalesDataTable[[#This Row],[Order Date]], "MMM")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12">
        <f>YEAR(SalesDataTable[[#This Row],[Order Date]])</f>
        <v>2026</v>
      </c>
      <c r="D1277" s="15" t="str">
        <f>"Q"&amp;ROUNDUP(MONTH(SalesDataTable[[#This Row],[Order Date]])/3,0)</f>
        <v>Q3</v>
      </c>
      <c r="E1277" s="15">
        <f>MONTH(SalesDataTable[[#This Row],[Order Date]])</f>
        <v>7</v>
      </c>
      <c r="F1277" s="12" t="str">
        <f xml:space="preserve"> TEXT(SalesDataTable[[#This Row],[Order Date]], "MMM")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12">
        <f>YEAR(SalesDataTable[[#This Row],[Order Date]])</f>
        <v>2026</v>
      </c>
      <c r="D1278" s="15" t="str">
        <f>"Q"&amp;ROUNDUP(MONTH(SalesDataTable[[#This Row],[Order Date]])/3,0)</f>
        <v>Q3</v>
      </c>
      <c r="E1278" s="15">
        <f>MONTH(SalesDataTable[[#This Row],[Order Date]])</f>
        <v>7</v>
      </c>
      <c r="F1278" s="12" t="str">
        <f xml:space="preserve"> TEXT(SalesDataTable[[#This Row],[Order Date]], "MMM")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12">
        <f>YEAR(SalesDataTable[[#This Row],[Order Date]])</f>
        <v>2026</v>
      </c>
      <c r="D1279" s="15" t="str">
        <f>"Q"&amp;ROUNDUP(MONTH(SalesDataTable[[#This Row],[Order Date]])/3,0)</f>
        <v>Q3</v>
      </c>
      <c r="E1279" s="15">
        <f>MONTH(SalesDataTable[[#This Row],[Order Date]])</f>
        <v>7</v>
      </c>
      <c r="F1279" s="12" t="str">
        <f xml:space="preserve"> TEXT(SalesDataTable[[#This Row],[Order Date]], "MMM")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12">
        <f>YEAR(SalesDataTable[[#This Row],[Order Date]])</f>
        <v>2026</v>
      </c>
      <c r="D1280" s="15" t="str">
        <f>"Q"&amp;ROUNDUP(MONTH(SalesDataTable[[#This Row],[Order Date]])/3,0)</f>
        <v>Q3</v>
      </c>
      <c r="E1280" s="15">
        <f>MONTH(SalesDataTable[[#This Row],[Order Date]])</f>
        <v>7</v>
      </c>
      <c r="F1280" s="12" t="str">
        <f xml:space="preserve"> TEXT(SalesDataTable[[#This Row],[Order Date]], "MMM")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12">
        <f>YEAR(SalesDataTable[[#This Row],[Order Date]])</f>
        <v>2026</v>
      </c>
      <c r="D1281" s="15" t="str">
        <f>"Q"&amp;ROUNDUP(MONTH(SalesDataTable[[#This Row],[Order Date]])/3,0)</f>
        <v>Q3</v>
      </c>
      <c r="E1281" s="15">
        <f>MONTH(SalesDataTable[[#This Row],[Order Date]])</f>
        <v>7</v>
      </c>
      <c r="F1281" s="12" t="str">
        <f xml:space="preserve"> TEXT(SalesDataTable[[#This Row],[Order Date]], "MMM")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12">
        <f>YEAR(SalesDataTable[[#This Row],[Order Date]])</f>
        <v>2026</v>
      </c>
      <c r="D1282" s="15" t="str">
        <f>"Q"&amp;ROUNDUP(MONTH(SalesDataTable[[#This Row],[Order Date]])/3,0)</f>
        <v>Q3</v>
      </c>
      <c r="E1282" s="15">
        <f>MONTH(SalesDataTable[[#This Row],[Order Date]])</f>
        <v>7</v>
      </c>
      <c r="F1282" s="12" t="str">
        <f xml:space="preserve"> TEXT(SalesDataTable[[#This Row],[Order Date]], "MMM")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12">
        <f>YEAR(SalesDataTable[[#This Row],[Order Date]])</f>
        <v>2026</v>
      </c>
      <c r="D1283" s="15" t="str">
        <f>"Q"&amp;ROUNDUP(MONTH(SalesDataTable[[#This Row],[Order Date]])/3,0)</f>
        <v>Q3</v>
      </c>
      <c r="E1283" s="15">
        <f>MONTH(SalesDataTable[[#This Row],[Order Date]])</f>
        <v>7</v>
      </c>
      <c r="F1283" s="12" t="str">
        <f xml:space="preserve"> TEXT(SalesDataTable[[#This Row],[Order Date]], "MMM")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12">
        <f>YEAR(SalesDataTable[[#This Row],[Order Date]])</f>
        <v>2026</v>
      </c>
      <c r="D1284" s="15" t="str">
        <f>"Q"&amp;ROUNDUP(MONTH(SalesDataTable[[#This Row],[Order Date]])/3,0)</f>
        <v>Q3</v>
      </c>
      <c r="E1284" s="15">
        <f>MONTH(SalesDataTable[[#This Row],[Order Date]])</f>
        <v>7</v>
      </c>
      <c r="F1284" s="12" t="str">
        <f xml:space="preserve"> TEXT(SalesDataTable[[#This Row],[Order Date]], "MMM")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12">
        <f>YEAR(SalesDataTable[[#This Row],[Order Date]])</f>
        <v>2026</v>
      </c>
      <c r="D1285" s="15" t="str">
        <f>"Q"&amp;ROUNDUP(MONTH(SalesDataTable[[#This Row],[Order Date]])/3,0)</f>
        <v>Q3</v>
      </c>
      <c r="E1285" s="15">
        <f>MONTH(SalesDataTable[[#This Row],[Order Date]])</f>
        <v>7</v>
      </c>
      <c r="F1285" s="12" t="str">
        <f xml:space="preserve"> TEXT(SalesDataTable[[#This Row],[Order Date]], "MMM")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12">
        <f>YEAR(SalesDataTable[[#This Row],[Order Date]])</f>
        <v>2026</v>
      </c>
      <c r="D1286" s="15" t="str">
        <f>"Q"&amp;ROUNDUP(MONTH(SalesDataTable[[#This Row],[Order Date]])/3,0)</f>
        <v>Q3</v>
      </c>
      <c r="E1286" s="15">
        <f>MONTH(SalesDataTable[[#This Row],[Order Date]])</f>
        <v>7</v>
      </c>
      <c r="F1286" s="12" t="str">
        <f xml:space="preserve"> TEXT(SalesDataTable[[#This Row],[Order Date]], "MMM")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12">
        <f>YEAR(SalesDataTable[[#This Row],[Order Date]])</f>
        <v>2026</v>
      </c>
      <c r="D1287" s="15" t="str">
        <f>"Q"&amp;ROUNDUP(MONTH(SalesDataTable[[#This Row],[Order Date]])/3,0)</f>
        <v>Q3</v>
      </c>
      <c r="E1287" s="15">
        <f>MONTH(SalesDataTable[[#This Row],[Order Date]])</f>
        <v>7</v>
      </c>
      <c r="F1287" s="12" t="str">
        <f xml:space="preserve"> TEXT(SalesDataTable[[#This Row],[Order Date]], "MMM")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12">
        <f>YEAR(SalesDataTable[[#This Row],[Order Date]])</f>
        <v>2026</v>
      </c>
      <c r="D1288" s="15" t="str">
        <f>"Q"&amp;ROUNDUP(MONTH(SalesDataTable[[#This Row],[Order Date]])/3,0)</f>
        <v>Q3</v>
      </c>
      <c r="E1288" s="15">
        <f>MONTH(SalesDataTable[[#This Row],[Order Date]])</f>
        <v>7</v>
      </c>
      <c r="F1288" s="12" t="str">
        <f xml:space="preserve"> TEXT(SalesDataTable[[#This Row],[Order Date]], "MMM")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12">
        <f>YEAR(SalesDataTable[[#This Row],[Order Date]])</f>
        <v>2026</v>
      </c>
      <c r="D1289" s="15" t="str">
        <f>"Q"&amp;ROUNDUP(MONTH(SalesDataTable[[#This Row],[Order Date]])/3,0)</f>
        <v>Q3</v>
      </c>
      <c r="E1289" s="15">
        <f>MONTH(SalesDataTable[[#This Row],[Order Date]])</f>
        <v>7</v>
      </c>
      <c r="F1289" s="12" t="str">
        <f xml:space="preserve"> TEXT(SalesDataTable[[#This Row],[Order Date]], "MMM")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12">
        <f>YEAR(SalesDataTable[[#This Row],[Order Date]])</f>
        <v>2026</v>
      </c>
      <c r="D1290" s="15" t="str">
        <f>"Q"&amp;ROUNDUP(MONTH(SalesDataTable[[#This Row],[Order Date]])/3,0)</f>
        <v>Q3</v>
      </c>
      <c r="E1290" s="15">
        <f>MONTH(SalesDataTable[[#This Row],[Order Date]])</f>
        <v>7</v>
      </c>
      <c r="F1290" s="12" t="str">
        <f xml:space="preserve"> TEXT(SalesDataTable[[#This Row],[Order Date]], "MMM")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12">
        <f>YEAR(SalesDataTable[[#This Row],[Order Date]])</f>
        <v>2026</v>
      </c>
      <c r="D1291" s="15" t="str">
        <f>"Q"&amp;ROUNDUP(MONTH(SalesDataTable[[#This Row],[Order Date]])/3,0)</f>
        <v>Q3</v>
      </c>
      <c r="E1291" s="15">
        <f>MONTH(SalesDataTable[[#This Row],[Order Date]])</f>
        <v>7</v>
      </c>
      <c r="F1291" s="12" t="str">
        <f xml:space="preserve"> TEXT(SalesDataTable[[#This Row],[Order Date]], "MMM")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12">
        <f>YEAR(SalesDataTable[[#This Row],[Order Date]])</f>
        <v>2026</v>
      </c>
      <c r="D1292" s="15" t="str">
        <f>"Q"&amp;ROUNDUP(MONTH(SalesDataTable[[#This Row],[Order Date]])/3,0)</f>
        <v>Q3</v>
      </c>
      <c r="E1292" s="15">
        <f>MONTH(SalesDataTable[[#This Row],[Order Date]])</f>
        <v>7</v>
      </c>
      <c r="F1292" s="12" t="str">
        <f xml:space="preserve"> TEXT(SalesDataTable[[#This Row],[Order Date]], "MMM")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12">
        <f>YEAR(SalesDataTable[[#This Row],[Order Date]])</f>
        <v>2026</v>
      </c>
      <c r="D1293" s="15" t="str">
        <f>"Q"&amp;ROUNDUP(MONTH(SalesDataTable[[#This Row],[Order Date]])/3,0)</f>
        <v>Q3</v>
      </c>
      <c r="E1293" s="15">
        <f>MONTH(SalesDataTable[[#This Row],[Order Date]])</f>
        <v>7</v>
      </c>
      <c r="F1293" s="12" t="str">
        <f xml:space="preserve"> TEXT(SalesDataTable[[#This Row],[Order Date]], "MMM")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12">
        <f>YEAR(SalesDataTable[[#This Row],[Order Date]])</f>
        <v>2026</v>
      </c>
      <c r="D1294" s="15" t="str">
        <f>"Q"&amp;ROUNDUP(MONTH(SalesDataTable[[#This Row],[Order Date]])/3,0)</f>
        <v>Q3</v>
      </c>
      <c r="E1294" s="15">
        <f>MONTH(SalesDataTable[[#This Row],[Order Date]])</f>
        <v>7</v>
      </c>
      <c r="F1294" s="12" t="str">
        <f xml:space="preserve"> TEXT(SalesDataTable[[#This Row],[Order Date]], "MMM")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12">
        <f>YEAR(SalesDataTable[[#This Row],[Order Date]])</f>
        <v>2026</v>
      </c>
      <c r="D1295" s="15" t="str">
        <f>"Q"&amp;ROUNDUP(MONTH(SalesDataTable[[#This Row],[Order Date]])/3,0)</f>
        <v>Q3</v>
      </c>
      <c r="E1295" s="15">
        <f>MONTH(SalesDataTable[[#This Row],[Order Date]])</f>
        <v>7</v>
      </c>
      <c r="F1295" s="12" t="str">
        <f xml:space="preserve"> TEXT(SalesDataTable[[#This Row],[Order Date]], "MMM")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12">
        <f>YEAR(SalesDataTable[[#This Row],[Order Date]])</f>
        <v>2026</v>
      </c>
      <c r="D1296" s="15" t="str">
        <f>"Q"&amp;ROUNDUP(MONTH(SalesDataTable[[#This Row],[Order Date]])/3,0)</f>
        <v>Q3</v>
      </c>
      <c r="E1296" s="15">
        <f>MONTH(SalesDataTable[[#This Row],[Order Date]])</f>
        <v>7</v>
      </c>
      <c r="F1296" s="12" t="str">
        <f xml:space="preserve"> TEXT(SalesDataTable[[#This Row],[Order Date]], "MMM")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12">
        <f>YEAR(SalesDataTable[[#This Row],[Order Date]])</f>
        <v>2026</v>
      </c>
      <c r="D1297" s="15" t="str">
        <f>"Q"&amp;ROUNDUP(MONTH(SalesDataTable[[#This Row],[Order Date]])/3,0)</f>
        <v>Q3</v>
      </c>
      <c r="E1297" s="15">
        <f>MONTH(SalesDataTable[[#This Row],[Order Date]])</f>
        <v>7</v>
      </c>
      <c r="F1297" s="12" t="str">
        <f xml:space="preserve"> TEXT(SalesDataTable[[#This Row],[Order Date]], "MMM")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12">
        <f>YEAR(SalesDataTable[[#This Row],[Order Date]])</f>
        <v>2026</v>
      </c>
      <c r="D1298" s="15" t="str">
        <f>"Q"&amp;ROUNDUP(MONTH(SalesDataTable[[#This Row],[Order Date]])/3,0)</f>
        <v>Q3</v>
      </c>
      <c r="E1298" s="15">
        <f>MONTH(SalesDataTable[[#This Row],[Order Date]])</f>
        <v>7</v>
      </c>
      <c r="F1298" s="12" t="str">
        <f xml:space="preserve"> TEXT(SalesDataTable[[#This Row],[Order Date]], "MMM")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12">
        <f>YEAR(SalesDataTable[[#This Row],[Order Date]])</f>
        <v>2026</v>
      </c>
      <c r="D1299" s="15" t="str">
        <f>"Q"&amp;ROUNDUP(MONTH(SalesDataTable[[#This Row],[Order Date]])/3,0)</f>
        <v>Q3</v>
      </c>
      <c r="E1299" s="15">
        <f>MONTH(SalesDataTable[[#This Row],[Order Date]])</f>
        <v>7</v>
      </c>
      <c r="F1299" s="12" t="str">
        <f xml:space="preserve"> TEXT(SalesDataTable[[#This Row],[Order Date]], "MMM")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12">
        <f>YEAR(SalesDataTable[[#This Row],[Order Date]])</f>
        <v>2026</v>
      </c>
      <c r="D1300" s="15" t="str">
        <f>"Q"&amp;ROUNDUP(MONTH(SalesDataTable[[#This Row],[Order Date]])/3,0)</f>
        <v>Q3</v>
      </c>
      <c r="E1300" s="15">
        <f>MONTH(SalesDataTable[[#This Row],[Order Date]])</f>
        <v>7</v>
      </c>
      <c r="F1300" s="12" t="str">
        <f xml:space="preserve"> TEXT(SalesDataTable[[#This Row],[Order Date]], "MMM")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12">
        <f>YEAR(SalesDataTable[[#This Row],[Order Date]])</f>
        <v>2026</v>
      </c>
      <c r="D1301" s="15" t="str">
        <f>"Q"&amp;ROUNDUP(MONTH(SalesDataTable[[#This Row],[Order Date]])/3,0)</f>
        <v>Q3</v>
      </c>
      <c r="E1301" s="15">
        <f>MONTH(SalesDataTable[[#This Row],[Order Date]])</f>
        <v>7</v>
      </c>
      <c r="F1301" s="12" t="str">
        <f xml:space="preserve"> TEXT(SalesDataTable[[#This Row],[Order Date]], "MMM")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12">
        <f>YEAR(SalesDataTable[[#This Row],[Order Date]])</f>
        <v>2026</v>
      </c>
      <c r="D1302" s="15" t="str">
        <f>"Q"&amp;ROUNDUP(MONTH(SalesDataTable[[#This Row],[Order Date]])/3,0)</f>
        <v>Q3</v>
      </c>
      <c r="E1302" s="15">
        <f>MONTH(SalesDataTable[[#This Row],[Order Date]])</f>
        <v>7</v>
      </c>
      <c r="F1302" s="12" t="str">
        <f xml:space="preserve"> TEXT(SalesDataTable[[#This Row],[Order Date]], "MMM")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12">
        <f>YEAR(SalesDataTable[[#This Row],[Order Date]])</f>
        <v>2026</v>
      </c>
      <c r="D1303" s="15" t="str">
        <f>"Q"&amp;ROUNDUP(MONTH(SalesDataTable[[#This Row],[Order Date]])/3,0)</f>
        <v>Q3</v>
      </c>
      <c r="E1303" s="15">
        <f>MONTH(SalesDataTable[[#This Row],[Order Date]])</f>
        <v>7</v>
      </c>
      <c r="F1303" s="12" t="str">
        <f xml:space="preserve"> TEXT(SalesDataTable[[#This Row],[Order Date]], "MMM")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12">
        <f>YEAR(SalesDataTable[[#This Row],[Order Date]])</f>
        <v>2026</v>
      </c>
      <c r="D1304" s="15" t="str">
        <f>"Q"&amp;ROUNDUP(MONTH(SalesDataTable[[#This Row],[Order Date]])/3,0)</f>
        <v>Q3</v>
      </c>
      <c r="E1304" s="15">
        <f>MONTH(SalesDataTable[[#This Row],[Order Date]])</f>
        <v>7</v>
      </c>
      <c r="F1304" s="12" t="str">
        <f xml:space="preserve"> TEXT(SalesDataTable[[#This Row],[Order Date]], "MMM")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12">
        <f>YEAR(SalesDataTable[[#This Row],[Order Date]])</f>
        <v>2026</v>
      </c>
      <c r="D1305" s="15" t="str">
        <f>"Q"&amp;ROUNDUP(MONTH(SalesDataTable[[#This Row],[Order Date]])/3,0)</f>
        <v>Q3</v>
      </c>
      <c r="E1305" s="15">
        <f>MONTH(SalesDataTable[[#This Row],[Order Date]])</f>
        <v>7</v>
      </c>
      <c r="F1305" s="12" t="str">
        <f xml:space="preserve"> TEXT(SalesDataTable[[#This Row],[Order Date]], "MMM")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12">
        <f>YEAR(SalesDataTable[[#This Row],[Order Date]])</f>
        <v>2026</v>
      </c>
      <c r="D1306" s="15" t="str">
        <f>"Q"&amp;ROUNDUP(MONTH(SalesDataTable[[#This Row],[Order Date]])/3,0)</f>
        <v>Q3</v>
      </c>
      <c r="E1306" s="15">
        <f>MONTH(SalesDataTable[[#This Row],[Order Date]])</f>
        <v>7</v>
      </c>
      <c r="F1306" s="12" t="str">
        <f xml:space="preserve"> TEXT(SalesDataTable[[#This Row],[Order Date]], "MMM")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12">
        <f>YEAR(SalesDataTable[[#This Row],[Order Date]])</f>
        <v>2026</v>
      </c>
      <c r="D1307" s="15" t="str">
        <f>"Q"&amp;ROUNDUP(MONTH(SalesDataTable[[#This Row],[Order Date]])/3,0)</f>
        <v>Q3</v>
      </c>
      <c r="E1307" s="15">
        <f>MONTH(SalesDataTable[[#This Row],[Order Date]])</f>
        <v>7</v>
      </c>
      <c r="F1307" s="12" t="str">
        <f xml:space="preserve"> TEXT(SalesDataTable[[#This Row],[Order Date]], "MMM")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12">
        <f>YEAR(SalesDataTable[[#This Row],[Order Date]])</f>
        <v>2026</v>
      </c>
      <c r="D1308" s="15" t="str">
        <f>"Q"&amp;ROUNDUP(MONTH(SalesDataTable[[#This Row],[Order Date]])/3,0)</f>
        <v>Q3</v>
      </c>
      <c r="E1308" s="15">
        <f>MONTH(SalesDataTable[[#This Row],[Order Date]])</f>
        <v>7</v>
      </c>
      <c r="F1308" s="12" t="str">
        <f xml:space="preserve"> TEXT(SalesDataTable[[#This Row],[Order Date]], "MMM")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12">
        <f>YEAR(SalesDataTable[[#This Row],[Order Date]])</f>
        <v>2026</v>
      </c>
      <c r="D1309" s="15" t="str">
        <f>"Q"&amp;ROUNDUP(MONTH(SalesDataTable[[#This Row],[Order Date]])/3,0)</f>
        <v>Q3</v>
      </c>
      <c r="E1309" s="15">
        <f>MONTH(SalesDataTable[[#This Row],[Order Date]])</f>
        <v>7</v>
      </c>
      <c r="F1309" s="12" t="str">
        <f xml:space="preserve"> TEXT(SalesDataTable[[#This Row],[Order Date]], "MMM")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12">
        <f>YEAR(SalesDataTable[[#This Row],[Order Date]])</f>
        <v>2026</v>
      </c>
      <c r="D1310" s="15" t="str">
        <f>"Q"&amp;ROUNDUP(MONTH(SalesDataTable[[#This Row],[Order Date]])/3,0)</f>
        <v>Q3</v>
      </c>
      <c r="E1310" s="15">
        <f>MONTH(SalesDataTable[[#This Row],[Order Date]])</f>
        <v>7</v>
      </c>
      <c r="F1310" s="12" t="str">
        <f xml:space="preserve"> TEXT(SalesDataTable[[#This Row],[Order Date]], "MMM")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12">
        <f>YEAR(SalesDataTable[[#This Row],[Order Date]])</f>
        <v>2026</v>
      </c>
      <c r="D1311" s="15" t="str">
        <f>"Q"&amp;ROUNDUP(MONTH(SalesDataTable[[#This Row],[Order Date]])/3,0)</f>
        <v>Q3</v>
      </c>
      <c r="E1311" s="15">
        <f>MONTH(SalesDataTable[[#This Row],[Order Date]])</f>
        <v>7</v>
      </c>
      <c r="F1311" s="12" t="str">
        <f xml:space="preserve"> TEXT(SalesDataTable[[#This Row],[Order Date]], "MMM")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12">
        <f>YEAR(SalesDataTable[[#This Row],[Order Date]])</f>
        <v>2026</v>
      </c>
      <c r="D1312" s="15" t="str">
        <f>"Q"&amp;ROUNDUP(MONTH(SalesDataTable[[#This Row],[Order Date]])/3,0)</f>
        <v>Q3</v>
      </c>
      <c r="E1312" s="15">
        <f>MONTH(SalesDataTable[[#This Row],[Order Date]])</f>
        <v>7</v>
      </c>
      <c r="F1312" s="12" t="str">
        <f xml:space="preserve"> TEXT(SalesDataTable[[#This Row],[Order Date]], "MMM")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12">
        <f>YEAR(SalesDataTable[[#This Row],[Order Date]])</f>
        <v>2026</v>
      </c>
      <c r="D1313" s="15" t="str">
        <f>"Q"&amp;ROUNDUP(MONTH(SalesDataTable[[#This Row],[Order Date]])/3,0)</f>
        <v>Q3</v>
      </c>
      <c r="E1313" s="15">
        <f>MONTH(SalesDataTable[[#This Row],[Order Date]])</f>
        <v>7</v>
      </c>
      <c r="F1313" s="12" t="str">
        <f xml:space="preserve"> TEXT(SalesDataTable[[#This Row],[Order Date]], "MMM")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12">
        <f>YEAR(SalesDataTable[[#This Row],[Order Date]])</f>
        <v>2026</v>
      </c>
      <c r="D1314" s="15" t="str">
        <f>"Q"&amp;ROUNDUP(MONTH(SalesDataTable[[#This Row],[Order Date]])/3,0)</f>
        <v>Q3</v>
      </c>
      <c r="E1314" s="15">
        <f>MONTH(SalesDataTable[[#This Row],[Order Date]])</f>
        <v>7</v>
      </c>
      <c r="F1314" s="12" t="str">
        <f xml:space="preserve"> TEXT(SalesDataTable[[#This Row],[Order Date]], "MMM")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12">
        <f>YEAR(SalesDataTable[[#This Row],[Order Date]])</f>
        <v>2026</v>
      </c>
      <c r="D1315" s="15" t="str">
        <f>"Q"&amp;ROUNDUP(MONTH(SalesDataTable[[#This Row],[Order Date]])/3,0)</f>
        <v>Q3</v>
      </c>
      <c r="E1315" s="15">
        <f>MONTH(SalesDataTable[[#This Row],[Order Date]])</f>
        <v>7</v>
      </c>
      <c r="F1315" s="12" t="str">
        <f xml:space="preserve"> TEXT(SalesDataTable[[#This Row],[Order Date]], "MMM")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12">
        <f>YEAR(SalesDataTable[[#This Row],[Order Date]])</f>
        <v>2026</v>
      </c>
      <c r="D1316" s="15" t="str">
        <f>"Q"&amp;ROUNDUP(MONTH(SalesDataTable[[#This Row],[Order Date]])/3,0)</f>
        <v>Q3</v>
      </c>
      <c r="E1316" s="15">
        <f>MONTH(SalesDataTable[[#This Row],[Order Date]])</f>
        <v>7</v>
      </c>
      <c r="F1316" s="12" t="str">
        <f xml:space="preserve"> TEXT(SalesDataTable[[#This Row],[Order Date]], "MMM")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12">
        <f>YEAR(SalesDataTable[[#This Row],[Order Date]])</f>
        <v>2026</v>
      </c>
      <c r="D1317" s="15" t="str">
        <f>"Q"&amp;ROUNDUP(MONTH(SalesDataTable[[#This Row],[Order Date]])/3,0)</f>
        <v>Q3</v>
      </c>
      <c r="E1317" s="15">
        <f>MONTH(SalesDataTable[[#This Row],[Order Date]])</f>
        <v>7</v>
      </c>
      <c r="F1317" s="12" t="str">
        <f xml:space="preserve"> TEXT(SalesDataTable[[#This Row],[Order Date]], "MMM")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12">
        <f>YEAR(SalesDataTable[[#This Row],[Order Date]])</f>
        <v>2026</v>
      </c>
      <c r="D1318" s="15" t="str">
        <f>"Q"&amp;ROUNDUP(MONTH(SalesDataTable[[#This Row],[Order Date]])/3,0)</f>
        <v>Q3</v>
      </c>
      <c r="E1318" s="15">
        <f>MONTH(SalesDataTable[[#This Row],[Order Date]])</f>
        <v>7</v>
      </c>
      <c r="F1318" s="12" t="str">
        <f xml:space="preserve"> TEXT(SalesDataTable[[#This Row],[Order Date]], "MMM")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12">
        <f>YEAR(SalesDataTable[[#This Row],[Order Date]])</f>
        <v>2026</v>
      </c>
      <c r="D1319" s="15" t="str">
        <f>"Q"&amp;ROUNDUP(MONTH(SalesDataTable[[#This Row],[Order Date]])/3,0)</f>
        <v>Q3</v>
      </c>
      <c r="E1319" s="15">
        <f>MONTH(SalesDataTable[[#This Row],[Order Date]])</f>
        <v>7</v>
      </c>
      <c r="F1319" s="12" t="str">
        <f xml:space="preserve"> TEXT(SalesDataTable[[#This Row],[Order Date]], "MMM")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12">
        <f>YEAR(SalesDataTable[[#This Row],[Order Date]])</f>
        <v>2026</v>
      </c>
      <c r="D1320" s="15" t="str">
        <f>"Q"&amp;ROUNDUP(MONTH(SalesDataTable[[#This Row],[Order Date]])/3,0)</f>
        <v>Q3</v>
      </c>
      <c r="E1320" s="15">
        <f>MONTH(SalesDataTable[[#This Row],[Order Date]])</f>
        <v>7</v>
      </c>
      <c r="F1320" s="12" t="str">
        <f xml:space="preserve"> TEXT(SalesDataTable[[#This Row],[Order Date]], "MMM")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12">
        <f>YEAR(SalesDataTable[[#This Row],[Order Date]])</f>
        <v>2026</v>
      </c>
      <c r="D1321" s="15" t="str">
        <f>"Q"&amp;ROUNDUP(MONTH(SalesDataTable[[#This Row],[Order Date]])/3,0)</f>
        <v>Q3</v>
      </c>
      <c r="E1321" s="15">
        <f>MONTH(SalesDataTable[[#This Row],[Order Date]])</f>
        <v>7</v>
      </c>
      <c r="F1321" s="12" t="str">
        <f xml:space="preserve"> TEXT(SalesDataTable[[#This Row],[Order Date]], "MMM")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12">
        <f>YEAR(SalesDataTable[[#This Row],[Order Date]])</f>
        <v>2026</v>
      </c>
      <c r="D1322" s="15" t="str">
        <f>"Q"&amp;ROUNDUP(MONTH(SalesDataTable[[#This Row],[Order Date]])/3,0)</f>
        <v>Q3</v>
      </c>
      <c r="E1322" s="15">
        <f>MONTH(SalesDataTable[[#This Row],[Order Date]])</f>
        <v>7</v>
      </c>
      <c r="F1322" s="12" t="str">
        <f xml:space="preserve"> TEXT(SalesDataTable[[#This Row],[Order Date]], "MMM")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12">
        <f>YEAR(SalesDataTable[[#This Row],[Order Date]])</f>
        <v>2026</v>
      </c>
      <c r="D1323" s="15" t="str">
        <f>"Q"&amp;ROUNDUP(MONTH(SalesDataTable[[#This Row],[Order Date]])/3,0)</f>
        <v>Q3</v>
      </c>
      <c r="E1323" s="15">
        <f>MONTH(SalesDataTable[[#This Row],[Order Date]])</f>
        <v>7</v>
      </c>
      <c r="F1323" s="12" t="str">
        <f xml:space="preserve"> TEXT(SalesDataTable[[#This Row],[Order Date]], "MMM")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12">
        <f>YEAR(SalesDataTable[[#This Row],[Order Date]])</f>
        <v>2026</v>
      </c>
      <c r="D1324" s="15" t="str">
        <f>"Q"&amp;ROUNDUP(MONTH(SalesDataTable[[#This Row],[Order Date]])/3,0)</f>
        <v>Q3</v>
      </c>
      <c r="E1324" s="15">
        <f>MONTH(SalesDataTable[[#This Row],[Order Date]])</f>
        <v>7</v>
      </c>
      <c r="F1324" s="12" t="str">
        <f xml:space="preserve"> TEXT(SalesDataTable[[#This Row],[Order Date]], "MMM")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12">
        <f>YEAR(SalesDataTable[[#This Row],[Order Date]])</f>
        <v>2026</v>
      </c>
      <c r="D1325" s="15" t="str">
        <f>"Q"&amp;ROUNDUP(MONTH(SalesDataTable[[#This Row],[Order Date]])/3,0)</f>
        <v>Q3</v>
      </c>
      <c r="E1325" s="15">
        <f>MONTH(SalesDataTable[[#This Row],[Order Date]])</f>
        <v>7</v>
      </c>
      <c r="F1325" s="12" t="str">
        <f xml:space="preserve"> TEXT(SalesDataTable[[#This Row],[Order Date]], "MMM")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12">
        <f>YEAR(SalesDataTable[[#This Row],[Order Date]])</f>
        <v>2026</v>
      </c>
      <c r="D1326" s="15" t="str">
        <f>"Q"&amp;ROUNDUP(MONTH(SalesDataTable[[#This Row],[Order Date]])/3,0)</f>
        <v>Q3</v>
      </c>
      <c r="E1326" s="15">
        <f>MONTH(SalesDataTable[[#This Row],[Order Date]])</f>
        <v>7</v>
      </c>
      <c r="F1326" s="12" t="str">
        <f xml:space="preserve"> TEXT(SalesDataTable[[#This Row],[Order Date]], "MMM")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12">
        <f>YEAR(SalesDataTable[[#This Row],[Order Date]])</f>
        <v>2026</v>
      </c>
      <c r="D1327" s="15" t="str">
        <f>"Q"&amp;ROUNDUP(MONTH(SalesDataTable[[#This Row],[Order Date]])/3,0)</f>
        <v>Q3</v>
      </c>
      <c r="E1327" s="15">
        <f>MONTH(SalesDataTable[[#This Row],[Order Date]])</f>
        <v>7</v>
      </c>
      <c r="F1327" s="12" t="str">
        <f xml:space="preserve"> TEXT(SalesDataTable[[#This Row],[Order Date]], "MMM")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12">
        <f>YEAR(SalesDataTable[[#This Row],[Order Date]])</f>
        <v>2026</v>
      </c>
      <c r="D1328" s="15" t="str">
        <f>"Q"&amp;ROUNDUP(MONTH(SalesDataTable[[#This Row],[Order Date]])/3,0)</f>
        <v>Q3</v>
      </c>
      <c r="E1328" s="15">
        <f>MONTH(SalesDataTable[[#This Row],[Order Date]])</f>
        <v>7</v>
      </c>
      <c r="F1328" s="12" t="str">
        <f xml:space="preserve"> TEXT(SalesDataTable[[#This Row],[Order Date]], "MMM")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12">
        <f>YEAR(SalesDataTable[[#This Row],[Order Date]])</f>
        <v>2026</v>
      </c>
      <c r="D1329" s="15" t="str">
        <f>"Q"&amp;ROUNDUP(MONTH(SalesDataTable[[#This Row],[Order Date]])/3,0)</f>
        <v>Q3</v>
      </c>
      <c r="E1329" s="15">
        <f>MONTH(SalesDataTable[[#This Row],[Order Date]])</f>
        <v>7</v>
      </c>
      <c r="F1329" s="12" t="str">
        <f xml:space="preserve"> TEXT(SalesDataTable[[#This Row],[Order Date]], "MMM")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12">
        <f>YEAR(SalesDataTable[[#This Row],[Order Date]])</f>
        <v>2026</v>
      </c>
      <c r="D1330" s="15" t="str">
        <f>"Q"&amp;ROUNDUP(MONTH(SalesDataTable[[#This Row],[Order Date]])/3,0)</f>
        <v>Q3</v>
      </c>
      <c r="E1330" s="15">
        <f>MONTH(SalesDataTable[[#This Row],[Order Date]])</f>
        <v>7</v>
      </c>
      <c r="F1330" s="12" t="str">
        <f xml:space="preserve"> TEXT(SalesDataTable[[#This Row],[Order Date]], "MMM")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12">
        <f>YEAR(SalesDataTable[[#This Row],[Order Date]])</f>
        <v>2026</v>
      </c>
      <c r="D1331" s="15" t="str">
        <f>"Q"&amp;ROUNDUP(MONTH(SalesDataTable[[#This Row],[Order Date]])/3,0)</f>
        <v>Q3</v>
      </c>
      <c r="E1331" s="15">
        <f>MONTH(SalesDataTable[[#This Row],[Order Date]])</f>
        <v>7</v>
      </c>
      <c r="F1331" s="12" t="str">
        <f xml:space="preserve"> TEXT(SalesDataTable[[#This Row],[Order Date]], "MMM")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12">
        <f>YEAR(SalesDataTable[[#This Row],[Order Date]])</f>
        <v>2026</v>
      </c>
      <c r="D1332" s="15" t="str">
        <f>"Q"&amp;ROUNDUP(MONTH(SalesDataTable[[#This Row],[Order Date]])/3,0)</f>
        <v>Q3</v>
      </c>
      <c r="E1332" s="15">
        <f>MONTH(SalesDataTable[[#This Row],[Order Date]])</f>
        <v>7</v>
      </c>
      <c r="F1332" s="12" t="str">
        <f xml:space="preserve"> TEXT(SalesDataTable[[#This Row],[Order Date]], "MMM")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12">
        <f>YEAR(SalesDataTable[[#This Row],[Order Date]])</f>
        <v>2026</v>
      </c>
      <c r="D1333" s="15" t="str">
        <f>"Q"&amp;ROUNDUP(MONTH(SalesDataTable[[#This Row],[Order Date]])/3,0)</f>
        <v>Q3</v>
      </c>
      <c r="E1333" s="15">
        <f>MONTH(SalesDataTable[[#This Row],[Order Date]])</f>
        <v>7</v>
      </c>
      <c r="F1333" s="12" t="str">
        <f xml:space="preserve"> TEXT(SalesDataTable[[#This Row],[Order Date]], "MMM")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12">
        <f>YEAR(SalesDataTable[[#This Row],[Order Date]])</f>
        <v>2026</v>
      </c>
      <c r="D1334" s="15" t="str">
        <f>"Q"&amp;ROUNDUP(MONTH(SalesDataTable[[#This Row],[Order Date]])/3,0)</f>
        <v>Q3</v>
      </c>
      <c r="E1334" s="15">
        <f>MONTH(SalesDataTable[[#This Row],[Order Date]])</f>
        <v>7</v>
      </c>
      <c r="F1334" s="12" t="str">
        <f xml:space="preserve"> TEXT(SalesDataTable[[#This Row],[Order Date]], "MMM")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12">
        <f>YEAR(SalesDataTable[[#This Row],[Order Date]])</f>
        <v>2026</v>
      </c>
      <c r="D1335" s="15" t="str">
        <f>"Q"&amp;ROUNDUP(MONTH(SalesDataTable[[#This Row],[Order Date]])/3,0)</f>
        <v>Q3</v>
      </c>
      <c r="E1335" s="15">
        <f>MONTH(SalesDataTable[[#This Row],[Order Date]])</f>
        <v>7</v>
      </c>
      <c r="F1335" s="12" t="str">
        <f xml:space="preserve"> TEXT(SalesDataTable[[#This Row],[Order Date]], "MMM")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12">
        <f>YEAR(SalesDataTable[[#This Row],[Order Date]])</f>
        <v>2026</v>
      </c>
      <c r="D1336" s="15" t="str">
        <f>"Q"&amp;ROUNDUP(MONTH(SalesDataTable[[#This Row],[Order Date]])/3,0)</f>
        <v>Q3</v>
      </c>
      <c r="E1336" s="15">
        <f>MONTH(SalesDataTable[[#This Row],[Order Date]])</f>
        <v>7</v>
      </c>
      <c r="F1336" s="12" t="str">
        <f xml:space="preserve"> TEXT(SalesDataTable[[#This Row],[Order Date]], "MMM")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12">
        <f>YEAR(SalesDataTable[[#This Row],[Order Date]])</f>
        <v>2026</v>
      </c>
      <c r="D1337" s="15" t="str">
        <f>"Q"&amp;ROUNDUP(MONTH(SalesDataTable[[#This Row],[Order Date]])/3,0)</f>
        <v>Q3</v>
      </c>
      <c r="E1337" s="15">
        <f>MONTH(SalesDataTable[[#This Row],[Order Date]])</f>
        <v>7</v>
      </c>
      <c r="F1337" s="12" t="str">
        <f xml:space="preserve"> TEXT(SalesDataTable[[#This Row],[Order Date]], "MMM")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12">
        <f>YEAR(SalesDataTable[[#This Row],[Order Date]])</f>
        <v>2026</v>
      </c>
      <c r="D1338" s="15" t="str">
        <f>"Q"&amp;ROUNDUP(MONTH(SalesDataTable[[#This Row],[Order Date]])/3,0)</f>
        <v>Q3</v>
      </c>
      <c r="E1338" s="15">
        <f>MONTH(SalesDataTable[[#This Row],[Order Date]])</f>
        <v>7</v>
      </c>
      <c r="F1338" s="12" t="str">
        <f xml:space="preserve"> TEXT(SalesDataTable[[#This Row],[Order Date]], "MMM")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12">
        <f>YEAR(SalesDataTable[[#This Row],[Order Date]])</f>
        <v>2026</v>
      </c>
      <c r="D1339" s="15" t="str">
        <f>"Q"&amp;ROUNDUP(MONTH(SalesDataTable[[#This Row],[Order Date]])/3,0)</f>
        <v>Q3</v>
      </c>
      <c r="E1339" s="15">
        <f>MONTH(SalesDataTable[[#This Row],[Order Date]])</f>
        <v>7</v>
      </c>
      <c r="F1339" s="12" t="str">
        <f xml:space="preserve"> TEXT(SalesDataTable[[#This Row],[Order Date]], "MMM")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12">
        <f>YEAR(SalesDataTable[[#This Row],[Order Date]])</f>
        <v>2026</v>
      </c>
      <c r="D1340" s="15" t="str">
        <f>"Q"&amp;ROUNDUP(MONTH(SalesDataTable[[#This Row],[Order Date]])/3,0)</f>
        <v>Q3</v>
      </c>
      <c r="E1340" s="15">
        <f>MONTH(SalesDataTable[[#This Row],[Order Date]])</f>
        <v>7</v>
      </c>
      <c r="F1340" s="12" t="str">
        <f xml:space="preserve"> TEXT(SalesDataTable[[#This Row],[Order Date]], "MMM")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12">
        <f>YEAR(SalesDataTable[[#This Row],[Order Date]])</f>
        <v>2026</v>
      </c>
      <c r="D1341" s="15" t="str">
        <f>"Q"&amp;ROUNDUP(MONTH(SalesDataTable[[#This Row],[Order Date]])/3,0)</f>
        <v>Q3</v>
      </c>
      <c r="E1341" s="15">
        <f>MONTH(SalesDataTable[[#This Row],[Order Date]])</f>
        <v>7</v>
      </c>
      <c r="F1341" s="12" t="str">
        <f xml:space="preserve"> TEXT(SalesDataTable[[#This Row],[Order Date]], "MMM")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12">
        <f>YEAR(SalesDataTable[[#This Row],[Order Date]])</f>
        <v>2026</v>
      </c>
      <c r="D1342" s="15" t="str">
        <f>"Q"&amp;ROUNDUP(MONTH(SalesDataTable[[#This Row],[Order Date]])/3,0)</f>
        <v>Q3</v>
      </c>
      <c r="E1342" s="15">
        <f>MONTH(SalesDataTable[[#This Row],[Order Date]])</f>
        <v>7</v>
      </c>
      <c r="F1342" s="12" t="str">
        <f xml:space="preserve"> TEXT(SalesDataTable[[#This Row],[Order Date]], "MMM")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12">
        <f>YEAR(SalesDataTable[[#This Row],[Order Date]])</f>
        <v>2026</v>
      </c>
      <c r="D1343" s="15" t="str">
        <f>"Q"&amp;ROUNDUP(MONTH(SalesDataTable[[#This Row],[Order Date]])/3,0)</f>
        <v>Q3</v>
      </c>
      <c r="E1343" s="15">
        <f>MONTH(SalesDataTable[[#This Row],[Order Date]])</f>
        <v>7</v>
      </c>
      <c r="F1343" s="12" t="str">
        <f xml:space="preserve"> TEXT(SalesDataTable[[#This Row],[Order Date]], "MMM")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12">
        <f>YEAR(SalesDataTable[[#This Row],[Order Date]])</f>
        <v>2026</v>
      </c>
      <c r="D1344" s="15" t="str">
        <f>"Q"&amp;ROUNDUP(MONTH(SalesDataTable[[#This Row],[Order Date]])/3,0)</f>
        <v>Q3</v>
      </c>
      <c r="E1344" s="15">
        <f>MONTH(SalesDataTable[[#This Row],[Order Date]])</f>
        <v>7</v>
      </c>
      <c r="F1344" s="12" t="str">
        <f xml:space="preserve"> TEXT(SalesDataTable[[#This Row],[Order Date]], "MMM")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12">
        <f>YEAR(SalesDataTable[[#This Row],[Order Date]])</f>
        <v>2026</v>
      </c>
      <c r="D1345" s="15" t="str">
        <f>"Q"&amp;ROUNDUP(MONTH(SalesDataTable[[#This Row],[Order Date]])/3,0)</f>
        <v>Q3</v>
      </c>
      <c r="E1345" s="15">
        <f>MONTH(SalesDataTable[[#This Row],[Order Date]])</f>
        <v>7</v>
      </c>
      <c r="F1345" s="12" t="str">
        <f xml:space="preserve"> TEXT(SalesDataTable[[#This Row],[Order Date]], "MMM")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12">
        <f>YEAR(SalesDataTable[[#This Row],[Order Date]])</f>
        <v>2026</v>
      </c>
      <c r="D1346" s="15" t="str">
        <f>"Q"&amp;ROUNDUP(MONTH(SalesDataTable[[#This Row],[Order Date]])/3,0)</f>
        <v>Q3</v>
      </c>
      <c r="E1346" s="15">
        <f>MONTH(SalesDataTable[[#This Row],[Order Date]])</f>
        <v>7</v>
      </c>
      <c r="F1346" s="12" t="str">
        <f xml:space="preserve"> TEXT(SalesDataTable[[#This Row],[Order Date]], "MMM")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12">
        <f>YEAR(SalesDataTable[[#This Row],[Order Date]])</f>
        <v>2026</v>
      </c>
      <c r="D1347" s="15" t="str">
        <f>"Q"&amp;ROUNDUP(MONTH(SalesDataTable[[#This Row],[Order Date]])/3,0)</f>
        <v>Q3</v>
      </c>
      <c r="E1347" s="15">
        <f>MONTH(SalesDataTable[[#This Row],[Order Date]])</f>
        <v>7</v>
      </c>
      <c r="F1347" s="12" t="str">
        <f xml:space="preserve"> TEXT(SalesDataTable[[#This Row],[Order Date]], "MMM")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12">
        <f>YEAR(SalesDataTable[[#This Row],[Order Date]])</f>
        <v>2026</v>
      </c>
      <c r="D1348" s="15" t="str">
        <f>"Q"&amp;ROUNDUP(MONTH(SalesDataTable[[#This Row],[Order Date]])/3,0)</f>
        <v>Q3</v>
      </c>
      <c r="E1348" s="15">
        <f>MONTH(SalesDataTable[[#This Row],[Order Date]])</f>
        <v>7</v>
      </c>
      <c r="F1348" s="12" t="str">
        <f xml:space="preserve"> TEXT(SalesDataTable[[#This Row],[Order Date]], "MMM")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12">
        <f>YEAR(SalesDataTable[[#This Row],[Order Date]])</f>
        <v>2026</v>
      </c>
      <c r="D1349" s="15" t="str">
        <f>"Q"&amp;ROUNDUP(MONTH(SalesDataTable[[#This Row],[Order Date]])/3,0)</f>
        <v>Q3</v>
      </c>
      <c r="E1349" s="15">
        <f>MONTH(SalesDataTable[[#This Row],[Order Date]])</f>
        <v>7</v>
      </c>
      <c r="F1349" s="12" t="str">
        <f xml:space="preserve"> TEXT(SalesDataTable[[#This Row],[Order Date]], "MMM")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12">
        <f>YEAR(SalesDataTable[[#This Row],[Order Date]])</f>
        <v>2026</v>
      </c>
      <c r="D1350" s="15" t="str">
        <f>"Q"&amp;ROUNDUP(MONTH(SalesDataTable[[#This Row],[Order Date]])/3,0)</f>
        <v>Q3</v>
      </c>
      <c r="E1350" s="15">
        <f>MONTH(SalesDataTable[[#This Row],[Order Date]])</f>
        <v>7</v>
      </c>
      <c r="F1350" s="12" t="str">
        <f xml:space="preserve"> TEXT(SalesDataTable[[#This Row],[Order Date]], "MMM")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12">
        <f>YEAR(SalesDataTable[[#This Row],[Order Date]])</f>
        <v>2026</v>
      </c>
      <c r="D1351" s="15" t="str">
        <f>"Q"&amp;ROUNDUP(MONTH(SalesDataTable[[#This Row],[Order Date]])/3,0)</f>
        <v>Q3</v>
      </c>
      <c r="E1351" s="15">
        <f>MONTH(SalesDataTable[[#This Row],[Order Date]])</f>
        <v>7</v>
      </c>
      <c r="F1351" s="12" t="str">
        <f xml:space="preserve"> TEXT(SalesDataTable[[#This Row],[Order Date]], "MMM")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12">
        <f>YEAR(SalesDataTable[[#This Row],[Order Date]])</f>
        <v>2026</v>
      </c>
      <c r="D1352" s="15" t="str">
        <f>"Q"&amp;ROUNDUP(MONTH(SalesDataTable[[#This Row],[Order Date]])/3,0)</f>
        <v>Q3</v>
      </c>
      <c r="E1352" s="15">
        <f>MONTH(SalesDataTable[[#This Row],[Order Date]])</f>
        <v>7</v>
      </c>
      <c r="F1352" s="12" t="str">
        <f xml:space="preserve"> TEXT(SalesDataTable[[#This Row],[Order Date]], "MMM")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12">
        <f>YEAR(SalesDataTable[[#This Row],[Order Date]])</f>
        <v>2026</v>
      </c>
      <c r="D1353" s="15" t="str">
        <f>"Q"&amp;ROUNDUP(MONTH(SalesDataTable[[#This Row],[Order Date]])/3,0)</f>
        <v>Q3</v>
      </c>
      <c r="E1353" s="15">
        <f>MONTH(SalesDataTable[[#This Row],[Order Date]])</f>
        <v>7</v>
      </c>
      <c r="F1353" s="12" t="str">
        <f xml:space="preserve"> TEXT(SalesDataTable[[#This Row],[Order Date]], "MMM")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12">
        <f>YEAR(SalesDataTable[[#This Row],[Order Date]])</f>
        <v>2026</v>
      </c>
      <c r="D1354" s="15" t="str">
        <f>"Q"&amp;ROUNDUP(MONTH(SalesDataTable[[#This Row],[Order Date]])/3,0)</f>
        <v>Q3</v>
      </c>
      <c r="E1354" s="15">
        <f>MONTH(SalesDataTable[[#This Row],[Order Date]])</f>
        <v>7</v>
      </c>
      <c r="F1354" s="12" t="str">
        <f xml:space="preserve"> TEXT(SalesDataTable[[#This Row],[Order Date]], "MMM")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12">
        <f>YEAR(SalesDataTable[[#This Row],[Order Date]])</f>
        <v>2026</v>
      </c>
      <c r="D1355" s="15" t="str">
        <f>"Q"&amp;ROUNDUP(MONTH(SalesDataTable[[#This Row],[Order Date]])/3,0)</f>
        <v>Q3</v>
      </c>
      <c r="E1355" s="15">
        <f>MONTH(SalesDataTable[[#This Row],[Order Date]])</f>
        <v>7</v>
      </c>
      <c r="F1355" s="12" t="str">
        <f xml:space="preserve"> TEXT(SalesDataTable[[#This Row],[Order Date]], "MMM")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12">
        <f>YEAR(SalesDataTable[[#This Row],[Order Date]])</f>
        <v>2026</v>
      </c>
      <c r="D1356" s="15" t="str">
        <f>"Q"&amp;ROUNDUP(MONTH(SalesDataTable[[#This Row],[Order Date]])/3,0)</f>
        <v>Q3</v>
      </c>
      <c r="E1356" s="15">
        <f>MONTH(SalesDataTable[[#This Row],[Order Date]])</f>
        <v>7</v>
      </c>
      <c r="F1356" s="12" t="str">
        <f xml:space="preserve"> TEXT(SalesDataTable[[#This Row],[Order Date]], "MMM")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12">
        <f>YEAR(SalesDataTable[[#This Row],[Order Date]])</f>
        <v>2026</v>
      </c>
      <c r="D1357" s="15" t="str">
        <f>"Q"&amp;ROUNDUP(MONTH(SalesDataTable[[#This Row],[Order Date]])/3,0)</f>
        <v>Q3</v>
      </c>
      <c r="E1357" s="15">
        <f>MONTH(SalesDataTable[[#This Row],[Order Date]])</f>
        <v>7</v>
      </c>
      <c r="F1357" s="12" t="str">
        <f xml:space="preserve"> TEXT(SalesDataTable[[#This Row],[Order Date]], "MMM")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12">
        <f>YEAR(SalesDataTable[[#This Row],[Order Date]])</f>
        <v>2026</v>
      </c>
      <c r="D1358" s="15" t="str">
        <f>"Q"&amp;ROUNDUP(MONTH(SalesDataTable[[#This Row],[Order Date]])/3,0)</f>
        <v>Q3</v>
      </c>
      <c r="E1358" s="15">
        <f>MONTH(SalesDataTable[[#This Row],[Order Date]])</f>
        <v>7</v>
      </c>
      <c r="F1358" s="12" t="str">
        <f xml:space="preserve"> TEXT(SalesDataTable[[#This Row],[Order Date]], "MMM")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12">
        <f>YEAR(SalesDataTable[[#This Row],[Order Date]])</f>
        <v>2026</v>
      </c>
      <c r="D1359" s="15" t="str">
        <f>"Q"&amp;ROUNDUP(MONTH(SalesDataTable[[#This Row],[Order Date]])/3,0)</f>
        <v>Q3</v>
      </c>
      <c r="E1359" s="15">
        <f>MONTH(SalesDataTable[[#This Row],[Order Date]])</f>
        <v>7</v>
      </c>
      <c r="F1359" s="12" t="str">
        <f xml:space="preserve"> TEXT(SalesDataTable[[#This Row],[Order Date]], "MMM")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12">
        <f>YEAR(SalesDataTable[[#This Row],[Order Date]])</f>
        <v>2026</v>
      </c>
      <c r="D1360" s="15" t="str">
        <f>"Q"&amp;ROUNDUP(MONTH(SalesDataTable[[#This Row],[Order Date]])/3,0)</f>
        <v>Q3</v>
      </c>
      <c r="E1360" s="15">
        <f>MONTH(SalesDataTable[[#This Row],[Order Date]])</f>
        <v>7</v>
      </c>
      <c r="F1360" s="12" t="str">
        <f xml:space="preserve"> TEXT(SalesDataTable[[#This Row],[Order Date]], "MMM")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12">
        <f>YEAR(SalesDataTable[[#This Row],[Order Date]])</f>
        <v>2026</v>
      </c>
      <c r="D1361" s="15" t="str">
        <f>"Q"&amp;ROUNDUP(MONTH(SalesDataTable[[#This Row],[Order Date]])/3,0)</f>
        <v>Q3</v>
      </c>
      <c r="E1361" s="15">
        <f>MONTH(SalesDataTable[[#This Row],[Order Date]])</f>
        <v>7</v>
      </c>
      <c r="F1361" s="12" t="str">
        <f xml:space="preserve"> TEXT(SalesDataTable[[#This Row],[Order Date]], "MMM")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12">
        <f>YEAR(SalesDataTable[[#This Row],[Order Date]])</f>
        <v>2026</v>
      </c>
      <c r="D1362" s="15" t="str">
        <f>"Q"&amp;ROUNDUP(MONTH(SalesDataTable[[#This Row],[Order Date]])/3,0)</f>
        <v>Q3</v>
      </c>
      <c r="E1362" s="15">
        <f>MONTH(SalesDataTable[[#This Row],[Order Date]])</f>
        <v>7</v>
      </c>
      <c r="F1362" s="12" t="str">
        <f xml:space="preserve"> TEXT(SalesDataTable[[#This Row],[Order Date]], "MMM")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12">
        <f>YEAR(SalesDataTable[[#This Row],[Order Date]])</f>
        <v>2026</v>
      </c>
      <c r="D1363" s="15" t="str">
        <f>"Q"&amp;ROUNDUP(MONTH(SalesDataTable[[#This Row],[Order Date]])/3,0)</f>
        <v>Q3</v>
      </c>
      <c r="E1363" s="15">
        <f>MONTH(SalesDataTable[[#This Row],[Order Date]])</f>
        <v>7</v>
      </c>
      <c r="F1363" s="12" t="str">
        <f xml:space="preserve"> TEXT(SalesDataTable[[#This Row],[Order Date]], "MMM")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12">
        <f>YEAR(SalesDataTable[[#This Row],[Order Date]])</f>
        <v>2026</v>
      </c>
      <c r="D1364" s="15" t="str">
        <f>"Q"&amp;ROUNDUP(MONTH(SalesDataTable[[#This Row],[Order Date]])/3,0)</f>
        <v>Q3</v>
      </c>
      <c r="E1364" s="15">
        <f>MONTH(SalesDataTable[[#This Row],[Order Date]])</f>
        <v>7</v>
      </c>
      <c r="F1364" s="12" t="str">
        <f xml:space="preserve"> TEXT(SalesDataTable[[#This Row],[Order Date]], "MMM")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12">
        <f>YEAR(SalesDataTable[[#This Row],[Order Date]])</f>
        <v>2026</v>
      </c>
      <c r="D1365" s="15" t="str">
        <f>"Q"&amp;ROUNDUP(MONTH(SalesDataTable[[#This Row],[Order Date]])/3,0)</f>
        <v>Q3</v>
      </c>
      <c r="E1365" s="15">
        <f>MONTH(SalesDataTable[[#This Row],[Order Date]])</f>
        <v>7</v>
      </c>
      <c r="F1365" s="12" t="str">
        <f xml:space="preserve"> TEXT(SalesDataTable[[#This Row],[Order Date]], "MMM")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12">
        <f>YEAR(SalesDataTable[[#This Row],[Order Date]])</f>
        <v>2026</v>
      </c>
      <c r="D1366" s="15" t="str">
        <f>"Q"&amp;ROUNDUP(MONTH(SalesDataTable[[#This Row],[Order Date]])/3,0)</f>
        <v>Q3</v>
      </c>
      <c r="E1366" s="15">
        <f>MONTH(SalesDataTable[[#This Row],[Order Date]])</f>
        <v>7</v>
      </c>
      <c r="F1366" s="12" t="str">
        <f xml:space="preserve"> TEXT(SalesDataTable[[#This Row],[Order Date]], "MMM")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12">
        <f>YEAR(SalesDataTable[[#This Row],[Order Date]])</f>
        <v>2026</v>
      </c>
      <c r="D1367" s="15" t="str">
        <f>"Q"&amp;ROUNDUP(MONTH(SalesDataTable[[#This Row],[Order Date]])/3,0)</f>
        <v>Q3</v>
      </c>
      <c r="E1367" s="15">
        <f>MONTH(SalesDataTable[[#This Row],[Order Date]])</f>
        <v>7</v>
      </c>
      <c r="F1367" s="12" t="str">
        <f xml:space="preserve"> TEXT(SalesDataTable[[#This Row],[Order Date]], "MMM")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12">
        <f>YEAR(SalesDataTable[[#This Row],[Order Date]])</f>
        <v>2026</v>
      </c>
      <c r="D1368" s="15" t="str">
        <f>"Q"&amp;ROUNDUP(MONTH(SalesDataTable[[#This Row],[Order Date]])/3,0)</f>
        <v>Q3</v>
      </c>
      <c r="E1368" s="15">
        <f>MONTH(SalesDataTable[[#This Row],[Order Date]])</f>
        <v>7</v>
      </c>
      <c r="F1368" s="12" t="str">
        <f xml:space="preserve"> TEXT(SalesDataTable[[#This Row],[Order Date]], "MMM")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12">
        <f>YEAR(SalesDataTable[[#This Row],[Order Date]])</f>
        <v>2026</v>
      </c>
      <c r="D1369" s="15" t="str">
        <f>"Q"&amp;ROUNDUP(MONTH(SalesDataTable[[#This Row],[Order Date]])/3,0)</f>
        <v>Q3</v>
      </c>
      <c r="E1369" s="15">
        <f>MONTH(SalesDataTable[[#This Row],[Order Date]])</f>
        <v>7</v>
      </c>
      <c r="F1369" s="12" t="str">
        <f xml:space="preserve"> TEXT(SalesDataTable[[#This Row],[Order Date]], "MMM")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12">
        <f>YEAR(SalesDataTable[[#This Row],[Order Date]])</f>
        <v>2026</v>
      </c>
      <c r="D1370" s="15" t="str">
        <f>"Q"&amp;ROUNDUP(MONTH(SalesDataTable[[#This Row],[Order Date]])/3,0)</f>
        <v>Q3</v>
      </c>
      <c r="E1370" s="15">
        <f>MONTH(SalesDataTable[[#This Row],[Order Date]])</f>
        <v>7</v>
      </c>
      <c r="F1370" s="12" t="str">
        <f xml:space="preserve"> TEXT(SalesDataTable[[#This Row],[Order Date]], "MMM")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12">
        <f>YEAR(SalesDataTable[[#This Row],[Order Date]])</f>
        <v>2026</v>
      </c>
      <c r="D1371" s="15" t="str">
        <f>"Q"&amp;ROUNDUP(MONTH(SalesDataTable[[#This Row],[Order Date]])/3,0)</f>
        <v>Q3</v>
      </c>
      <c r="E1371" s="15">
        <f>MONTH(SalesDataTable[[#This Row],[Order Date]])</f>
        <v>7</v>
      </c>
      <c r="F1371" s="12" t="str">
        <f xml:space="preserve"> TEXT(SalesDataTable[[#This Row],[Order Date]], "MMM")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12">
        <f>YEAR(SalesDataTable[[#This Row],[Order Date]])</f>
        <v>2026</v>
      </c>
      <c r="D1372" s="15" t="str">
        <f>"Q"&amp;ROUNDUP(MONTH(SalesDataTable[[#This Row],[Order Date]])/3,0)</f>
        <v>Q3</v>
      </c>
      <c r="E1372" s="15">
        <f>MONTH(SalesDataTable[[#This Row],[Order Date]])</f>
        <v>7</v>
      </c>
      <c r="F1372" s="12" t="str">
        <f xml:space="preserve"> TEXT(SalesDataTable[[#This Row],[Order Date]], "MMM")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12">
        <f>YEAR(SalesDataTable[[#This Row],[Order Date]])</f>
        <v>2026</v>
      </c>
      <c r="D1373" s="15" t="str">
        <f>"Q"&amp;ROUNDUP(MONTH(SalesDataTable[[#This Row],[Order Date]])/3,0)</f>
        <v>Q3</v>
      </c>
      <c r="E1373" s="15">
        <f>MONTH(SalesDataTable[[#This Row],[Order Date]])</f>
        <v>7</v>
      </c>
      <c r="F1373" s="12" t="str">
        <f xml:space="preserve"> TEXT(SalesDataTable[[#This Row],[Order Date]], "MMM")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12">
        <f>YEAR(SalesDataTable[[#This Row],[Order Date]])</f>
        <v>2026</v>
      </c>
      <c r="D1374" s="15" t="str">
        <f>"Q"&amp;ROUNDUP(MONTH(SalesDataTable[[#This Row],[Order Date]])/3,0)</f>
        <v>Q3</v>
      </c>
      <c r="E1374" s="15">
        <f>MONTH(SalesDataTable[[#This Row],[Order Date]])</f>
        <v>7</v>
      </c>
      <c r="F1374" s="12" t="str">
        <f xml:space="preserve"> TEXT(SalesDataTable[[#This Row],[Order Date]], "MMM")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12">
        <f>YEAR(SalesDataTable[[#This Row],[Order Date]])</f>
        <v>2026</v>
      </c>
      <c r="D1375" s="15" t="str">
        <f>"Q"&amp;ROUNDUP(MONTH(SalesDataTable[[#This Row],[Order Date]])/3,0)</f>
        <v>Q3</v>
      </c>
      <c r="E1375" s="15">
        <f>MONTH(SalesDataTable[[#This Row],[Order Date]])</f>
        <v>7</v>
      </c>
      <c r="F1375" s="12" t="str">
        <f xml:space="preserve"> TEXT(SalesDataTable[[#This Row],[Order Date]], "MMM")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12">
        <f>YEAR(SalesDataTable[[#This Row],[Order Date]])</f>
        <v>2026</v>
      </c>
      <c r="D1376" s="15" t="str">
        <f>"Q"&amp;ROUNDUP(MONTH(SalesDataTable[[#This Row],[Order Date]])/3,0)</f>
        <v>Q3</v>
      </c>
      <c r="E1376" s="15">
        <f>MONTH(SalesDataTable[[#This Row],[Order Date]])</f>
        <v>7</v>
      </c>
      <c r="F1376" s="12" t="str">
        <f xml:space="preserve"> TEXT(SalesDataTable[[#This Row],[Order Date]], "MMM")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12">
        <f>YEAR(SalesDataTable[[#This Row],[Order Date]])</f>
        <v>2026</v>
      </c>
      <c r="D1377" s="15" t="str">
        <f>"Q"&amp;ROUNDUP(MONTH(SalesDataTable[[#This Row],[Order Date]])/3,0)</f>
        <v>Q3</v>
      </c>
      <c r="E1377" s="15">
        <f>MONTH(SalesDataTable[[#This Row],[Order Date]])</f>
        <v>7</v>
      </c>
      <c r="F1377" s="12" t="str">
        <f xml:space="preserve"> TEXT(SalesDataTable[[#This Row],[Order Date]], "MMM")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12">
        <f>YEAR(SalesDataTable[[#This Row],[Order Date]])</f>
        <v>2026</v>
      </c>
      <c r="D1378" s="15" t="str">
        <f>"Q"&amp;ROUNDUP(MONTH(SalesDataTable[[#This Row],[Order Date]])/3,0)</f>
        <v>Q3</v>
      </c>
      <c r="E1378" s="15">
        <f>MONTH(SalesDataTable[[#This Row],[Order Date]])</f>
        <v>7</v>
      </c>
      <c r="F1378" s="12" t="str">
        <f xml:space="preserve"> TEXT(SalesDataTable[[#This Row],[Order Date]], "MMM")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12">
        <f>YEAR(SalesDataTable[[#This Row],[Order Date]])</f>
        <v>2026</v>
      </c>
      <c r="D1379" s="15" t="str">
        <f>"Q"&amp;ROUNDUP(MONTH(SalesDataTable[[#This Row],[Order Date]])/3,0)</f>
        <v>Q3</v>
      </c>
      <c r="E1379" s="15">
        <f>MONTH(SalesDataTable[[#This Row],[Order Date]])</f>
        <v>7</v>
      </c>
      <c r="F1379" s="12" t="str">
        <f xml:space="preserve"> TEXT(SalesDataTable[[#This Row],[Order Date]], "MMM")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12">
        <f>YEAR(SalesDataTable[[#This Row],[Order Date]])</f>
        <v>2026</v>
      </c>
      <c r="D1380" s="15" t="str">
        <f>"Q"&amp;ROUNDUP(MONTH(SalesDataTable[[#This Row],[Order Date]])/3,0)</f>
        <v>Q3</v>
      </c>
      <c r="E1380" s="15">
        <f>MONTH(SalesDataTable[[#This Row],[Order Date]])</f>
        <v>7</v>
      </c>
      <c r="F1380" s="12" t="str">
        <f xml:space="preserve"> TEXT(SalesDataTable[[#This Row],[Order Date]], "MMM")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12">
        <f>YEAR(SalesDataTable[[#This Row],[Order Date]])</f>
        <v>2026</v>
      </c>
      <c r="D1381" s="15" t="str">
        <f>"Q"&amp;ROUNDUP(MONTH(SalesDataTable[[#This Row],[Order Date]])/3,0)</f>
        <v>Q3</v>
      </c>
      <c r="E1381" s="15">
        <f>MONTH(SalesDataTable[[#This Row],[Order Date]])</f>
        <v>7</v>
      </c>
      <c r="F1381" s="12" t="str">
        <f xml:space="preserve"> TEXT(SalesDataTable[[#This Row],[Order Date]], "MMM")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12">
        <f>YEAR(SalesDataTable[[#This Row],[Order Date]])</f>
        <v>2026</v>
      </c>
      <c r="D1382" s="15" t="str">
        <f>"Q"&amp;ROUNDUP(MONTH(SalesDataTable[[#This Row],[Order Date]])/3,0)</f>
        <v>Q3</v>
      </c>
      <c r="E1382" s="15">
        <f>MONTH(SalesDataTable[[#This Row],[Order Date]])</f>
        <v>7</v>
      </c>
      <c r="F1382" s="12" t="str">
        <f xml:space="preserve"> TEXT(SalesDataTable[[#This Row],[Order Date]], "MMM")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12">
        <f>YEAR(SalesDataTable[[#This Row],[Order Date]])</f>
        <v>2026</v>
      </c>
      <c r="D1383" s="15" t="str">
        <f>"Q"&amp;ROUNDUP(MONTH(SalesDataTable[[#This Row],[Order Date]])/3,0)</f>
        <v>Q3</v>
      </c>
      <c r="E1383" s="15">
        <f>MONTH(SalesDataTable[[#This Row],[Order Date]])</f>
        <v>7</v>
      </c>
      <c r="F1383" s="12" t="str">
        <f xml:space="preserve"> TEXT(SalesDataTable[[#This Row],[Order Date]], "MMM")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12">
        <f>YEAR(SalesDataTable[[#This Row],[Order Date]])</f>
        <v>2026</v>
      </c>
      <c r="D1384" s="15" t="str">
        <f>"Q"&amp;ROUNDUP(MONTH(SalesDataTable[[#This Row],[Order Date]])/3,0)</f>
        <v>Q3</v>
      </c>
      <c r="E1384" s="15">
        <f>MONTH(SalesDataTable[[#This Row],[Order Date]])</f>
        <v>7</v>
      </c>
      <c r="F1384" s="12" t="str">
        <f xml:space="preserve"> TEXT(SalesDataTable[[#This Row],[Order Date]], "MMM")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12">
        <f>YEAR(SalesDataTable[[#This Row],[Order Date]])</f>
        <v>2026</v>
      </c>
      <c r="D1385" s="15" t="str">
        <f>"Q"&amp;ROUNDUP(MONTH(SalesDataTable[[#This Row],[Order Date]])/3,0)</f>
        <v>Q3</v>
      </c>
      <c r="E1385" s="15">
        <f>MONTH(SalesDataTable[[#This Row],[Order Date]])</f>
        <v>7</v>
      </c>
      <c r="F1385" s="12" t="str">
        <f xml:space="preserve"> TEXT(SalesDataTable[[#This Row],[Order Date]], "MMM")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12">
        <f>YEAR(SalesDataTable[[#This Row],[Order Date]])</f>
        <v>2026</v>
      </c>
      <c r="D1386" s="15" t="str">
        <f>"Q"&amp;ROUNDUP(MONTH(SalesDataTable[[#This Row],[Order Date]])/3,0)</f>
        <v>Q3</v>
      </c>
      <c r="E1386" s="15">
        <f>MONTH(SalesDataTable[[#This Row],[Order Date]])</f>
        <v>7</v>
      </c>
      <c r="F1386" s="12" t="str">
        <f xml:space="preserve"> TEXT(SalesDataTable[[#This Row],[Order Date]], "MMM")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12">
        <f>YEAR(SalesDataTable[[#This Row],[Order Date]])</f>
        <v>2026</v>
      </c>
      <c r="D1387" s="15" t="str">
        <f>"Q"&amp;ROUNDUP(MONTH(SalesDataTable[[#This Row],[Order Date]])/3,0)</f>
        <v>Q3</v>
      </c>
      <c r="E1387" s="15">
        <f>MONTH(SalesDataTable[[#This Row],[Order Date]])</f>
        <v>7</v>
      </c>
      <c r="F1387" s="12" t="str">
        <f xml:space="preserve"> TEXT(SalesDataTable[[#This Row],[Order Date]], "MMM")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12">
        <f>YEAR(SalesDataTable[[#This Row],[Order Date]])</f>
        <v>2026</v>
      </c>
      <c r="D1388" s="15" t="str">
        <f>"Q"&amp;ROUNDUP(MONTH(SalesDataTable[[#This Row],[Order Date]])/3,0)</f>
        <v>Q3</v>
      </c>
      <c r="E1388" s="15">
        <f>MONTH(SalesDataTable[[#This Row],[Order Date]])</f>
        <v>7</v>
      </c>
      <c r="F1388" s="12" t="str">
        <f xml:space="preserve"> TEXT(SalesDataTable[[#This Row],[Order Date]], "MMM")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12">
        <f>YEAR(SalesDataTable[[#This Row],[Order Date]])</f>
        <v>2026</v>
      </c>
      <c r="D1389" s="15" t="str">
        <f>"Q"&amp;ROUNDUP(MONTH(SalesDataTable[[#This Row],[Order Date]])/3,0)</f>
        <v>Q3</v>
      </c>
      <c r="E1389" s="15">
        <f>MONTH(SalesDataTable[[#This Row],[Order Date]])</f>
        <v>7</v>
      </c>
      <c r="F1389" s="12" t="str">
        <f xml:space="preserve"> TEXT(SalesDataTable[[#This Row],[Order Date]], "MMM")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12">
        <f>YEAR(SalesDataTable[[#This Row],[Order Date]])</f>
        <v>2026</v>
      </c>
      <c r="D1390" s="15" t="str">
        <f>"Q"&amp;ROUNDUP(MONTH(SalesDataTable[[#This Row],[Order Date]])/3,0)</f>
        <v>Q3</v>
      </c>
      <c r="E1390" s="15">
        <f>MONTH(SalesDataTable[[#This Row],[Order Date]])</f>
        <v>7</v>
      </c>
      <c r="F1390" s="12" t="str">
        <f xml:space="preserve"> TEXT(SalesDataTable[[#This Row],[Order Date]], "MMM")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12">
        <f>YEAR(SalesDataTable[[#This Row],[Order Date]])</f>
        <v>2026</v>
      </c>
      <c r="D1391" s="15" t="str">
        <f>"Q"&amp;ROUNDUP(MONTH(SalesDataTable[[#This Row],[Order Date]])/3,0)</f>
        <v>Q3</v>
      </c>
      <c r="E1391" s="15">
        <f>MONTH(SalesDataTable[[#This Row],[Order Date]])</f>
        <v>7</v>
      </c>
      <c r="F1391" s="12" t="str">
        <f xml:space="preserve"> TEXT(SalesDataTable[[#This Row],[Order Date]], "MMM")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12">
        <f>YEAR(SalesDataTable[[#This Row],[Order Date]])</f>
        <v>2026</v>
      </c>
      <c r="D1392" s="15" t="str">
        <f>"Q"&amp;ROUNDUP(MONTH(SalesDataTable[[#This Row],[Order Date]])/3,0)</f>
        <v>Q3</v>
      </c>
      <c r="E1392" s="15">
        <f>MONTH(SalesDataTable[[#This Row],[Order Date]])</f>
        <v>7</v>
      </c>
      <c r="F1392" s="12" t="str">
        <f xml:space="preserve"> TEXT(SalesDataTable[[#This Row],[Order Date]], "MMM")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12">
        <f>YEAR(SalesDataTable[[#This Row],[Order Date]])</f>
        <v>2026</v>
      </c>
      <c r="D1393" s="15" t="str">
        <f>"Q"&amp;ROUNDUP(MONTH(SalesDataTable[[#This Row],[Order Date]])/3,0)</f>
        <v>Q3</v>
      </c>
      <c r="E1393" s="15">
        <f>MONTH(SalesDataTable[[#This Row],[Order Date]])</f>
        <v>7</v>
      </c>
      <c r="F1393" s="12" t="str">
        <f xml:space="preserve"> TEXT(SalesDataTable[[#This Row],[Order Date]], "MMM")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12">
        <f>YEAR(SalesDataTable[[#This Row],[Order Date]])</f>
        <v>2026</v>
      </c>
      <c r="D1394" s="15" t="str">
        <f>"Q"&amp;ROUNDUP(MONTH(SalesDataTable[[#This Row],[Order Date]])/3,0)</f>
        <v>Q3</v>
      </c>
      <c r="E1394" s="15">
        <f>MONTH(SalesDataTable[[#This Row],[Order Date]])</f>
        <v>7</v>
      </c>
      <c r="F1394" s="12" t="str">
        <f xml:space="preserve"> TEXT(SalesDataTable[[#This Row],[Order Date]], "MMM")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12">
        <f>YEAR(SalesDataTable[[#This Row],[Order Date]])</f>
        <v>2026</v>
      </c>
      <c r="D1395" s="15" t="str">
        <f>"Q"&amp;ROUNDUP(MONTH(SalesDataTable[[#This Row],[Order Date]])/3,0)</f>
        <v>Q3</v>
      </c>
      <c r="E1395" s="15">
        <f>MONTH(SalesDataTable[[#This Row],[Order Date]])</f>
        <v>7</v>
      </c>
      <c r="F1395" s="12" t="str">
        <f xml:space="preserve"> TEXT(SalesDataTable[[#This Row],[Order Date]], "MMM")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12">
        <f>YEAR(SalesDataTable[[#This Row],[Order Date]])</f>
        <v>2026</v>
      </c>
      <c r="D1396" s="15" t="str">
        <f>"Q"&amp;ROUNDUP(MONTH(SalesDataTable[[#This Row],[Order Date]])/3,0)</f>
        <v>Q3</v>
      </c>
      <c r="E1396" s="15">
        <f>MONTH(SalesDataTable[[#This Row],[Order Date]])</f>
        <v>7</v>
      </c>
      <c r="F1396" s="12" t="str">
        <f xml:space="preserve"> TEXT(SalesDataTable[[#This Row],[Order Date]], "MMM")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12">
        <f>YEAR(SalesDataTable[[#This Row],[Order Date]])</f>
        <v>2026</v>
      </c>
      <c r="D1397" s="15" t="str">
        <f>"Q"&amp;ROUNDUP(MONTH(SalesDataTable[[#This Row],[Order Date]])/3,0)</f>
        <v>Q3</v>
      </c>
      <c r="E1397" s="15">
        <f>MONTH(SalesDataTable[[#This Row],[Order Date]])</f>
        <v>7</v>
      </c>
      <c r="F1397" s="12" t="str">
        <f xml:space="preserve"> TEXT(SalesDataTable[[#This Row],[Order Date]], "MMM")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12">
        <f>YEAR(SalesDataTable[[#This Row],[Order Date]])</f>
        <v>2026</v>
      </c>
      <c r="D1398" s="15" t="str">
        <f>"Q"&amp;ROUNDUP(MONTH(SalesDataTable[[#This Row],[Order Date]])/3,0)</f>
        <v>Q3</v>
      </c>
      <c r="E1398" s="15">
        <f>MONTH(SalesDataTable[[#This Row],[Order Date]])</f>
        <v>7</v>
      </c>
      <c r="F1398" s="12" t="str">
        <f xml:space="preserve"> TEXT(SalesDataTable[[#This Row],[Order Date]], "MMM")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12">
        <f>YEAR(SalesDataTable[[#This Row],[Order Date]])</f>
        <v>2026</v>
      </c>
      <c r="D1399" s="15" t="str">
        <f>"Q"&amp;ROUNDUP(MONTH(SalesDataTable[[#This Row],[Order Date]])/3,0)</f>
        <v>Q3</v>
      </c>
      <c r="E1399" s="15">
        <f>MONTH(SalesDataTable[[#This Row],[Order Date]])</f>
        <v>7</v>
      </c>
      <c r="F1399" s="12" t="str">
        <f xml:space="preserve"> TEXT(SalesDataTable[[#This Row],[Order Date]], "MMM")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12">
        <f>YEAR(SalesDataTable[[#This Row],[Order Date]])</f>
        <v>2026</v>
      </c>
      <c r="D1400" s="15" t="str">
        <f>"Q"&amp;ROUNDUP(MONTH(SalesDataTable[[#This Row],[Order Date]])/3,0)</f>
        <v>Q3</v>
      </c>
      <c r="E1400" s="15">
        <f>MONTH(SalesDataTable[[#This Row],[Order Date]])</f>
        <v>7</v>
      </c>
      <c r="F1400" s="12" t="str">
        <f xml:space="preserve"> TEXT(SalesDataTable[[#This Row],[Order Date]], "MMM")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12">
        <f>YEAR(SalesDataTable[[#This Row],[Order Date]])</f>
        <v>2026</v>
      </c>
      <c r="D1401" s="15" t="str">
        <f>"Q"&amp;ROUNDUP(MONTH(SalesDataTable[[#This Row],[Order Date]])/3,0)</f>
        <v>Q3</v>
      </c>
      <c r="E1401" s="15">
        <f>MONTH(SalesDataTable[[#This Row],[Order Date]])</f>
        <v>7</v>
      </c>
      <c r="F1401" s="12" t="str">
        <f xml:space="preserve"> TEXT(SalesDataTable[[#This Row],[Order Date]], "MMM")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12">
        <f>YEAR(SalesDataTable[[#This Row],[Order Date]])</f>
        <v>2026</v>
      </c>
      <c r="D1402" s="15" t="str">
        <f>"Q"&amp;ROUNDUP(MONTH(SalesDataTable[[#This Row],[Order Date]])/3,0)</f>
        <v>Q3</v>
      </c>
      <c r="E1402" s="15">
        <f>MONTH(SalesDataTable[[#This Row],[Order Date]])</f>
        <v>7</v>
      </c>
      <c r="F1402" s="12" t="str">
        <f xml:space="preserve"> TEXT(SalesDataTable[[#This Row],[Order Date]], "MMM")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12">
        <f>YEAR(SalesDataTable[[#This Row],[Order Date]])</f>
        <v>2026</v>
      </c>
      <c r="D1403" s="15" t="str">
        <f>"Q"&amp;ROUNDUP(MONTH(SalesDataTable[[#This Row],[Order Date]])/3,0)</f>
        <v>Q3</v>
      </c>
      <c r="E1403" s="15">
        <f>MONTH(SalesDataTable[[#This Row],[Order Date]])</f>
        <v>7</v>
      </c>
      <c r="F1403" s="12" t="str">
        <f xml:space="preserve"> TEXT(SalesDataTable[[#This Row],[Order Date]], "MMM")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12">
        <f>YEAR(SalesDataTable[[#This Row],[Order Date]])</f>
        <v>2026</v>
      </c>
      <c r="D1404" s="15" t="str">
        <f>"Q"&amp;ROUNDUP(MONTH(SalesDataTable[[#This Row],[Order Date]])/3,0)</f>
        <v>Q3</v>
      </c>
      <c r="E1404" s="15">
        <f>MONTH(SalesDataTable[[#This Row],[Order Date]])</f>
        <v>7</v>
      </c>
      <c r="F1404" s="12" t="str">
        <f xml:space="preserve"> TEXT(SalesDataTable[[#This Row],[Order Date]], "MMM")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12">
        <f>YEAR(SalesDataTable[[#This Row],[Order Date]])</f>
        <v>2026</v>
      </c>
      <c r="D1405" s="15" t="str">
        <f>"Q"&amp;ROUNDUP(MONTH(SalesDataTable[[#This Row],[Order Date]])/3,0)</f>
        <v>Q3</v>
      </c>
      <c r="E1405" s="15">
        <f>MONTH(SalesDataTable[[#This Row],[Order Date]])</f>
        <v>7</v>
      </c>
      <c r="F1405" s="12" t="str">
        <f xml:space="preserve"> TEXT(SalesDataTable[[#This Row],[Order Date]], "MMM")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12">
        <f>YEAR(SalesDataTable[[#This Row],[Order Date]])</f>
        <v>2026</v>
      </c>
      <c r="D1406" s="15" t="str">
        <f>"Q"&amp;ROUNDUP(MONTH(SalesDataTable[[#This Row],[Order Date]])/3,0)</f>
        <v>Q3</v>
      </c>
      <c r="E1406" s="15">
        <f>MONTH(SalesDataTable[[#This Row],[Order Date]])</f>
        <v>7</v>
      </c>
      <c r="F1406" s="12" t="str">
        <f xml:space="preserve"> TEXT(SalesDataTable[[#This Row],[Order Date]], "MMM")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12">
        <f>YEAR(SalesDataTable[[#This Row],[Order Date]])</f>
        <v>2026</v>
      </c>
      <c r="D1407" s="15" t="str">
        <f>"Q"&amp;ROUNDUP(MONTH(SalesDataTable[[#This Row],[Order Date]])/3,0)</f>
        <v>Q3</v>
      </c>
      <c r="E1407" s="15">
        <f>MONTH(SalesDataTable[[#This Row],[Order Date]])</f>
        <v>7</v>
      </c>
      <c r="F1407" s="12" t="str">
        <f xml:space="preserve"> TEXT(SalesDataTable[[#This Row],[Order Date]], "MMM")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12">
        <f>YEAR(SalesDataTable[[#This Row],[Order Date]])</f>
        <v>2026</v>
      </c>
      <c r="D1408" s="15" t="str">
        <f>"Q"&amp;ROUNDUP(MONTH(SalesDataTable[[#This Row],[Order Date]])/3,0)</f>
        <v>Q3</v>
      </c>
      <c r="E1408" s="15">
        <f>MONTH(SalesDataTable[[#This Row],[Order Date]])</f>
        <v>7</v>
      </c>
      <c r="F1408" s="12" t="str">
        <f xml:space="preserve"> TEXT(SalesDataTable[[#This Row],[Order Date]], "MMM")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12">
        <f>YEAR(SalesDataTable[[#This Row],[Order Date]])</f>
        <v>2026</v>
      </c>
      <c r="D1409" s="15" t="str">
        <f>"Q"&amp;ROUNDUP(MONTH(SalesDataTable[[#This Row],[Order Date]])/3,0)</f>
        <v>Q3</v>
      </c>
      <c r="E1409" s="15">
        <f>MONTH(SalesDataTable[[#This Row],[Order Date]])</f>
        <v>7</v>
      </c>
      <c r="F1409" s="12" t="str">
        <f xml:space="preserve"> TEXT(SalesDataTable[[#This Row],[Order Date]], "MMM")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12">
        <f>YEAR(SalesDataTable[[#This Row],[Order Date]])</f>
        <v>2026</v>
      </c>
      <c r="D1410" s="15" t="str">
        <f>"Q"&amp;ROUNDUP(MONTH(SalesDataTable[[#This Row],[Order Date]])/3,0)</f>
        <v>Q3</v>
      </c>
      <c r="E1410" s="15">
        <f>MONTH(SalesDataTable[[#This Row],[Order Date]])</f>
        <v>7</v>
      </c>
      <c r="F1410" s="12" t="str">
        <f xml:space="preserve"> TEXT(SalesDataTable[[#This Row],[Order Date]], "MMM")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12">
        <f>YEAR(SalesDataTable[[#This Row],[Order Date]])</f>
        <v>2026</v>
      </c>
      <c r="D1411" s="15" t="str">
        <f>"Q"&amp;ROUNDUP(MONTH(SalesDataTable[[#This Row],[Order Date]])/3,0)</f>
        <v>Q3</v>
      </c>
      <c r="E1411" s="15">
        <f>MONTH(SalesDataTable[[#This Row],[Order Date]])</f>
        <v>7</v>
      </c>
      <c r="F1411" s="12" t="str">
        <f xml:space="preserve"> TEXT(SalesDataTable[[#This Row],[Order Date]], "MMM")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12">
        <f>YEAR(SalesDataTable[[#This Row],[Order Date]])</f>
        <v>2026</v>
      </c>
      <c r="D1412" s="15" t="str">
        <f>"Q"&amp;ROUNDUP(MONTH(SalesDataTable[[#This Row],[Order Date]])/3,0)</f>
        <v>Q3</v>
      </c>
      <c r="E1412" s="15">
        <f>MONTH(SalesDataTable[[#This Row],[Order Date]])</f>
        <v>7</v>
      </c>
      <c r="F1412" s="12" t="str">
        <f xml:space="preserve"> TEXT(SalesDataTable[[#This Row],[Order Date]], "MMM")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12">
        <f>YEAR(SalesDataTable[[#This Row],[Order Date]])</f>
        <v>2026</v>
      </c>
      <c r="D1413" s="15" t="str">
        <f>"Q"&amp;ROUNDUP(MONTH(SalesDataTable[[#This Row],[Order Date]])/3,0)</f>
        <v>Q3</v>
      </c>
      <c r="E1413" s="15">
        <f>MONTH(SalesDataTable[[#This Row],[Order Date]])</f>
        <v>7</v>
      </c>
      <c r="F1413" s="12" t="str">
        <f xml:space="preserve"> TEXT(SalesDataTable[[#This Row],[Order Date]], "MMM")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12">
        <f>YEAR(SalesDataTable[[#This Row],[Order Date]])</f>
        <v>2026</v>
      </c>
      <c r="D1414" s="15" t="str">
        <f>"Q"&amp;ROUNDUP(MONTH(SalesDataTable[[#This Row],[Order Date]])/3,0)</f>
        <v>Q3</v>
      </c>
      <c r="E1414" s="15">
        <f>MONTH(SalesDataTable[[#This Row],[Order Date]])</f>
        <v>7</v>
      </c>
      <c r="F1414" s="12" t="str">
        <f xml:space="preserve"> TEXT(SalesDataTable[[#This Row],[Order Date]], "MMM")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12">
        <f>YEAR(SalesDataTable[[#This Row],[Order Date]])</f>
        <v>2026</v>
      </c>
      <c r="D1415" s="15" t="str">
        <f>"Q"&amp;ROUNDUP(MONTH(SalesDataTable[[#This Row],[Order Date]])/3,0)</f>
        <v>Q3</v>
      </c>
      <c r="E1415" s="15">
        <f>MONTH(SalesDataTable[[#This Row],[Order Date]])</f>
        <v>7</v>
      </c>
      <c r="F1415" s="12" t="str">
        <f xml:space="preserve"> TEXT(SalesDataTable[[#This Row],[Order Date]], "MMM")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12">
        <f>YEAR(SalesDataTable[[#This Row],[Order Date]])</f>
        <v>2026</v>
      </c>
      <c r="D1416" s="15" t="str">
        <f>"Q"&amp;ROUNDUP(MONTH(SalesDataTable[[#This Row],[Order Date]])/3,0)</f>
        <v>Q3</v>
      </c>
      <c r="E1416" s="15">
        <f>MONTH(SalesDataTable[[#This Row],[Order Date]])</f>
        <v>7</v>
      </c>
      <c r="F1416" s="12" t="str">
        <f xml:space="preserve"> TEXT(SalesDataTable[[#This Row],[Order Date]], "MMM")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12">
        <f>YEAR(SalesDataTable[[#This Row],[Order Date]])</f>
        <v>2026</v>
      </c>
      <c r="D1417" s="15" t="str">
        <f>"Q"&amp;ROUNDUP(MONTH(SalesDataTable[[#This Row],[Order Date]])/3,0)</f>
        <v>Q3</v>
      </c>
      <c r="E1417" s="15">
        <f>MONTH(SalesDataTable[[#This Row],[Order Date]])</f>
        <v>7</v>
      </c>
      <c r="F1417" s="12" t="str">
        <f xml:space="preserve"> TEXT(SalesDataTable[[#This Row],[Order Date]], "MMM")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12">
        <f>YEAR(SalesDataTable[[#This Row],[Order Date]])</f>
        <v>2026</v>
      </c>
      <c r="D1418" s="15" t="str">
        <f>"Q"&amp;ROUNDUP(MONTH(SalesDataTable[[#This Row],[Order Date]])/3,0)</f>
        <v>Q3</v>
      </c>
      <c r="E1418" s="15">
        <f>MONTH(SalesDataTable[[#This Row],[Order Date]])</f>
        <v>7</v>
      </c>
      <c r="F1418" s="12" t="str">
        <f xml:space="preserve"> TEXT(SalesDataTable[[#This Row],[Order Date]], "MMM")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12">
        <f>YEAR(SalesDataTable[[#This Row],[Order Date]])</f>
        <v>2026</v>
      </c>
      <c r="D1419" s="15" t="str">
        <f>"Q"&amp;ROUNDUP(MONTH(SalesDataTable[[#This Row],[Order Date]])/3,0)</f>
        <v>Q3</v>
      </c>
      <c r="E1419" s="15">
        <f>MONTH(SalesDataTable[[#This Row],[Order Date]])</f>
        <v>7</v>
      </c>
      <c r="F1419" s="12" t="str">
        <f xml:space="preserve"> TEXT(SalesDataTable[[#This Row],[Order Date]], "MMM")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12">
        <f>YEAR(SalesDataTable[[#This Row],[Order Date]])</f>
        <v>2026</v>
      </c>
      <c r="D1420" s="15" t="str">
        <f>"Q"&amp;ROUNDUP(MONTH(SalesDataTable[[#This Row],[Order Date]])/3,0)</f>
        <v>Q3</v>
      </c>
      <c r="E1420" s="15">
        <f>MONTH(SalesDataTable[[#This Row],[Order Date]])</f>
        <v>7</v>
      </c>
      <c r="F1420" s="12" t="str">
        <f xml:space="preserve"> TEXT(SalesDataTable[[#This Row],[Order Date]], "MMM")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12">
        <f>YEAR(SalesDataTable[[#This Row],[Order Date]])</f>
        <v>2026</v>
      </c>
      <c r="D1421" s="15" t="str">
        <f>"Q"&amp;ROUNDUP(MONTH(SalesDataTable[[#This Row],[Order Date]])/3,0)</f>
        <v>Q3</v>
      </c>
      <c r="E1421" s="15">
        <f>MONTH(SalesDataTable[[#This Row],[Order Date]])</f>
        <v>7</v>
      </c>
      <c r="F1421" s="12" t="str">
        <f xml:space="preserve"> TEXT(SalesDataTable[[#This Row],[Order Date]], "MMM")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12">
        <f>YEAR(SalesDataTable[[#This Row],[Order Date]])</f>
        <v>2026</v>
      </c>
      <c r="D1422" s="15" t="str">
        <f>"Q"&amp;ROUNDUP(MONTH(SalesDataTable[[#This Row],[Order Date]])/3,0)</f>
        <v>Q3</v>
      </c>
      <c r="E1422" s="15">
        <f>MONTH(SalesDataTable[[#This Row],[Order Date]])</f>
        <v>7</v>
      </c>
      <c r="F1422" s="12" t="str">
        <f xml:space="preserve"> TEXT(SalesDataTable[[#This Row],[Order Date]], "MMM")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12">
        <f>YEAR(SalesDataTable[[#This Row],[Order Date]])</f>
        <v>2026</v>
      </c>
      <c r="D1423" s="15" t="str">
        <f>"Q"&amp;ROUNDUP(MONTH(SalesDataTable[[#This Row],[Order Date]])/3,0)</f>
        <v>Q3</v>
      </c>
      <c r="E1423" s="15">
        <f>MONTH(SalesDataTable[[#This Row],[Order Date]])</f>
        <v>7</v>
      </c>
      <c r="F1423" s="12" t="str">
        <f xml:space="preserve"> TEXT(SalesDataTable[[#This Row],[Order Date]], "MMM")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12">
        <f>YEAR(SalesDataTable[[#This Row],[Order Date]])</f>
        <v>2026</v>
      </c>
      <c r="D1424" s="15" t="str">
        <f>"Q"&amp;ROUNDUP(MONTH(SalesDataTable[[#This Row],[Order Date]])/3,0)</f>
        <v>Q3</v>
      </c>
      <c r="E1424" s="15">
        <f>MONTH(SalesDataTable[[#This Row],[Order Date]])</f>
        <v>7</v>
      </c>
      <c r="F1424" s="12" t="str">
        <f xml:space="preserve"> TEXT(SalesDataTable[[#This Row],[Order Date]], "MMM")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12">
        <f>YEAR(SalesDataTable[[#This Row],[Order Date]])</f>
        <v>2026</v>
      </c>
      <c r="D1425" s="15" t="str">
        <f>"Q"&amp;ROUNDUP(MONTH(SalesDataTable[[#This Row],[Order Date]])/3,0)</f>
        <v>Q3</v>
      </c>
      <c r="E1425" s="15">
        <f>MONTH(SalesDataTable[[#This Row],[Order Date]])</f>
        <v>7</v>
      </c>
      <c r="F1425" s="12" t="str">
        <f xml:space="preserve"> TEXT(SalesDataTable[[#This Row],[Order Date]], "MMM")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12">
        <f>YEAR(SalesDataTable[[#This Row],[Order Date]])</f>
        <v>2026</v>
      </c>
      <c r="D1426" s="15" t="str">
        <f>"Q"&amp;ROUNDUP(MONTH(SalesDataTable[[#This Row],[Order Date]])/3,0)</f>
        <v>Q3</v>
      </c>
      <c r="E1426" s="15">
        <f>MONTH(SalesDataTable[[#This Row],[Order Date]])</f>
        <v>7</v>
      </c>
      <c r="F1426" s="12" t="str">
        <f xml:space="preserve"> TEXT(SalesDataTable[[#This Row],[Order Date]], "MMM")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12">
        <f>YEAR(SalesDataTable[[#This Row],[Order Date]])</f>
        <v>2026</v>
      </c>
      <c r="D1427" s="15" t="str">
        <f>"Q"&amp;ROUNDUP(MONTH(SalesDataTable[[#This Row],[Order Date]])/3,0)</f>
        <v>Q3</v>
      </c>
      <c r="E1427" s="15">
        <f>MONTH(SalesDataTable[[#This Row],[Order Date]])</f>
        <v>7</v>
      </c>
      <c r="F1427" s="12" t="str">
        <f xml:space="preserve"> TEXT(SalesDataTable[[#This Row],[Order Date]], "MMM")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12">
        <f>YEAR(SalesDataTable[[#This Row],[Order Date]])</f>
        <v>2026</v>
      </c>
      <c r="D1428" s="15" t="str">
        <f>"Q"&amp;ROUNDUP(MONTH(SalesDataTable[[#This Row],[Order Date]])/3,0)</f>
        <v>Q3</v>
      </c>
      <c r="E1428" s="15">
        <f>MONTH(SalesDataTable[[#This Row],[Order Date]])</f>
        <v>7</v>
      </c>
      <c r="F1428" s="12" t="str">
        <f xml:space="preserve"> TEXT(SalesDataTable[[#This Row],[Order Date]], "MMM")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12">
        <f>YEAR(SalesDataTable[[#This Row],[Order Date]])</f>
        <v>2026</v>
      </c>
      <c r="D1429" s="15" t="str">
        <f>"Q"&amp;ROUNDUP(MONTH(SalesDataTable[[#This Row],[Order Date]])/3,0)</f>
        <v>Q3</v>
      </c>
      <c r="E1429" s="15">
        <f>MONTH(SalesDataTable[[#This Row],[Order Date]])</f>
        <v>7</v>
      </c>
      <c r="F1429" s="12" t="str">
        <f xml:space="preserve"> TEXT(SalesDataTable[[#This Row],[Order Date]], "MMM")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12">
        <f>YEAR(SalesDataTable[[#This Row],[Order Date]])</f>
        <v>2026</v>
      </c>
      <c r="D1430" s="15" t="str">
        <f>"Q"&amp;ROUNDUP(MONTH(SalesDataTable[[#This Row],[Order Date]])/3,0)</f>
        <v>Q3</v>
      </c>
      <c r="E1430" s="15">
        <f>MONTH(SalesDataTable[[#This Row],[Order Date]])</f>
        <v>7</v>
      </c>
      <c r="F1430" s="12" t="str">
        <f xml:space="preserve"> TEXT(SalesDataTable[[#This Row],[Order Date]], "MMM")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12">
        <f>YEAR(SalesDataTable[[#This Row],[Order Date]])</f>
        <v>2026</v>
      </c>
      <c r="D1431" s="15" t="str">
        <f>"Q"&amp;ROUNDUP(MONTH(SalesDataTable[[#This Row],[Order Date]])/3,0)</f>
        <v>Q3</v>
      </c>
      <c r="E1431" s="15">
        <f>MONTH(SalesDataTable[[#This Row],[Order Date]])</f>
        <v>7</v>
      </c>
      <c r="F1431" s="12" t="str">
        <f xml:space="preserve"> TEXT(SalesDataTable[[#This Row],[Order Date]], "MMM")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12">
        <f>YEAR(SalesDataTable[[#This Row],[Order Date]])</f>
        <v>2026</v>
      </c>
      <c r="D1432" s="15" t="str">
        <f>"Q"&amp;ROUNDUP(MONTH(SalesDataTable[[#This Row],[Order Date]])/3,0)</f>
        <v>Q3</v>
      </c>
      <c r="E1432" s="15">
        <f>MONTH(SalesDataTable[[#This Row],[Order Date]])</f>
        <v>7</v>
      </c>
      <c r="F1432" s="12" t="str">
        <f xml:space="preserve"> TEXT(SalesDataTable[[#This Row],[Order Date]], "MMM")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12">
        <f>YEAR(SalesDataTable[[#This Row],[Order Date]])</f>
        <v>2026</v>
      </c>
      <c r="D1433" s="15" t="str">
        <f>"Q"&amp;ROUNDUP(MONTH(SalesDataTable[[#This Row],[Order Date]])/3,0)</f>
        <v>Q3</v>
      </c>
      <c r="E1433" s="15">
        <f>MONTH(SalesDataTable[[#This Row],[Order Date]])</f>
        <v>7</v>
      </c>
      <c r="F1433" s="12" t="str">
        <f xml:space="preserve"> TEXT(SalesDataTable[[#This Row],[Order Date]], "MMM")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12">
        <f>YEAR(SalesDataTable[[#This Row],[Order Date]])</f>
        <v>2026</v>
      </c>
      <c r="D1434" s="15" t="str">
        <f>"Q"&amp;ROUNDUP(MONTH(SalesDataTable[[#This Row],[Order Date]])/3,0)</f>
        <v>Q3</v>
      </c>
      <c r="E1434" s="15">
        <f>MONTH(SalesDataTable[[#This Row],[Order Date]])</f>
        <v>7</v>
      </c>
      <c r="F1434" s="12" t="str">
        <f xml:space="preserve"> TEXT(SalesDataTable[[#This Row],[Order Date]], "MMM")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12">
        <f>YEAR(SalesDataTable[[#This Row],[Order Date]])</f>
        <v>2026</v>
      </c>
      <c r="D1435" s="15" t="str">
        <f>"Q"&amp;ROUNDUP(MONTH(SalesDataTable[[#This Row],[Order Date]])/3,0)</f>
        <v>Q3</v>
      </c>
      <c r="E1435" s="15">
        <f>MONTH(SalesDataTable[[#This Row],[Order Date]])</f>
        <v>7</v>
      </c>
      <c r="F1435" s="12" t="str">
        <f xml:space="preserve"> TEXT(SalesDataTable[[#This Row],[Order Date]], "MMM")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12">
        <f>YEAR(SalesDataTable[[#This Row],[Order Date]])</f>
        <v>2026</v>
      </c>
      <c r="D1436" s="15" t="str">
        <f>"Q"&amp;ROUNDUP(MONTH(SalesDataTable[[#This Row],[Order Date]])/3,0)</f>
        <v>Q3</v>
      </c>
      <c r="E1436" s="15">
        <f>MONTH(SalesDataTable[[#This Row],[Order Date]])</f>
        <v>7</v>
      </c>
      <c r="F1436" s="12" t="str">
        <f xml:space="preserve"> TEXT(SalesDataTable[[#This Row],[Order Date]], "MMM")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12">
        <f>YEAR(SalesDataTable[[#This Row],[Order Date]])</f>
        <v>2026</v>
      </c>
      <c r="D1437" s="15" t="str">
        <f>"Q"&amp;ROUNDUP(MONTH(SalesDataTable[[#This Row],[Order Date]])/3,0)</f>
        <v>Q3</v>
      </c>
      <c r="E1437" s="15">
        <f>MONTH(SalesDataTable[[#This Row],[Order Date]])</f>
        <v>7</v>
      </c>
      <c r="F1437" s="12" t="str">
        <f xml:space="preserve"> TEXT(SalesDataTable[[#This Row],[Order Date]], "MMM")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12">
        <f>YEAR(SalesDataTable[[#This Row],[Order Date]])</f>
        <v>2026</v>
      </c>
      <c r="D1438" s="15" t="str">
        <f>"Q"&amp;ROUNDUP(MONTH(SalesDataTable[[#This Row],[Order Date]])/3,0)</f>
        <v>Q3</v>
      </c>
      <c r="E1438" s="15">
        <f>MONTH(SalesDataTable[[#This Row],[Order Date]])</f>
        <v>7</v>
      </c>
      <c r="F1438" s="12" t="str">
        <f xml:space="preserve"> TEXT(SalesDataTable[[#This Row],[Order Date]], "MMM")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12">
        <f>YEAR(SalesDataTable[[#This Row],[Order Date]])</f>
        <v>2026</v>
      </c>
      <c r="D1439" s="15" t="str">
        <f>"Q"&amp;ROUNDUP(MONTH(SalesDataTable[[#This Row],[Order Date]])/3,0)</f>
        <v>Q3</v>
      </c>
      <c r="E1439" s="15">
        <f>MONTH(SalesDataTable[[#This Row],[Order Date]])</f>
        <v>7</v>
      </c>
      <c r="F1439" s="12" t="str">
        <f xml:space="preserve"> TEXT(SalesDataTable[[#This Row],[Order Date]], "MMM")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12">
        <f>YEAR(SalesDataTable[[#This Row],[Order Date]])</f>
        <v>2026</v>
      </c>
      <c r="D1440" s="15" t="str">
        <f>"Q"&amp;ROUNDUP(MONTH(SalesDataTable[[#This Row],[Order Date]])/3,0)</f>
        <v>Q3</v>
      </c>
      <c r="E1440" s="15">
        <f>MONTH(SalesDataTable[[#This Row],[Order Date]])</f>
        <v>7</v>
      </c>
      <c r="F1440" s="12" t="str">
        <f xml:space="preserve"> TEXT(SalesDataTable[[#This Row],[Order Date]], "MMM")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12">
        <f>YEAR(SalesDataTable[[#This Row],[Order Date]])</f>
        <v>2026</v>
      </c>
      <c r="D1441" s="15" t="str">
        <f>"Q"&amp;ROUNDUP(MONTH(SalesDataTable[[#This Row],[Order Date]])/3,0)</f>
        <v>Q3</v>
      </c>
      <c r="E1441" s="15">
        <f>MONTH(SalesDataTable[[#This Row],[Order Date]])</f>
        <v>7</v>
      </c>
      <c r="F1441" s="12" t="str">
        <f xml:space="preserve"> TEXT(SalesDataTable[[#This Row],[Order Date]], "MMM")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12">
        <f>YEAR(SalesDataTable[[#This Row],[Order Date]])</f>
        <v>2026</v>
      </c>
      <c r="D1442" s="15" t="str">
        <f>"Q"&amp;ROUNDUP(MONTH(SalesDataTable[[#This Row],[Order Date]])/3,0)</f>
        <v>Q3</v>
      </c>
      <c r="E1442" s="15">
        <f>MONTH(SalesDataTable[[#This Row],[Order Date]])</f>
        <v>7</v>
      </c>
      <c r="F1442" s="12" t="str">
        <f xml:space="preserve"> TEXT(SalesDataTable[[#This Row],[Order Date]], "MMM")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12">
        <f>YEAR(SalesDataTable[[#This Row],[Order Date]])</f>
        <v>2026</v>
      </c>
      <c r="D1443" s="15" t="str">
        <f>"Q"&amp;ROUNDUP(MONTH(SalesDataTable[[#This Row],[Order Date]])/3,0)</f>
        <v>Q3</v>
      </c>
      <c r="E1443" s="15">
        <f>MONTH(SalesDataTable[[#This Row],[Order Date]])</f>
        <v>7</v>
      </c>
      <c r="F1443" s="12" t="str">
        <f xml:space="preserve"> TEXT(SalesDataTable[[#This Row],[Order Date]], "MMM")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12">
        <f>YEAR(SalesDataTable[[#This Row],[Order Date]])</f>
        <v>2026</v>
      </c>
      <c r="D1444" s="15" t="str">
        <f>"Q"&amp;ROUNDUP(MONTH(SalesDataTable[[#This Row],[Order Date]])/3,0)</f>
        <v>Q3</v>
      </c>
      <c r="E1444" s="15">
        <f>MONTH(SalesDataTable[[#This Row],[Order Date]])</f>
        <v>7</v>
      </c>
      <c r="F1444" s="12" t="str">
        <f xml:space="preserve"> TEXT(SalesDataTable[[#This Row],[Order Date]], "MMM")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12">
        <f>YEAR(SalesDataTable[[#This Row],[Order Date]])</f>
        <v>2026</v>
      </c>
      <c r="D1445" s="15" t="str">
        <f>"Q"&amp;ROUNDUP(MONTH(SalesDataTable[[#This Row],[Order Date]])/3,0)</f>
        <v>Q3</v>
      </c>
      <c r="E1445" s="15">
        <f>MONTH(SalesDataTable[[#This Row],[Order Date]])</f>
        <v>7</v>
      </c>
      <c r="F1445" s="12" t="str">
        <f xml:space="preserve"> TEXT(SalesDataTable[[#This Row],[Order Date]], "MMM")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12">
        <f>YEAR(SalesDataTable[[#This Row],[Order Date]])</f>
        <v>2026</v>
      </c>
      <c r="D1446" s="15" t="str">
        <f>"Q"&amp;ROUNDUP(MONTH(SalesDataTable[[#This Row],[Order Date]])/3,0)</f>
        <v>Q3</v>
      </c>
      <c r="E1446" s="15">
        <f>MONTH(SalesDataTable[[#This Row],[Order Date]])</f>
        <v>7</v>
      </c>
      <c r="F1446" s="12" t="str">
        <f xml:space="preserve"> TEXT(SalesDataTable[[#This Row],[Order Date]], "MMM")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12">
        <f>YEAR(SalesDataTable[[#This Row],[Order Date]])</f>
        <v>2026</v>
      </c>
      <c r="D1447" s="15" t="str">
        <f>"Q"&amp;ROUNDUP(MONTH(SalesDataTable[[#This Row],[Order Date]])/3,0)</f>
        <v>Q3</v>
      </c>
      <c r="E1447" s="15">
        <f>MONTH(SalesDataTable[[#This Row],[Order Date]])</f>
        <v>7</v>
      </c>
      <c r="F1447" s="12" t="str">
        <f xml:space="preserve"> TEXT(SalesDataTable[[#This Row],[Order Date]], "MMM")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12">
        <f>YEAR(SalesDataTable[[#This Row],[Order Date]])</f>
        <v>2026</v>
      </c>
      <c r="D1448" s="15" t="str">
        <f>"Q"&amp;ROUNDUP(MONTH(SalesDataTable[[#This Row],[Order Date]])/3,0)</f>
        <v>Q3</v>
      </c>
      <c r="E1448" s="15">
        <f>MONTH(SalesDataTable[[#This Row],[Order Date]])</f>
        <v>7</v>
      </c>
      <c r="F1448" s="12" t="str">
        <f xml:space="preserve"> TEXT(SalesDataTable[[#This Row],[Order Date]], "MMM")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12">
        <f>YEAR(SalesDataTable[[#This Row],[Order Date]])</f>
        <v>2026</v>
      </c>
      <c r="D1449" s="15" t="str">
        <f>"Q"&amp;ROUNDUP(MONTH(SalesDataTable[[#This Row],[Order Date]])/3,0)</f>
        <v>Q3</v>
      </c>
      <c r="E1449" s="15">
        <f>MONTH(SalesDataTable[[#This Row],[Order Date]])</f>
        <v>7</v>
      </c>
      <c r="F1449" s="12" t="str">
        <f xml:space="preserve"> TEXT(SalesDataTable[[#This Row],[Order Date]], "MMM")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12">
        <f>YEAR(SalesDataTable[[#This Row],[Order Date]])</f>
        <v>2026</v>
      </c>
      <c r="D1450" s="15" t="str">
        <f>"Q"&amp;ROUNDUP(MONTH(SalesDataTable[[#This Row],[Order Date]])/3,0)</f>
        <v>Q3</v>
      </c>
      <c r="E1450" s="15">
        <f>MONTH(SalesDataTable[[#This Row],[Order Date]])</f>
        <v>7</v>
      </c>
      <c r="F1450" s="12" t="str">
        <f xml:space="preserve"> TEXT(SalesDataTable[[#This Row],[Order Date]], "MMM")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12">
        <f>YEAR(SalesDataTable[[#This Row],[Order Date]])</f>
        <v>2026</v>
      </c>
      <c r="D1451" s="15" t="str">
        <f>"Q"&amp;ROUNDUP(MONTH(SalesDataTable[[#This Row],[Order Date]])/3,0)</f>
        <v>Q3</v>
      </c>
      <c r="E1451" s="15">
        <f>MONTH(SalesDataTable[[#This Row],[Order Date]])</f>
        <v>7</v>
      </c>
      <c r="F1451" s="12" t="str">
        <f xml:space="preserve"> TEXT(SalesDataTable[[#This Row],[Order Date]], "MMM")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12">
        <f>YEAR(SalesDataTable[[#This Row],[Order Date]])</f>
        <v>2026</v>
      </c>
      <c r="D1452" s="15" t="str">
        <f>"Q"&amp;ROUNDUP(MONTH(SalesDataTable[[#This Row],[Order Date]])/3,0)</f>
        <v>Q3</v>
      </c>
      <c r="E1452" s="15">
        <f>MONTH(SalesDataTable[[#This Row],[Order Date]])</f>
        <v>7</v>
      </c>
      <c r="F1452" s="12" t="str">
        <f xml:space="preserve"> TEXT(SalesDataTable[[#This Row],[Order Date]], "MMM")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12">
        <f>YEAR(SalesDataTable[[#This Row],[Order Date]])</f>
        <v>2026</v>
      </c>
      <c r="D1453" s="15" t="str">
        <f>"Q"&amp;ROUNDUP(MONTH(SalesDataTable[[#This Row],[Order Date]])/3,0)</f>
        <v>Q3</v>
      </c>
      <c r="E1453" s="15">
        <f>MONTH(SalesDataTable[[#This Row],[Order Date]])</f>
        <v>7</v>
      </c>
      <c r="F1453" s="12" t="str">
        <f xml:space="preserve"> TEXT(SalesDataTable[[#This Row],[Order Date]], "MMM")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12">
        <f>YEAR(SalesDataTable[[#This Row],[Order Date]])</f>
        <v>2026</v>
      </c>
      <c r="D1454" s="15" t="str">
        <f>"Q"&amp;ROUNDUP(MONTH(SalesDataTable[[#This Row],[Order Date]])/3,0)</f>
        <v>Q3</v>
      </c>
      <c r="E1454" s="15">
        <f>MONTH(SalesDataTable[[#This Row],[Order Date]])</f>
        <v>7</v>
      </c>
      <c r="F1454" s="12" t="str">
        <f xml:space="preserve"> TEXT(SalesDataTable[[#This Row],[Order Date]], "MMM")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12">
        <f>YEAR(SalesDataTable[[#This Row],[Order Date]])</f>
        <v>2026</v>
      </c>
      <c r="D1455" s="15" t="str">
        <f>"Q"&amp;ROUNDUP(MONTH(SalesDataTable[[#This Row],[Order Date]])/3,0)</f>
        <v>Q3</v>
      </c>
      <c r="E1455" s="15">
        <f>MONTH(SalesDataTable[[#This Row],[Order Date]])</f>
        <v>7</v>
      </c>
      <c r="F1455" s="12" t="str">
        <f xml:space="preserve"> TEXT(SalesDataTable[[#This Row],[Order Date]], "MMM")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12">
        <f>YEAR(SalesDataTable[[#This Row],[Order Date]])</f>
        <v>2026</v>
      </c>
      <c r="D1456" s="15" t="str">
        <f>"Q"&amp;ROUNDUP(MONTH(SalesDataTable[[#This Row],[Order Date]])/3,0)</f>
        <v>Q3</v>
      </c>
      <c r="E1456" s="15">
        <f>MONTH(SalesDataTable[[#This Row],[Order Date]])</f>
        <v>7</v>
      </c>
      <c r="F1456" s="12" t="str">
        <f xml:space="preserve"> TEXT(SalesDataTable[[#This Row],[Order Date]], "MMM")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12">
        <f>YEAR(SalesDataTable[[#This Row],[Order Date]])</f>
        <v>2026</v>
      </c>
      <c r="D1457" s="15" t="str">
        <f>"Q"&amp;ROUNDUP(MONTH(SalesDataTable[[#This Row],[Order Date]])/3,0)</f>
        <v>Q3</v>
      </c>
      <c r="E1457" s="15">
        <f>MONTH(SalesDataTable[[#This Row],[Order Date]])</f>
        <v>7</v>
      </c>
      <c r="F1457" s="12" t="str">
        <f xml:space="preserve"> TEXT(SalesDataTable[[#This Row],[Order Date]], "MMM")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12">
        <f>YEAR(SalesDataTable[[#This Row],[Order Date]])</f>
        <v>2026</v>
      </c>
      <c r="D1458" s="15" t="str">
        <f>"Q"&amp;ROUNDUP(MONTH(SalesDataTable[[#This Row],[Order Date]])/3,0)</f>
        <v>Q3</v>
      </c>
      <c r="E1458" s="15">
        <f>MONTH(SalesDataTable[[#This Row],[Order Date]])</f>
        <v>7</v>
      </c>
      <c r="F1458" s="12" t="str">
        <f xml:space="preserve"> TEXT(SalesDataTable[[#This Row],[Order Date]], "MMM")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12">
        <f>YEAR(SalesDataTable[[#This Row],[Order Date]])</f>
        <v>2026</v>
      </c>
      <c r="D1459" s="15" t="str">
        <f>"Q"&amp;ROUNDUP(MONTH(SalesDataTable[[#This Row],[Order Date]])/3,0)</f>
        <v>Q3</v>
      </c>
      <c r="E1459" s="15">
        <f>MONTH(SalesDataTable[[#This Row],[Order Date]])</f>
        <v>7</v>
      </c>
      <c r="F1459" s="12" t="str">
        <f xml:space="preserve"> TEXT(SalesDataTable[[#This Row],[Order Date]], "MMM")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12">
        <f>YEAR(SalesDataTable[[#This Row],[Order Date]])</f>
        <v>2026</v>
      </c>
      <c r="D1460" s="15" t="str">
        <f>"Q"&amp;ROUNDUP(MONTH(SalesDataTable[[#This Row],[Order Date]])/3,0)</f>
        <v>Q3</v>
      </c>
      <c r="E1460" s="15">
        <f>MONTH(SalesDataTable[[#This Row],[Order Date]])</f>
        <v>7</v>
      </c>
      <c r="F1460" s="12" t="str">
        <f xml:space="preserve"> TEXT(SalesDataTable[[#This Row],[Order Date]], "MMM")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12">
        <f>YEAR(SalesDataTable[[#This Row],[Order Date]])</f>
        <v>2026</v>
      </c>
      <c r="D1461" s="15" t="str">
        <f>"Q"&amp;ROUNDUP(MONTH(SalesDataTable[[#This Row],[Order Date]])/3,0)</f>
        <v>Q3</v>
      </c>
      <c r="E1461" s="15">
        <f>MONTH(SalesDataTable[[#This Row],[Order Date]])</f>
        <v>7</v>
      </c>
      <c r="F1461" s="12" t="str">
        <f xml:space="preserve"> TEXT(SalesDataTable[[#This Row],[Order Date]], "MMM")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12">
        <f>YEAR(SalesDataTable[[#This Row],[Order Date]])</f>
        <v>2026</v>
      </c>
      <c r="D1462" s="15" t="str">
        <f>"Q"&amp;ROUNDUP(MONTH(SalesDataTable[[#This Row],[Order Date]])/3,0)</f>
        <v>Q3</v>
      </c>
      <c r="E1462" s="15">
        <f>MONTH(SalesDataTable[[#This Row],[Order Date]])</f>
        <v>7</v>
      </c>
      <c r="F1462" s="12" t="str">
        <f xml:space="preserve"> TEXT(SalesDataTable[[#This Row],[Order Date]], "MMM")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12">
        <f>YEAR(SalesDataTable[[#This Row],[Order Date]])</f>
        <v>2026</v>
      </c>
      <c r="D1463" s="15" t="str">
        <f>"Q"&amp;ROUNDUP(MONTH(SalesDataTable[[#This Row],[Order Date]])/3,0)</f>
        <v>Q3</v>
      </c>
      <c r="E1463" s="15">
        <f>MONTH(SalesDataTable[[#This Row],[Order Date]])</f>
        <v>7</v>
      </c>
      <c r="F1463" s="12" t="str">
        <f xml:space="preserve"> TEXT(SalesDataTable[[#This Row],[Order Date]], "MMM")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12">
        <f>YEAR(SalesDataTable[[#This Row],[Order Date]])</f>
        <v>2026</v>
      </c>
      <c r="D1464" s="15" t="str">
        <f>"Q"&amp;ROUNDUP(MONTH(SalesDataTable[[#This Row],[Order Date]])/3,0)</f>
        <v>Q3</v>
      </c>
      <c r="E1464" s="15">
        <f>MONTH(SalesDataTable[[#This Row],[Order Date]])</f>
        <v>7</v>
      </c>
      <c r="F1464" s="12" t="str">
        <f xml:space="preserve"> TEXT(SalesDataTable[[#This Row],[Order Date]], "MMM")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12">
        <f>YEAR(SalesDataTable[[#This Row],[Order Date]])</f>
        <v>2026</v>
      </c>
      <c r="D1465" s="15" t="str">
        <f>"Q"&amp;ROUNDUP(MONTH(SalesDataTable[[#This Row],[Order Date]])/3,0)</f>
        <v>Q3</v>
      </c>
      <c r="E1465" s="15">
        <f>MONTH(SalesDataTable[[#This Row],[Order Date]])</f>
        <v>7</v>
      </c>
      <c r="F1465" s="12" t="str">
        <f xml:space="preserve"> TEXT(SalesDataTable[[#This Row],[Order Date]], "MMM")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12">
        <f>YEAR(SalesDataTable[[#This Row],[Order Date]])</f>
        <v>2026</v>
      </c>
      <c r="D1466" s="15" t="str">
        <f>"Q"&amp;ROUNDUP(MONTH(SalesDataTable[[#This Row],[Order Date]])/3,0)</f>
        <v>Q3</v>
      </c>
      <c r="E1466" s="15">
        <f>MONTH(SalesDataTable[[#This Row],[Order Date]])</f>
        <v>7</v>
      </c>
      <c r="F1466" s="12" t="str">
        <f xml:space="preserve"> TEXT(SalesDataTable[[#This Row],[Order Date]], "MMM")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12">
        <f>YEAR(SalesDataTable[[#This Row],[Order Date]])</f>
        <v>2026</v>
      </c>
      <c r="D1467" s="15" t="str">
        <f>"Q"&amp;ROUNDUP(MONTH(SalesDataTable[[#This Row],[Order Date]])/3,0)</f>
        <v>Q3</v>
      </c>
      <c r="E1467" s="15">
        <f>MONTH(SalesDataTable[[#This Row],[Order Date]])</f>
        <v>7</v>
      </c>
      <c r="F1467" s="12" t="str">
        <f xml:space="preserve"> TEXT(SalesDataTable[[#This Row],[Order Date]], "MMM")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12">
        <f>YEAR(SalesDataTable[[#This Row],[Order Date]])</f>
        <v>2026</v>
      </c>
      <c r="D1468" s="15" t="str">
        <f>"Q"&amp;ROUNDUP(MONTH(SalesDataTable[[#This Row],[Order Date]])/3,0)</f>
        <v>Q3</v>
      </c>
      <c r="E1468" s="15">
        <f>MONTH(SalesDataTable[[#This Row],[Order Date]])</f>
        <v>7</v>
      </c>
      <c r="F1468" s="12" t="str">
        <f xml:space="preserve"> TEXT(SalesDataTable[[#This Row],[Order Date]], "MMM")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12">
        <f>YEAR(SalesDataTable[[#This Row],[Order Date]])</f>
        <v>2026</v>
      </c>
      <c r="D1469" s="15" t="str">
        <f>"Q"&amp;ROUNDUP(MONTH(SalesDataTable[[#This Row],[Order Date]])/3,0)</f>
        <v>Q3</v>
      </c>
      <c r="E1469" s="15">
        <f>MONTH(SalesDataTable[[#This Row],[Order Date]])</f>
        <v>7</v>
      </c>
      <c r="F1469" s="12" t="str">
        <f xml:space="preserve"> TEXT(SalesDataTable[[#This Row],[Order Date]], "MMM")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12">
        <f>YEAR(SalesDataTable[[#This Row],[Order Date]])</f>
        <v>2026</v>
      </c>
      <c r="D1470" s="15" t="str">
        <f>"Q"&amp;ROUNDUP(MONTH(SalesDataTable[[#This Row],[Order Date]])/3,0)</f>
        <v>Q3</v>
      </c>
      <c r="E1470" s="15">
        <f>MONTH(SalesDataTable[[#This Row],[Order Date]])</f>
        <v>7</v>
      </c>
      <c r="F1470" s="12" t="str">
        <f xml:space="preserve"> TEXT(SalesDataTable[[#This Row],[Order Date]], "MMM")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12">
        <f>YEAR(SalesDataTable[[#This Row],[Order Date]])</f>
        <v>2026</v>
      </c>
      <c r="D1471" s="15" t="str">
        <f>"Q"&amp;ROUNDUP(MONTH(SalesDataTable[[#This Row],[Order Date]])/3,0)</f>
        <v>Q3</v>
      </c>
      <c r="E1471" s="15">
        <f>MONTH(SalesDataTable[[#This Row],[Order Date]])</f>
        <v>7</v>
      </c>
      <c r="F1471" s="12" t="str">
        <f xml:space="preserve"> TEXT(SalesDataTable[[#This Row],[Order Date]], "MMM")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12">
        <f>YEAR(SalesDataTable[[#This Row],[Order Date]])</f>
        <v>2026</v>
      </c>
      <c r="D1472" s="15" t="str">
        <f>"Q"&amp;ROUNDUP(MONTH(SalesDataTable[[#This Row],[Order Date]])/3,0)</f>
        <v>Q3</v>
      </c>
      <c r="E1472" s="15">
        <f>MONTH(SalesDataTable[[#This Row],[Order Date]])</f>
        <v>7</v>
      </c>
      <c r="F1472" s="12" t="str">
        <f xml:space="preserve"> TEXT(SalesDataTable[[#This Row],[Order Date]], "MMM")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12">
        <f>YEAR(SalesDataTable[[#This Row],[Order Date]])</f>
        <v>2026</v>
      </c>
      <c r="D1473" s="15" t="str">
        <f>"Q"&amp;ROUNDUP(MONTH(SalesDataTable[[#This Row],[Order Date]])/3,0)</f>
        <v>Q3</v>
      </c>
      <c r="E1473" s="15">
        <f>MONTH(SalesDataTable[[#This Row],[Order Date]])</f>
        <v>7</v>
      </c>
      <c r="F1473" s="12" t="str">
        <f xml:space="preserve"> TEXT(SalesDataTable[[#This Row],[Order Date]], "MMM")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12">
        <f>YEAR(SalesDataTable[[#This Row],[Order Date]])</f>
        <v>2026</v>
      </c>
      <c r="D1474" s="15" t="str">
        <f>"Q"&amp;ROUNDUP(MONTH(SalesDataTable[[#This Row],[Order Date]])/3,0)</f>
        <v>Q3</v>
      </c>
      <c r="E1474" s="15">
        <f>MONTH(SalesDataTable[[#This Row],[Order Date]])</f>
        <v>7</v>
      </c>
      <c r="F1474" s="12" t="str">
        <f xml:space="preserve"> TEXT(SalesDataTable[[#This Row],[Order Date]], "MMM")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12">
        <f>YEAR(SalesDataTable[[#This Row],[Order Date]])</f>
        <v>2026</v>
      </c>
      <c r="D1475" s="15" t="str">
        <f>"Q"&amp;ROUNDUP(MONTH(SalesDataTable[[#This Row],[Order Date]])/3,0)</f>
        <v>Q3</v>
      </c>
      <c r="E1475" s="15">
        <f>MONTH(SalesDataTable[[#This Row],[Order Date]])</f>
        <v>7</v>
      </c>
      <c r="F1475" s="12" t="str">
        <f xml:space="preserve"> TEXT(SalesDataTable[[#This Row],[Order Date]], "MMM")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12">
        <f>YEAR(SalesDataTable[[#This Row],[Order Date]])</f>
        <v>2026</v>
      </c>
      <c r="D1476" s="15" t="str">
        <f>"Q"&amp;ROUNDUP(MONTH(SalesDataTable[[#This Row],[Order Date]])/3,0)</f>
        <v>Q3</v>
      </c>
      <c r="E1476" s="15">
        <f>MONTH(SalesDataTable[[#This Row],[Order Date]])</f>
        <v>7</v>
      </c>
      <c r="F1476" s="12" t="str">
        <f xml:space="preserve"> TEXT(SalesDataTable[[#This Row],[Order Date]], "MMM")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12">
        <f>YEAR(SalesDataTable[[#This Row],[Order Date]])</f>
        <v>2026</v>
      </c>
      <c r="D1477" s="15" t="str">
        <f>"Q"&amp;ROUNDUP(MONTH(SalesDataTable[[#This Row],[Order Date]])/3,0)</f>
        <v>Q3</v>
      </c>
      <c r="E1477" s="15">
        <f>MONTH(SalesDataTable[[#This Row],[Order Date]])</f>
        <v>7</v>
      </c>
      <c r="F1477" s="12" t="str">
        <f xml:space="preserve"> TEXT(SalesDataTable[[#This Row],[Order Date]], "MMM")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12">
        <f>YEAR(SalesDataTable[[#This Row],[Order Date]])</f>
        <v>2026</v>
      </c>
      <c r="D1478" s="15" t="str">
        <f>"Q"&amp;ROUNDUP(MONTH(SalesDataTable[[#This Row],[Order Date]])/3,0)</f>
        <v>Q3</v>
      </c>
      <c r="E1478" s="15">
        <f>MONTH(SalesDataTable[[#This Row],[Order Date]])</f>
        <v>7</v>
      </c>
      <c r="F1478" s="12" t="str">
        <f xml:space="preserve"> TEXT(SalesDataTable[[#This Row],[Order Date]], "MMM")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12">
        <f>YEAR(SalesDataTable[[#This Row],[Order Date]])</f>
        <v>2026</v>
      </c>
      <c r="D1479" s="15" t="str">
        <f>"Q"&amp;ROUNDUP(MONTH(SalesDataTable[[#This Row],[Order Date]])/3,0)</f>
        <v>Q3</v>
      </c>
      <c r="E1479" s="15">
        <f>MONTH(SalesDataTable[[#This Row],[Order Date]])</f>
        <v>7</v>
      </c>
      <c r="F1479" s="12" t="str">
        <f xml:space="preserve"> TEXT(SalesDataTable[[#This Row],[Order Date]], "MMM")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12">
        <f>YEAR(SalesDataTable[[#This Row],[Order Date]])</f>
        <v>2026</v>
      </c>
      <c r="D1480" s="15" t="str">
        <f>"Q"&amp;ROUNDUP(MONTH(SalesDataTable[[#This Row],[Order Date]])/3,0)</f>
        <v>Q3</v>
      </c>
      <c r="E1480" s="15">
        <f>MONTH(SalesDataTable[[#This Row],[Order Date]])</f>
        <v>7</v>
      </c>
      <c r="F1480" s="12" t="str">
        <f xml:space="preserve"> TEXT(SalesDataTable[[#This Row],[Order Date]], "MMM")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12">
        <f>YEAR(SalesDataTable[[#This Row],[Order Date]])</f>
        <v>2026</v>
      </c>
      <c r="D1481" s="15" t="str">
        <f>"Q"&amp;ROUNDUP(MONTH(SalesDataTable[[#This Row],[Order Date]])/3,0)</f>
        <v>Q3</v>
      </c>
      <c r="E1481" s="15">
        <f>MONTH(SalesDataTable[[#This Row],[Order Date]])</f>
        <v>7</v>
      </c>
      <c r="F1481" s="12" t="str">
        <f xml:space="preserve"> TEXT(SalesDataTable[[#This Row],[Order Date]], "MMM")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12">
        <f>YEAR(SalesDataTable[[#This Row],[Order Date]])</f>
        <v>2026</v>
      </c>
      <c r="D1482" s="15" t="str">
        <f>"Q"&amp;ROUNDUP(MONTH(SalesDataTable[[#This Row],[Order Date]])/3,0)</f>
        <v>Q3</v>
      </c>
      <c r="E1482" s="15">
        <f>MONTH(SalesDataTable[[#This Row],[Order Date]])</f>
        <v>7</v>
      </c>
      <c r="F1482" s="12" t="str">
        <f xml:space="preserve"> TEXT(SalesDataTable[[#This Row],[Order Date]], "MMM")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12">
        <f>YEAR(SalesDataTable[[#This Row],[Order Date]])</f>
        <v>2026</v>
      </c>
      <c r="D1483" s="15" t="str">
        <f>"Q"&amp;ROUNDUP(MONTH(SalesDataTable[[#This Row],[Order Date]])/3,0)</f>
        <v>Q3</v>
      </c>
      <c r="E1483" s="15">
        <f>MONTH(SalesDataTable[[#This Row],[Order Date]])</f>
        <v>7</v>
      </c>
      <c r="F1483" s="12" t="str">
        <f xml:space="preserve"> TEXT(SalesDataTable[[#This Row],[Order Date]], "MMM")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12">
        <f>YEAR(SalesDataTable[[#This Row],[Order Date]])</f>
        <v>2026</v>
      </c>
      <c r="D1484" s="15" t="str">
        <f>"Q"&amp;ROUNDUP(MONTH(SalesDataTable[[#This Row],[Order Date]])/3,0)</f>
        <v>Q3</v>
      </c>
      <c r="E1484" s="15">
        <f>MONTH(SalesDataTable[[#This Row],[Order Date]])</f>
        <v>7</v>
      </c>
      <c r="F1484" s="12" t="str">
        <f xml:space="preserve"> TEXT(SalesDataTable[[#This Row],[Order Date]], "MMM")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12">
        <f>YEAR(SalesDataTable[[#This Row],[Order Date]])</f>
        <v>2026</v>
      </c>
      <c r="D1485" s="15" t="str">
        <f>"Q"&amp;ROUNDUP(MONTH(SalesDataTable[[#This Row],[Order Date]])/3,0)</f>
        <v>Q3</v>
      </c>
      <c r="E1485" s="15">
        <f>MONTH(SalesDataTable[[#This Row],[Order Date]])</f>
        <v>7</v>
      </c>
      <c r="F1485" s="12" t="str">
        <f xml:space="preserve"> TEXT(SalesDataTable[[#This Row],[Order Date]], "MMM")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12">
        <f>YEAR(SalesDataTable[[#This Row],[Order Date]])</f>
        <v>2026</v>
      </c>
      <c r="D1486" s="15" t="str">
        <f>"Q"&amp;ROUNDUP(MONTH(SalesDataTable[[#This Row],[Order Date]])/3,0)</f>
        <v>Q3</v>
      </c>
      <c r="E1486" s="15">
        <f>MONTH(SalesDataTable[[#This Row],[Order Date]])</f>
        <v>7</v>
      </c>
      <c r="F1486" s="12" t="str">
        <f xml:space="preserve"> TEXT(SalesDataTable[[#This Row],[Order Date]], "MMM")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12">
        <f>YEAR(SalesDataTable[[#This Row],[Order Date]])</f>
        <v>2026</v>
      </c>
      <c r="D1487" s="15" t="str">
        <f>"Q"&amp;ROUNDUP(MONTH(SalesDataTable[[#This Row],[Order Date]])/3,0)</f>
        <v>Q3</v>
      </c>
      <c r="E1487" s="15">
        <f>MONTH(SalesDataTable[[#This Row],[Order Date]])</f>
        <v>7</v>
      </c>
      <c r="F1487" s="12" t="str">
        <f xml:space="preserve"> TEXT(SalesDataTable[[#This Row],[Order Date]], "MMM")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12">
        <f>YEAR(SalesDataTable[[#This Row],[Order Date]])</f>
        <v>2026</v>
      </c>
      <c r="D1488" s="15" t="str">
        <f>"Q"&amp;ROUNDUP(MONTH(SalesDataTable[[#This Row],[Order Date]])/3,0)</f>
        <v>Q3</v>
      </c>
      <c r="E1488" s="15">
        <f>MONTH(SalesDataTable[[#This Row],[Order Date]])</f>
        <v>7</v>
      </c>
      <c r="F1488" s="12" t="str">
        <f xml:space="preserve"> TEXT(SalesDataTable[[#This Row],[Order Date]], "MMM")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12">
        <f>YEAR(SalesDataTable[[#This Row],[Order Date]])</f>
        <v>2026</v>
      </c>
      <c r="D1489" s="15" t="str">
        <f>"Q"&amp;ROUNDUP(MONTH(SalesDataTable[[#This Row],[Order Date]])/3,0)</f>
        <v>Q3</v>
      </c>
      <c r="E1489" s="15">
        <f>MONTH(SalesDataTable[[#This Row],[Order Date]])</f>
        <v>7</v>
      </c>
      <c r="F1489" s="12" t="str">
        <f xml:space="preserve"> TEXT(SalesDataTable[[#This Row],[Order Date]], "MMM")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12">
        <f>YEAR(SalesDataTable[[#This Row],[Order Date]])</f>
        <v>2026</v>
      </c>
      <c r="D1490" s="15" t="str">
        <f>"Q"&amp;ROUNDUP(MONTH(SalesDataTable[[#This Row],[Order Date]])/3,0)</f>
        <v>Q3</v>
      </c>
      <c r="E1490" s="15">
        <f>MONTH(SalesDataTable[[#This Row],[Order Date]])</f>
        <v>7</v>
      </c>
      <c r="F1490" s="12" t="str">
        <f xml:space="preserve"> TEXT(SalesDataTable[[#This Row],[Order Date]], "MMM")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12">
        <f>YEAR(SalesDataTable[[#This Row],[Order Date]])</f>
        <v>2026</v>
      </c>
      <c r="D1491" s="15" t="str">
        <f>"Q"&amp;ROUNDUP(MONTH(SalesDataTable[[#This Row],[Order Date]])/3,0)</f>
        <v>Q3</v>
      </c>
      <c r="E1491" s="15">
        <f>MONTH(SalesDataTable[[#This Row],[Order Date]])</f>
        <v>7</v>
      </c>
      <c r="F1491" s="12" t="str">
        <f xml:space="preserve"> TEXT(SalesDataTable[[#This Row],[Order Date]], "MMM")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12">
        <f>YEAR(SalesDataTable[[#This Row],[Order Date]])</f>
        <v>2026</v>
      </c>
      <c r="D1492" s="15" t="str">
        <f>"Q"&amp;ROUNDUP(MONTH(SalesDataTable[[#This Row],[Order Date]])/3,0)</f>
        <v>Q3</v>
      </c>
      <c r="E1492" s="15">
        <f>MONTH(SalesDataTable[[#This Row],[Order Date]])</f>
        <v>7</v>
      </c>
      <c r="F1492" s="12" t="str">
        <f xml:space="preserve"> TEXT(SalesDataTable[[#This Row],[Order Date]], "MMM")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12">
        <f>YEAR(SalesDataTable[[#This Row],[Order Date]])</f>
        <v>2026</v>
      </c>
      <c r="D1493" s="15" t="str">
        <f>"Q"&amp;ROUNDUP(MONTH(SalesDataTable[[#This Row],[Order Date]])/3,0)</f>
        <v>Q3</v>
      </c>
      <c r="E1493" s="15">
        <f>MONTH(SalesDataTable[[#This Row],[Order Date]])</f>
        <v>7</v>
      </c>
      <c r="F1493" s="12" t="str">
        <f xml:space="preserve"> TEXT(SalesDataTable[[#This Row],[Order Date]], "MMM")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12">
        <f>YEAR(SalesDataTable[[#This Row],[Order Date]])</f>
        <v>2026</v>
      </c>
      <c r="D1494" s="15" t="str">
        <f>"Q"&amp;ROUNDUP(MONTH(SalesDataTable[[#This Row],[Order Date]])/3,0)</f>
        <v>Q3</v>
      </c>
      <c r="E1494" s="15">
        <f>MONTH(SalesDataTable[[#This Row],[Order Date]])</f>
        <v>7</v>
      </c>
      <c r="F1494" s="12" t="str">
        <f xml:space="preserve"> TEXT(SalesDataTable[[#This Row],[Order Date]], "MMM")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12">
        <f>YEAR(SalesDataTable[[#This Row],[Order Date]])</f>
        <v>2026</v>
      </c>
      <c r="D1495" s="15" t="str">
        <f>"Q"&amp;ROUNDUP(MONTH(SalesDataTable[[#This Row],[Order Date]])/3,0)</f>
        <v>Q3</v>
      </c>
      <c r="E1495" s="15">
        <f>MONTH(SalesDataTable[[#This Row],[Order Date]])</f>
        <v>7</v>
      </c>
      <c r="F1495" s="12" t="str">
        <f xml:space="preserve"> TEXT(SalesDataTable[[#This Row],[Order Date]], "MMM")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12">
        <f>YEAR(SalesDataTable[[#This Row],[Order Date]])</f>
        <v>2026</v>
      </c>
      <c r="D1496" s="15" t="str">
        <f>"Q"&amp;ROUNDUP(MONTH(SalesDataTable[[#This Row],[Order Date]])/3,0)</f>
        <v>Q3</v>
      </c>
      <c r="E1496" s="15">
        <f>MONTH(SalesDataTable[[#This Row],[Order Date]])</f>
        <v>7</v>
      </c>
      <c r="F1496" s="12" t="str">
        <f xml:space="preserve"> TEXT(SalesDataTable[[#This Row],[Order Date]], "MMM")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12">
        <f>YEAR(SalesDataTable[[#This Row],[Order Date]])</f>
        <v>2026</v>
      </c>
      <c r="D1497" s="15" t="str">
        <f>"Q"&amp;ROUNDUP(MONTH(SalesDataTable[[#This Row],[Order Date]])/3,0)</f>
        <v>Q3</v>
      </c>
      <c r="E1497" s="15">
        <f>MONTH(SalesDataTable[[#This Row],[Order Date]])</f>
        <v>7</v>
      </c>
      <c r="F1497" s="12" t="str">
        <f xml:space="preserve"> TEXT(SalesDataTable[[#This Row],[Order Date]], "MMM")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12">
        <f>YEAR(SalesDataTable[[#This Row],[Order Date]])</f>
        <v>2026</v>
      </c>
      <c r="D1498" s="15" t="str">
        <f>"Q"&amp;ROUNDUP(MONTH(SalesDataTable[[#This Row],[Order Date]])/3,0)</f>
        <v>Q3</v>
      </c>
      <c r="E1498" s="15">
        <f>MONTH(SalesDataTable[[#This Row],[Order Date]])</f>
        <v>7</v>
      </c>
      <c r="F1498" s="12" t="str">
        <f xml:space="preserve"> TEXT(SalesDataTable[[#This Row],[Order Date]], "MMM")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12">
        <f>YEAR(SalesDataTable[[#This Row],[Order Date]])</f>
        <v>2026</v>
      </c>
      <c r="D1499" s="15" t="str">
        <f>"Q"&amp;ROUNDUP(MONTH(SalesDataTable[[#This Row],[Order Date]])/3,0)</f>
        <v>Q3</v>
      </c>
      <c r="E1499" s="15">
        <f>MONTH(SalesDataTable[[#This Row],[Order Date]])</f>
        <v>7</v>
      </c>
      <c r="F1499" s="12" t="str">
        <f xml:space="preserve"> TEXT(SalesDataTable[[#This Row],[Order Date]], "MMM")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12">
        <f>YEAR(SalesDataTable[[#This Row],[Order Date]])</f>
        <v>2026</v>
      </c>
      <c r="D1500" s="15" t="str">
        <f>"Q"&amp;ROUNDUP(MONTH(SalesDataTable[[#This Row],[Order Date]])/3,0)</f>
        <v>Q3</v>
      </c>
      <c r="E1500" s="15">
        <f>MONTH(SalesDataTable[[#This Row],[Order Date]])</f>
        <v>7</v>
      </c>
      <c r="F1500" s="12" t="str">
        <f xml:space="preserve"> TEXT(SalesDataTable[[#This Row],[Order Date]], "MMM")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12">
        <f>YEAR(SalesDataTable[[#This Row],[Order Date]])</f>
        <v>2026</v>
      </c>
      <c r="D1501" s="15" t="str">
        <f>"Q"&amp;ROUNDUP(MONTH(SalesDataTable[[#This Row],[Order Date]])/3,0)</f>
        <v>Q3</v>
      </c>
      <c r="E1501" s="15">
        <f>MONTH(SalesDataTable[[#This Row],[Order Date]])</f>
        <v>7</v>
      </c>
      <c r="F1501" s="12" t="str">
        <f xml:space="preserve"> TEXT(SalesDataTable[[#This Row],[Order Date]], "MMM")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12">
        <f>YEAR(SalesDataTable[[#This Row],[Order Date]])</f>
        <v>2026</v>
      </c>
      <c r="D1502" s="15" t="str">
        <f>"Q"&amp;ROUNDUP(MONTH(SalesDataTable[[#This Row],[Order Date]])/3,0)</f>
        <v>Q3</v>
      </c>
      <c r="E1502" s="15">
        <f>MONTH(SalesDataTable[[#This Row],[Order Date]])</f>
        <v>7</v>
      </c>
      <c r="F1502" s="12" t="str">
        <f xml:space="preserve"> TEXT(SalesDataTable[[#This Row],[Order Date]], "MMM")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12">
        <f>YEAR(SalesDataTable[[#This Row],[Order Date]])</f>
        <v>2026</v>
      </c>
      <c r="D1503" s="15" t="str">
        <f>"Q"&amp;ROUNDUP(MONTH(SalesDataTable[[#This Row],[Order Date]])/3,0)</f>
        <v>Q3</v>
      </c>
      <c r="E1503" s="15">
        <f>MONTH(SalesDataTable[[#This Row],[Order Date]])</f>
        <v>7</v>
      </c>
      <c r="F1503" s="12" t="str">
        <f xml:space="preserve"> TEXT(SalesDataTable[[#This Row],[Order Date]], "MMM")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12">
        <f>YEAR(SalesDataTable[[#This Row],[Order Date]])</f>
        <v>2026</v>
      </c>
      <c r="D1504" s="15" t="str">
        <f>"Q"&amp;ROUNDUP(MONTH(SalesDataTable[[#This Row],[Order Date]])/3,0)</f>
        <v>Q3</v>
      </c>
      <c r="E1504" s="15">
        <f>MONTH(SalesDataTable[[#This Row],[Order Date]])</f>
        <v>7</v>
      </c>
      <c r="F1504" s="12" t="str">
        <f xml:space="preserve"> TEXT(SalesDataTable[[#This Row],[Order Date]], "MMM")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12">
        <f>YEAR(SalesDataTable[[#This Row],[Order Date]])</f>
        <v>2026</v>
      </c>
      <c r="D1505" s="15" t="str">
        <f>"Q"&amp;ROUNDUP(MONTH(SalesDataTable[[#This Row],[Order Date]])/3,0)</f>
        <v>Q3</v>
      </c>
      <c r="E1505" s="15">
        <f>MONTH(SalesDataTable[[#This Row],[Order Date]])</f>
        <v>7</v>
      </c>
      <c r="F1505" s="12" t="str">
        <f xml:space="preserve"> TEXT(SalesDataTable[[#This Row],[Order Date]], "MMM")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12">
        <f>YEAR(SalesDataTable[[#This Row],[Order Date]])</f>
        <v>2026</v>
      </c>
      <c r="D1506" s="15" t="str">
        <f>"Q"&amp;ROUNDUP(MONTH(SalesDataTable[[#This Row],[Order Date]])/3,0)</f>
        <v>Q3</v>
      </c>
      <c r="E1506" s="15">
        <f>MONTH(SalesDataTable[[#This Row],[Order Date]])</f>
        <v>7</v>
      </c>
      <c r="F1506" s="12" t="str">
        <f xml:space="preserve"> TEXT(SalesDataTable[[#This Row],[Order Date]], "MMM")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12">
        <f>YEAR(SalesDataTable[[#This Row],[Order Date]])</f>
        <v>2026</v>
      </c>
      <c r="D1507" s="15" t="str">
        <f>"Q"&amp;ROUNDUP(MONTH(SalesDataTable[[#This Row],[Order Date]])/3,0)</f>
        <v>Q3</v>
      </c>
      <c r="E1507" s="15">
        <f>MONTH(SalesDataTable[[#This Row],[Order Date]])</f>
        <v>7</v>
      </c>
      <c r="F1507" s="12" t="str">
        <f xml:space="preserve"> TEXT(SalesDataTable[[#This Row],[Order Date]], "MMM")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12">
        <f>YEAR(SalesDataTable[[#This Row],[Order Date]])</f>
        <v>2026</v>
      </c>
      <c r="D1508" s="15" t="str">
        <f>"Q"&amp;ROUNDUP(MONTH(SalesDataTable[[#This Row],[Order Date]])/3,0)</f>
        <v>Q3</v>
      </c>
      <c r="E1508" s="15">
        <f>MONTH(SalesDataTable[[#This Row],[Order Date]])</f>
        <v>7</v>
      </c>
      <c r="F1508" s="12" t="str">
        <f xml:space="preserve"> TEXT(SalesDataTable[[#This Row],[Order Date]], "MMM")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12">
        <f>YEAR(SalesDataTable[[#This Row],[Order Date]])</f>
        <v>2026</v>
      </c>
      <c r="D1509" s="15" t="str">
        <f>"Q"&amp;ROUNDUP(MONTH(SalesDataTable[[#This Row],[Order Date]])/3,0)</f>
        <v>Q3</v>
      </c>
      <c r="E1509" s="15">
        <f>MONTH(SalesDataTable[[#This Row],[Order Date]])</f>
        <v>7</v>
      </c>
      <c r="F1509" s="12" t="str">
        <f xml:space="preserve"> TEXT(SalesDataTable[[#This Row],[Order Date]], "MMM")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12">
        <f>YEAR(SalesDataTable[[#This Row],[Order Date]])</f>
        <v>2026</v>
      </c>
      <c r="D1510" s="15" t="str">
        <f>"Q"&amp;ROUNDUP(MONTH(SalesDataTable[[#This Row],[Order Date]])/3,0)</f>
        <v>Q3</v>
      </c>
      <c r="E1510" s="15">
        <f>MONTH(SalesDataTable[[#This Row],[Order Date]])</f>
        <v>7</v>
      </c>
      <c r="F1510" s="12" t="str">
        <f xml:space="preserve"> TEXT(SalesDataTable[[#This Row],[Order Date]], "MMM")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12">
        <f>YEAR(SalesDataTable[[#This Row],[Order Date]])</f>
        <v>2026</v>
      </c>
      <c r="D1511" s="15" t="str">
        <f>"Q"&amp;ROUNDUP(MONTH(SalesDataTable[[#This Row],[Order Date]])/3,0)</f>
        <v>Q3</v>
      </c>
      <c r="E1511" s="15">
        <f>MONTH(SalesDataTable[[#This Row],[Order Date]])</f>
        <v>7</v>
      </c>
      <c r="F1511" s="12" t="str">
        <f xml:space="preserve"> TEXT(SalesDataTable[[#This Row],[Order Date]], "MMM")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12">
        <f>YEAR(SalesDataTable[[#This Row],[Order Date]])</f>
        <v>2026</v>
      </c>
      <c r="D1512" s="15" t="str">
        <f>"Q"&amp;ROUNDUP(MONTH(SalesDataTable[[#This Row],[Order Date]])/3,0)</f>
        <v>Q3</v>
      </c>
      <c r="E1512" s="15">
        <f>MONTH(SalesDataTable[[#This Row],[Order Date]])</f>
        <v>7</v>
      </c>
      <c r="F1512" s="12" t="str">
        <f xml:space="preserve"> TEXT(SalesDataTable[[#This Row],[Order Date]], "MMM")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12">
        <f>YEAR(SalesDataTable[[#This Row],[Order Date]])</f>
        <v>2026</v>
      </c>
      <c r="D1513" s="15" t="str">
        <f>"Q"&amp;ROUNDUP(MONTH(SalesDataTable[[#This Row],[Order Date]])/3,0)</f>
        <v>Q3</v>
      </c>
      <c r="E1513" s="15">
        <f>MONTH(SalesDataTable[[#This Row],[Order Date]])</f>
        <v>7</v>
      </c>
      <c r="F1513" s="12" t="str">
        <f xml:space="preserve"> TEXT(SalesDataTable[[#This Row],[Order Date]], "MMM")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12">
        <f>YEAR(SalesDataTable[[#This Row],[Order Date]])</f>
        <v>2026</v>
      </c>
      <c r="D1514" s="15" t="str">
        <f>"Q"&amp;ROUNDUP(MONTH(SalesDataTable[[#This Row],[Order Date]])/3,0)</f>
        <v>Q3</v>
      </c>
      <c r="E1514" s="15">
        <f>MONTH(SalesDataTable[[#This Row],[Order Date]])</f>
        <v>7</v>
      </c>
      <c r="F1514" s="12" t="str">
        <f xml:space="preserve"> TEXT(SalesDataTable[[#This Row],[Order Date]], "MMM")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12">
        <f>YEAR(SalesDataTable[[#This Row],[Order Date]])</f>
        <v>2026</v>
      </c>
      <c r="D1515" s="15" t="str">
        <f>"Q"&amp;ROUNDUP(MONTH(SalesDataTable[[#This Row],[Order Date]])/3,0)</f>
        <v>Q3</v>
      </c>
      <c r="E1515" s="15">
        <f>MONTH(SalesDataTable[[#This Row],[Order Date]])</f>
        <v>7</v>
      </c>
      <c r="F1515" s="12" t="str">
        <f xml:space="preserve"> TEXT(SalesDataTable[[#This Row],[Order Date]], "MMM")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12">
        <f>YEAR(SalesDataTable[[#This Row],[Order Date]])</f>
        <v>2026</v>
      </c>
      <c r="D1516" s="15" t="str">
        <f>"Q"&amp;ROUNDUP(MONTH(SalesDataTable[[#This Row],[Order Date]])/3,0)</f>
        <v>Q3</v>
      </c>
      <c r="E1516" s="15">
        <f>MONTH(SalesDataTable[[#This Row],[Order Date]])</f>
        <v>7</v>
      </c>
      <c r="F1516" s="12" t="str">
        <f xml:space="preserve"> TEXT(SalesDataTable[[#This Row],[Order Date]], "MMM")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12">
        <f>YEAR(SalesDataTable[[#This Row],[Order Date]])</f>
        <v>2026</v>
      </c>
      <c r="D1517" s="15" t="str">
        <f>"Q"&amp;ROUNDUP(MONTH(SalesDataTable[[#This Row],[Order Date]])/3,0)</f>
        <v>Q3</v>
      </c>
      <c r="E1517" s="15">
        <f>MONTH(SalesDataTable[[#This Row],[Order Date]])</f>
        <v>7</v>
      </c>
      <c r="F1517" s="12" t="str">
        <f xml:space="preserve"> TEXT(SalesDataTable[[#This Row],[Order Date]], "MMM")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12">
        <f>YEAR(SalesDataTable[[#This Row],[Order Date]])</f>
        <v>2026</v>
      </c>
      <c r="D1518" s="15" t="str">
        <f>"Q"&amp;ROUNDUP(MONTH(SalesDataTable[[#This Row],[Order Date]])/3,0)</f>
        <v>Q3</v>
      </c>
      <c r="E1518" s="15">
        <f>MONTH(SalesDataTable[[#This Row],[Order Date]])</f>
        <v>7</v>
      </c>
      <c r="F1518" s="12" t="str">
        <f xml:space="preserve"> TEXT(SalesDataTable[[#This Row],[Order Date]], "MMM")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12">
        <f>YEAR(SalesDataTable[[#This Row],[Order Date]])</f>
        <v>2026</v>
      </c>
      <c r="D1519" s="15" t="str">
        <f>"Q"&amp;ROUNDUP(MONTH(SalesDataTable[[#This Row],[Order Date]])/3,0)</f>
        <v>Q3</v>
      </c>
      <c r="E1519" s="15">
        <f>MONTH(SalesDataTable[[#This Row],[Order Date]])</f>
        <v>7</v>
      </c>
      <c r="F1519" s="12" t="str">
        <f xml:space="preserve"> TEXT(SalesDataTable[[#This Row],[Order Date]], "MMM")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12">
        <f>YEAR(SalesDataTable[[#This Row],[Order Date]])</f>
        <v>2026</v>
      </c>
      <c r="D1520" s="15" t="str">
        <f>"Q"&amp;ROUNDUP(MONTH(SalesDataTable[[#This Row],[Order Date]])/3,0)</f>
        <v>Q3</v>
      </c>
      <c r="E1520" s="15">
        <f>MONTH(SalesDataTable[[#This Row],[Order Date]])</f>
        <v>7</v>
      </c>
      <c r="F1520" s="12" t="str">
        <f xml:space="preserve"> TEXT(SalesDataTable[[#This Row],[Order Date]], "MMM")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12">
        <f>YEAR(SalesDataTable[[#This Row],[Order Date]])</f>
        <v>2026</v>
      </c>
      <c r="D1521" s="15" t="str">
        <f>"Q"&amp;ROUNDUP(MONTH(SalesDataTable[[#This Row],[Order Date]])/3,0)</f>
        <v>Q3</v>
      </c>
      <c r="E1521" s="15">
        <f>MONTH(SalesDataTable[[#This Row],[Order Date]])</f>
        <v>7</v>
      </c>
      <c r="F1521" s="12" t="str">
        <f xml:space="preserve"> TEXT(SalesDataTable[[#This Row],[Order Date]], "MMM")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12">
        <f>YEAR(SalesDataTable[[#This Row],[Order Date]])</f>
        <v>2026</v>
      </c>
      <c r="D1522" s="15" t="str">
        <f>"Q"&amp;ROUNDUP(MONTH(SalesDataTable[[#This Row],[Order Date]])/3,0)</f>
        <v>Q3</v>
      </c>
      <c r="E1522" s="15">
        <f>MONTH(SalesDataTable[[#This Row],[Order Date]])</f>
        <v>7</v>
      </c>
      <c r="F1522" s="12" t="str">
        <f xml:space="preserve"> TEXT(SalesDataTable[[#This Row],[Order Date]], "MMM")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12">
        <f>YEAR(SalesDataTable[[#This Row],[Order Date]])</f>
        <v>2026</v>
      </c>
      <c r="D1523" s="15" t="str">
        <f>"Q"&amp;ROUNDUP(MONTH(SalesDataTable[[#This Row],[Order Date]])/3,0)</f>
        <v>Q3</v>
      </c>
      <c r="E1523" s="15">
        <f>MONTH(SalesDataTable[[#This Row],[Order Date]])</f>
        <v>7</v>
      </c>
      <c r="F1523" s="12" t="str">
        <f xml:space="preserve"> TEXT(SalesDataTable[[#This Row],[Order Date]], "MMM")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12">
        <f>YEAR(SalesDataTable[[#This Row],[Order Date]])</f>
        <v>2026</v>
      </c>
      <c r="D1524" s="15" t="str">
        <f>"Q"&amp;ROUNDUP(MONTH(SalesDataTable[[#This Row],[Order Date]])/3,0)</f>
        <v>Q3</v>
      </c>
      <c r="E1524" s="15">
        <f>MONTH(SalesDataTable[[#This Row],[Order Date]])</f>
        <v>7</v>
      </c>
      <c r="F1524" s="12" t="str">
        <f xml:space="preserve"> TEXT(SalesDataTable[[#This Row],[Order Date]], "MMM")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12">
        <f>YEAR(SalesDataTable[[#This Row],[Order Date]])</f>
        <v>2026</v>
      </c>
      <c r="D1525" s="15" t="str">
        <f>"Q"&amp;ROUNDUP(MONTH(SalesDataTable[[#This Row],[Order Date]])/3,0)</f>
        <v>Q3</v>
      </c>
      <c r="E1525" s="15">
        <f>MONTH(SalesDataTable[[#This Row],[Order Date]])</f>
        <v>7</v>
      </c>
      <c r="F1525" s="12" t="str">
        <f xml:space="preserve"> TEXT(SalesDataTable[[#This Row],[Order Date]], "MMM")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12">
        <f>YEAR(SalesDataTable[[#This Row],[Order Date]])</f>
        <v>2026</v>
      </c>
      <c r="D1526" s="15" t="str">
        <f>"Q"&amp;ROUNDUP(MONTH(SalesDataTable[[#This Row],[Order Date]])/3,0)</f>
        <v>Q3</v>
      </c>
      <c r="E1526" s="15">
        <f>MONTH(SalesDataTable[[#This Row],[Order Date]])</f>
        <v>7</v>
      </c>
      <c r="F1526" s="12" t="str">
        <f xml:space="preserve"> TEXT(SalesDataTable[[#This Row],[Order Date]], "MMM")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12">
        <f>YEAR(SalesDataTable[[#This Row],[Order Date]])</f>
        <v>2026</v>
      </c>
      <c r="D1527" s="15" t="str">
        <f>"Q"&amp;ROUNDUP(MONTH(SalesDataTable[[#This Row],[Order Date]])/3,0)</f>
        <v>Q3</v>
      </c>
      <c r="E1527" s="15">
        <f>MONTH(SalesDataTable[[#This Row],[Order Date]])</f>
        <v>7</v>
      </c>
      <c r="F1527" s="12" t="str">
        <f xml:space="preserve"> TEXT(SalesDataTable[[#This Row],[Order Date]], "MMM")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12">
        <f>YEAR(SalesDataTable[[#This Row],[Order Date]])</f>
        <v>2026</v>
      </c>
      <c r="D1528" s="15" t="str">
        <f>"Q"&amp;ROUNDUP(MONTH(SalesDataTable[[#This Row],[Order Date]])/3,0)</f>
        <v>Q3</v>
      </c>
      <c r="E1528" s="15">
        <f>MONTH(SalesDataTable[[#This Row],[Order Date]])</f>
        <v>7</v>
      </c>
      <c r="F1528" s="12" t="str">
        <f xml:space="preserve"> TEXT(SalesDataTable[[#This Row],[Order Date]], "MMM")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12">
        <f>YEAR(SalesDataTable[[#This Row],[Order Date]])</f>
        <v>2026</v>
      </c>
      <c r="D1529" s="15" t="str">
        <f>"Q"&amp;ROUNDUP(MONTH(SalesDataTable[[#This Row],[Order Date]])/3,0)</f>
        <v>Q3</v>
      </c>
      <c r="E1529" s="15">
        <f>MONTH(SalesDataTable[[#This Row],[Order Date]])</f>
        <v>8</v>
      </c>
      <c r="F1529" s="12" t="str">
        <f xml:space="preserve"> TEXT(SalesDataTable[[#This Row],[Order Date]], "MMM")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12">
        <f>YEAR(SalesDataTable[[#This Row],[Order Date]])</f>
        <v>2026</v>
      </c>
      <c r="D1530" s="15" t="str">
        <f>"Q"&amp;ROUNDUP(MONTH(SalesDataTable[[#This Row],[Order Date]])/3,0)</f>
        <v>Q3</v>
      </c>
      <c r="E1530" s="15">
        <f>MONTH(SalesDataTable[[#This Row],[Order Date]])</f>
        <v>8</v>
      </c>
      <c r="F1530" s="12" t="str">
        <f xml:space="preserve"> TEXT(SalesDataTable[[#This Row],[Order Date]], "MMM")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12">
        <f>YEAR(SalesDataTable[[#This Row],[Order Date]])</f>
        <v>2026</v>
      </c>
      <c r="D1531" s="15" t="str">
        <f>"Q"&amp;ROUNDUP(MONTH(SalesDataTable[[#This Row],[Order Date]])/3,0)</f>
        <v>Q3</v>
      </c>
      <c r="E1531" s="15">
        <f>MONTH(SalesDataTable[[#This Row],[Order Date]])</f>
        <v>8</v>
      </c>
      <c r="F1531" s="12" t="str">
        <f xml:space="preserve"> TEXT(SalesDataTable[[#This Row],[Order Date]], "MMM")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12">
        <f>YEAR(SalesDataTable[[#This Row],[Order Date]])</f>
        <v>2026</v>
      </c>
      <c r="D1532" s="15" t="str">
        <f>"Q"&amp;ROUNDUP(MONTH(SalesDataTable[[#This Row],[Order Date]])/3,0)</f>
        <v>Q3</v>
      </c>
      <c r="E1532" s="15">
        <f>MONTH(SalesDataTable[[#This Row],[Order Date]])</f>
        <v>8</v>
      </c>
      <c r="F1532" s="12" t="str">
        <f xml:space="preserve"> TEXT(SalesDataTable[[#This Row],[Order Date]], "MMM")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12">
        <f>YEAR(SalesDataTable[[#This Row],[Order Date]])</f>
        <v>2026</v>
      </c>
      <c r="D1533" s="15" t="str">
        <f>"Q"&amp;ROUNDUP(MONTH(SalesDataTable[[#This Row],[Order Date]])/3,0)</f>
        <v>Q3</v>
      </c>
      <c r="E1533" s="15">
        <f>MONTH(SalesDataTable[[#This Row],[Order Date]])</f>
        <v>8</v>
      </c>
      <c r="F1533" s="12" t="str">
        <f xml:space="preserve"> TEXT(SalesDataTable[[#This Row],[Order Date]], "MMM")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12">
        <f>YEAR(SalesDataTable[[#This Row],[Order Date]])</f>
        <v>2026</v>
      </c>
      <c r="D1534" s="15" t="str">
        <f>"Q"&amp;ROUNDUP(MONTH(SalesDataTable[[#This Row],[Order Date]])/3,0)</f>
        <v>Q3</v>
      </c>
      <c r="E1534" s="15">
        <f>MONTH(SalesDataTable[[#This Row],[Order Date]])</f>
        <v>8</v>
      </c>
      <c r="F1534" s="12" t="str">
        <f xml:space="preserve"> TEXT(SalesDataTable[[#This Row],[Order Date]], "MMM")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12">
        <f>YEAR(SalesDataTable[[#This Row],[Order Date]])</f>
        <v>2026</v>
      </c>
      <c r="D1535" s="15" t="str">
        <f>"Q"&amp;ROUNDUP(MONTH(SalesDataTable[[#This Row],[Order Date]])/3,0)</f>
        <v>Q3</v>
      </c>
      <c r="E1535" s="15">
        <f>MONTH(SalesDataTable[[#This Row],[Order Date]])</f>
        <v>8</v>
      </c>
      <c r="F1535" s="12" t="str">
        <f xml:space="preserve"> TEXT(SalesDataTable[[#This Row],[Order Date]], "MMM")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12">
        <f>YEAR(SalesDataTable[[#This Row],[Order Date]])</f>
        <v>2026</v>
      </c>
      <c r="D1536" s="15" t="str">
        <f>"Q"&amp;ROUNDUP(MONTH(SalesDataTable[[#This Row],[Order Date]])/3,0)</f>
        <v>Q3</v>
      </c>
      <c r="E1536" s="15">
        <f>MONTH(SalesDataTable[[#This Row],[Order Date]])</f>
        <v>8</v>
      </c>
      <c r="F1536" s="12" t="str">
        <f xml:space="preserve"> TEXT(SalesDataTable[[#This Row],[Order Date]], "MMM")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12">
        <f>YEAR(SalesDataTable[[#This Row],[Order Date]])</f>
        <v>2026</v>
      </c>
      <c r="D1537" s="15" t="str">
        <f>"Q"&amp;ROUNDUP(MONTH(SalesDataTable[[#This Row],[Order Date]])/3,0)</f>
        <v>Q3</v>
      </c>
      <c r="E1537" s="15">
        <f>MONTH(SalesDataTable[[#This Row],[Order Date]])</f>
        <v>8</v>
      </c>
      <c r="F1537" s="12" t="str">
        <f xml:space="preserve"> TEXT(SalesDataTable[[#This Row],[Order Date]], "MMM")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12">
        <f>YEAR(SalesDataTable[[#This Row],[Order Date]])</f>
        <v>2026</v>
      </c>
      <c r="D1538" s="15" t="str">
        <f>"Q"&amp;ROUNDUP(MONTH(SalesDataTable[[#This Row],[Order Date]])/3,0)</f>
        <v>Q3</v>
      </c>
      <c r="E1538" s="15">
        <f>MONTH(SalesDataTable[[#This Row],[Order Date]])</f>
        <v>8</v>
      </c>
      <c r="F1538" s="12" t="str">
        <f xml:space="preserve"> TEXT(SalesDataTable[[#This Row],[Order Date]], "MMM")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12">
        <f>YEAR(SalesDataTable[[#This Row],[Order Date]])</f>
        <v>2026</v>
      </c>
      <c r="D1539" s="15" t="str">
        <f>"Q"&amp;ROUNDUP(MONTH(SalesDataTable[[#This Row],[Order Date]])/3,0)</f>
        <v>Q3</v>
      </c>
      <c r="E1539" s="15">
        <f>MONTH(SalesDataTable[[#This Row],[Order Date]])</f>
        <v>8</v>
      </c>
      <c r="F1539" s="12" t="str">
        <f xml:space="preserve"> TEXT(SalesDataTable[[#This Row],[Order Date]], "MMM")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12">
        <f>YEAR(SalesDataTable[[#This Row],[Order Date]])</f>
        <v>2026</v>
      </c>
      <c r="D1540" s="15" t="str">
        <f>"Q"&amp;ROUNDUP(MONTH(SalesDataTable[[#This Row],[Order Date]])/3,0)</f>
        <v>Q3</v>
      </c>
      <c r="E1540" s="15">
        <f>MONTH(SalesDataTable[[#This Row],[Order Date]])</f>
        <v>8</v>
      </c>
      <c r="F1540" s="12" t="str">
        <f xml:space="preserve"> TEXT(SalesDataTable[[#This Row],[Order Date]], "MMM")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12">
        <f>YEAR(SalesDataTable[[#This Row],[Order Date]])</f>
        <v>2026</v>
      </c>
      <c r="D1541" s="15" t="str">
        <f>"Q"&amp;ROUNDUP(MONTH(SalesDataTable[[#This Row],[Order Date]])/3,0)</f>
        <v>Q3</v>
      </c>
      <c r="E1541" s="15">
        <f>MONTH(SalesDataTable[[#This Row],[Order Date]])</f>
        <v>8</v>
      </c>
      <c r="F1541" s="12" t="str">
        <f xml:space="preserve"> TEXT(SalesDataTable[[#This Row],[Order Date]], "MMM")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12">
        <f>YEAR(SalesDataTable[[#This Row],[Order Date]])</f>
        <v>2026</v>
      </c>
      <c r="D1542" s="15" t="str">
        <f>"Q"&amp;ROUNDUP(MONTH(SalesDataTable[[#This Row],[Order Date]])/3,0)</f>
        <v>Q3</v>
      </c>
      <c r="E1542" s="15">
        <f>MONTH(SalesDataTable[[#This Row],[Order Date]])</f>
        <v>8</v>
      </c>
      <c r="F1542" s="12" t="str">
        <f xml:space="preserve"> TEXT(SalesDataTable[[#This Row],[Order Date]], "MMM")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12">
        <f>YEAR(SalesDataTable[[#This Row],[Order Date]])</f>
        <v>2026</v>
      </c>
      <c r="D1543" s="15" t="str">
        <f>"Q"&amp;ROUNDUP(MONTH(SalesDataTable[[#This Row],[Order Date]])/3,0)</f>
        <v>Q3</v>
      </c>
      <c r="E1543" s="15">
        <f>MONTH(SalesDataTable[[#This Row],[Order Date]])</f>
        <v>8</v>
      </c>
      <c r="F1543" s="12" t="str">
        <f xml:space="preserve"> TEXT(SalesDataTable[[#This Row],[Order Date]], "MMM")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12">
        <f>YEAR(SalesDataTable[[#This Row],[Order Date]])</f>
        <v>2026</v>
      </c>
      <c r="D1544" s="15" t="str">
        <f>"Q"&amp;ROUNDUP(MONTH(SalesDataTable[[#This Row],[Order Date]])/3,0)</f>
        <v>Q3</v>
      </c>
      <c r="E1544" s="15">
        <f>MONTH(SalesDataTable[[#This Row],[Order Date]])</f>
        <v>8</v>
      </c>
      <c r="F1544" s="12" t="str">
        <f xml:space="preserve"> TEXT(SalesDataTable[[#This Row],[Order Date]], "MMM")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12">
        <f>YEAR(SalesDataTable[[#This Row],[Order Date]])</f>
        <v>2026</v>
      </c>
      <c r="D1545" s="15" t="str">
        <f>"Q"&amp;ROUNDUP(MONTH(SalesDataTable[[#This Row],[Order Date]])/3,0)</f>
        <v>Q3</v>
      </c>
      <c r="E1545" s="15">
        <f>MONTH(SalesDataTable[[#This Row],[Order Date]])</f>
        <v>8</v>
      </c>
      <c r="F1545" s="12" t="str">
        <f xml:space="preserve"> TEXT(SalesDataTable[[#This Row],[Order Date]], "MMM")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12">
        <f>YEAR(SalesDataTable[[#This Row],[Order Date]])</f>
        <v>2026</v>
      </c>
      <c r="D1546" s="15" t="str">
        <f>"Q"&amp;ROUNDUP(MONTH(SalesDataTable[[#This Row],[Order Date]])/3,0)</f>
        <v>Q3</v>
      </c>
      <c r="E1546" s="15">
        <f>MONTH(SalesDataTable[[#This Row],[Order Date]])</f>
        <v>8</v>
      </c>
      <c r="F1546" s="12" t="str">
        <f xml:space="preserve"> TEXT(SalesDataTable[[#This Row],[Order Date]], "MMM")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12">
        <f>YEAR(SalesDataTable[[#This Row],[Order Date]])</f>
        <v>2026</v>
      </c>
      <c r="D1547" s="15" t="str">
        <f>"Q"&amp;ROUNDUP(MONTH(SalesDataTable[[#This Row],[Order Date]])/3,0)</f>
        <v>Q3</v>
      </c>
      <c r="E1547" s="15">
        <f>MONTH(SalesDataTable[[#This Row],[Order Date]])</f>
        <v>8</v>
      </c>
      <c r="F1547" s="12" t="str">
        <f xml:space="preserve"> TEXT(SalesDataTable[[#This Row],[Order Date]], "MMM")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12">
        <f>YEAR(SalesDataTable[[#This Row],[Order Date]])</f>
        <v>2026</v>
      </c>
      <c r="D1548" s="15" t="str">
        <f>"Q"&amp;ROUNDUP(MONTH(SalesDataTable[[#This Row],[Order Date]])/3,0)</f>
        <v>Q3</v>
      </c>
      <c r="E1548" s="15">
        <f>MONTH(SalesDataTable[[#This Row],[Order Date]])</f>
        <v>8</v>
      </c>
      <c r="F1548" s="12" t="str">
        <f xml:space="preserve"> TEXT(SalesDataTable[[#This Row],[Order Date]], "MMM")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12">
        <f>YEAR(SalesDataTable[[#This Row],[Order Date]])</f>
        <v>2026</v>
      </c>
      <c r="D1549" s="15" t="str">
        <f>"Q"&amp;ROUNDUP(MONTH(SalesDataTable[[#This Row],[Order Date]])/3,0)</f>
        <v>Q3</v>
      </c>
      <c r="E1549" s="15">
        <f>MONTH(SalesDataTable[[#This Row],[Order Date]])</f>
        <v>8</v>
      </c>
      <c r="F1549" s="12" t="str">
        <f xml:space="preserve"> TEXT(SalesDataTable[[#This Row],[Order Date]], "MMM")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12">
        <f>YEAR(SalesDataTable[[#This Row],[Order Date]])</f>
        <v>2026</v>
      </c>
      <c r="D1550" s="15" t="str">
        <f>"Q"&amp;ROUNDUP(MONTH(SalesDataTable[[#This Row],[Order Date]])/3,0)</f>
        <v>Q3</v>
      </c>
      <c r="E1550" s="15">
        <f>MONTH(SalesDataTable[[#This Row],[Order Date]])</f>
        <v>8</v>
      </c>
      <c r="F1550" s="12" t="str">
        <f xml:space="preserve"> TEXT(SalesDataTable[[#This Row],[Order Date]], "MMM")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12">
        <f>YEAR(SalesDataTable[[#This Row],[Order Date]])</f>
        <v>2026</v>
      </c>
      <c r="D1551" s="15" t="str">
        <f>"Q"&amp;ROUNDUP(MONTH(SalesDataTable[[#This Row],[Order Date]])/3,0)</f>
        <v>Q3</v>
      </c>
      <c r="E1551" s="15">
        <f>MONTH(SalesDataTable[[#This Row],[Order Date]])</f>
        <v>8</v>
      </c>
      <c r="F1551" s="12" t="str">
        <f xml:space="preserve"> TEXT(SalesDataTable[[#This Row],[Order Date]], "MMM")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12">
        <f>YEAR(SalesDataTable[[#This Row],[Order Date]])</f>
        <v>2026</v>
      </c>
      <c r="D1552" s="15" t="str">
        <f>"Q"&amp;ROUNDUP(MONTH(SalesDataTable[[#This Row],[Order Date]])/3,0)</f>
        <v>Q3</v>
      </c>
      <c r="E1552" s="15">
        <f>MONTH(SalesDataTable[[#This Row],[Order Date]])</f>
        <v>8</v>
      </c>
      <c r="F1552" s="12" t="str">
        <f xml:space="preserve"> TEXT(SalesDataTable[[#This Row],[Order Date]], "MMM")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12">
        <f>YEAR(SalesDataTable[[#This Row],[Order Date]])</f>
        <v>2026</v>
      </c>
      <c r="D1553" s="15" t="str">
        <f>"Q"&amp;ROUNDUP(MONTH(SalesDataTable[[#This Row],[Order Date]])/3,0)</f>
        <v>Q3</v>
      </c>
      <c r="E1553" s="15">
        <f>MONTH(SalesDataTable[[#This Row],[Order Date]])</f>
        <v>8</v>
      </c>
      <c r="F1553" s="12" t="str">
        <f xml:space="preserve"> TEXT(SalesDataTable[[#This Row],[Order Date]], "MMM")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12">
        <f>YEAR(SalesDataTable[[#This Row],[Order Date]])</f>
        <v>2026</v>
      </c>
      <c r="D1554" s="15" t="str">
        <f>"Q"&amp;ROUNDUP(MONTH(SalesDataTable[[#This Row],[Order Date]])/3,0)</f>
        <v>Q3</v>
      </c>
      <c r="E1554" s="15">
        <f>MONTH(SalesDataTable[[#This Row],[Order Date]])</f>
        <v>8</v>
      </c>
      <c r="F1554" s="12" t="str">
        <f xml:space="preserve"> TEXT(SalesDataTable[[#This Row],[Order Date]], "MMM")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12">
        <f>YEAR(SalesDataTable[[#This Row],[Order Date]])</f>
        <v>2026</v>
      </c>
      <c r="D1555" s="15" t="str">
        <f>"Q"&amp;ROUNDUP(MONTH(SalesDataTable[[#This Row],[Order Date]])/3,0)</f>
        <v>Q3</v>
      </c>
      <c r="E1555" s="15">
        <f>MONTH(SalesDataTable[[#This Row],[Order Date]])</f>
        <v>8</v>
      </c>
      <c r="F1555" s="12" t="str">
        <f xml:space="preserve"> TEXT(SalesDataTable[[#This Row],[Order Date]], "MMM")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12">
        <f>YEAR(SalesDataTable[[#This Row],[Order Date]])</f>
        <v>2026</v>
      </c>
      <c r="D1556" s="15" t="str">
        <f>"Q"&amp;ROUNDUP(MONTH(SalesDataTable[[#This Row],[Order Date]])/3,0)</f>
        <v>Q3</v>
      </c>
      <c r="E1556" s="15">
        <f>MONTH(SalesDataTable[[#This Row],[Order Date]])</f>
        <v>8</v>
      </c>
      <c r="F1556" s="12" t="str">
        <f xml:space="preserve"> TEXT(SalesDataTable[[#This Row],[Order Date]], "MMM")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12">
        <f>YEAR(SalesDataTable[[#This Row],[Order Date]])</f>
        <v>2026</v>
      </c>
      <c r="D1557" s="15" t="str">
        <f>"Q"&amp;ROUNDUP(MONTH(SalesDataTable[[#This Row],[Order Date]])/3,0)</f>
        <v>Q3</v>
      </c>
      <c r="E1557" s="15">
        <f>MONTH(SalesDataTable[[#This Row],[Order Date]])</f>
        <v>8</v>
      </c>
      <c r="F1557" s="12" t="str">
        <f xml:space="preserve"> TEXT(SalesDataTable[[#This Row],[Order Date]], "MMM")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12">
        <f>YEAR(SalesDataTable[[#This Row],[Order Date]])</f>
        <v>2026</v>
      </c>
      <c r="D1558" s="15" t="str">
        <f>"Q"&amp;ROUNDUP(MONTH(SalesDataTable[[#This Row],[Order Date]])/3,0)</f>
        <v>Q3</v>
      </c>
      <c r="E1558" s="15">
        <f>MONTH(SalesDataTable[[#This Row],[Order Date]])</f>
        <v>8</v>
      </c>
      <c r="F1558" s="12" t="str">
        <f xml:space="preserve"> TEXT(SalesDataTable[[#This Row],[Order Date]], "MMM")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12">
        <f>YEAR(SalesDataTable[[#This Row],[Order Date]])</f>
        <v>2026</v>
      </c>
      <c r="D1559" s="15" t="str">
        <f>"Q"&amp;ROUNDUP(MONTH(SalesDataTable[[#This Row],[Order Date]])/3,0)</f>
        <v>Q3</v>
      </c>
      <c r="E1559" s="15">
        <f>MONTH(SalesDataTable[[#This Row],[Order Date]])</f>
        <v>8</v>
      </c>
      <c r="F1559" s="12" t="str">
        <f xml:space="preserve"> TEXT(SalesDataTable[[#This Row],[Order Date]], "MMM")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12">
        <f>YEAR(SalesDataTable[[#This Row],[Order Date]])</f>
        <v>2026</v>
      </c>
      <c r="D1560" s="15" t="str">
        <f>"Q"&amp;ROUNDUP(MONTH(SalesDataTable[[#This Row],[Order Date]])/3,0)</f>
        <v>Q3</v>
      </c>
      <c r="E1560" s="15">
        <f>MONTH(SalesDataTable[[#This Row],[Order Date]])</f>
        <v>8</v>
      </c>
      <c r="F1560" s="12" t="str">
        <f xml:space="preserve"> TEXT(SalesDataTable[[#This Row],[Order Date]], "MMM")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12">
        <f>YEAR(SalesDataTable[[#This Row],[Order Date]])</f>
        <v>2026</v>
      </c>
      <c r="D1561" s="15" t="str">
        <f>"Q"&amp;ROUNDUP(MONTH(SalesDataTable[[#This Row],[Order Date]])/3,0)</f>
        <v>Q3</v>
      </c>
      <c r="E1561" s="15">
        <f>MONTH(SalesDataTable[[#This Row],[Order Date]])</f>
        <v>8</v>
      </c>
      <c r="F1561" s="12" t="str">
        <f xml:space="preserve"> TEXT(SalesDataTable[[#This Row],[Order Date]], "MMM")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12">
        <f>YEAR(SalesDataTable[[#This Row],[Order Date]])</f>
        <v>2026</v>
      </c>
      <c r="D1562" s="15" t="str">
        <f>"Q"&amp;ROUNDUP(MONTH(SalesDataTable[[#This Row],[Order Date]])/3,0)</f>
        <v>Q3</v>
      </c>
      <c r="E1562" s="15">
        <f>MONTH(SalesDataTable[[#This Row],[Order Date]])</f>
        <v>8</v>
      </c>
      <c r="F1562" s="12" t="str">
        <f xml:space="preserve"> TEXT(SalesDataTable[[#This Row],[Order Date]], "MMM")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12">
        <f>YEAR(SalesDataTable[[#This Row],[Order Date]])</f>
        <v>2026</v>
      </c>
      <c r="D1563" s="15" t="str">
        <f>"Q"&amp;ROUNDUP(MONTH(SalesDataTable[[#This Row],[Order Date]])/3,0)</f>
        <v>Q3</v>
      </c>
      <c r="E1563" s="15">
        <f>MONTH(SalesDataTable[[#This Row],[Order Date]])</f>
        <v>8</v>
      </c>
      <c r="F1563" s="12" t="str">
        <f xml:space="preserve"> TEXT(SalesDataTable[[#This Row],[Order Date]], "MMM")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12">
        <f>YEAR(SalesDataTable[[#This Row],[Order Date]])</f>
        <v>2026</v>
      </c>
      <c r="D1564" s="15" t="str">
        <f>"Q"&amp;ROUNDUP(MONTH(SalesDataTable[[#This Row],[Order Date]])/3,0)</f>
        <v>Q3</v>
      </c>
      <c r="E1564" s="15">
        <f>MONTH(SalesDataTable[[#This Row],[Order Date]])</f>
        <v>8</v>
      </c>
      <c r="F1564" s="12" t="str">
        <f xml:space="preserve"> TEXT(SalesDataTable[[#This Row],[Order Date]], "MMM")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12">
        <f>YEAR(SalesDataTable[[#This Row],[Order Date]])</f>
        <v>2026</v>
      </c>
      <c r="D1565" s="15" t="str">
        <f>"Q"&amp;ROUNDUP(MONTH(SalesDataTable[[#This Row],[Order Date]])/3,0)</f>
        <v>Q3</v>
      </c>
      <c r="E1565" s="15">
        <f>MONTH(SalesDataTable[[#This Row],[Order Date]])</f>
        <v>8</v>
      </c>
      <c r="F1565" s="12" t="str">
        <f xml:space="preserve"> TEXT(SalesDataTable[[#This Row],[Order Date]], "MMM")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12">
        <f>YEAR(SalesDataTable[[#This Row],[Order Date]])</f>
        <v>2026</v>
      </c>
      <c r="D1566" s="15" t="str">
        <f>"Q"&amp;ROUNDUP(MONTH(SalesDataTable[[#This Row],[Order Date]])/3,0)</f>
        <v>Q3</v>
      </c>
      <c r="E1566" s="15">
        <f>MONTH(SalesDataTable[[#This Row],[Order Date]])</f>
        <v>8</v>
      </c>
      <c r="F1566" s="12" t="str">
        <f xml:space="preserve"> TEXT(SalesDataTable[[#This Row],[Order Date]], "MMM")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12">
        <f>YEAR(SalesDataTable[[#This Row],[Order Date]])</f>
        <v>2026</v>
      </c>
      <c r="D1567" s="15" t="str">
        <f>"Q"&amp;ROUNDUP(MONTH(SalesDataTable[[#This Row],[Order Date]])/3,0)</f>
        <v>Q3</v>
      </c>
      <c r="E1567" s="15">
        <f>MONTH(SalesDataTable[[#This Row],[Order Date]])</f>
        <v>8</v>
      </c>
      <c r="F1567" s="12" t="str">
        <f xml:space="preserve"> TEXT(SalesDataTable[[#This Row],[Order Date]], "MMM")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12">
        <f>YEAR(SalesDataTable[[#This Row],[Order Date]])</f>
        <v>2026</v>
      </c>
      <c r="D1568" s="15" t="str">
        <f>"Q"&amp;ROUNDUP(MONTH(SalesDataTable[[#This Row],[Order Date]])/3,0)</f>
        <v>Q3</v>
      </c>
      <c r="E1568" s="15">
        <f>MONTH(SalesDataTable[[#This Row],[Order Date]])</f>
        <v>8</v>
      </c>
      <c r="F1568" s="12" t="str">
        <f xml:space="preserve"> TEXT(SalesDataTable[[#This Row],[Order Date]], "MMM")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12">
        <f>YEAR(SalesDataTable[[#This Row],[Order Date]])</f>
        <v>2026</v>
      </c>
      <c r="D1569" s="15" t="str">
        <f>"Q"&amp;ROUNDUP(MONTH(SalesDataTable[[#This Row],[Order Date]])/3,0)</f>
        <v>Q3</v>
      </c>
      <c r="E1569" s="15">
        <f>MONTH(SalesDataTable[[#This Row],[Order Date]])</f>
        <v>8</v>
      </c>
      <c r="F1569" s="12" t="str">
        <f xml:space="preserve"> TEXT(SalesDataTable[[#This Row],[Order Date]], "MMM")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12">
        <f>YEAR(SalesDataTable[[#This Row],[Order Date]])</f>
        <v>2026</v>
      </c>
      <c r="D1570" s="15" t="str">
        <f>"Q"&amp;ROUNDUP(MONTH(SalesDataTable[[#This Row],[Order Date]])/3,0)</f>
        <v>Q3</v>
      </c>
      <c r="E1570" s="15">
        <f>MONTH(SalesDataTable[[#This Row],[Order Date]])</f>
        <v>8</v>
      </c>
      <c r="F1570" s="12" t="str">
        <f xml:space="preserve"> TEXT(SalesDataTable[[#This Row],[Order Date]], "MMM")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12">
        <f>YEAR(SalesDataTable[[#This Row],[Order Date]])</f>
        <v>2026</v>
      </c>
      <c r="D1571" s="15" t="str">
        <f>"Q"&amp;ROUNDUP(MONTH(SalesDataTable[[#This Row],[Order Date]])/3,0)</f>
        <v>Q3</v>
      </c>
      <c r="E1571" s="15">
        <f>MONTH(SalesDataTable[[#This Row],[Order Date]])</f>
        <v>8</v>
      </c>
      <c r="F1571" s="12" t="str">
        <f xml:space="preserve"> TEXT(SalesDataTable[[#This Row],[Order Date]], "MMM")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12">
        <f>YEAR(SalesDataTable[[#This Row],[Order Date]])</f>
        <v>2026</v>
      </c>
      <c r="D1572" s="15" t="str">
        <f>"Q"&amp;ROUNDUP(MONTH(SalesDataTable[[#This Row],[Order Date]])/3,0)</f>
        <v>Q3</v>
      </c>
      <c r="E1572" s="15">
        <f>MONTH(SalesDataTable[[#This Row],[Order Date]])</f>
        <v>8</v>
      </c>
      <c r="F1572" s="12" t="str">
        <f xml:space="preserve"> TEXT(SalesDataTable[[#This Row],[Order Date]], "MMM")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12">
        <f>YEAR(SalesDataTable[[#This Row],[Order Date]])</f>
        <v>2026</v>
      </c>
      <c r="D1573" s="15" t="str">
        <f>"Q"&amp;ROUNDUP(MONTH(SalesDataTable[[#This Row],[Order Date]])/3,0)</f>
        <v>Q3</v>
      </c>
      <c r="E1573" s="15">
        <f>MONTH(SalesDataTable[[#This Row],[Order Date]])</f>
        <v>8</v>
      </c>
      <c r="F1573" s="12" t="str">
        <f xml:space="preserve"> TEXT(SalesDataTable[[#This Row],[Order Date]], "MMM")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12">
        <f>YEAR(SalesDataTable[[#This Row],[Order Date]])</f>
        <v>2026</v>
      </c>
      <c r="D1574" s="15" t="str">
        <f>"Q"&amp;ROUNDUP(MONTH(SalesDataTable[[#This Row],[Order Date]])/3,0)</f>
        <v>Q3</v>
      </c>
      <c r="E1574" s="15">
        <f>MONTH(SalesDataTable[[#This Row],[Order Date]])</f>
        <v>8</v>
      </c>
      <c r="F1574" s="12" t="str">
        <f xml:space="preserve"> TEXT(SalesDataTable[[#This Row],[Order Date]], "MMM")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12">
        <f>YEAR(SalesDataTable[[#This Row],[Order Date]])</f>
        <v>2026</v>
      </c>
      <c r="D1575" s="15" t="str">
        <f>"Q"&amp;ROUNDUP(MONTH(SalesDataTable[[#This Row],[Order Date]])/3,0)</f>
        <v>Q3</v>
      </c>
      <c r="E1575" s="15">
        <f>MONTH(SalesDataTable[[#This Row],[Order Date]])</f>
        <v>8</v>
      </c>
      <c r="F1575" s="12" t="str">
        <f xml:space="preserve"> TEXT(SalesDataTable[[#This Row],[Order Date]], "MMM")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12">
        <f>YEAR(SalesDataTable[[#This Row],[Order Date]])</f>
        <v>2026</v>
      </c>
      <c r="D1576" s="15" t="str">
        <f>"Q"&amp;ROUNDUP(MONTH(SalesDataTable[[#This Row],[Order Date]])/3,0)</f>
        <v>Q3</v>
      </c>
      <c r="E1576" s="15">
        <f>MONTH(SalesDataTable[[#This Row],[Order Date]])</f>
        <v>8</v>
      </c>
      <c r="F1576" s="12" t="str">
        <f xml:space="preserve"> TEXT(SalesDataTable[[#This Row],[Order Date]], "MMM")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12">
        <f>YEAR(SalesDataTable[[#This Row],[Order Date]])</f>
        <v>2026</v>
      </c>
      <c r="D1577" s="15" t="str">
        <f>"Q"&amp;ROUNDUP(MONTH(SalesDataTable[[#This Row],[Order Date]])/3,0)</f>
        <v>Q3</v>
      </c>
      <c r="E1577" s="15">
        <f>MONTH(SalesDataTable[[#This Row],[Order Date]])</f>
        <v>8</v>
      </c>
      <c r="F1577" s="12" t="str">
        <f xml:space="preserve"> TEXT(SalesDataTable[[#This Row],[Order Date]], "MMM")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12">
        <f>YEAR(SalesDataTable[[#This Row],[Order Date]])</f>
        <v>2026</v>
      </c>
      <c r="D1578" s="15" t="str">
        <f>"Q"&amp;ROUNDUP(MONTH(SalesDataTable[[#This Row],[Order Date]])/3,0)</f>
        <v>Q3</v>
      </c>
      <c r="E1578" s="15">
        <f>MONTH(SalesDataTable[[#This Row],[Order Date]])</f>
        <v>8</v>
      </c>
      <c r="F1578" s="12" t="str">
        <f xml:space="preserve"> TEXT(SalesDataTable[[#This Row],[Order Date]], "MMM")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12">
        <f>YEAR(SalesDataTable[[#This Row],[Order Date]])</f>
        <v>2026</v>
      </c>
      <c r="D1579" s="15" t="str">
        <f>"Q"&amp;ROUNDUP(MONTH(SalesDataTable[[#This Row],[Order Date]])/3,0)</f>
        <v>Q3</v>
      </c>
      <c r="E1579" s="15">
        <f>MONTH(SalesDataTable[[#This Row],[Order Date]])</f>
        <v>8</v>
      </c>
      <c r="F1579" s="12" t="str">
        <f xml:space="preserve"> TEXT(SalesDataTable[[#This Row],[Order Date]], "MMM")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12">
        <f>YEAR(SalesDataTable[[#This Row],[Order Date]])</f>
        <v>2026</v>
      </c>
      <c r="D1580" s="15" t="str">
        <f>"Q"&amp;ROUNDUP(MONTH(SalesDataTable[[#This Row],[Order Date]])/3,0)</f>
        <v>Q3</v>
      </c>
      <c r="E1580" s="15">
        <f>MONTH(SalesDataTable[[#This Row],[Order Date]])</f>
        <v>8</v>
      </c>
      <c r="F1580" s="12" t="str">
        <f xml:space="preserve"> TEXT(SalesDataTable[[#This Row],[Order Date]], "MMM")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12">
        <f>YEAR(SalesDataTable[[#This Row],[Order Date]])</f>
        <v>2026</v>
      </c>
      <c r="D1581" s="15" t="str">
        <f>"Q"&amp;ROUNDUP(MONTH(SalesDataTable[[#This Row],[Order Date]])/3,0)</f>
        <v>Q3</v>
      </c>
      <c r="E1581" s="15">
        <f>MONTH(SalesDataTable[[#This Row],[Order Date]])</f>
        <v>8</v>
      </c>
      <c r="F1581" s="12" t="str">
        <f xml:space="preserve"> TEXT(SalesDataTable[[#This Row],[Order Date]], "MMM")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12">
        <f>YEAR(SalesDataTable[[#This Row],[Order Date]])</f>
        <v>2026</v>
      </c>
      <c r="D1582" s="15" t="str">
        <f>"Q"&amp;ROUNDUP(MONTH(SalesDataTable[[#This Row],[Order Date]])/3,0)</f>
        <v>Q3</v>
      </c>
      <c r="E1582" s="15">
        <f>MONTH(SalesDataTable[[#This Row],[Order Date]])</f>
        <v>8</v>
      </c>
      <c r="F1582" s="12" t="str">
        <f xml:space="preserve"> TEXT(SalesDataTable[[#This Row],[Order Date]], "MMM")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12">
        <f>YEAR(SalesDataTable[[#This Row],[Order Date]])</f>
        <v>2026</v>
      </c>
      <c r="D1583" s="15" t="str">
        <f>"Q"&amp;ROUNDUP(MONTH(SalesDataTable[[#This Row],[Order Date]])/3,0)</f>
        <v>Q3</v>
      </c>
      <c r="E1583" s="15">
        <f>MONTH(SalesDataTable[[#This Row],[Order Date]])</f>
        <v>8</v>
      </c>
      <c r="F1583" s="12" t="str">
        <f xml:space="preserve"> TEXT(SalesDataTable[[#This Row],[Order Date]], "MMM")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12">
        <f>YEAR(SalesDataTable[[#This Row],[Order Date]])</f>
        <v>2026</v>
      </c>
      <c r="D1584" s="15" t="str">
        <f>"Q"&amp;ROUNDUP(MONTH(SalesDataTable[[#This Row],[Order Date]])/3,0)</f>
        <v>Q3</v>
      </c>
      <c r="E1584" s="15">
        <f>MONTH(SalesDataTable[[#This Row],[Order Date]])</f>
        <v>8</v>
      </c>
      <c r="F1584" s="12" t="str">
        <f xml:space="preserve"> TEXT(SalesDataTable[[#This Row],[Order Date]], "MMM")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12">
        <f>YEAR(SalesDataTable[[#This Row],[Order Date]])</f>
        <v>2026</v>
      </c>
      <c r="D1585" s="15" t="str">
        <f>"Q"&amp;ROUNDUP(MONTH(SalesDataTable[[#This Row],[Order Date]])/3,0)</f>
        <v>Q3</v>
      </c>
      <c r="E1585" s="15">
        <f>MONTH(SalesDataTable[[#This Row],[Order Date]])</f>
        <v>8</v>
      </c>
      <c r="F1585" s="12" t="str">
        <f xml:space="preserve"> TEXT(SalesDataTable[[#This Row],[Order Date]], "MMM")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12">
        <f>YEAR(SalesDataTable[[#This Row],[Order Date]])</f>
        <v>2026</v>
      </c>
      <c r="D1586" s="15" t="str">
        <f>"Q"&amp;ROUNDUP(MONTH(SalesDataTable[[#This Row],[Order Date]])/3,0)</f>
        <v>Q3</v>
      </c>
      <c r="E1586" s="15">
        <f>MONTH(SalesDataTable[[#This Row],[Order Date]])</f>
        <v>8</v>
      </c>
      <c r="F1586" s="12" t="str">
        <f xml:space="preserve"> TEXT(SalesDataTable[[#This Row],[Order Date]], "MMM")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12">
        <f>YEAR(SalesDataTable[[#This Row],[Order Date]])</f>
        <v>2026</v>
      </c>
      <c r="D1587" s="15" t="str">
        <f>"Q"&amp;ROUNDUP(MONTH(SalesDataTable[[#This Row],[Order Date]])/3,0)</f>
        <v>Q3</v>
      </c>
      <c r="E1587" s="15">
        <f>MONTH(SalesDataTable[[#This Row],[Order Date]])</f>
        <v>8</v>
      </c>
      <c r="F1587" s="12" t="str">
        <f xml:space="preserve"> TEXT(SalesDataTable[[#This Row],[Order Date]], "MMM")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12">
        <f>YEAR(SalesDataTable[[#This Row],[Order Date]])</f>
        <v>2026</v>
      </c>
      <c r="D1588" s="15" t="str">
        <f>"Q"&amp;ROUNDUP(MONTH(SalesDataTable[[#This Row],[Order Date]])/3,0)</f>
        <v>Q3</v>
      </c>
      <c r="E1588" s="15">
        <f>MONTH(SalesDataTable[[#This Row],[Order Date]])</f>
        <v>8</v>
      </c>
      <c r="F1588" s="12" t="str">
        <f xml:space="preserve"> TEXT(SalesDataTable[[#This Row],[Order Date]], "MMM")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12">
        <f>YEAR(SalesDataTable[[#This Row],[Order Date]])</f>
        <v>2026</v>
      </c>
      <c r="D1589" s="15" t="str">
        <f>"Q"&amp;ROUNDUP(MONTH(SalesDataTable[[#This Row],[Order Date]])/3,0)</f>
        <v>Q3</v>
      </c>
      <c r="E1589" s="15">
        <f>MONTH(SalesDataTable[[#This Row],[Order Date]])</f>
        <v>8</v>
      </c>
      <c r="F1589" s="12" t="str">
        <f xml:space="preserve"> TEXT(SalesDataTable[[#This Row],[Order Date]], "MMM")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12">
        <f>YEAR(SalesDataTable[[#This Row],[Order Date]])</f>
        <v>2026</v>
      </c>
      <c r="D1590" s="15" t="str">
        <f>"Q"&amp;ROUNDUP(MONTH(SalesDataTable[[#This Row],[Order Date]])/3,0)</f>
        <v>Q3</v>
      </c>
      <c r="E1590" s="15">
        <f>MONTH(SalesDataTable[[#This Row],[Order Date]])</f>
        <v>8</v>
      </c>
      <c r="F1590" s="12" t="str">
        <f xml:space="preserve"> TEXT(SalesDataTable[[#This Row],[Order Date]], "MMM")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12">
        <f>YEAR(SalesDataTable[[#This Row],[Order Date]])</f>
        <v>2026</v>
      </c>
      <c r="D1591" s="15" t="str">
        <f>"Q"&amp;ROUNDUP(MONTH(SalesDataTable[[#This Row],[Order Date]])/3,0)</f>
        <v>Q3</v>
      </c>
      <c r="E1591" s="15">
        <f>MONTH(SalesDataTable[[#This Row],[Order Date]])</f>
        <v>8</v>
      </c>
      <c r="F1591" s="12" t="str">
        <f xml:space="preserve"> TEXT(SalesDataTable[[#This Row],[Order Date]], "MMM")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12">
        <f>YEAR(SalesDataTable[[#This Row],[Order Date]])</f>
        <v>2026</v>
      </c>
      <c r="D1592" s="15" t="str">
        <f>"Q"&amp;ROUNDUP(MONTH(SalesDataTable[[#This Row],[Order Date]])/3,0)</f>
        <v>Q3</v>
      </c>
      <c r="E1592" s="15">
        <f>MONTH(SalesDataTable[[#This Row],[Order Date]])</f>
        <v>8</v>
      </c>
      <c r="F1592" s="12" t="str">
        <f xml:space="preserve"> TEXT(SalesDataTable[[#This Row],[Order Date]], "MMM")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12">
        <f>YEAR(SalesDataTable[[#This Row],[Order Date]])</f>
        <v>2026</v>
      </c>
      <c r="D1593" s="15" t="str">
        <f>"Q"&amp;ROUNDUP(MONTH(SalesDataTable[[#This Row],[Order Date]])/3,0)</f>
        <v>Q3</v>
      </c>
      <c r="E1593" s="15">
        <f>MONTH(SalesDataTable[[#This Row],[Order Date]])</f>
        <v>8</v>
      </c>
      <c r="F1593" s="12" t="str">
        <f xml:space="preserve"> TEXT(SalesDataTable[[#This Row],[Order Date]], "MMM")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12">
        <f>YEAR(SalesDataTable[[#This Row],[Order Date]])</f>
        <v>2026</v>
      </c>
      <c r="D1594" s="15" t="str">
        <f>"Q"&amp;ROUNDUP(MONTH(SalesDataTable[[#This Row],[Order Date]])/3,0)</f>
        <v>Q3</v>
      </c>
      <c r="E1594" s="15">
        <f>MONTH(SalesDataTable[[#This Row],[Order Date]])</f>
        <v>8</v>
      </c>
      <c r="F1594" s="12" t="str">
        <f xml:space="preserve"> TEXT(SalesDataTable[[#This Row],[Order Date]], "MMM")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12">
        <f>YEAR(SalesDataTable[[#This Row],[Order Date]])</f>
        <v>2026</v>
      </c>
      <c r="D1595" s="15" t="str">
        <f>"Q"&amp;ROUNDUP(MONTH(SalesDataTable[[#This Row],[Order Date]])/3,0)</f>
        <v>Q3</v>
      </c>
      <c r="E1595" s="15">
        <f>MONTH(SalesDataTable[[#This Row],[Order Date]])</f>
        <v>8</v>
      </c>
      <c r="F1595" s="12" t="str">
        <f xml:space="preserve"> TEXT(SalesDataTable[[#This Row],[Order Date]], "MMM")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12">
        <f>YEAR(SalesDataTable[[#This Row],[Order Date]])</f>
        <v>2026</v>
      </c>
      <c r="D1596" s="15" t="str">
        <f>"Q"&amp;ROUNDUP(MONTH(SalesDataTable[[#This Row],[Order Date]])/3,0)</f>
        <v>Q3</v>
      </c>
      <c r="E1596" s="15">
        <f>MONTH(SalesDataTable[[#This Row],[Order Date]])</f>
        <v>8</v>
      </c>
      <c r="F1596" s="12" t="str">
        <f xml:space="preserve"> TEXT(SalesDataTable[[#This Row],[Order Date]], "MMM")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12">
        <f>YEAR(SalesDataTable[[#This Row],[Order Date]])</f>
        <v>2026</v>
      </c>
      <c r="D1597" s="15" t="str">
        <f>"Q"&amp;ROUNDUP(MONTH(SalesDataTable[[#This Row],[Order Date]])/3,0)</f>
        <v>Q3</v>
      </c>
      <c r="E1597" s="15">
        <f>MONTH(SalesDataTable[[#This Row],[Order Date]])</f>
        <v>8</v>
      </c>
      <c r="F1597" s="12" t="str">
        <f xml:space="preserve"> TEXT(SalesDataTable[[#This Row],[Order Date]], "MMM")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12">
        <f>YEAR(SalesDataTable[[#This Row],[Order Date]])</f>
        <v>2026</v>
      </c>
      <c r="D1598" s="15" t="str">
        <f>"Q"&amp;ROUNDUP(MONTH(SalesDataTable[[#This Row],[Order Date]])/3,0)</f>
        <v>Q3</v>
      </c>
      <c r="E1598" s="15">
        <f>MONTH(SalesDataTable[[#This Row],[Order Date]])</f>
        <v>8</v>
      </c>
      <c r="F1598" s="12" t="str">
        <f xml:space="preserve"> TEXT(SalesDataTable[[#This Row],[Order Date]], "MMM")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12">
        <f>YEAR(SalesDataTable[[#This Row],[Order Date]])</f>
        <v>2026</v>
      </c>
      <c r="D1599" s="15" t="str">
        <f>"Q"&amp;ROUNDUP(MONTH(SalesDataTable[[#This Row],[Order Date]])/3,0)</f>
        <v>Q3</v>
      </c>
      <c r="E1599" s="15">
        <f>MONTH(SalesDataTable[[#This Row],[Order Date]])</f>
        <v>8</v>
      </c>
      <c r="F1599" s="12" t="str">
        <f xml:space="preserve"> TEXT(SalesDataTable[[#This Row],[Order Date]], "MMM")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12">
        <f>YEAR(SalesDataTable[[#This Row],[Order Date]])</f>
        <v>2026</v>
      </c>
      <c r="D1600" s="15" t="str">
        <f>"Q"&amp;ROUNDUP(MONTH(SalesDataTable[[#This Row],[Order Date]])/3,0)</f>
        <v>Q3</v>
      </c>
      <c r="E1600" s="15">
        <f>MONTH(SalesDataTable[[#This Row],[Order Date]])</f>
        <v>8</v>
      </c>
      <c r="F1600" s="12" t="str">
        <f xml:space="preserve"> TEXT(SalesDataTable[[#This Row],[Order Date]], "MMM")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12">
        <f>YEAR(SalesDataTable[[#This Row],[Order Date]])</f>
        <v>2026</v>
      </c>
      <c r="D1601" s="15" t="str">
        <f>"Q"&amp;ROUNDUP(MONTH(SalesDataTable[[#This Row],[Order Date]])/3,0)</f>
        <v>Q3</v>
      </c>
      <c r="E1601" s="15">
        <f>MONTH(SalesDataTable[[#This Row],[Order Date]])</f>
        <v>8</v>
      </c>
      <c r="F1601" s="12" t="str">
        <f xml:space="preserve"> TEXT(SalesDataTable[[#This Row],[Order Date]], "MMM")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12">
        <f>YEAR(SalesDataTable[[#This Row],[Order Date]])</f>
        <v>2026</v>
      </c>
      <c r="D1602" s="15" t="str">
        <f>"Q"&amp;ROUNDUP(MONTH(SalesDataTable[[#This Row],[Order Date]])/3,0)</f>
        <v>Q3</v>
      </c>
      <c r="E1602" s="15">
        <f>MONTH(SalesDataTable[[#This Row],[Order Date]])</f>
        <v>8</v>
      </c>
      <c r="F1602" s="12" t="str">
        <f xml:space="preserve"> TEXT(SalesDataTable[[#This Row],[Order Date]], "MMM")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12">
        <f>YEAR(SalesDataTable[[#This Row],[Order Date]])</f>
        <v>2026</v>
      </c>
      <c r="D1603" s="15" t="str">
        <f>"Q"&amp;ROUNDUP(MONTH(SalesDataTable[[#This Row],[Order Date]])/3,0)</f>
        <v>Q3</v>
      </c>
      <c r="E1603" s="15">
        <f>MONTH(SalesDataTable[[#This Row],[Order Date]])</f>
        <v>8</v>
      </c>
      <c r="F1603" s="12" t="str">
        <f xml:space="preserve"> TEXT(SalesDataTable[[#This Row],[Order Date]], "MMM")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12">
        <f>YEAR(SalesDataTable[[#This Row],[Order Date]])</f>
        <v>2026</v>
      </c>
      <c r="D1604" s="15" t="str">
        <f>"Q"&amp;ROUNDUP(MONTH(SalesDataTable[[#This Row],[Order Date]])/3,0)</f>
        <v>Q3</v>
      </c>
      <c r="E1604" s="15">
        <f>MONTH(SalesDataTable[[#This Row],[Order Date]])</f>
        <v>8</v>
      </c>
      <c r="F1604" s="12" t="str">
        <f xml:space="preserve"> TEXT(SalesDataTable[[#This Row],[Order Date]], "MMM")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12">
        <f>YEAR(SalesDataTable[[#This Row],[Order Date]])</f>
        <v>2026</v>
      </c>
      <c r="D1605" s="15" t="str">
        <f>"Q"&amp;ROUNDUP(MONTH(SalesDataTable[[#This Row],[Order Date]])/3,0)</f>
        <v>Q3</v>
      </c>
      <c r="E1605" s="15">
        <f>MONTH(SalesDataTable[[#This Row],[Order Date]])</f>
        <v>8</v>
      </c>
      <c r="F1605" s="12" t="str">
        <f xml:space="preserve"> TEXT(SalesDataTable[[#This Row],[Order Date]], "MMM")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12">
        <f>YEAR(SalesDataTable[[#This Row],[Order Date]])</f>
        <v>2026</v>
      </c>
      <c r="D1606" s="15" t="str">
        <f>"Q"&amp;ROUNDUP(MONTH(SalesDataTable[[#This Row],[Order Date]])/3,0)</f>
        <v>Q3</v>
      </c>
      <c r="E1606" s="15">
        <f>MONTH(SalesDataTable[[#This Row],[Order Date]])</f>
        <v>8</v>
      </c>
      <c r="F1606" s="12" t="str">
        <f xml:space="preserve"> TEXT(SalesDataTable[[#This Row],[Order Date]], "MMM")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12">
        <f>YEAR(SalesDataTable[[#This Row],[Order Date]])</f>
        <v>2026</v>
      </c>
      <c r="D1607" s="15" t="str">
        <f>"Q"&amp;ROUNDUP(MONTH(SalesDataTable[[#This Row],[Order Date]])/3,0)</f>
        <v>Q3</v>
      </c>
      <c r="E1607" s="15">
        <f>MONTH(SalesDataTable[[#This Row],[Order Date]])</f>
        <v>8</v>
      </c>
      <c r="F1607" s="12" t="str">
        <f xml:space="preserve"> TEXT(SalesDataTable[[#This Row],[Order Date]], "MMM")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12">
        <f>YEAR(SalesDataTable[[#This Row],[Order Date]])</f>
        <v>2026</v>
      </c>
      <c r="D1608" s="15" t="str">
        <f>"Q"&amp;ROUNDUP(MONTH(SalesDataTable[[#This Row],[Order Date]])/3,0)</f>
        <v>Q3</v>
      </c>
      <c r="E1608" s="15">
        <f>MONTH(SalesDataTable[[#This Row],[Order Date]])</f>
        <v>8</v>
      </c>
      <c r="F1608" s="12" t="str">
        <f xml:space="preserve"> TEXT(SalesDataTable[[#This Row],[Order Date]], "MMM")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12">
        <f>YEAR(SalesDataTable[[#This Row],[Order Date]])</f>
        <v>2026</v>
      </c>
      <c r="D1609" s="15" t="str">
        <f>"Q"&amp;ROUNDUP(MONTH(SalesDataTable[[#This Row],[Order Date]])/3,0)</f>
        <v>Q3</v>
      </c>
      <c r="E1609" s="15">
        <f>MONTH(SalesDataTable[[#This Row],[Order Date]])</f>
        <v>8</v>
      </c>
      <c r="F1609" s="12" t="str">
        <f xml:space="preserve"> TEXT(SalesDataTable[[#This Row],[Order Date]], "MMM")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12">
        <f>YEAR(SalesDataTable[[#This Row],[Order Date]])</f>
        <v>2026</v>
      </c>
      <c r="D1610" s="15" t="str">
        <f>"Q"&amp;ROUNDUP(MONTH(SalesDataTable[[#This Row],[Order Date]])/3,0)</f>
        <v>Q3</v>
      </c>
      <c r="E1610" s="15">
        <f>MONTH(SalesDataTable[[#This Row],[Order Date]])</f>
        <v>8</v>
      </c>
      <c r="F1610" s="12" t="str">
        <f xml:space="preserve"> TEXT(SalesDataTable[[#This Row],[Order Date]], "MMM")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12">
        <f>YEAR(SalesDataTable[[#This Row],[Order Date]])</f>
        <v>2026</v>
      </c>
      <c r="D1611" s="15" t="str">
        <f>"Q"&amp;ROUNDUP(MONTH(SalesDataTable[[#This Row],[Order Date]])/3,0)</f>
        <v>Q3</v>
      </c>
      <c r="E1611" s="15">
        <f>MONTH(SalesDataTable[[#This Row],[Order Date]])</f>
        <v>8</v>
      </c>
      <c r="F1611" s="12" t="str">
        <f xml:space="preserve"> TEXT(SalesDataTable[[#This Row],[Order Date]], "MMM")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12">
        <f>YEAR(SalesDataTable[[#This Row],[Order Date]])</f>
        <v>2026</v>
      </c>
      <c r="D1612" s="15" t="str">
        <f>"Q"&amp;ROUNDUP(MONTH(SalesDataTable[[#This Row],[Order Date]])/3,0)</f>
        <v>Q3</v>
      </c>
      <c r="E1612" s="15">
        <f>MONTH(SalesDataTable[[#This Row],[Order Date]])</f>
        <v>8</v>
      </c>
      <c r="F1612" s="12" t="str">
        <f xml:space="preserve"> TEXT(SalesDataTable[[#This Row],[Order Date]], "MMM")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12">
        <f>YEAR(SalesDataTable[[#This Row],[Order Date]])</f>
        <v>2026</v>
      </c>
      <c r="D1613" s="15" t="str">
        <f>"Q"&amp;ROUNDUP(MONTH(SalesDataTable[[#This Row],[Order Date]])/3,0)</f>
        <v>Q3</v>
      </c>
      <c r="E1613" s="15">
        <f>MONTH(SalesDataTable[[#This Row],[Order Date]])</f>
        <v>8</v>
      </c>
      <c r="F1613" s="12" t="str">
        <f xml:space="preserve"> TEXT(SalesDataTable[[#This Row],[Order Date]], "MMM")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12">
        <f>YEAR(SalesDataTable[[#This Row],[Order Date]])</f>
        <v>2026</v>
      </c>
      <c r="D1614" s="15" t="str">
        <f>"Q"&amp;ROUNDUP(MONTH(SalesDataTable[[#This Row],[Order Date]])/3,0)</f>
        <v>Q3</v>
      </c>
      <c r="E1614" s="15">
        <f>MONTH(SalesDataTable[[#This Row],[Order Date]])</f>
        <v>8</v>
      </c>
      <c r="F1614" s="12" t="str">
        <f xml:space="preserve"> TEXT(SalesDataTable[[#This Row],[Order Date]], "MMM")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12">
        <f>YEAR(SalesDataTable[[#This Row],[Order Date]])</f>
        <v>2026</v>
      </c>
      <c r="D1615" s="15" t="str">
        <f>"Q"&amp;ROUNDUP(MONTH(SalesDataTable[[#This Row],[Order Date]])/3,0)</f>
        <v>Q3</v>
      </c>
      <c r="E1615" s="15">
        <f>MONTH(SalesDataTable[[#This Row],[Order Date]])</f>
        <v>8</v>
      </c>
      <c r="F1615" s="12" t="str">
        <f xml:space="preserve"> TEXT(SalesDataTable[[#This Row],[Order Date]], "MMM")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12">
        <f>YEAR(SalesDataTable[[#This Row],[Order Date]])</f>
        <v>2026</v>
      </c>
      <c r="D1616" s="15" t="str">
        <f>"Q"&amp;ROUNDUP(MONTH(SalesDataTable[[#This Row],[Order Date]])/3,0)</f>
        <v>Q3</v>
      </c>
      <c r="E1616" s="15">
        <f>MONTH(SalesDataTable[[#This Row],[Order Date]])</f>
        <v>8</v>
      </c>
      <c r="F1616" s="12" t="str">
        <f xml:space="preserve"> TEXT(SalesDataTable[[#This Row],[Order Date]], "MMM")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12">
        <f>YEAR(SalesDataTable[[#This Row],[Order Date]])</f>
        <v>2026</v>
      </c>
      <c r="D1617" s="15" t="str">
        <f>"Q"&amp;ROUNDUP(MONTH(SalesDataTable[[#This Row],[Order Date]])/3,0)</f>
        <v>Q3</v>
      </c>
      <c r="E1617" s="15">
        <f>MONTH(SalesDataTable[[#This Row],[Order Date]])</f>
        <v>8</v>
      </c>
      <c r="F1617" s="12" t="str">
        <f xml:space="preserve"> TEXT(SalesDataTable[[#This Row],[Order Date]], "MMM")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12">
        <f>YEAR(SalesDataTable[[#This Row],[Order Date]])</f>
        <v>2026</v>
      </c>
      <c r="D1618" s="15" t="str">
        <f>"Q"&amp;ROUNDUP(MONTH(SalesDataTable[[#This Row],[Order Date]])/3,0)</f>
        <v>Q3</v>
      </c>
      <c r="E1618" s="15">
        <f>MONTH(SalesDataTable[[#This Row],[Order Date]])</f>
        <v>8</v>
      </c>
      <c r="F1618" s="12" t="str">
        <f xml:space="preserve"> TEXT(SalesDataTable[[#This Row],[Order Date]], "MMM")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12">
        <f>YEAR(SalesDataTable[[#This Row],[Order Date]])</f>
        <v>2026</v>
      </c>
      <c r="D1619" s="15" t="str">
        <f>"Q"&amp;ROUNDUP(MONTH(SalesDataTable[[#This Row],[Order Date]])/3,0)</f>
        <v>Q3</v>
      </c>
      <c r="E1619" s="15">
        <f>MONTH(SalesDataTable[[#This Row],[Order Date]])</f>
        <v>8</v>
      </c>
      <c r="F1619" s="12" t="str">
        <f xml:space="preserve"> TEXT(SalesDataTable[[#This Row],[Order Date]], "MMM")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12">
        <f>YEAR(SalesDataTable[[#This Row],[Order Date]])</f>
        <v>2026</v>
      </c>
      <c r="D1620" s="15" t="str">
        <f>"Q"&amp;ROUNDUP(MONTH(SalesDataTable[[#This Row],[Order Date]])/3,0)</f>
        <v>Q3</v>
      </c>
      <c r="E1620" s="15">
        <f>MONTH(SalesDataTable[[#This Row],[Order Date]])</f>
        <v>8</v>
      </c>
      <c r="F1620" s="12" t="str">
        <f xml:space="preserve"> TEXT(SalesDataTable[[#This Row],[Order Date]], "MMM")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12">
        <f>YEAR(SalesDataTable[[#This Row],[Order Date]])</f>
        <v>2026</v>
      </c>
      <c r="D1621" s="15" t="str">
        <f>"Q"&amp;ROUNDUP(MONTH(SalesDataTable[[#This Row],[Order Date]])/3,0)</f>
        <v>Q3</v>
      </c>
      <c r="E1621" s="15">
        <f>MONTH(SalesDataTable[[#This Row],[Order Date]])</f>
        <v>8</v>
      </c>
      <c r="F1621" s="12" t="str">
        <f xml:space="preserve"> TEXT(SalesDataTable[[#This Row],[Order Date]], "MMM")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12">
        <f>YEAR(SalesDataTable[[#This Row],[Order Date]])</f>
        <v>2026</v>
      </c>
      <c r="D1622" s="15" t="str">
        <f>"Q"&amp;ROUNDUP(MONTH(SalesDataTable[[#This Row],[Order Date]])/3,0)</f>
        <v>Q3</v>
      </c>
      <c r="E1622" s="15">
        <f>MONTH(SalesDataTable[[#This Row],[Order Date]])</f>
        <v>8</v>
      </c>
      <c r="F1622" s="12" t="str">
        <f xml:space="preserve"> TEXT(SalesDataTable[[#This Row],[Order Date]], "MMM")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12">
        <f>YEAR(SalesDataTable[[#This Row],[Order Date]])</f>
        <v>2026</v>
      </c>
      <c r="D1623" s="15" t="str">
        <f>"Q"&amp;ROUNDUP(MONTH(SalesDataTable[[#This Row],[Order Date]])/3,0)</f>
        <v>Q3</v>
      </c>
      <c r="E1623" s="15">
        <f>MONTH(SalesDataTable[[#This Row],[Order Date]])</f>
        <v>8</v>
      </c>
      <c r="F1623" s="12" t="str">
        <f xml:space="preserve"> TEXT(SalesDataTable[[#This Row],[Order Date]], "MMM")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12">
        <f>YEAR(SalesDataTable[[#This Row],[Order Date]])</f>
        <v>2026</v>
      </c>
      <c r="D1624" s="15" t="str">
        <f>"Q"&amp;ROUNDUP(MONTH(SalesDataTable[[#This Row],[Order Date]])/3,0)</f>
        <v>Q3</v>
      </c>
      <c r="E1624" s="15">
        <f>MONTH(SalesDataTable[[#This Row],[Order Date]])</f>
        <v>8</v>
      </c>
      <c r="F1624" s="12" t="str">
        <f xml:space="preserve"> TEXT(SalesDataTable[[#This Row],[Order Date]], "MMM")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12">
        <f>YEAR(SalesDataTable[[#This Row],[Order Date]])</f>
        <v>2026</v>
      </c>
      <c r="D1625" s="15" t="str">
        <f>"Q"&amp;ROUNDUP(MONTH(SalesDataTable[[#This Row],[Order Date]])/3,0)</f>
        <v>Q3</v>
      </c>
      <c r="E1625" s="15">
        <f>MONTH(SalesDataTable[[#This Row],[Order Date]])</f>
        <v>8</v>
      </c>
      <c r="F1625" s="12" t="str">
        <f xml:space="preserve"> TEXT(SalesDataTable[[#This Row],[Order Date]], "MMM")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12">
        <f>YEAR(SalesDataTable[[#This Row],[Order Date]])</f>
        <v>2026</v>
      </c>
      <c r="D1626" s="15" t="str">
        <f>"Q"&amp;ROUNDUP(MONTH(SalesDataTable[[#This Row],[Order Date]])/3,0)</f>
        <v>Q3</v>
      </c>
      <c r="E1626" s="15">
        <f>MONTH(SalesDataTable[[#This Row],[Order Date]])</f>
        <v>8</v>
      </c>
      <c r="F1626" s="12" t="str">
        <f xml:space="preserve"> TEXT(SalesDataTable[[#This Row],[Order Date]], "MMM")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12">
        <f>YEAR(SalesDataTable[[#This Row],[Order Date]])</f>
        <v>2026</v>
      </c>
      <c r="D1627" s="15" t="str">
        <f>"Q"&amp;ROUNDUP(MONTH(SalesDataTable[[#This Row],[Order Date]])/3,0)</f>
        <v>Q3</v>
      </c>
      <c r="E1627" s="15">
        <f>MONTH(SalesDataTable[[#This Row],[Order Date]])</f>
        <v>8</v>
      </c>
      <c r="F1627" s="12" t="str">
        <f xml:space="preserve"> TEXT(SalesDataTable[[#This Row],[Order Date]], "MMM")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12">
        <f>YEAR(SalesDataTable[[#This Row],[Order Date]])</f>
        <v>2026</v>
      </c>
      <c r="D1628" s="15" t="str">
        <f>"Q"&amp;ROUNDUP(MONTH(SalesDataTable[[#This Row],[Order Date]])/3,0)</f>
        <v>Q3</v>
      </c>
      <c r="E1628" s="15">
        <f>MONTH(SalesDataTable[[#This Row],[Order Date]])</f>
        <v>8</v>
      </c>
      <c r="F1628" s="12" t="str">
        <f xml:space="preserve"> TEXT(SalesDataTable[[#This Row],[Order Date]], "MMM")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12">
        <f>YEAR(SalesDataTable[[#This Row],[Order Date]])</f>
        <v>2026</v>
      </c>
      <c r="D1629" s="15" t="str">
        <f>"Q"&amp;ROUNDUP(MONTH(SalesDataTable[[#This Row],[Order Date]])/3,0)</f>
        <v>Q3</v>
      </c>
      <c r="E1629" s="15">
        <f>MONTH(SalesDataTable[[#This Row],[Order Date]])</f>
        <v>8</v>
      </c>
      <c r="F1629" s="12" t="str">
        <f xml:space="preserve"> TEXT(SalesDataTable[[#This Row],[Order Date]], "MMM")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12">
        <f>YEAR(SalesDataTable[[#This Row],[Order Date]])</f>
        <v>2026</v>
      </c>
      <c r="D1630" s="15" t="str">
        <f>"Q"&amp;ROUNDUP(MONTH(SalesDataTable[[#This Row],[Order Date]])/3,0)</f>
        <v>Q3</v>
      </c>
      <c r="E1630" s="15">
        <f>MONTH(SalesDataTable[[#This Row],[Order Date]])</f>
        <v>8</v>
      </c>
      <c r="F1630" s="12" t="str">
        <f xml:space="preserve"> TEXT(SalesDataTable[[#This Row],[Order Date]], "MMM")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12">
        <f>YEAR(SalesDataTable[[#This Row],[Order Date]])</f>
        <v>2026</v>
      </c>
      <c r="D1631" s="15" t="str">
        <f>"Q"&amp;ROUNDUP(MONTH(SalesDataTable[[#This Row],[Order Date]])/3,0)</f>
        <v>Q3</v>
      </c>
      <c r="E1631" s="15">
        <f>MONTH(SalesDataTable[[#This Row],[Order Date]])</f>
        <v>8</v>
      </c>
      <c r="F1631" s="12" t="str">
        <f xml:space="preserve"> TEXT(SalesDataTable[[#This Row],[Order Date]], "MMM")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12">
        <f>YEAR(SalesDataTable[[#This Row],[Order Date]])</f>
        <v>2026</v>
      </c>
      <c r="D1632" s="15" t="str">
        <f>"Q"&amp;ROUNDUP(MONTH(SalesDataTable[[#This Row],[Order Date]])/3,0)</f>
        <v>Q3</v>
      </c>
      <c r="E1632" s="15">
        <f>MONTH(SalesDataTable[[#This Row],[Order Date]])</f>
        <v>8</v>
      </c>
      <c r="F1632" s="12" t="str">
        <f xml:space="preserve"> TEXT(SalesDataTable[[#This Row],[Order Date]], "MMM")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12">
        <f>YEAR(SalesDataTable[[#This Row],[Order Date]])</f>
        <v>2026</v>
      </c>
      <c r="D1633" s="15" t="str">
        <f>"Q"&amp;ROUNDUP(MONTH(SalesDataTable[[#This Row],[Order Date]])/3,0)</f>
        <v>Q3</v>
      </c>
      <c r="E1633" s="15">
        <f>MONTH(SalesDataTable[[#This Row],[Order Date]])</f>
        <v>8</v>
      </c>
      <c r="F1633" s="12" t="str">
        <f xml:space="preserve"> TEXT(SalesDataTable[[#This Row],[Order Date]], "MMM")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12">
        <f>YEAR(SalesDataTable[[#This Row],[Order Date]])</f>
        <v>2026</v>
      </c>
      <c r="D1634" s="15" t="str">
        <f>"Q"&amp;ROUNDUP(MONTH(SalesDataTable[[#This Row],[Order Date]])/3,0)</f>
        <v>Q3</v>
      </c>
      <c r="E1634" s="15">
        <f>MONTH(SalesDataTable[[#This Row],[Order Date]])</f>
        <v>8</v>
      </c>
      <c r="F1634" s="12" t="str">
        <f xml:space="preserve"> TEXT(SalesDataTable[[#This Row],[Order Date]], "MMM")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12">
        <f>YEAR(SalesDataTable[[#This Row],[Order Date]])</f>
        <v>2026</v>
      </c>
      <c r="D1635" s="15" t="str">
        <f>"Q"&amp;ROUNDUP(MONTH(SalesDataTable[[#This Row],[Order Date]])/3,0)</f>
        <v>Q3</v>
      </c>
      <c r="E1635" s="15">
        <f>MONTH(SalesDataTable[[#This Row],[Order Date]])</f>
        <v>8</v>
      </c>
      <c r="F1635" s="12" t="str">
        <f xml:space="preserve"> TEXT(SalesDataTable[[#This Row],[Order Date]], "MMM")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12">
        <f>YEAR(SalesDataTable[[#This Row],[Order Date]])</f>
        <v>2026</v>
      </c>
      <c r="D1636" s="15" t="str">
        <f>"Q"&amp;ROUNDUP(MONTH(SalesDataTable[[#This Row],[Order Date]])/3,0)</f>
        <v>Q3</v>
      </c>
      <c r="E1636" s="15">
        <f>MONTH(SalesDataTable[[#This Row],[Order Date]])</f>
        <v>8</v>
      </c>
      <c r="F1636" s="12" t="str">
        <f xml:space="preserve"> TEXT(SalesDataTable[[#This Row],[Order Date]], "MMM")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12">
        <f>YEAR(SalesDataTable[[#This Row],[Order Date]])</f>
        <v>2026</v>
      </c>
      <c r="D1637" s="15" t="str">
        <f>"Q"&amp;ROUNDUP(MONTH(SalesDataTable[[#This Row],[Order Date]])/3,0)</f>
        <v>Q3</v>
      </c>
      <c r="E1637" s="15">
        <f>MONTH(SalesDataTable[[#This Row],[Order Date]])</f>
        <v>8</v>
      </c>
      <c r="F1637" s="12" t="str">
        <f xml:space="preserve"> TEXT(SalesDataTable[[#This Row],[Order Date]], "MMM")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12">
        <f>YEAR(SalesDataTable[[#This Row],[Order Date]])</f>
        <v>2026</v>
      </c>
      <c r="D1638" s="15" t="str">
        <f>"Q"&amp;ROUNDUP(MONTH(SalesDataTable[[#This Row],[Order Date]])/3,0)</f>
        <v>Q3</v>
      </c>
      <c r="E1638" s="15">
        <f>MONTH(SalesDataTable[[#This Row],[Order Date]])</f>
        <v>8</v>
      </c>
      <c r="F1638" s="12" t="str">
        <f xml:space="preserve"> TEXT(SalesDataTable[[#This Row],[Order Date]], "MMM")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12">
        <f>YEAR(SalesDataTable[[#This Row],[Order Date]])</f>
        <v>2026</v>
      </c>
      <c r="D1639" s="15" t="str">
        <f>"Q"&amp;ROUNDUP(MONTH(SalesDataTable[[#This Row],[Order Date]])/3,0)</f>
        <v>Q3</v>
      </c>
      <c r="E1639" s="15">
        <f>MONTH(SalesDataTable[[#This Row],[Order Date]])</f>
        <v>8</v>
      </c>
      <c r="F1639" s="12" t="str">
        <f xml:space="preserve"> TEXT(SalesDataTable[[#This Row],[Order Date]], "MMM")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12">
        <f>YEAR(SalesDataTable[[#This Row],[Order Date]])</f>
        <v>2026</v>
      </c>
      <c r="D1640" s="15" t="str">
        <f>"Q"&amp;ROUNDUP(MONTH(SalesDataTable[[#This Row],[Order Date]])/3,0)</f>
        <v>Q3</v>
      </c>
      <c r="E1640" s="15">
        <f>MONTH(SalesDataTable[[#This Row],[Order Date]])</f>
        <v>8</v>
      </c>
      <c r="F1640" s="12" t="str">
        <f xml:space="preserve"> TEXT(SalesDataTable[[#This Row],[Order Date]], "MMM")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12">
        <f>YEAR(SalesDataTable[[#This Row],[Order Date]])</f>
        <v>2026</v>
      </c>
      <c r="D1641" s="15" t="str">
        <f>"Q"&amp;ROUNDUP(MONTH(SalesDataTable[[#This Row],[Order Date]])/3,0)</f>
        <v>Q3</v>
      </c>
      <c r="E1641" s="15">
        <f>MONTH(SalesDataTable[[#This Row],[Order Date]])</f>
        <v>8</v>
      </c>
      <c r="F1641" s="12" t="str">
        <f xml:space="preserve"> TEXT(SalesDataTable[[#This Row],[Order Date]], "MMM")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12">
        <f>YEAR(SalesDataTable[[#This Row],[Order Date]])</f>
        <v>2026</v>
      </c>
      <c r="D1642" s="15" t="str">
        <f>"Q"&amp;ROUNDUP(MONTH(SalesDataTable[[#This Row],[Order Date]])/3,0)</f>
        <v>Q3</v>
      </c>
      <c r="E1642" s="15">
        <f>MONTH(SalesDataTable[[#This Row],[Order Date]])</f>
        <v>8</v>
      </c>
      <c r="F1642" s="12" t="str">
        <f xml:space="preserve"> TEXT(SalesDataTable[[#This Row],[Order Date]], "MMM")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12">
        <f>YEAR(SalesDataTable[[#This Row],[Order Date]])</f>
        <v>2026</v>
      </c>
      <c r="D1643" s="15" t="str">
        <f>"Q"&amp;ROUNDUP(MONTH(SalesDataTable[[#This Row],[Order Date]])/3,0)</f>
        <v>Q3</v>
      </c>
      <c r="E1643" s="15">
        <f>MONTH(SalesDataTable[[#This Row],[Order Date]])</f>
        <v>8</v>
      </c>
      <c r="F1643" s="12" t="str">
        <f xml:space="preserve"> TEXT(SalesDataTable[[#This Row],[Order Date]], "MMM")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12">
        <f>YEAR(SalesDataTable[[#This Row],[Order Date]])</f>
        <v>2026</v>
      </c>
      <c r="D1644" s="15" t="str">
        <f>"Q"&amp;ROUNDUP(MONTH(SalesDataTable[[#This Row],[Order Date]])/3,0)</f>
        <v>Q3</v>
      </c>
      <c r="E1644" s="15">
        <f>MONTH(SalesDataTable[[#This Row],[Order Date]])</f>
        <v>8</v>
      </c>
      <c r="F1644" s="12" t="str">
        <f xml:space="preserve"> TEXT(SalesDataTable[[#This Row],[Order Date]], "MMM")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12">
        <f>YEAR(SalesDataTable[[#This Row],[Order Date]])</f>
        <v>2026</v>
      </c>
      <c r="D1645" s="15" t="str">
        <f>"Q"&amp;ROUNDUP(MONTH(SalesDataTable[[#This Row],[Order Date]])/3,0)</f>
        <v>Q3</v>
      </c>
      <c r="E1645" s="15">
        <f>MONTH(SalesDataTable[[#This Row],[Order Date]])</f>
        <v>8</v>
      </c>
      <c r="F1645" s="12" t="str">
        <f xml:space="preserve"> TEXT(SalesDataTable[[#This Row],[Order Date]], "MMM")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12">
        <f>YEAR(SalesDataTable[[#This Row],[Order Date]])</f>
        <v>2026</v>
      </c>
      <c r="D1646" s="15" t="str">
        <f>"Q"&amp;ROUNDUP(MONTH(SalesDataTable[[#This Row],[Order Date]])/3,0)</f>
        <v>Q3</v>
      </c>
      <c r="E1646" s="15">
        <f>MONTH(SalesDataTable[[#This Row],[Order Date]])</f>
        <v>8</v>
      </c>
      <c r="F1646" s="12" t="str">
        <f xml:space="preserve"> TEXT(SalesDataTable[[#This Row],[Order Date]], "MMM")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12">
        <f>YEAR(SalesDataTable[[#This Row],[Order Date]])</f>
        <v>2026</v>
      </c>
      <c r="D1647" s="15" t="str">
        <f>"Q"&amp;ROUNDUP(MONTH(SalesDataTable[[#This Row],[Order Date]])/3,0)</f>
        <v>Q3</v>
      </c>
      <c r="E1647" s="15">
        <f>MONTH(SalesDataTable[[#This Row],[Order Date]])</f>
        <v>8</v>
      </c>
      <c r="F1647" s="12" t="str">
        <f xml:space="preserve"> TEXT(SalesDataTable[[#This Row],[Order Date]], "MMM")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12">
        <f>YEAR(SalesDataTable[[#This Row],[Order Date]])</f>
        <v>2026</v>
      </c>
      <c r="D1648" s="15" t="str">
        <f>"Q"&amp;ROUNDUP(MONTH(SalesDataTable[[#This Row],[Order Date]])/3,0)</f>
        <v>Q3</v>
      </c>
      <c r="E1648" s="15">
        <f>MONTH(SalesDataTable[[#This Row],[Order Date]])</f>
        <v>8</v>
      </c>
      <c r="F1648" s="12" t="str">
        <f xml:space="preserve"> TEXT(SalesDataTable[[#This Row],[Order Date]], "MMM")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12">
        <f>YEAR(SalesDataTable[[#This Row],[Order Date]])</f>
        <v>2026</v>
      </c>
      <c r="D1649" s="15" t="str">
        <f>"Q"&amp;ROUNDUP(MONTH(SalesDataTable[[#This Row],[Order Date]])/3,0)</f>
        <v>Q3</v>
      </c>
      <c r="E1649" s="15">
        <f>MONTH(SalesDataTable[[#This Row],[Order Date]])</f>
        <v>8</v>
      </c>
      <c r="F1649" s="12" t="str">
        <f xml:space="preserve"> TEXT(SalesDataTable[[#This Row],[Order Date]], "MMM")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12">
        <f>YEAR(SalesDataTable[[#This Row],[Order Date]])</f>
        <v>2026</v>
      </c>
      <c r="D1650" s="15" t="str">
        <f>"Q"&amp;ROUNDUP(MONTH(SalesDataTable[[#This Row],[Order Date]])/3,0)</f>
        <v>Q3</v>
      </c>
      <c r="E1650" s="15">
        <f>MONTH(SalesDataTable[[#This Row],[Order Date]])</f>
        <v>8</v>
      </c>
      <c r="F1650" s="12" t="str">
        <f xml:space="preserve"> TEXT(SalesDataTable[[#This Row],[Order Date]], "MMM")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12">
        <f>YEAR(SalesDataTable[[#This Row],[Order Date]])</f>
        <v>2026</v>
      </c>
      <c r="D1651" s="15" t="str">
        <f>"Q"&amp;ROUNDUP(MONTH(SalesDataTable[[#This Row],[Order Date]])/3,0)</f>
        <v>Q3</v>
      </c>
      <c r="E1651" s="15">
        <f>MONTH(SalesDataTable[[#This Row],[Order Date]])</f>
        <v>8</v>
      </c>
      <c r="F1651" s="12" t="str">
        <f xml:space="preserve"> TEXT(SalesDataTable[[#This Row],[Order Date]], "MMM")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12">
        <f>YEAR(SalesDataTable[[#This Row],[Order Date]])</f>
        <v>2026</v>
      </c>
      <c r="D1652" s="15" t="str">
        <f>"Q"&amp;ROUNDUP(MONTH(SalesDataTable[[#This Row],[Order Date]])/3,0)</f>
        <v>Q3</v>
      </c>
      <c r="E1652" s="15">
        <f>MONTH(SalesDataTable[[#This Row],[Order Date]])</f>
        <v>8</v>
      </c>
      <c r="F1652" s="12" t="str">
        <f xml:space="preserve"> TEXT(SalesDataTable[[#This Row],[Order Date]], "MMM")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12">
        <f>YEAR(SalesDataTable[[#This Row],[Order Date]])</f>
        <v>2026</v>
      </c>
      <c r="D1653" s="15" t="str">
        <f>"Q"&amp;ROUNDUP(MONTH(SalesDataTable[[#This Row],[Order Date]])/3,0)</f>
        <v>Q3</v>
      </c>
      <c r="E1653" s="15">
        <f>MONTH(SalesDataTable[[#This Row],[Order Date]])</f>
        <v>8</v>
      </c>
      <c r="F1653" s="12" t="str">
        <f xml:space="preserve"> TEXT(SalesDataTable[[#This Row],[Order Date]], "MMM")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12">
        <f>YEAR(SalesDataTable[[#This Row],[Order Date]])</f>
        <v>2026</v>
      </c>
      <c r="D1654" s="15" t="str">
        <f>"Q"&amp;ROUNDUP(MONTH(SalesDataTable[[#This Row],[Order Date]])/3,0)</f>
        <v>Q3</v>
      </c>
      <c r="E1654" s="15">
        <f>MONTH(SalesDataTable[[#This Row],[Order Date]])</f>
        <v>8</v>
      </c>
      <c r="F1654" s="12" t="str">
        <f xml:space="preserve"> TEXT(SalesDataTable[[#This Row],[Order Date]], "MMM")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12">
        <f>YEAR(SalesDataTable[[#This Row],[Order Date]])</f>
        <v>2026</v>
      </c>
      <c r="D1655" s="15" t="str">
        <f>"Q"&amp;ROUNDUP(MONTH(SalesDataTable[[#This Row],[Order Date]])/3,0)</f>
        <v>Q3</v>
      </c>
      <c r="E1655" s="15">
        <f>MONTH(SalesDataTable[[#This Row],[Order Date]])</f>
        <v>8</v>
      </c>
      <c r="F1655" s="12" t="str">
        <f xml:space="preserve"> TEXT(SalesDataTable[[#This Row],[Order Date]], "MMM")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12">
        <f>YEAR(SalesDataTable[[#This Row],[Order Date]])</f>
        <v>2026</v>
      </c>
      <c r="D1656" s="15" t="str">
        <f>"Q"&amp;ROUNDUP(MONTH(SalesDataTable[[#This Row],[Order Date]])/3,0)</f>
        <v>Q3</v>
      </c>
      <c r="E1656" s="15">
        <f>MONTH(SalesDataTable[[#This Row],[Order Date]])</f>
        <v>8</v>
      </c>
      <c r="F1656" s="12" t="str">
        <f xml:space="preserve"> TEXT(SalesDataTable[[#This Row],[Order Date]], "MMM")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12">
        <f>YEAR(SalesDataTable[[#This Row],[Order Date]])</f>
        <v>2026</v>
      </c>
      <c r="D1657" s="15" t="str">
        <f>"Q"&amp;ROUNDUP(MONTH(SalesDataTable[[#This Row],[Order Date]])/3,0)</f>
        <v>Q3</v>
      </c>
      <c r="E1657" s="15">
        <f>MONTH(SalesDataTable[[#This Row],[Order Date]])</f>
        <v>8</v>
      </c>
      <c r="F1657" s="12" t="str">
        <f xml:space="preserve"> TEXT(SalesDataTable[[#This Row],[Order Date]], "MMM")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12">
        <f>YEAR(SalesDataTable[[#This Row],[Order Date]])</f>
        <v>2026</v>
      </c>
      <c r="D1658" s="15" t="str">
        <f>"Q"&amp;ROUNDUP(MONTH(SalesDataTable[[#This Row],[Order Date]])/3,0)</f>
        <v>Q3</v>
      </c>
      <c r="E1658" s="15">
        <f>MONTH(SalesDataTable[[#This Row],[Order Date]])</f>
        <v>8</v>
      </c>
      <c r="F1658" s="12" t="str">
        <f xml:space="preserve"> TEXT(SalesDataTable[[#This Row],[Order Date]], "MMM")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12">
        <f>YEAR(SalesDataTable[[#This Row],[Order Date]])</f>
        <v>2026</v>
      </c>
      <c r="D1659" s="15" t="str">
        <f>"Q"&amp;ROUNDUP(MONTH(SalesDataTable[[#This Row],[Order Date]])/3,0)</f>
        <v>Q3</v>
      </c>
      <c r="E1659" s="15">
        <f>MONTH(SalesDataTable[[#This Row],[Order Date]])</f>
        <v>8</v>
      </c>
      <c r="F1659" s="12" t="str">
        <f xml:space="preserve"> TEXT(SalesDataTable[[#This Row],[Order Date]], "MMM")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12">
        <f>YEAR(SalesDataTable[[#This Row],[Order Date]])</f>
        <v>2026</v>
      </c>
      <c r="D1660" s="15" t="str">
        <f>"Q"&amp;ROUNDUP(MONTH(SalesDataTable[[#This Row],[Order Date]])/3,0)</f>
        <v>Q3</v>
      </c>
      <c r="E1660" s="15">
        <f>MONTH(SalesDataTable[[#This Row],[Order Date]])</f>
        <v>8</v>
      </c>
      <c r="F1660" s="12" t="str">
        <f xml:space="preserve"> TEXT(SalesDataTable[[#This Row],[Order Date]], "MMM")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12">
        <f>YEAR(SalesDataTable[[#This Row],[Order Date]])</f>
        <v>2026</v>
      </c>
      <c r="D1661" s="15" t="str">
        <f>"Q"&amp;ROUNDUP(MONTH(SalesDataTable[[#This Row],[Order Date]])/3,0)</f>
        <v>Q3</v>
      </c>
      <c r="E1661" s="15">
        <f>MONTH(SalesDataTable[[#This Row],[Order Date]])</f>
        <v>8</v>
      </c>
      <c r="F1661" s="12" t="str">
        <f xml:space="preserve"> TEXT(SalesDataTable[[#This Row],[Order Date]], "MMM")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12">
        <f>YEAR(SalesDataTable[[#This Row],[Order Date]])</f>
        <v>2026</v>
      </c>
      <c r="D1662" s="15" t="str">
        <f>"Q"&amp;ROUNDUP(MONTH(SalesDataTable[[#This Row],[Order Date]])/3,0)</f>
        <v>Q3</v>
      </c>
      <c r="E1662" s="15">
        <f>MONTH(SalesDataTable[[#This Row],[Order Date]])</f>
        <v>8</v>
      </c>
      <c r="F1662" s="12" t="str">
        <f xml:space="preserve"> TEXT(SalesDataTable[[#This Row],[Order Date]], "MMM")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12">
        <f>YEAR(SalesDataTable[[#This Row],[Order Date]])</f>
        <v>2026</v>
      </c>
      <c r="D1663" s="15" t="str">
        <f>"Q"&amp;ROUNDUP(MONTH(SalesDataTable[[#This Row],[Order Date]])/3,0)</f>
        <v>Q3</v>
      </c>
      <c r="E1663" s="15">
        <f>MONTH(SalesDataTable[[#This Row],[Order Date]])</f>
        <v>8</v>
      </c>
      <c r="F1663" s="12" t="str">
        <f xml:space="preserve"> TEXT(SalesDataTable[[#This Row],[Order Date]], "MMM")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12">
        <f>YEAR(SalesDataTable[[#This Row],[Order Date]])</f>
        <v>2026</v>
      </c>
      <c r="D1664" s="15" t="str">
        <f>"Q"&amp;ROUNDUP(MONTH(SalesDataTable[[#This Row],[Order Date]])/3,0)</f>
        <v>Q3</v>
      </c>
      <c r="E1664" s="15">
        <f>MONTH(SalesDataTable[[#This Row],[Order Date]])</f>
        <v>8</v>
      </c>
      <c r="F1664" s="12" t="str">
        <f xml:space="preserve"> TEXT(SalesDataTable[[#This Row],[Order Date]], "MMM")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12">
        <f>YEAR(SalesDataTable[[#This Row],[Order Date]])</f>
        <v>2026</v>
      </c>
      <c r="D1665" s="15" t="str">
        <f>"Q"&amp;ROUNDUP(MONTH(SalesDataTable[[#This Row],[Order Date]])/3,0)</f>
        <v>Q3</v>
      </c>
      <c r="E1665" s="15">
        <f>MONTH(SalesDataTable[[#This Row],[Order Date]])</f>
        <v>8</v>
      </c>
      <c r="F1665" s="12" t="str">
        <f xml:space="preserve"> TEXT(SalesDataTable[[#This Row],[Order Date]], "MMM")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12">
        <f>YEAR(SalesDataTable[[#This Row],[Order Date]])</f>
        <v>2026</v>
      </c>
      <c r="D1666" s="15" t="str">
        <f>"Q"&amp;ROUNDUP(MONTH(SalesDataTable[[#This Row],[Order Date]])/3,0)</f>
        <v>Q3</v>
      </c>
      <c r="E1666" s="15">
        <f>MONTH(SalesDataTable[[#This Row],[Order Date]])</f>
        <v>8</v>
      </c>
      <c r="F1666" s="12" t="str">
        <f xml:space="preserve"> TEXT(SalesDataTable[[#This Row],[Order Date]], "MMM")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12">
        <f>YEAR(SalesDataTable[[#This Row],[Order Date]])</f>
        <v>2026</v>
      </c>
      <c r="D1667" s="15" t="str">
        <f>"Q"&amp;ROUNDUP(MONTH(SalesDataTable[[#This Row],[Order Date]])/3,0)</f>
        <v>Q3</v>
      </c>
      <c r="E1667" s="15">
        <f>MONTH(SalesDataTable[[#This Row],[Order Date]])</f>
        <v>8</v>
      </c>
      <c r="F1667" s="12" t="str">
        <f xml:space="preserve"> TEXT(SalesDataTable[[#This Row],[Order Date]], "MMM")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12">
        <f>YEAR(SalesDataTable[[#This Row],[Order Date]])</f>
        <v>2026</v>
      </c>
      <c r="D1668" s="15" t="str">
        <f>"Q"&amp;ROUNDUP(MONTH(SalesDataTable[[#This Row],[Order Date]])/3,0)</f>
        <v>Q3</v>
      </c>
      <c r="E1668" s="15">
        <f>MONTH(SalesDataTable[[#This Row],[Order Date]])</f>
        <v>8</v>
      </c>
      <c r="F1668" s="12" t="str">
        <f xml:space="preserve"> TEXT(SalesDataTable[[#This Row],[Order Date]], "MMM")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12">
        <f>YEAR(SalesDataTable[[#This Row],[Order Date]])</f>
        <v>2026</v>
      </c>
      <c r="D1669" s="15" t="str">
        <f>"Q"&amp;ROUNDUP(MONTH(SalesDataTable[[#This Row],[Order Date]])/3,0)</f>
        <v>Q3</v>
      </c>
      <c r="E1669" s="15">
        <f>MONTH(SalesDataTable[[#This Row],[Order Date]])</f>
        <v>8</v>
      </c>
      <c r="F1669" s="12" t="str">
        <f xml:space="preserve"> TEXT(SalesDataTable[[#This Row],[Order Date]], "MMM")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12">
        <f>YEAR(SalesDataTable[[#This Row],[Order Date]])</f>
        <v>2026</v>
      </c>
      <c r="D1670" s="15" t="str">
        <f>"Q"&amp;ROUNDUP(MONTH(SalesDataTable[[#This Row],[Order Date]])/3,0)</f>
        <v>Q3</v>
      </c>
      <c r="E1670" s="15">
        <f>MONTH(SalesDataTable[[#This Row],[Order Date]])</f>
        <v>8</v>
      </c>
      <c r="F1670" s="12" t="str">
        <f xml:space="preserve"> TEXT(SalesDataTable[[#This Row],[Order Date]], "MMM")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12">
        <f>YEAR(SalesDataTable[[#This Row],[Order Date]])</f>
        <v>2026</v>
      </c>
      <c r="D1671" s="15" t="str">
        <f>"Q"&amp;ROUNDUP(MONTH(SalesDataTable[[#This Row],[Order Date]])/3,0)</f>
        <v>Q3</v>
      </c>
      <c r="E1671" s="15">
        <f>MONTH(SalesDataTable[[#This Row],[Order Date]])</f>
        <v>8</v>
      </c>
      <c r="F1671" s="12" t="str">
        <f xml:space="preserve"> TEXT(SalesDataTable[[#This Row],[Order Date]], "MMM")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12">
        <f>YEAR(SalesDataTable[[#This Row],[Order Date]])</f>
        <v>2026</v>
      </c>
      <c r="D1672" s="15" t="str">
        <f>"Q"&amp;ROUNDUP(MONTH(SalesDataTable[[#This Row],[Order Date]])/3,0)</f>
        <v>Q3</v>
      </c>
      <c r="E1672" s="15">
        <f>MONTH(SalesDataTable[[#This Row],[Order Date]])</f>
        <v>8</v>
      </c>
      <c r="F1672" s="12" t="str">
        <f xml:space="preserve"> TEXT(SalesDataTable[[#This Row],[Order Date]], "MMM")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12">
        <f>YEAR(SalesDataTable[[#This Row],[Order Date]])</f>
        <v>2026</v>
      </c>
      <c r="D1673" s="15" t="str">
        <f>"Q"&amp;ROUNDUP(MONTH(SalesDataTable[[#This Row],[Order Date]])/3,0)</f>
        <v>Q3</v>
      </c>
      <c r="E1673" s="15">
        <f>MONTH(SalesDataTable[[#This Row],[Order Date]])</f>
        <v>8</v>
      </c>
      <c r="F1673" s="12" t="str">
        <f xml:space="preserve"> TEXT(SalesDataTable[[#This Row],[Order Date]], "MMM")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12">
        <f>YEAR(SalesDataTable[[#This Row],[Order Date]])</f>
        <v>2026</v>
      </c>
      <c r="D1674" s="15" t="str">
        <f>"Q"&amp;ROUNDUP(MONTH(SalesDataTable[[#This Row],[Order Date]])/3,0)</f>
        <v>Q3</v>
      </c>
      <c r="E1674" s="15">
        <f>MONTH(SalesDataTable[[#This Row],[Order Date]])</f>
        <v>8</v>
      </c>
      <c r="F1674" s="12" t="str">
        <f xml:space="preserve"> TEXT(SalesDataTable[[#This Row],[Order Date]], "MMM")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12">
        <f>YEAR(SalesDataTable[[#This Row],[Order Date]])</f>
        <v>2026</v>
      </c>
      <c r="D1675" s="15" t="str">
        <f>"Q"&amp;ROUNDUP(MONTH(SalesDataTable[[#This Row],[Order Date]])/3,0)</f>
        <v>Q3</v>
      </c>
      <c r="E1675" s="15">
        <f>MONTH(SalesDataTable[[#This Row],[Order Date]])</f>
        <v>8</v>
      </c>
      <c r="F1675" s="12" t="str">
        <f xml:space="preserve"> TEXT(SalesDataTable[[#This Row],[Order Date]], "MMM")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12">
        <f>YEAR(SalesDataTable[[#This Row],[Order Date]])</f>
        <v>2026</v>
      </c>
      <c r="D1676" s="15" t="str">
        <f>"Q"&amp;ROUNDUP(MONTH(SalesDataTable[[#This Row],[Order Date]])/3,0)</f>
        <v>Q3</v>
      </c>
      <c r="E1676" s="15">
        <f>MONTH(SalesDataTable[[#This Row],[Order Date]])</f>
        <v>8</v>
      </c>
      <c r="F1676" s="12" t="str">
        <f xml:space="preserve"> TEXT(SalesDataTable[[#This Row],[Order Date]], "MMM")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12">
        <f>YEAR(SalesDataTable[[#This Row],[Order Date]])</f>
        <v>2026</v>
      </c>
      <c r="D1677" s="15" t="str">
        <f>"Q"&amp;ROUNDUP(MONTH(SalesDataTable[[#This Row],[Order Date]])/3,0)</f>
        <v>Q3</v>
      </c>
      <c r="E1677" s="15">
        <f>MONTH(SalesDataTable[[#This Row],[Order Date]])</f>
        <v>8</v>
      </c>
      <c r="F1677" s="12" t="str">
        <f xml:space="preserve"> TEXT(SalesDataTable[[#This Row],[Order Date]], "MMM")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12">
        <f>YEAR(SalesDataTable[[#This Row],[Order Date]])</f>
        <v>2026</v>
      </c>
      <c r="D1678" s="15" t="str">
        <f>"Q"&amp;ROUNDUP(MONTH(SalesDataTable[[#This Row],[Order Date]])/3,0)</f>
        <v>Q3</v>
      </c>
      <c r="E1678" s="15">
        <f>MONTH(SalesDataTable[[#This Row],[Order Date]])</f>
        <v>8</v>
      </c>
      <c r="F1678" s="12" t="str">
        <f xml:space="preserve"> TEXT(SalesDataTable[[#This Row],[Order Date]], "MMM")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12">
        <f>YEAR(SalesDataTable[[#This Row],[Order Date]])</f>
        <v>2026</v>
      </c>
      <c r="D1679" s="15" t="str">
        <f>"Q"&amp;ROUNDUP(MONTH(SalesDataTable[[#This Row],[Order Date]])/3,0)</f>
        <v>Q3</v>
      </c>
      <c r="E1679" s="15">
        <f>MONTH(SalesDataTable[[#This Row],[Order Date]])</f>
        <v>8</v>
      </c>
      <c r="F1679" s="12" t="str">
        <f xml:space="preserve"> TEXT(SalesDataTable[[#This Row],[Order Date]], "MMM")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12">
        <f>YEAR(SalesDataTable[[#This Row],[Order Date]])</f>
        <v>2026</v>
      </c>
      <c r="D1680" s="15" t="str">
        <f>"Q"&amp;ROUNDUP(MONTH(SalesDataTable[[#This Row],[Order Date]])/3,0)</f>
        <v>Q3</v>
      </c>
      <c r="E1680" s="15">
        <f>MONTH(SalesDataTable[[#This Row],[Order Date]])</f>
        <v>8</v>
      </c>
      <c r="F1680" s="12" t="str">
        <f xml:space="preserve"> TEXT(SalesDataTable[[#This Row],[Order Date]], "MMM")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12">
        <f>YEAR(SalesDataTable[[#This Row],[Order Date]])</f>
        <v>2026</v>
      </c>
      <c r="D1681" s="15" t="str">
        <f>"Q"&amp;ROUNDUP(MONTH(SalesDataTable[[#This Row],[Order Date]])/3,0)</f>
        <v>Q3</v>
      </c>
      <c r="E1681" s="15">
        <f>MONTH(SalesDataTable[[#This Row],[Order Date]])</f>
        <v>8</v>
      </c>
      <c r="F1681" s="12" t="str">
        <f xml:space="preserve"> TEXT(SalesDataTable[[#This Row],[Order Date]], "MMM")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12">
        <f>YEAR(SalesDataTable[[#This Row],[Order Date]])</f>
        <v>2026</v>
      </c>
      <c r="D1682" s="15" t="str">
        <f>"Q"&amp;ROUNDUP(MONTH(SalesDataTable[[#This Row],[Order Date]])/3,0)</f>
        <v>Q3</v>
      </c>
      <c r="E1682" s="15">
        <f>MONTH(SalesDataTable[[#This Row],[Order Date]])</f>
        <v>8</v>
      </c>
      <c r="F1682" s="12" t="str">
        <f xml:space="preserve"> TEXT(SalesDataTable[[#This Row],[Order Date]], "MMM")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12">
        <f>YEAR(SalesDataTable[[#This Row],[Order Date]])</f>
        <v>2026</v>
      </c>
      <c r="D1683" s="15" t="str">
        <f>"Q"&amp;ROUNDUP(MONTH(SalesDataTable[[#This Row],[Order Date]])/3,0)</f>
        <v>Q3</v>
      </c>
      <c r="E1683" s="15">
        <f>MONTH(SalesDataTable[[#This Row],[Order Date]])</f>
        <v>8</v>
      </c>
      <c r="F1683" s="12" t="str">
        <f xml:space="preserve"> TEXT(SalesDataTable[[#This Row],[Order Date]], "MMM")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12">
        <f>YEAR(SalesDataTable[[#This Row],[Order Date]])</f>
        <v>2026</v>
      </c>
      <c r="D1684" s="15" t="str">
        <f>"Q"&amp;ROUNDUP(MONTH(SalesDataTable[[#This Row],[Order Date]])/3,0)</f>
        <v>Q3</v>
      </c>
      <c r="E1684" s="15">
        <f>MONTH(SalesDataTable[[#This Row],[Order Date]])</f>
        <v>8</v>
      </c>
      <c r="F1684" s="12" t="str">
        <f xml:space="preserve"> TEXT(SalesDataTable[[#This Row],[Order Date]], "MMM")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12">
        <f>YEAR(SalesDataTable[[#This Row],[Order Date]])</f>
        <v>2026</v>
      </c>
      <c r="D1685" s="15" t="str">
        <f>"Q"&amp;ROUNDUP(MONTH(SalesDataTable[[#This Row],[Order Date]])/3,0)</f>
        <v>Q3</v>
      </c>
      <c r="E1685" s="15">
        <f>MONTH(SalesDataTable[[#This Row],[Order Date]])</f>
        <v>8</v>
      </c>
      <c r="F1685" s="12" t="str">
        <f xml:space="preserve"> TEXT(SalesDataTable[[#This Row],[Order Date]], "MMM")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12">
        <f>YEAR(SalesDataTable[[#This Row],[Order Date]])</f>
        <v>2026</v>
      </c>
      <c r="D1686" s="15" t="str">
        <f>"Q"&amp;ROUNDUP(MONTH(SalesDataTable[[#This Row],[Order Date]])/3,0)</f>
        <v>Q3</v>
      </c>
      <c r="E1686" s="15">
        <f>MONTH(SalesDataTable[[#This Row],[Order Date]])</f>
        <v>8</v>
      </c>
      <c r="F1686" s="12" t="str">
        <f xml:space="preserve"> TEXT(SalesDataTable[[#This Row],[Order Date]], "MMM")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12">
        <f>YEAR(SalesDataTable[[#This Row],[Order Date]])</f>
        <v>2026</v>
      </c>
      <c r="D1687" s="15" t="str">
        <f>"Q"&amp;ROUNDUP(MONTH(SalesDataTable[[#This Row],[Order Date]])/3,0)</f>
        <v>Q3</v>
      </c>
      <c r="E1687" s="15">
        <f>MONTH(SalesDataTable[[#This Row],[Order Date]])</f>
        <v>8</v>
      </c>
      <c r="F1687" s="12" t="str">
        <f xml:space="preserve"> TEXT(SalesDataTable[[#This Row],[Order Date]], "MMM")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12">
        <f>YEAR(SalesDataTable[[#This Row],[Order Date]])</f>
        <v>2026</v>
      </c>
      <c r="D1688" s="15" t="str">
        <f>"Q"&amp;ROUNDUP(MONTH(SalesDataTable[[#This Row],[Order Date]])/3,0)</f>
        <v>Q3</v>
      </c>
      <c r="E1688" s="15">
        <f>MONTH(SalesDataTable[[#This Row],[Order Date]])</f>
        <v>8</v>
      </c>
      <c r="F1688" s="12" t="str">
        <f xml:space="preserve"> TEXT(SalesDataTable[[#This Row],[Order Date]], "MMM")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12">
        <f>YEAR(SalesDataTable[[#This Row],[Order Date]])</f>
        <v>2026</v>
      </c>
      <c r="D1689" s="15" t="str">
        <f>"Q"&amp;ROUNDUP(MONTH(SalesDataTable[[#This Row],[Order Date]])/3,0)</f>
        <v>Q3</v>
      </c>
      <c r="E1689" s="15">
        <f>MONTH(SalesDataTable[[#This Row],[Order Date]])</f>
        <v>8</v>
      </c>
      <c r="F1689" s="12" t="str">
        <f xml:space="preserve"> TEXT(SalesDataTable[[#This Row],[Order Date]], "MMM")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12">
        <f>YEAR(SalesDataTable[[#This Row],[Order Date]])</f>
        <v>2026</v>
      </c>
      <c r="D1690" s="15" t="str">
        <f>"Q"&amp;ROUNDUP(MONTH(SalesDataTable[[#This Row],[Order Date]])/3,0)</f>
        <v>Q3</v>
      </c>
      <c r="E1690" s="15">
        <f>MONTH(SalesDataTable[[#This Row],[Order Date]])</f>
        <v>8</v>
      </c>
      <c r="F1690" s="12" t="str">
        <f xml:space="preserve"> TEXT(SalesDataTable[[#This Row],[Order Date]], "MMM")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12">
        <f>YEAR(SalesDataTable[[#This Row],[Order Date]])</f>
        <v>2026</v>
      </c>
      <c r="D1691" s="15" t="str">
        <f>"Q"&amp;ROUNDUP(MONTH(SalesDataTable[[#This Row],[Order Date]])/3,0)</f>
        <v>Q3</v>
      </c>
      <c r="E1691" s="15">
        <f>MONTH(SalesDataTable[[#This Row],[Order Date]])</f>
        <v>8</v>
      </c>
      <c r="F1691" s="12" t="str">
        <f xml:space="preserve"> TEXT(SalesDataTable[[#This Row],[Order Date]], "MMM")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12">
        <f>YEAR(SalesDataTable[[#This Row],[Order Date]])</f>
        <v>2026</v>
      </c>
      <c r="D1692" s="15" t="str">
        <f>"Q"&amp;ROUNDUP(MONTH(SalesDataTable[[#This Row],[Order Date]])/3,0)</f>
        <v>Q3</v>
      </c>
      <c r="E1692" s="15">
        <f>MONTH(SalesDataTable[[#This Row],[Order Date]])</f>
        <v>8</v>
      </c>
      <c r="F1692" s="12" t="str">
        <f xml:space="preserve"> TEXT(SalesDataTable[[#This Row],[Order Date]], "MMM")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12">
        <f>YEAR(SalesDataTable[[#This Row],[Order Date]])</f>
        <v>2026</v>
      </c>
      <c r="D1693" s="15" t="str">
        <f>"Q"&amp;ROUNDUP(MONTH(SalesDataTable[[#This Row],[Order Date]])/3,0)</f>
        <v>Q3</v>
      </c>
      <c r="E1693" s="15">
        <f>MONTH(SalesDataTable[[#This Row],[Order Date]])</f>
        <v>8</v>
      </c>
      <c r="F1693" s="12" t="str">
        <f xml:space="preserve"> TEXT(SalesDataTable[[#This Row],[Order Date]], "MMM")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12">
        <f>YEAR(SalesDataTable[[#This Row],[Order Date]])</f>
        <v>2026</v>
      </c>
      <c r="D1694" s="15" t="str">
        <f>"Q"&amp;ROUNDUP(MONTH(SalesDataTable[[#This Row],[Order Date]])/3,0)</f>
        <v>Q3</v>
      </c>
      <c r="E1694" s="15">
        <f>MONTH(SalesDataTable[[#This Row],[Order Date]])</f>
        <v>8</v>
      </c>
      <c r="F1694" s="12" t="str">
        <f xml:space="preserve"> TEXT(SalesDataTable[[#This Row],[Order Date]], "MMM")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12">
        <f>YEAR(SalesDataTable[[#This Row],[Order Date]])</f>
        <v>2026</v>
      </c>
      <c r="D1695" s="15" t="str">
        <f>"Q"&amp;ROUNDUP(MONTH(SalesDataTable[[#This Row],[Order Date]])/3,0)</f>
        <v>Q3</v>
      </c>
      <c r="E1695" s="15">
        <f>MONTH(SalesDataTable[[#This Row],[Order Date]])</f>
        <v>8</v>
      </c>
      <c r="F1695" s="12" t="str">
        <f xml:space="preserve"> TEXT(SalesDataTable[[#This Row],[Order Date]], "MMM")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12">
        <f>YEAR(SalesDataTable[[#This Row],[Order Date]])</f>
        <v>2026</v>
      </c>
      <c r="D1696" s="15" t="str">
        <f>"Q"&amp;ROUNDUP(MONTH(SalesDataTable[[#This Row],[Order Date]])/3,0)</f>
        <v>Q3</v>
      </c>
      <c r="E1696" s="15">
        <f>MONTH(SalesDataTable[[#This Row],[Order Date]])</f>
        <v>8</v>
      </c>
      <c r="F1696" s="12" t="str">
        <f xml:space="preserve"> TEXT(SalesDataTable[[#This Row],[Order Date]], "MMM")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12">
        <f>YEAR(SalesDataTable[[#This Row],[Order Date]])</f>
        <v>2026</v>
      </c>
      <c r="D1697" s="15" t="str">
        <f>"Q"&amp;ROUNDUP(MONTH(SalesDataTable[[#This Row],[Order Date]])/3,0)</f>
        <v>Q3</v>
      </c>
      <c r="E1697" s="15">
        <f>MONTH(SalesDataTable[[#This Row],[Order Date]])</f>
        <v>8</v>
      </c>
      <c r="F1697" s="12" t="str">
        <f xml:space="preserve"> TEXT(SalesDataTable[[#This Row],[Order Date]], "MMM")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12">
        <f>YEAR(SalesDataTable[[#This Row],[Order Date]])</f>
        <v>2026</v>
      </c>
      <c r="D1698" s="15" t="str">
        <f>"Q"&amp;ROUNDUP(MONTH(SalesDataTable[[#This Row],[Order Date]])/3,0)</f>
        <v>Q3</v>
      </c>
      <c r="E1698" s="15">
        <f>MONTH(SalesDataTable[[#This Row],[Order Date]])</f>
        <v>8</v>
      </c>
      <c r="F1698" s="12" t="str">
        <f xml:space="preserve"> TEXT(SalesDataTable[[#This Row],[Order Date]], "MMM")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12">
        <f>YEAR(SalesDataTable[[#This Row],[Order Date]])</f>
        <v>2026</v>
      </c>
      <c r="D1699" s="15" t="str">
        <f>"Q"&amp;ROUNDUP(MONTH(SalesDataTable[[#This Row],[Order Date]])/3,0)</f>
        <v>Q3</v>
      </c>
      <c r="E1699" s="15">
        <f>MONTH(SalesDataTable[[#This Row],[Order Date]])</f>
        <v>8</v>
      </c>
      <c r="F1699" s="12" t="str">
        <f xml:space="preserve"> TEXT(SalesDataTable[[#This Row],[Order Date]], "MMM")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12">
        <f>YEAR(SalesDataTable[[#This Row],[Order Date]])</f>
        <v>2026</v>
      </c>
      <c r="D1700" s="15" t="str">
        <f>"Q"&amp;ROUNDUP(MONTH(SalesDataTable[[#This Row],[Order Date]])/3,0)</f>
        <v>Q3</v>
      </c>
      <c r="E1700" s="15">
        <f>MONTH(SalesDataTable[[#This Row],[Order Date]])</f>
        <v>8</v>
      </c>
      <c r="F1700" s="12" t="str">
        <f xml:space="preserve"> TEXT(SalesDataTable[[#This Row],[Order Date]], "MMM")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12">
        <f>YEAR(SalesDataTable[[#This Row],[Order Date]])</f>
        <v>2026</v>
      </c>
      <c r="D1701" s="15" t="str">
        <f>"Q"&amp;ROUNDUP(MONTH(SalesDataTable[[#This Row],[Order Date]])/3,0)</f>
        <v>Q3</v>
      </c>
      <c r="E1701" s="15">
        <f>MONTH(SalesDataTable[[#This Row],[Order Date]])</f>
        <v>8</v>
      </c>
      <c r="F1701" s="12" t="str">
        <f xml:space="preserve"> TEXT(SalesDataTable[[#This Row],[Order Date]], "MMM")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12">
        <f>YEAR(SalesDataTable[[#This Row],[Order Date]])</f>
        <v>2026</v>
      </c>
      <c r="D1702" s="15" t="str">
        <f>"Q"&amp;ROUNDUP(MONTH(SalesDataTable[[#This Row],[Order Date]])/3,0)</f>
        <v>Q3</v>
      </c>
      <c r="E1702" s="15">
        <f>MONTH(SalesDataTable[[#This Row],[Order Date]])</f>
        <v>8</v>
      </c>
      <c r="F1702" s="12" t="str">
        <f xml:space="preserve"> TEXT(SalesDataTable[[#This Row],[Order Date]], "MMM")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12">
        <f>YEAR(SalesDataTable[[#This Row],[Order Date]])</f>
        <v>2026</v>
      </c>
      <c r="D1703" s="15" t="str">
        <f>"Q"&amp;ROUNDUP(MONTH(SalesDataTable[[#This Row],[Order Date]])/3,0)</f>
        <v>Q3</v>
      </c>
      <c r="E1703" s="15">
        <f>MONTH(SalesDataTable[[#This Row],[Order Date]])</f>
        <v>8</v>
      </c>
      <c r="F1703" s="12" t="str">
        <f xml:space="preserve"> TEXT(SalesDataTable[[#This Row],[Order Date]], "MMM")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12">
        <f>YEAR(SalesDataTable[[#This Row],[Order Date]])</f>
        <v>2026</v>
      </c>
      <c r="D1704" s="15" t="str">
        <f>"Q"&amp;ROUNDUP(MONTH(SalesDataTable[[#This Row],[Order Date]])/3,0)</f>
        <v>Q3</v>
      </c>
      <c r="E1704" s="15">
        <f>MONTH(SalesDataTable[[#This Row],[Order Date]])</f>
        <v>8</v>
      </c>
      <c r="F1704" s="12" t="str">
        <f xml:space="preserve"> TEXT(SalesDataTable[[#This Row],[Order Date]], "MMM")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12">
        <f>YEAR(SalesDataTable[[#This Row],[Order Date]])</f>
        <v>2026</v>
      </c>
      <c r="D1705" s="15" t="str">
        <f>"Q"&amp;ROUNDUP(MONTH(SalesDataTable[[#This Row],[Order Date]])/3,0)</f>
        <v>Q3</v>
      </c>
      <c r="E1705" s="15">
        <f>MONTH(SalesDataTable[[#This Row],[Order Date]])</f>
        <v>8</v>
      </c>
      <c r="F1705" s="12" t="str">
        <f xml:space="preserve"> TEXT(SalesDataTable[[#This Row],[Order Date]], "MMM")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12">
        <f>YEAR(SalesDataTable[[#This Row],[Order Date]])</f>
        <v>2026</v>
      </c>
      <c r="D1706" s="15" t="str">
        <f>"Q"&amp;ROUNDUP(MONTH(SalesDataTable[[#This Row],[Order Date]])/3,0)</f>
        <v>Q3</v>
      </c>
      <c r="E1706" s="15">
        <f>MONTH(SalesDataTable[[#This Row],[Order Date]])</f>
        <v>8</v>
      </c>
      <c r="F1706" s="12" t="str">
        <f xml:space="preserve"> TEXT(SalesDataTable[[#This Row],[Order Date]], "MMM")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12">
        <f>YEAR(SalesDataTable[[#This Row],[Order Date]])</f>
        <v>2026</v>
      </c>
      <c r="D1707" s="15" t="str">
        <f>"Q"&amp;ROUNDUP(MONTH(SalesDataTable[[#This Row],[Order Date]])/3,0)</f>
        <v>Q3</v>
      </c>
      <c r="E1707" s="15">
        <f>MONTH(SalesDataTable[[#This Row],[Order Date]])</f>
        <v>8</v>
      </c>
      <c r="F1707" s="12" t="str">
        <f xml:space="preserve"> TEXT(SalesDataTable[[#This Row],[Order Date]], "MMM")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12">
        <f>YEAR(SalesDataTable[[#This Row],[Order Date]])</f>
        <v>2026</v>
      </c>
      <c r="D1708" s="15" t="str">
        <f>"Q"&amp;ROUNDUP(MONTH(SalesDataTable[[#This Row],[Order Date]])/3,0)</f>
        <v>Q3</v>
      </c>
      <c r="E1708" s="15">
        <f>MONTH(SalesDataTable[[#This Row],[Order Date]])</f>
        <v>8</v>
      </c>
      <c r="F1708" s="12" t="str">
        <f xml:space="preserve"> TEXT(SalesDataTable[[#This Row],[Order Date]], "MMM")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12">
        <f>YEAR(SalesDataTable[[#This Row],[Order Date]])</f>
        <v>2026</v>
      </c>
      <c r="D1709" s="15" t="str">
        <f>"Q"&amp;ROUNDUP(MONTH(SalesDataTable[[#This Row],[Order Date]])/3,0)</f>
        <v>Q3</v>
      </c>
      <c r="E1709" s="15">
        <f>MONTH(SalesDataTable[[#This Row],[Order Date]])</f>
        <v>8</v>
      </c>
      <c r="F1709" s="12" t="str">
        <f xml:space="preserve"> TEXT(SalesDataTable[[#This Row],[Order Date]], "MMM")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12">
        <f>YEAR(SalesDataTable[[#This Row],[Order Date]])</f>
        <v>2026</v>
      </c>
      <c r="D1710" s="15" t="str">
        <f>"Q"&amp;ROUNDUP(MONTH(SalesDataTable[[#This Row],[Order Date]])/3,0)</f>
        <v>Q3</v>
      </c>
      <c r="E1710" s="15">
        <f>MONTH(SalesDataTable[[#This Row],[Order Date]])</f>
        <v>8</v>
      </c>
      <c r="F1710" s="12" t="str">
        <f xml:space="preserve"> TEXT(SalesDataTable[[#This Row],[Order Date]], "MMM")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12">
        <f>YEAR(SalesDataTable[[#This Row],[Order Date]])</f>
        <v>2026</v>
      </c>
      <c r="D1711" s="15" t="str">
        <f>"Q"&amp;ROUNDUP(MONTH(SalesDataTable[[#This Row],[Order Date]])/3,0)</f>
        <v>Q3</v>
      </c>
      <c r="E1711" s="15">
        <f>MONTH(SalesDataTable[[#This Row],[Order Date]])</f>
        <v>8</v>
      </c>
      <c r="F1711" s="12" t="str">
        <f xml:space="preserve"> TEXT(SalesDataTable[[#This Row],[Order Date]], "MMM")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12">
        <f>YEAR(SalesDataTable[[#This Row],[Order Date]])</f>
        <v>2026</v>
      </c>
      <c r="D1712" s="15" t="str">
        <f>"Q"&amp;ROUNDUP(MONTH(SalesDataTable[[#This Row],[Order Date]])/3,0)</f>
        <v>Q3</v>
      </c>
      <c r="E1712" s="15">
        <f>MONTH(SalesDataTable[[#This Row],[Order Date]])</f>
        <v>8</v>
      </c>
      <c r="F1712" s="12" t="str">
        <f xml:space="preserve"> TEXT(SalesDataTable[[#This Row],[Order Date]], "MMM")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12">
        <f>YEAR(SalesDataTable[[#This Row],[Order Date]])</f>
        <v>2026</v>
      </c>
      <c r="D1713" s="15" t="str">
        <f>"Q"&amp;ROUNDUP(MONTH(SalesDataTable[[#This Row],[Order Date]])/3,0)</f>
        <v>Q3</v>
      </c>
      <c r="E1713" s="15">
        <f>MONTH(SalesDataTable[[#This Row],[Order Date]])</f>
        <v>8</v>
      </c>
      <c r="F1713" s="12" t="str">
        <f xml:space="preserve"> TEXT(SalesDataTable[[#This Row],[Order Date]], "MMM")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12">
        <f>YEAR(SalesDataTable[[#This Row],[Order Date]])</f>
        <v>2026</v>
      </c>
      <c r="D1714" s="15" t="str">
        <f>"Q"&amp;ROUNDUP(MONTH(SalesDataTable[[#This Row],[Order Date]])/3,0)</f>
        <v>Q3</v>
      </c>
      <c r="E1714" s="15">
        <f>MONTH(SalesDataTable[[#This Row],[Order Date]])</f>
        <v>8</v>
      </c>
      <c r="F1714" s="12" t="str">
        <f xml:space="preserve"> TEXT(SalesDataTable[[#This Row],[Order Date]], "MMM")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12">
        <f>YEAR(SalesDataTable[[#This Row],[Order Date]])</f>
        <v>2026</v>
      </c>
      <c r="D1715" s="15" t="str">
        <f>"Q"&amp;ROUNDUP(MONTH(SalesDataTable[[#This Row],[Order Date]])/3,0)</f>
        <v>Q3</v>
      </c>
      <c r="E1715" s="15">
        <f>MONTH(SalesDataTable[[#This Row],[Order Date]])</f>
        <v>8</v>
      </c>
      <c r="F1715" s="12" t="str">
        <f xml:space="preserve"> TEXT(SalesDataTable[[#This Row],[Order Date]], "MMM")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12">
        <f>YEAR(SalesDataTable[[#This Row],[Order Date]])</f>
        <v>2026</v>
      </c>
      <c r="D1716" s="15" t="str">
        <f>"Q"&amp;ROUNDUP(MONTH(SalesDataTable[[#This Row],[Order Date]])/3,0)</f>
        <v>Q3</v>
      </c>
      <c r="E1716" s="15">
        <f>MONTH(SalesDataTable[[#This Row],[Order Date]])</f>
        <v>8</v>
      </c>
      <c r="F1716" s="12" t="str">
        <f xml:space="preserve"> TEXT(SalesDataTable[[#This Row],[Order Date]], "MMM")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12">
        <f>YEAR(SalesDataTable[[#This Row],[Order Date]])</f>
        <v>2026</v>
      </c>
      <c r="D1717" s="15" t="str">
        <f>"Q"&amp;ROUNDUP(MONTH(SalesDataTable[[#This Row],[Order Date]])/3,0)</f>
        <v>Q3</v>
      </c>
      <c r="E1717" s="15">
        <f>MONTH(SalesDataTable[[#This Row],[Order Date]])</f>
        <v>8</v>
      </c>
      <c r="F1717" s="12" t="str">
        <f xml:space="preserve"> TEXT(SalesDataTable[[#This Row],[Order Date]], "MMM")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12">
        <f>YEAR(SalesDataTable[[#This Row],[Order Date]])</f>
        <v>2026</v>
      </c>
      <c r="D1718" s="15" t="str">
        <f>"Q"&amp;ROUNDUP(MONTH(SalesDataTable[[#This Row],[Order Date]])/3,0)</f>
        <v>Q3</v>
      </c>
      <c r="E1718" s="15">
        <f>MONTH(SalesDataTable[[#This Row],[Order Date]])</f>
        <v>8</v>
      </c>
      <c r="F1718" s="12" t="str">
        <f xml:space="preserve"> TEXT(SalesDataTable[[#This Row],[Order Date]], "MMM")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12">
        <f>YEAR(SalesDataTable[[#This Row],[Order Date]])</f>
        <v>2026</v>
      </c>
      <c r="D1719" s="15" t="str">
        <f>"Q"&amp;ROUNDUP(MONTH(SalesDataTable[[#This Row],[Order Date]])/3,0)</f>
        <v>Q3</v>
      </c>
      <c r="E1719" s="15">
        <f>MONTH(SalesDataTable[[#This Row],[Order Date]])</f>
        <v>8</v>
      </c>
      <c r="F1719" s="12" t="str">
        <f xml:space="preserve"> TEXT(SalesDataTable[[#This Row],[Order Date]], "MMM")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12">
        <f>YEAR(SalesDataTable[[#This Row],[Order Date]])</f>
        <v>2026</v>
      </c>
      <c r="D1720" s="15" t="str">
        <f>"Q"&amp;ROUNDUP(MONTH(SalesDataTable[[#This Row],[Order Date]])/3,0)</f>
        <v>Q3</v>
      </c>
      <c r="E1720" s="15">
        <f>MONTH(SalesDataTable[[#This Row],[Order Date]])</f>
        <v>8</v>
      </c>
      <c r="F1720" s="12" t="str">
        <f xml:space="preserve"> TEXT(SalesDataTable[[#This Row],[Order Date]], "MMM")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12">
        <f>YEAR(SalesDataTable[[#This Row],[Order Date]])</f>
        <v>2026</v>
      </c>
      <c r="D1721" s="15" t="str">
        <f>"Q"&amp;ROUNDUP(MONTH(SalesDataTable[[#This Row],[Order Date]])/3,0)</f>
        <v>Q3</v>
      </c>
      <c r="E1721" s="15">
        <f>MONTH(SalesDataTable[[#This Row],[Order Date]])</f>
        <v>8</v>
      </c>
      <c r="F1721" s="12" t="str">
        <f xml:space="preserve"> TEXT(SalesDataTable[[#This Row],[Order Date]], "MMM")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12">
        <f>YEAR(SalesDataTable[[#This Row],[Order Date]])</f>
        <v>2026</v>
      </c>
      <c r="D1722" s="15" t="str">
        <f>"Q"&amp;ROUNDUP(MONTH(SalesDataTable[[#This Row],[Order Date]])/3,0)</f>
        <v>Q3</v>
      </c>
      <c r="E1722" s="15">
        <f>MONTH(SalesDataTable[[#This Row],[Order Date]])</f>
        <v>8</v>
      </c>
      <c r="F1722" s="12" t="str">
        <f xml:space="preserve"> TEXT(SalesDataTable[[#This Row],[Order Date]], "MMM")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12">
        <f>YEAR(SalesDataTable[[#This Row],[Order Date]])</f>
        <v>2026</v>
      </c>
      <c r="D1723" s="15" t="str">
        <f>"Q"&amp;ROUNDUP(MONTH(SalesDataTable[[#This Row],[Order Date]])/3,0)</f>
        <v>Q3</v>
      </c>
      <c r="E1723" s="15">
        <f>MONTH(SalesDataTable[[#This Row],[Order Date]])</f>
        <v>8</v>
      </c>
      <c r="F1723" s="12" t="str">
        <f xml:space="preserve"> TEXT(SalesDataTable[[#This Row],[Order Date]], "MMM")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12">
        <f>YEAR(SalesDataTable[[#This Row],[Order Date]])</f>
        <v>2026</v>
      </c>
      <c r="D1724" s="15" t="str">
        <f>"Q"&amp;ROUNDUP(MONTH(SalesDataTable[[#This Row],[Order Date]])/3,0)</f>
        <v>Q3</v>
      </c>
      <c r="E1724" s="15">
        <f>MONTH(SalesDataTable[[#This Row],[Order Date]])</f>
        <v>8</v>
      </c>
      <c r="F1724" s="12" t="str">
        <f xml:space="preserve"> TEXT(SalesDataTable[[#This Row],[Order Date]], "MMM")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12">
        <f>YEAR(SalesDataTable[[#This Row],[Order Date]])</f>
        <v>2026</v>
      </c>
      <c r="D1725" s="15" t="str">
        <f>"Q"&amp;ROUNDUP(MONTH(SalesDataTable[[#This Row],[Order Date]])/3,0)</f>
        <v>Q3</v>
      </c>
      <c r="E1725" s="15">
        <f>MONTH(SalesDataTable[[#This Row],[Order Date]])</f>
        <v>8</v>
      </c>
      <c r="F1725" s="12" t="str">
        <f xml:space="preserve"> TEXT(SalesDataTable[[#This Row],[Order Date]], "MMM")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12">
        <f>YEAR(SalesDataTable[[#This Row],[Order Date]])</f>
        <v>2026</v>
      </c>
      <c r="D1726" s="15" t="str">
        <f>"Q"&amp;ROUNDUP(MONTH(SalesDataTable[[#This Row],[Order Date]])/3,0)</f>
        <v>Q3</v>
      </c>
      <c r="E1726" s="15">
        <f>MONTH(SalesDataTable[[#This Row],[Order Date]])</f>
        <v>8</v>
      </c>
      <c r="F1726" s="12" t="str">
        <f xml:space="preserve"> TEXT(SalesDataTable[[#This Row],[Order Date]], "MMM")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12">
        <f>YEAR(SalesDataTable[[#This Row],[Order Date]])</f>
        <v>2026</v>
      </c>
      <c r="D1727" s="15" t="str">
        <f>"Q"&amp;ROUNDUP(MONTH(SalesDataTable[[#This Row],[Order Date]])/3,0)</f>
        <v>Q3</v>
      </c>
      <c r="E1727" s="15">
        <f>MONTH(SalesDataTable[[#This Row],[Order Date]])</f>
        <v>8</v>
      </c>
      <c r="F1727" s="12" t="str">
        <f xml:space="preserve"> TEXT(SalesDataTable[[#This Row],[Order Date]], "MMM")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12">
        <f>YEAR(SalesDataTable[[#This Row],[Order Date]])</f>
        <v>2026</v>
      </c>
      <c r="D1728" s="15" t="str">
        <f>"Q"&amp;ROUNDUP(MONTH(SalesDataTable[[#This Row],[Order Date]])/3,0)</f>
        <v>Q3</v>
      </c>
      <c r="E1728" s="15">
        <f>MONTH(SalesDataTable[[#This Row],[Order Date]])</f>
        <v>8</v>
      </c>
      <c r="F1728" s="12" t="str">
        <f xml:space="preserve"> TEXT(SalesDataTable[[#This Row],[Order Date]], "MMM")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12">
        <f>YEAR(SalesDataTable[[#This Row],[Order Date]])</f>
        <v>2026</v>
      </c>
      <c r="D1729" s="15" t="str">
        <f>"Q"&amp;ROUNDUP(MONTH(SalesDataTable[[#This Row],[Order Date]])/3,0)</f>
        <v>Q3</v>
      </c>
      <c r="E1729" s="15">
        <f>MONTH(SalesDataTable[[#This Row],[Order Date]])</f>
        <v>8</v>
      </c>
      <c r="F1729" s="12" t="str">
        <f xml:space="preserve"> TEXT(SalesDataTable[[#This Row],[Order Date]], "MMM")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12">
        <f>YEAR(SalesDataTable[[#This Row],[Order Date]])</f>
        <v>2026</v>
      </c>
      <c r="D1730" s="15" t="str">
        <f>"Q"&amp;ROUNDUP(MONTH(SalesDataTable[[#This Row],[Order Date]])/3,0)</f>
        <v>Q3</v>
      </c>
      <c r="E1730" s="15">
        <f>MONTH(SalesDataTable[[#This Row],[Order Date]])</f>
        <v>8</v>
      </c>
      <c r="F1730" s="12" t="str">
        <f xml:space="preserve"> TEXT(SalesDataTable[[#This Row],[Order Date]], "MMM")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12">
        <f>YEAR(SalesDataTable[[#This Row],[Order Date]])</f>
        <v>2026</v>
      </c>
      <c r="D1731" s="15" t="str">
        <f>"Q"&amp;ROUNDUP(MONTH(SalesDataTable[[#This Row],[Order Date]])/3,0)</f>
        <v>Q3</v>
      </c>
      <c r="E1731" s="15">
        <f>MONTH(SalesDataTable[[#This Row],[Order Date]])</f>
        <v>8</v>
      </c>
      <c r="F1731" s="12" t="str">
        <f xml:space="preserve"> TEXT(SalesDataTable[[#This Row],[Order Date]], "MMM")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12">
        <f>YEAR(SalesDataTable[[#This Row],[Order Date]])</f>
        <v>2026</v>
      </c>
      <c r="D1732" s="15" t="str">
        <f>"Q"&amp;ROUNDUP(MONTH(SalesDataTable[[#This Row],[Order Date]])/3,0)</f>
        <v>Q3</v>
      </c>
      <c r="E1732" s="15">
        <f>MONTH(SalesDataTable[[#This Row],[Order Date]])</f>
        <v>8</v>
      </c>
      <c r="F1732" s="12" t="str">
        <f xml:space="preserve"> TEXT(SalesDataTable[[#This Row],[Order Date]], "MMM")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12">
        <f>YEAR(SalesDataTable[[#This Row],[Order Date]])</f>
        <v>2026</v>
      </c>
      <c r="D1733" s="15" t="str">
        <f>"Q"&amp;ROUNDUP(MONTH(SalesDataTable[[#This Row],[Order Date]])/3,0)</f>
        <v>Q3</v>
      </c>
      <c r="E1733" s="15">
        <f>MONTH(SalesDataTable[[#This Row],[Order Date]])</f>
        <v>8</v>
      </c>
      <c r="F1733" s="12" t="str">
        <f xml:space="preserve"> TEXT(SalesDataTable[[#This Row],[Order Date]], "MMM")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12">
        <f>YEAR(SalesDataTable[[#This Row],[Order Date]])</f>
        <v>2026</v>
      </c>
      <c r="D1734" s="15" t="str">
        <f>"Q"&amp;ROUNDUP(MONTH(SalesDataTable[[#This Row],[Order Date]])/3,0)</f>
        <v>Q3</v>
      </c>
      <c r="E1734" s="15">
        <f>MONTH(SalesDataTable[[#This Row],[Order Date]])</f>
        <v>8</v>
      </c>
      <c r="F1734" s="12" t="str">
        <f xml:space="preserve"> TEXT(SalesDataTable[[#This Row],[Order Date]], "MMM")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12">
        <f>YEAR(SalesDataTable[[#This Row],[Order Date]])</f>
        <v>2026</v>
      </c>
      <c r="D1735" s="15" t="str">
        <f>"Q"&amp;ROUNDUP(MONTH(SalesDataTable[[#This Row],[Order Date]])/3,0)</f>
        <v>Q3</v>
      </c>
      <c r="E1735" s="15">
        <f>MONTH(SalesDataTable[[#This Row],[Order Date]])</f>
        <v>8</v>
      </c>
      <c r="F1735" s="12" t="str">
        <f xml:space="preserve"> TEXT(SalesDataTable[[#This Row],[Order Date]], "MMM")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12">
        <f>YEAR(SalesDataTable[[#This Row],[Order Date]])</f>
        <v>2026</v>
      </c>
      <c r="D1736" s="15" t="str">
        <f>"Q"&amp;ROUNDUP(MONTH(SalesDataTable[[#This Row],[Order Date]])/3,0)</f>
        <v>Q3</v>
      </c>
      <c r="E1736" s="15">
        <f>MONTH(SalesDataTable[[#This Row],[Order Date]])</f>
        <v>8</v>
      </c>
      <c r="F1736" s="12" t="str">
        <f xml:space="preserve"> TEXT(SalesDataTable[[#This Row],[Order Date]], "MMM")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12">
        <f>YEAR(SalesDataTable[[#This Row],[Order Date]])</f>
        <v>2026</v>
      </c>
      <c r="D1737" s="15" t="str">
        <f>"Q"&amp;ROUNDUP(MONTH(SalesDataTable[[#This Row],[Order Date]])/3,0)</f>
        <v>Q3</v>
      </c>
      <c r="E1737" s="15">
        <f>MONTH(SalesDataTable[[#This Row],[Order Date]])</f>
        <v>8</v>
      </c>
      <c r="F1737" s="12" t="str">
        <f xml:space="preserve"> TEXT(SalesDataTable[[#This Row],[Order Date]], "MMM")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12">
        <f>YEAR(SalesDataTable[[#This Row],[Order Date]])</f>
        <v>2026</v>
      </c>
      <c r="D1738" s="15" t="str">
        <f>"Q"&amp;ROUNDUP(MONTH(SalesDataTable[[#This Row],[Order Date]])/3,0)</f>
        <v>Q3</v>
      </c>
      <c r="E1738" s="15">
        <f>MONTH(SalesDataTable[[#This Row],[Order Date]])</f>
        <v>8</v>
      </c>
      <c r="F1738" s="12" t="str">
        <f xml:space="preserve"> TEXT(SalesDataTable[[#This Row],[Order Date]], "MMM")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12">
        <f>YEAR(SalesDataTable[[#This Row],[Order Date]])</f>
        <v>2026</v>
      </c>
      <c r="D1739" s="15" t="str">
        <f>"Q"&amp;ROUNDUP(MONTH(SalesDataTable[[#This Row],[Order Date]])/3,0)</f>
        <v>Q3</v>
      </c>
      <c r="E1739" s="15">
        <f>MONTH(SalesDataTable[[#This Row],[Order Date]])</f>
        <v>8</v>
      </c>
      <c r="F1739" s="12" t="str">
        <f xml:space="preserve"> TEXT(SalesDataTable[[#This Row],[Order Date]], "MMM")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12">
        <f>YEAR(SalesDataTable[[#This Row],[Order Date]])</f>
        <v>2026</v>
      </c>
      <c r="D1740" s="15" t="str">
        <f>"Q"&amp;ROUNDUP(MONTH(SalesDataTable[[#This Row],[Order Date]])/3,0)</f>
        <v>Q3</v>
      </c>
      <c r="E1740" s="15">
        <f>MONTH(SalesDataTable[[#This Row],[Order Date]])</f>
        <v>8</v>
      </c>
      <c r="F1740" s="12" t="str">
        <f xml:space="preserve"> TEXT(SalesDataTable[[#This Row],[Order Date]], "MMM")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12">
        <f>YEAR(SalesDataTable[[#This Row],[Order Date]])</f>
        <v>2026</v>
      </c>
      <c r="D1741" s="15" t="str">
        <f>"Q"&amp;ROUNDUP(MONTH(SalesDataTable[[#This Row],[Order Date]])/3,0)</f>
        <v>Q3</v>
      </c>
      <c r="E1741" s="15">
        <f>MONTH(SalesDataTable[[#This Row],[Order Date]])</f>
        <v>8</v>
      </c>
      <c r="F1741" s="12" t="str">
        <f xml:space="preserve"> TEXT(SalesDataTable[[#This Row],[Order Date]], "MMM")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12">
        <f>YEAR(SalesDataTable[[#This Row],[Order Date]])</f>
        <v>2026</v>
      </c>
      <c r="D1742" s="15" t="str">
        <f>"Q"&amp;ROUNDUP(MONTH(SalesDataTable[[#This Row],[Order Date]])/3,0)</f>
        <v>Q3</v>
      </c>
      <c r="E1742" s="15">
        <f>MONTH(SalesDataTable[[#This Row],[Order Date]])</f>
        <v>8</v>
      </c>
      <c r="F1742" s="12" t="str">
        <f xml:space="preserve"> TEXT(SalesDataTable[[#This Row],[Order Date]], "MMM")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12">
        <f>YEAR(SalesDataTable[[#This Row],[Order Date]])</f>
        <v>2026</v>
      </c>
      <c r="D1743" s="15" t="str">
        <f>"Q"&amp;ROUNDUP(MONTH(SalesDataTable[[#This Row],[Order Date]])/3,0)</f>
        <v>Q3</v>
      </c>
      <c r="E1743" s="15">
        <f>MONTH(SalesDataTable[[#This Row],[Order Date]])</f>
        <v>8</v>
      </c>
      <c r="F1743" s="12" t="str">
        <f xml:space="preserve"> TEXT(SalesDataTable[[#This Row],[Order Date]], "MMM")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12">
        <f>YEAR(SalesDataTable[[#This Row],[Order Date]])</f>
        <v>2026</v>
      </c>
      <c r="D1744" s="15" t="str">
        <f>"Q"&amp;ROUNDUP(MONTH(SalesDataTable[[#This Row],[Order Date]])/3,0)</f>
        <v>Q3</v>
      </c>
      <c r="E1744" s="15">
        <f>MONTH(SalesDataTable[[#This Row],[Order Date]])</f>
        <v>8</v>
      </c>
      <c r="F1744" s="12" t="str">
        <f xml:space="preserve"> TEXT(SalesDataTable[[#This Row],[Order Date]], "MMM")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12">
        <f>YEAR(SalesDataTable[[#This Row],[Order Date]])</f>
        <v>2026</v>
      </c>
      <c r="D1745" s="15" t="str">
        <f>"Q"&amp;ROUNDUP(MONTH(SalesDataTable[[#This Row],[Order Date]])/3,0)</f>
        <v>Q3</v>
      </c>
      <c r="E1745" s="15">
        <f>MONTH(SalesDataTable[[#This Row],[Order Date]])</f>
        <v>8</v>
      </c>
      <c r="F1745" s="12" t="str">
        <f xml:space="preserve"> TEXT(SalesDataTable[[#This Row],[Order Date]], "MMM")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12">
        <f>YEAR(SalesDataTable[[#This Row],[Order Date]])</f>
        <v>2026</v>
      </c>
      <c r="D1746" s="15" t="str">
        <f>"Q"&amp;ROUNDUP(MONTH(SalesDataTable[[#This Row],[Order Date]])/3,0)</f>
        <v>Q3</v>
      </c>
      <c r="E1746" s="15">
        <f>MONTH(SalesDataTable[[#This Row],[Order Date]])</f>
        <v>8</v>
      </c>
      <c r="F1746" s="12" t="str">
        <f xml:space="preserve"> TEXT(SalesDataTable[[#This Row],[Order Date]], "MMM")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12">
        <f>YEAR(SalesDataTable[[#This Row],[Order Date]])</f>
        <v>2026</v>
      </c>
      <c r="D1747" s="15" t="str">
        <f>"Q"&amp;ROUNDUP(MONTH(SalesDataTable[[#This Row],[Order Date]])/3,0)</f>
        <v>Q3</v>
      </c>
      <c r="E1747" s="15">
        <f>MONTH(SalesDataTable[[#This Row],[Order Date]])</f>
        <v>8</v>
      </c>
      <c r="F1747" s="12" t="str">
        <f xml:space="preserve"> TEXT(SalesDataTable[[#This Row],[Order Date]], "MMM")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12">
        <f>YEAR(SalesDataTable[[#This Row],[Order Date]])</f>
        <v>2026</v>
      </c>
      <c r="D1748" s="15" t="str">
        <f>"Q"&amp;ROUNDUP(MONTH(SalesDataTable[[#This Row],[Order Date]])/3,0)</f>
        <v>Q3</v>
      </c>
      <c r="E1748" s="15">
        <f>MONTH(SalesDataTable[[#This Row],[Order Date]])</f>
        <v>8</v>
      </c>
      <c r="F1748" s="12" t="str">
        <f xml:space="preserve"> TEXT(SalesDataTable[[#This Row],[Order Date]], "MMM")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12">
        <f>YEAR(SalesDataTable[[#This Row],[Order Date]])</f>
        <v>2026</v>
      </c>
      <c r="D1749" s="15" t="str">
        <f>"Q"&amp;ROUNDUP(MONTH(SalesDataTable[[#This Row],[Order Date]])/3,0)</f>
        <v>Q3</v>
      </c>
      <c r="E1749" s="15">
        <f>MONTH(SalesDataTable[[#This Row],[Order Date]])</f>
        <v>8</v>
      </c>
      <c r="F1749" s="12" t="str">
        <f xml:space="preserve"> TEXT(SalesDataTable[[#This Row],[Order Date]], "MMM")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12">
        <f>YEAR(SalesDataTable[[#This Row],[Order Date]])</f>
        <v>2026</v>
      </c>
      <c r="D1750" s="15" t="str">
        <f>"Q"&amp;ROUNDUP(MONTH(SalesDataTable[[#This Row],[Order Date]])/3,0)</f>
        <v>Q3</v>
      </c>
      <c r="E1750" s="15">
        <f>MONTH(SalesDataTable[[#This Row],[Order Date]])</f>
        <v>8</v>
      </c>
      <c r="F1750" s="12" t="str">
        <f xml:space="preserve"> TEXT(SalesDataTable[[#This Row],[Order Date]], "MMM")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12">
        <f>YEAR(SalesDataTable[[#This Row],[Order Date]])</f>
        <v>2026</v>
      </c>
      <c r="D1751" s="15" t="str">
        <f>"Q"&amp;ROUNDUP(MONTH(SalesDataTable[[#This Row],[Order Date]])/3,0)</f>
        <v>Q3</v>
      </c>
      <c r="E1751" s="15">
        <f>MONTH(SalesDataTable[[#This Row],[Order Date]])</f>
        <v>8</v>
      </c>
      <c r="F1751" s="12" t="str">
        <f xml:space="preserve"> TEXT(SalesDataTable[[#This Row],[Order Date]], "MMM")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12">
        <f>YEAR(SalesDataTable[[#This Row],[Order Date]])</f>
        <v>2026</v>
      </c>
      <c r="D1752" s="15" t="str">
        <f>"Q"&amp;ROUNDUP(MONTH(SalesDataTable[[#This Row],[Order Date]])/3,0)</f>
        <v>Q3</v>
      </c>
      <c r="E1752" s="15">
        <f>MONTH(SalesDataTable[[#This Row],[Order Date]])</f>
        <v>8</v>
      </c>
      <c r="F1752" s="12" t="str">
        <f xml:space="preserve"> TEXT(SalesDataTable[[#This Row],[Order Date]], "MMM")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12">
        <f>YEAR(SalesDataTable[[#This Row],[Order Date]])</f>
        <v>2026</v>
      </c>
      <c r="D1753" s="15" t="str">
        <f>"Q"&amp;ROUNDUP(MONTH(SalesDataTable[[#This Row],[Order Date]])/3,0)</f>
        <v>Q3</v>
      </c>
      <c r="E1753" s="15">
        <f>MONTH(SalesDataTable[[#This Row],[Order Date]])</f>
        <v>8</v>
      </c>
      <c r="F1753" s="12" t="str">
        <f xml:space="preserve"> TEXT(SalesDataTable[[#This Row],[Order Date]], "MMM")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12">
        <f>YEAR(SalesDataTable[[#This Row],[Order Date]])</f>
        <v>2026</v>
      </c>
      <c r="D1754" s="15" t="str">
        <f>"Q"&amp;ROUNDUP(MONTH(SalesDataTable[[#This Row],[Order Date]])/3,0)</f>
        <v>Q3</v>
      </c>
      <c r="E1754" s="15">
        <f>MONTH(SalesDataTable[[#This Row],[Order Date]])</f>
        <v>8</v>
      </c>
      <c r="F1754" s="12" t="str">
        <f xml:space="preserve"> TEXT(SalesDataTable[[#This Row],[Order Date]], "MMM")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12">
        <f>YEAR(SalesDataTable[[#This Row],[Order Date]])</f>
        <v>2026</v>
      </c>
      <c r="D1755" s="15" t="str">
        <f>"Q"&amp;ROUNDUP(MONTH(SalesDataTable[[#This Row],[Order Date]])/3,0)</f>
        <v>Q3</v>
      </c>
      <c r="E1755" s="15">
        <f>MONTH(SalesDataTable[[#This Row],[Order Date]])</f>
        <v>8</v>
      </c>
      <c r="F1755" s="12" t="str">
        <f xml:space="preserve"> TEXT(SalesDataTable[[#This Row],[Order Date]], "MMM")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12">
        <f>YEAR(SalesDataTable[[#This Row],[Order Date]])</f>
        <v>2026</v>
      </c>
      <c r="D1756" s="15" t="str">
        <f>"Q"&amp;ROUNDUP(MONTH(SalesDataTable[[#This Row],[Order Date]])/3,0)</f>
        <v>Q3</v>
      </c>
      <c r="E1756" s="15">
        <f>MONTH(SalesDataTable[[#This Row],[Order Date]])</f>
        <v>8</v>
      </c>
      <c r="F1756" s="12" t="str">
        <f xml:space="preserve"> TEXT(SalesDataTable[[#This Row],[Order Date]], "MMM")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12">
        <f>YEAR(SalesDataTable[[#This Row],[Order Date]])</f>
        <v>2026</v>
      </c>
      <c r="D1757" s="15" t="str">
        <f>"Q"&amp;ROUNDUP(MONTH(SalesDataTable[[#This Row],[Order Date]])/3,0)</f>
        <v>Q3</v>
      </c>
      <c r="E1757" s="15">
        <f>MONTH(SalesDataTable[[#This Row],[Order Date]])</f>
        <v>8</v>
      </c>
      <c r="F1757" s="12" t="str">
        <f xml:space="preserve"> TEXT(SalesDataTable[[#This Row],[Order Date]], "MMM")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12">
        <f>YEAR(SalesDataTable[[#This Row],[Order Date]])</f>
        <v>2026</v>
      </c>
      <c r="D1758" s="15" t="str">
        <f>"Q"&amp;ROUNDUP(MONTH(SalesDataTable[[#This Row],[Order Date]])/3,0)</f>
        <v>Q3</v>
      </c>
      <c r="E1758" s="15">
        <f>MONTH(SalesDataTable[[#This Row],[Order Date]])</f>
        <v>8</v>
      </c>
      <c r="F1758" s="12" t="str">
        <f xml:space="preserve"> TEXT(SalesDataTable[[#This Row],[Order Date]], "MMM")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12">
        <f>YEAR(SalesDataTable[[#This Row],[Order Date]])</f>
        <v>2026</v>
      </c>
      <c r="D1759" s="15" t="str">
        <f>"Q"&amp;ROUNDUP(MONTH(SalesDataTable[[#This Row],[Order Date]])/3,0)</f>
        <v>Q3</v>
      </c>
      <c r="E1759" s="15">
        <f>MONTH(SalesDataTable[[#This Row],[Order Date]])</f>
        <v>8</v>
      </c>
      <c r="F1759" s="12" t="str">
        <f xml:space="preserve"> TEXT(SalesDataTable[[#This Row],[Order Date]], "MMM")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12">
        <f>YEAR(SalesDataTable[[#This Row],[Order Date]])</f>
        <v>2026</v>
      </c>
      <c r="D1760" s="15" t="str">
        <f>"Q"&amp;ROUNDUP(MONTH(SalesDataTable[[#This Row],[Order Date]])/3,0)</f>
        <v>Q3</v>
      </c>
      <c r="E1760" s="15">
        <f>MONTH(SalesDataTable[[#This Row],[Order Date]])</f>
        <v>8</v>
      </c>
      <c r="F1760" s="12" t="str">
        <f xml:space="preserve"> TEXT(SalesDataTable[[#This Row],[Order Date]], "MMM")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12">
        <f>YEAR(SalesDataTable[[#This Row],[Order Date]])</f>
        <v>2026</v>
      </c>
      <c r="D1761" s="15" t="str">
        <f>"Q"&amp;ROUNDUP(MONTH(SalesDataTable[[#This Row],[Order Date]])/3,0)</f>
        <v>Q3</v>
      </c>
      <c r="E1761" s="15">
        <f>MONTH(SalesDataTable[[#This Row],[Order Date]])</f>
        <v>8</v>
      </c>
      <c r="F1761" s="12" t="str">
        <f xml:space="preserve"> TEXT(SalesDataTable[[#This Row],[Order Date]], "MMM")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12">
        <f>YEAR(SalesDataTable[[#This Row],[Order Date]])</f>
        <v>2026</v>
      </c>
      <c r="D1762" s="15" t="str">
        <f>"Q"&amp;ROUNDUP(MONTH(SalesDataTable[[#This Row],[Order Date]])/3,0)</f>
        <v>Q3</v>
      </c>
      <c r="E1762" s="15">
        <f>MONTH(SalesDataTable[[#This Row],[Order Date]])</f>
        <v>8</v>
      </c>
      <c r="F1762" s="12" t="str">
        <f xml:space="preserve"> TEXT(SalesDataTable[[#This Row],[Order Date]], "MMM")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12">
        <f>YEAR(SalesDataTable[[#This Row],[Order Date]])</f>
        <v>2026</v>
      </c>
      <c r="D1763" s="15" t="str">
        <f>"Q"&amp;ROUNDUP(MONTH(SalesDataTable[[#This Row],[Order Date]])/3,0)</f>
        <v>Q3</v>
      </c>
      <c r="E1763" s="15">
        <f>MONTH(SalesDataTable[[#This Row],[Order Date]])</f>
        <v>8</v>
      </c>
      <c r="F1763" s="12" t="str">
        <f xml:space="preserve"> TEXT(SalesDataTable[[#This Row],[Order Date]], "MMM")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12">
        <f>YEAR(SalesDataTable[[#This Row],[Order Date]])</f>
        <v>2026</v>
      </c>
      <c r="D1764" s="15" t="str">
        <f>"Q"&amp;ROUNDUP(MONTH(SalesDataTable[[#This Row],[Order Date]])/3,0)</f>
        <v>Q3</v>
      </c>
      <c r="E1764" s="15">
        <f>MONTH(SalesDataTable[[#This Row],[Order Date]])</f>
        <v>8</v>
      </c>
      <c r="F1764" s="12" t="str">
        <f xml:space="preserve"> TEXT(SalesDataTable[[#This Row],[Order Date]], "MMM")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12">
        <f>YEAR(SalesDataTable[[#This Row],[Order Date]])</f>
        <v>2026</v>
      </c>
      <c r="D1765" s="15" t="str">
        <f>"Q"&amp;ROUNDUP(MONTH(SalesDataTable[[#This Row],[Order Date]])/3,0)</f>
        <v>Q3</v>
      </c>
      <c r="E1765" s="15">
        <f>MONTH(SalesDataTable[[#This Row],[Order Date]])</f>
        <v>8</v>
      </c>
      <c r="F1765" s="12" t="str">
        <f xml:space="preserve"> TEXT(SalesDataTable[[#This Row],[Order Date]], "MMM")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12">
        <f>YEAR(SalesDataTable[[#This Row],[Order Date]])</f>
        <v>2026</v>
      </c>
      <c r="D1766" s="15" t="str">
        <f>"Q"&amp;ROUNDUP(MONTH(SalesDataTable[[#This Row],[Order Date]])/3,0)</f>
        <v>Q3</v>
      </c>
      <c r="E1766" s="15">
        <f>MONTH(SalesDataTable[[#This Row],[Order Date]])</f>
        <v>8</v>
      </c>
      <c r="F1766" s="12" t="str">
        <f xml:space="preserve"> TEXT(SalesDataTable[[#This Row],[Order Date]], "MMM")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12">
        <f>YEAR(SalesDataTable[[#This Row],[Order Date]])</f>
        <v>2026</v>
      </c>
      <c r="D1767" s="15" t="str">
        <f>"Q"&amp;ROUNDUP(MONTH(SalesDataTable[[#This Row],[Order Date]])/3,0)</f>
        <v>Q3</v>
      </c>
      <c r="E1767" s="15">
        <f>MONTH(SalesDataTable[[#This Row],[Order Date]])</f>
        <v>8</v>
      </c>
      <c r="F1767" s="12" t="str">
        <f xml:space="preserve"> TEXT(SalesDataTable[[#This Row],[Order Date]], "MMM")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12">
        <f>YEAR(SalesDataTable[[#This Row],[Order Date]])</f>
        <v>2026</v>
      </c>
      <c r="D1768" s="15" t="str">
        <f>"Q"&amp;ROUNDUP(MONTH(SalesDataTable[[#This Row],[Order Date]])/3,0)</f>
        <v>Q3</v>
      </c>
      <c r="E1768" s="15">
        <f>MONTH(SalesDataTable[[#This Row],[Order Date]])</f>
        <v>8</v>
      </c>
      <c r="F1768" s="12" t="str">
        <f xml:space="preserve"> TEXT(SalesDataTable[[#This Row],[Order Date]], "MMM")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12">
        <f>YEAR(SalesDataTable[[#This Row],[Order Date]])</f>
        <v>2026</v>
      </c>
      <c r="D1769" s="15" t="str">
        <f>"Q"&amp;ROUNDUP(MONTH(SalesDataTable[[#This Row],[Order Date]])/3,0)</f>
        <v>Q3</v>
      </c>
      <c r="E1769" s="15">
        <f>MONTH(SalesDataTable[[#This Row],[Order Date]])</f>
        <v>8</v>
      </c>
      <c r="F1769" s="12" t="str">
        <f xml:space="preserve"> TEXT(SalesDataTable[[#This Row],[Order Date]], "MMM")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12">
        <f>YEAR(SalesDataTable[[#This Row],[Order Date]])</f>
        <v>2026</v>
      </c>
      <c r="D1770" s="15" t="str">
        <f>"Q"&amp;ROUNDUP(MONTH(SalesDataTable[[#This Row],[Order Date]])/3,0)</f>
        <v>Q3</v>
      </c>
      <c r="E1770" s="15">
        <f>MONTH(SalesDataTable[[#This Row],[Order Date]])</f>
        <v>8</v>
      </c>
      <c r="F1770" s="12" t="str">
        <f xml:space="preserve"> TEXT(SalesDataTable[[#This Row],[Order Date]], "MMM")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12">
        <f>YEAR(SalesDataTable[[#This Row],[Order Date]])</f>
        <v>2026</v>
      </c>
      <c r="D1771" s="15" t="str">
        <f>"Q"&amp;ROUNDUP(MONTH(SalesDataTable[[#This Row],[Order Date]])/3,0)</f>
        <v>Q3</v>
      </c>
      <c r="E1771" s="15">
        <f>MONTH(SalesDataTable[[#This Row],[Order Date]])</f>
        <v>8</v>
      </c>
      <c r="F1771" s="12" t="str">
        <f xml:space="preserve"> TEXT(SalesDataTable[[#This Row],[Order Date]], "MMM")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12">
        <f>YEAR(SalesDataTable[[#This Row],[Order Date]])</f>
        <v>2026</v>
      </c>
      <c r="D1772" s="15" t="str">
        <f>"Q"&amp;ROUNDUP(MONTH(SalesDataTable[[#This Row],[Order Date]])/3,0)</f>
        <v>Q3</v>
      </c>
      <c r="E1772" s="15">
        <f>MONTH(SalesDataTable[[#This Row],[Order Date]])</f>
        <v>8</v>
      </c>
      <c r="F1772" s="12" t="str">
        <f xml:space="preserve"> TEXT(SalesDataTable[[#This Row],[Order Date]], "MMM")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12">
        <f>YEAR(SalesDataTable[[#This Row],[Order Date]])</f>
        <v>2026</v>
      </c>
      <c r="D1773" s="15" t="str">
        <f>"Q"&amp;ROUNDUP(MONTH(SalesDataTable[[#This Row],[Order Date]])/3,0)</f>
        <v>Q3</v>
      </c>
      <c r="E1773" s="15">
        <f>MONTH(SalesDataTable[[#This Row],[Order Date]])</f>
        <v>8</v>
      </c>
      <c r="F1773" s="12" t="str">
        <f xml:space="preserve"> TEXT(SalesDataTable[[#This Row],[Order Date]], "MMM")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12">
        <f>YEAR(SalesDataTable[[#This Row],[Order Date]])</f>
        <v>2026</v>
      </c>
      <c r="D1774" s="15" t="str">
        <f>"Q"&amp;ROUNDUP(MONTH(SalesDataTable[[#This Row],[Order Date]])/3,0)</f>
        <v>Q3</v>
      </c>
      <c r="E1774" s="15">
        <f>MONTH(SalesDataTable[[#This Row],[Order Date]])</f>
        <v>8</v>
      </c>
      <c r="F1774" s="12" t="str">
        <f xml:space="preserve"> TEXT(SalesDataTable[[#This Row],[Order Date]], "MMM")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12">
        <f>YEAR(SalesDataTable[[#This Row],[Order Date]])</f>
        <v>2026</v>
      </c>
      <c r="D1775" s="15" t="str">
        <f>"Q"&amp;ROUNDUP(MONTH(SalesDataTable[[#This Row],[Order Date]])/3,0)</f>
        <v>Q3</v>
      </c>
      <c r="E1775" s="15">
        <f>MONTH(SalesDataTable[[#This Row],[Order Date]])</f>
        <v>8</v>
      </c>
      <c r="F1775" s="12" t="str">
        <f xml:space="preserve"> TEXT(SalesDataTable[[#This Row],[Order Date]], "MMM")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12">
        <f>YEAR(SalesDataTable[[#This Row],[Order Date]])</f>
        <v>2026</v>
      </c>
      <c r="D1776" s="15" t="str">
        <f>"Q"&amp;ROUNDUP(MONTH(SalesDataTable[[#This Row],[Order Date]])/3,0)</f>
        <v>Q3</v>
      </c>
      <c r="E1776" s="15">
        <f>MONTH(SalesDataTable[[#This Row],[Order Date]])</f>
        <v>8</v>
      </c>
      <c r="F1776" s="12" t="str">
        <f xml:space="preserve"> TEXT(SalesDataTable[[#This Row],[Order Date]], "MMM")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12">
        <f>YEAR(SalesDataTable[[#This Row],[Order Date]])</f>
        <v>2026</v>
      </c>
      <c r="D1777" s="15" t="str">
        <f>"Q"&amp;ROUNDUP(MONTH(SalesDataTable[[#This Row],[Order Date]])/3,0)</f>
        <v>Q3</v>
      </c>
      <c r="E1777" s="15">
        <f>MONTH(SalesDataTable[[#This Row],[Order Date]])</f>
        <v>8</v>
      </c>
      <c r="F1777" s="12" t="str">
        <f xml:space="preserve"> TEXT(SalesDataTable[[#This Row],[Order Date]], "MMM")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12">
        <f>YEAR(SalesDataTable[[#This Row],[Order Date]])</f>
        <v>2026</v>
      </c>
      <c r="D1778" s="15" t="str">
        <f>"Q"&amp;ROUNDUP(MONTH(SalesDataTable[[#This Row],[Order Date]])/3,0)</f>
        <v>Q3</v>
      </c>
      <c r="E1778" s="15">
        <f>MONTH(SalesDataTable[[#This Row],[Order Date]])</f>
        <v>8</v>
      </c>
      <c r="F1778" s="12" t="str">
        <f xml:space="preserve"> TEXT(SalesDataTable[[#This Row],[Order Date]], "MMM")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12">
        <f>YEAR(SalesDataTable[[#This Row],[Order Date]])</f>
        <v>2026</v>
      </c>
      <c r="D1779" s="15" t="str">
        <f>"Q"&amp;ROUNDUP(MONTH(SalesDataTable[[#This Row],[Order Date]])/3,0)</f>
        <v>Q3</v>
      </c>
      <c r="E1779" s="15">
        <f>MONTH(SalesDataTable[[#This Row],[Order Date]])</f>
        <v>8</v>
      </c>
      <c r="F1779" s="12" t="str">
        <f xml:space="preserve"> TEXT(SalesDataTable[[#This Row],[Order Date]], "MMM")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12">
        <f>YEAR(SalesDataTable[[#This Row],[Order Date]])</f>
        <v>2026</v>
      </c>
      <c r="D1780" s="15" t="str">
        <f>"Q"&amp;ROUNDUP(MONTH(SalesDataTable[[#This Row],[Order Date]])/3,0)</f>
        <v>Q3</v>
      </c>
      <c r="E1780" s="15">
        <f>MONTH(SalesDataTable[[#This Row],[Order Date]])</f>
        <v>8</v>
      </c>
      <c r="F1780" s="12" t="str">
        <f xml:space="preserve"> TEXT(SalesDataTable[[#This Row],[Order Date]], "MMM")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12">
        <f>YEAR(SalesDataTable[[#This Row],[Order Date]])</f>
        <v>2026</v>
      </c>
      <c r="D1781" s="15" t="str">
        <f>"Q"&amp;ROUNDUP(MONTH(SalesDataTable[[#This Row],[Order Date]])/3,0)</f>
        <v>Q3</v>
      </c>
      <c r="E1781" s="15">
        <f>MONTH(SalesDataTable[[#This Row],[Order Date]])</f>
        <v>8</v>
      </c>
      <c r="F1781" s="12" t="str">
        <f xml:space="preserve"> TEXT(SalesDataTable[[#This Row],[Order Date]], "MMM")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12">
        <f>YEAR(SalesDataTable[[#This Row],[Order Date]])</f>
        <v>2026</v>
      </c>
      <c r="D1782" s="15" t="str">
        <f>"Q"&amp;ROUNDUP(MONTH(SalesDataTable[[#This Row],[Order Date]])/3,0)</f>
        <v>Q3</v>
      </c>
      <c r="E1782" s="15">
        <f>MONTH(SalesDataTable[[#This Row],[Order Date]])</f>
        <v>8</v>
      </c>
      <c r="F1782" s="12" t="str">
        <f xml:space="preserve"> TEXT(SalesDataTable[[#This Row],[Order Date]], "MMM")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12">
        <f>YEAR(SalesDataTable[[#This Row],[Order Date]])</f>
        <v>2026</v>
      </c>
      <c r="D1783" s="15" t="str">
        <f>"Q"&amp;ROUNDUP(MONTH(SalesDataTable[[#This Row],[Order Date]])/3,0)</f>
        <v>Q3</v>
      </c>
      <c r="E1783" s="15">
        <f>MONTH(SalesDataTable[[#This Row],[Order Date]])</f>
        <v>8</v>
      </c>
      <c r="F1783" s="12" t="str">
        <f xml:space="preserve"> TEXT(SalesDataTable[[#This Row],[Order Date]], "MMM")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12">
        <f>YEAR(SalesDataTable[[#This Row],[Order Date]])</f>
        <v>2026</v>
      </c>
      <c r="D1784" s="15" t="str">
        <f>"Q"&amp;ROUNDUP(MONTH(SalesDataTable[[#This Row],[Order Date]])/3,0)</f>
        <v>Q3</v>
      </c>
      <c r="E1784" s="15">
        <f>MONTH(SalesDataTable[[#This Row],[Order Date]])</f>
        <v>8</v>
      </c>
      <c r="F1784" s="12" t="str">
        <f xml:space="preserve"> TEXT(SalesDataTable[[#This Row],[Order Date]], "MMM")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12">
        <f>YEAR(SalesDataTable[[#This Row],[Order Date]])</f>
        <v>2026</v>
      </c>
      <c r="D1785" s="15" t="str">
        <f>"Q"&amp;ROUNDUP(MONTH(SalesDataTable[[#This Row],[Order Date]])/3,0)</f>
        <v>Q3</v>
      </c>
      <c r="E1785" s="15">
        <f>MONTH(SalesDataTable[[#This Row],[Order Date]])</f>
        <v>8</v>
      </c>
      <c r="F1785" s="12" t="str">
        <f xml:space="preserve"> TEXT(SalesDataTable[[#This Row],[Order Date]], "MMM")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12">
        <f>YEAR(SalesDataTable[[#This Row],[Order Date]])</f>
        <v>2026</v>
      </c>
      <c r="D1786" s="15" t="str">
        <f>"Q"&amp;ROUNDUP(MONTH(SalesDataTable[[#This Row],[Order Date]])/3,0)</f>
        <v>Q3</v>
      </c>
      <c r="E1786" s="15">
        <f>MONTH(SalesDataTable[[#This Row],[Order Date]])</f>
        <v>8</v>
      </c>
      <c r="F1786" s="12" t="str">
        <f xml:space="preserve"> TEXT(SalesDataTable[[#This Row],[Order Date]], "MMM")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12">
        <f>YEAR(SalesDataTable[[#This Row],[Order Date]])</f>
        <v>2026</v>
      </c>
      <c r="D1787" s="15" t="str">
        <f>"Q"&amp;ROUNDUP(MONTH(SalesDataTable[[#This Row],[Order Date]])/3,0)</f>
        <v>Q3</v>
      </c>
      <c r="E1787" s="15">
        <f>MONTH(SalesDataTable[[#This Row],[Order Date]])</f>
        <v>8</v>
      </c>
      <c r="F1787" s="12" t="str">
        <f xml:space="preserve"> TEXT(SalesDataTable[[#This Row],[Order Date]], "MMM")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12">
        <f>YEAR(SalesDataTable[[#This Row],[Order Date]])</f>
        <v>2026</v>
      </c>
      <c r="D1788" s="15" t="str">
        <f>"Q"&amp;ROUNDUP(MONTH(SalesDataTable[[#This Row],[Order Date]])/3,0)</f>
        <v>Q3</v>
      </c>
      <c r="E1788" s="15">
        <f>MONTH(SalesDataTable[[#This Row],[Order Date]])</f>
        <v>8</v>
      </c>
      <c r="F1788" s="12" t="str">
        <f xml:space="preserve"> TEXT(SalesDataTable[[#This Row],[Order Date]], "MMM")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12">
        <f>YEAR(SalesDataTable[[#This Row],[Order Date]])</f>
        <v>2026</v>
      </c>
      <c r="D1789" s="15" t="str">
        <f>"Q"&amp;ROUNDUP(MONTH(SalesDataTable[[#This Row],[Order Date]])/3,0)</f>
        <v>Q3</v>
      </c>
      <c r="E1789" s="15">
        <f>MONTH(SalesDataTable[[#This Row],[Order Date]])</f>
        <v>8</v>
      </c>
      <c r="F1789" s="12" t="str">
        <f xml:space="preserve"> TEXT(SalesDataTable[[#This Row],[Order Date]], "MMM")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12">
        <f>YEAR(SalesDataTable[[#This Row],[Order Date]])</f>
        <v>2026</v>
      </c>
      <c r="D1790" s="15" t="str">
        <f>"Q"&amp;ROUNDUP(MONTH(SalesDataTable[[#This Row],[Order Date]])/3,0)</f>
        <v>Q3</v>
      </c>
      <c r="E1790" s="15">
        <f>MONTH(SalesDataTable[[#This Row],[Order Date]])</f>
        <v>8</v>
      </c>
      <c r="F1790" s="12" t="str">
        <f xml:space="preserve"> TEXT(SalesDataTable[[#This Row],[Order Date]], "MMM")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12">
        <f>YEAR(SalesDataTable[[#This Row],[Order Date]])</f>
        <v>2026</v>
      </c>
      <c r="D1791" s="15" t="str">
        <f>"Q"&amp;ROUNDUP(MONTH(SalesDataTable[[#This Row],[Order Date]])/3,0)</f>
        <v>Q3</v>
      </c>
      <c r="E1791" s="15">
        <f>MONTH(SalesDataTable[[#This Row],[Order Date]])</f>
        <v>8</v>
      </c>
      <c r="F1791" s="12" t="str">
        <f xml:space="preserve"> TEXT(SalesDataTable[[#This Row],[Order Date]], "MMM")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12">
        <f>YEAR(SalesDataTable[[#This Row],[Order Date]])</f>
        <v>2026</v>
      </c>
      <c r="D1792" s="15" t="str">
        <f>"Q"&amp;ROUNDUP(MONTH(SalesDataTable[[#This Row],[Order Date]])/3,0)</f>
        <v>Q3</v>
      </c>
      <c r="E1792" s="15">
        <f>MONTH(SalesDataTable[[#This Row],[Order Date]])</f>
        <v>8</v>
      </c>
      <c r="F1792" s="12" t="str">
        <f xml:space="preserve"> TEXT(SalesDataTable[[#This Row],[Order Date]], "MMM")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12">
        <f>YEAR(SalesDataTable[[#This Row],[Order Date]])</f>
        <v>2026</v>
      </c>
      <c r="D1793" s="15" t="str">
        <f>"Q"&amp;ROUNDUP(MONTH(SalesDataTable[[#This Row],[Order Date]])/3,0)</f>
        <v>Q3</v>
      </c>
      <c r="E1793" s="15">
        <f>MONTH(SalesDataTable[[#This Row],[Order Date]])</f>
        <v>8</v>
      </c>
      <c r="F1793" s="12" t="str">
        <f xml:space="preserve"> TEXT(SalesDataTable[[#This Row],[Order Date]], "MMM")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12">
        <f>YEAR(SalesDataTable[[#This Row],[Order Date]])</f>
        <v>2026</v>
      </c>
      <c r="D1794" s="15" t="str">
        <f>"Q"&amp;ROUNDUP(MONTH(SalesDataTable[[#This Row],[Order Date]])/3,0)</f>
        <v>Q3</v>
      </c>
      <c r="E1794" s="15">
        <f>MONTH(SalesDataTable[[#This Row],[Order Date]])</f>
        <v>8</v>
      </c>
      <c r="F1794" s="12" t="str">
        <f xml:space="preserve"> TEXT(SalesDataTable[[#This Row],[Order Date]], "MMM")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12">
        <f>YEAR(SalesDataTable[[#This Row],[Order Date]])</f>
        <v>2026</v>
      </c>
      <c r="D1795" s="15" t="str">
        <f>"Q"&amp;ROUNDUP(MONTH(SalesDataTable[[#This Row],[Order Date]])/3,0)</f>
        <v>Q3</v>
      </c>
      <c r="E1795" s="15">
        <f>MONTH(SalesDataTable[[#This Row],[Order Date]])</f>
        <v>8</v>
      </c>
      <c r="F1795" s="12" t="str">
        <f xml:space="preserve"> TEXT(SalesDataTable[[#This Row],[Order Date]], "MMM")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12">
        <f>YEAR(SalesDataTable[[#This Row],[Order Date]])</f>
        <v>2026</v>
      </c>
      <c r="D1796" s="15" t="str">
        <f>"Q"&amp;ROUNDUP(MONTH(SalesDataTable[[#This Row],[Order Date]])/3,0)</f>
        <v>Q3</v>
      </c>
      <c r="E1796" s="15">
        <f>MONTH(SalesDataTable[[#This Row],[Order Date]])</f>
        <v>8</v>
      </c>
      <c r="F1796" s="12" t="str">
        <f xml:space="preserve"> TEXT(SalesDataTable[[#This Row],[Order Date]], "MMM")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12">
        <f>YEAR(SalesDataTable[[#This Row],[Order Date]])</f>
        <v>2026</v>
      </c>
      <c r="D1797" s="15" t="str">
        <f>"Q"&amp;ROUNDUP(MONTH(SalesDataTable[[#This Row],[Order Date]])/3,0)</f>
        <v>Q3</v>
      </c>
      <c r="E1797" s="15">
        <f>MONTH(SalesDataTable[[#This Row],[Order Date]])</f>
        <v>8</v>
      </c>
      <c r="F1797" s="12" t="str">
        <f xml:space="preserve"> TEXT(SalesDataTable[[#This Row],[Order Date]], "MMM")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12">
        <f>YEAR(SalesDataTable[[#This Row],[Order Date]])</f>
        <v>2026</v>
      </c>
      <c r="D1798" s="15" t="str">
        <f>"Q"&amp;ROUNDUP(MONTH(SalesDataTable[[#This Row],[Order Date]])/3,0)</f>
        <v>Q3</v>
      </c>
      <c r="E1798" s="15">
        <f>MONTH(SalesDataTable[[#This Row],[Order Date]])</f>
        <v>8</v>
      </c>
      <c r="F1798" s="12" t="str">
        <f xml:space="preserve"> TEXT(SalesDataTable[[#This Row],[Order Date]], "MMM")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12">
        <f>YEAR(SalesDataTable[[#This Row],[Order Date]])</f>
        <v>2026</v>
      </c>
      <c r="D1799" s="15" t="str">
        <f>"Q"&amp;ROUNDUP(MONTH(SalesDataTable[[#This Row],[Order Date]])/3,0)</f>
        <v>Q3</v>
      </c>
      <c r="E1799" s="15">
        <f>MONTH(SalesDataTable[[#This Row],[Order Date]])</f>
        <v>8</v>
      </c>
      <c r="F1799" s="12" t="str">
        <f xml:space="preserve"> TEXT(SalesDataTable[[#This Row],[Order Date]], "MMM")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12">
        <f>YEAR(SalesDataTable[[#This Row],[Order Date]])</f>
        <v>2026</v>
      </c>
      <c r="D1800" s="15" t="str">
        <f>"Q"&amp;ROUNDUP(MONTH(SalesDataTable[[#This Row],[Order Date]])/3,0)</f>
        <v>Q3</v>
      </c>
      <c r="E1800" s="15">
        <f>MONTH(SalesDataTable[[#This Row],[Order Date]])</f>
        <v>8</v>
      </c>
      <c r="F1800" s="12" t="str">
        <f xml:space="preserve"> TEXT(SalesDataTable[[#This Row],[Order Date]], "MMM")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12">
        <f>YEAR(SalesDataTable[[#This Row],[Order Date]])</f>
        <v>2026</v>
      </c>
      <c r="D1801" s="15" t="str">
        <f>"Q"&amp;ROUNDUP(MONTH(SalesDataTable[[#This Row],[Order Date]])/3,0)</f>
        <v>Q3</v>
      </c>
      <c r="E1801" s="15">
        <f>MONTH(SalesDataTable[[#This Row],[Order Date]])</f>
        <v>9</v>
      </c>
      <c r="F1801" s="12" t="str">
        <f xml:space="preserve"> TEXT(SalesDataTable[[#This Row],[Order Date]], "MMM")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12">
        <f>YEAR(SalesDataTable[[#This Row],[Order Date]])</f>
        <v>2026</v>
      </c>
      <c r="D1802" s="15" t="str">
        <f>"Q"&amp;ROUNDUP(MONTH(SalesDataTable[[#This Row],[Order Date]])/3,0)</f>
        <v>Q3</v>
      </c>
      <c r="E1802" s="15">
        <f>MONTH(SalesDataTable[[#This Row],[Order Date]])</f>
        <v>9</v>
      </c>
      <c r="F1802" s="12" t="str">
        <f xml:space="preserve"> TEXT(SalesDataTable[[#This Row],[Order Date]], "MMM")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12">
        <f>YEAR(SalesDataTable[[#This Row],[Order Date]])</f>
        <v>2026</v>
      </c>
      <c r="D1803" s="15" t="str">
        <f>"Q"&amp;ROUNDUP(MONTH(SalesDataTable[[#This Row],[Order Date]])/3,0)</f>
        <v>Q3</v>
      </c>
      <c r="E1803" s="15">
        <f>MONTH(SalesDataTable[[#This Row],[Order Date]])</f>
        <v>9</v>
      </c>
      <c r="F1803" s="12" t="str">
        <f xml:space="preserve"> TEXT(SalesDataTable[[#This Row],[Order Date]], "MMM")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12">
        <f>YEAR(SalesDataTable[[#This Row],[Order Date]])</f>
        <v>2026</v>
      </c>
      <c r="D1804" s="15" t="str">
        <f>"Q"&amp;ROUNDUP(MONTH(SalesDataTable[[#This Row],[Order Date]])/3,0)</f>
        <v>Q3</v>
      </c>
      <c r="E1804" s="15">
        <f>MONTH(SalesDataTable[[#This Row],[Order Date]])</f>
        <v>9</v>
      </c>
      <c r="F1804" s="12" t="str">
        <f xml:space="preserve"> TEXT(SalesDataTable[[#This Row],[Order Date]], "MMM")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12">
        <f>YEAR(SalesDataTable[[#This Row],[Order Date]])</f>
        <v>2026</v>
      </c>
      <c r="D1805" s="15" t="str">
        <f>"Q"&amp;ROUNDUP(MONTH(SalesDataTable[[#This Row],[Order Date]])/3,0)</f>
        <v>Q3</v>
      </c>
      <c r="E1805" s="15">
        <f>MONTH(SalesDataTable[[#This Row],[Order Date]])</f>
        <v>9</v>
      </c>
      <c r="F1805" s="12" t="str">
        <f xml:space="preserve"> TEXT(SalesDataTable[[#This Row],[Order Date]], "MMM")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12">
        <f>YEAR(SalesDataTable[[#This Row],[Order Date]])</f>
        <v>2026</v>
      </c>
      <c r="D1806" s="15" t="str">
        <f>"Q"&amp;ROUNDUP(MONTH(SalesDataTable[[#This Row],[Order Date]])/3,0)</f>
        <v>Q3</v>
      </c>
      <c r="E1806" s="15">
        <f>MONTH(SalesDataTable[[#This Row],[Order Date]])</f>
        <v>9</v>
      </c>
      <c r="F1806" s="12" t="str">
        <f xml:space="preserve"> TEXT(SalesDataTable[[#This Row],[Order Date]], "MMM")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12">
        <f>YEAR(SalesDataTable[[#This Row],[Order Date]])</f>
        <v>2026</v>
      </c>
      <c r="D1807" s="15" t="str">
        <f>"Q"&amp;ROUNDUP(MONTH(SalesDataTable[[#This Row],[Order Date]])/3,0)</f>
        <v>Q3</v>
      </c>
      <c r="E1807" s="15">
        <f>MONTH(SalesDataTable[[#This Row],[Order Date]])</f>
        <v>9</v>
      </c>
      <c r="F1807" s="12" t="str">
        <f xml:space="preserve"> TEXT(SalesDataTable[[#This Row],[Order Date]], "MMM")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12">
        <f>YEAR(SalesDataTable[[#This Row],[Order Date]])</f>
        <v>2026</v>
      </c>
      <c r="D1808" s="15" t="str">
        <f>"Q"&amp;ROUNDUP(MONTH(SalesDataTable[[#This Row],[Order Date]])/3,0)</f>
        <v>Q3</v>
      </c>
      <c r="E1808" s="15">
        <f>MONTH(SalesDataTable[[#This Row],[Order Date]])</f>
        <v>9</v>
      </c>
      <c r="F1808" s="12" t="str">
        <f xml:space="preserve"> TEXT(SalesDataTable[[#This Row],[Order Date]], "MMM")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12">
        <f>YEAR(SalesDataTable[[#This Row],[Order Date]])</f>
        <v>2026</v>
      </c>
      <c r="D1809" s="15" t="str">
        <f>"Q"&amp;ROUNDUP(MONTH(SalesDataTable[[#This Row],[Order Date]])/3,0)</f>
        <v>Q3</v>
      </c>
      <c r="E1809" s="15">
        <f>MONTH(SalesDataTable[[#This Row],[Order Date]])</f>
        <v>9</v>
      </c>
      <c r="F1809" s="12" t="str">
        <f xml:space="preserve"> TEXT(SalesDataTable[[#This Row],[Order Date]], "MMM")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12">
        <f>YEAR(SalesDataTable[[#This Row],[Order Date]])</f>
        <v>2026</v>
      </c>
      <c r="D1810" s="15" t="str">
        <f>"Q"&amp;ROUNDUP(MONTH(SalesDataTable[[#This Row],[Order Date]])/3,0)</f>
        <v>Q3</v>
      </c>
      <c r="E1810" s="15">
        <f>MONTH(SalesDataTable[[#This Row],[Order Date]])</f>
        <v>9</v>
      </c>
      <c r="F1810" s="12" t="str">
        <f xml:space="preserve"> TEXT(SalesDataTable[[#This Row],[Order Date]], "MMM")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12">
        <f>YEAR(SalesDataTable[[#This Row],[Order Date]])</f>
        <v>2026</v>
      </c>
      <c r="D1811" s="15" t="str">
        <f>"Q"&amp;ROUNDUP(MONTH(SalesDataTable[[#This Row],[Order Date]])/3,0)</f>
        <v>Q3</v>
      </c>
      <c r="E1811" s="15">
        <f>MONTH(SalesDataTable[[#This Row],[Order Date]])</f>
        <v>9</v>
      </c>
      <c r="F1811" s="12" t="str">
        <f xml:space="preserve"> TEXT(SalesDataTable[[#This Row],[Order Date]], "MMM")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12">
        <f>YEAR(SalesDataTable[[#This Row],[Order Date]])</f>
        <v>2026</v>
      </c>
      <c r="D1812" s="15" t="str">
        <f>"Q"&amp;ROUNDUP(MONTH(SalesDataTable[[#This Row],[Order Date]])/3,0)</f>
        <v>Q3</v>
      </c>
      <c r="E1812" s="15">
        <f>MONTH(SalesDataTable[[#This Row],[Order Date]])</f>
        <v>9</v>
      </c>
      <c r="F1812" s="12" t="str">
        <f xml:space="preserve"> TEXT(SalesDataTable[[#This Row],[Order Date]], "MMM")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12">
        <f>YEAR(SalesDataTable[[#This Row],[Order Date]])</f>
        <v>2026</v>
      </c>
      <c r="D1813" s="15" t="str">
        <f>"Q"&amp;ROUNDUP(MONTH(SalesDataTable[[#This Row],[Order Date]])/3,0)</f>
        <v>Q3</v>
      </c>
      <c r="E1813" s="15">
        <f>MONTH(SalesDataTable[[#This Row],[Order Date]])</f>
        <v>9</v>
      </c>
      <c r="F1813" s="12" t="str">
        <f xml:space="preserve"> TEXT(SalesDataTable[[#This Row],[Order Date]], "MMM")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12">
        <f>YEAR(SalesDataTable[[#This Row],[Order Date]])</f>
        <v>2026</v>
      </c>
      <c r="D1814" s="15" t="str">
        <f>"Q"&amp;ROUNDUP(MONTH(SalesDataTable[[#This Row],[Order Date]])/3,0)</f>
        <v>Q3</v>
      </c>
      <c r="E1814" s="15">
        <f>MONTH(SalesDataTable[[#This Row],[Order Date]])</f>
        <v>9</v>
      </c>
      <c r="F1814" s="12" t="str">
        <f xml:space="preserve"> TEXT(SalesDataTable[[#This Row],[Order Date]], "MMM")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12">
        <f>YEAR(SalesDataTable[[#This Row],[Order Date]])</f>
        <v>2026</v>
      </c>
      <c r="D1815" s="15" t="str">
        <f>"Q"&amp;ROUNDUP(MONTH(SalesDataTable[[#This Row],[Order Date]])/3,0)</f>
        <v>Q3</v>
      </c>
      <c r="E1815" s="15">
        <f>MONTH(SalesDataTable[[#This Row],[Order Date]])</f>
        <v>9</v>
      </c>
      <c r="F1815" s="12" t="str">
        <f xml:space="preserve"> TEXT(SalesDataTable[[#This Row],[Order Date]], "MMM")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12">
        <f>YEAR(SalesDataTable[[#This Row],[Order Date]])</f>
        <v>2026</v>
      </c>
      <c r="D1816" s="15" t="str">
        <f>"Q"&amp;ROUNDUP(MONTH(SalesDataTable[[#This Row],[Order Date]])/3,0)</f>
        <v>Q3</v>
      </c>
      <c r="E1816" s="15">
        <f>MONTH(SalesDataTable[[#This Row],[Order Date]])</f>
        <v>9</v>
      </c>
      <c r="F1816" s="12" t="str">
        <f xml:space="preserve"> TEXT(SalesDataTable[[#This Row],[Order Date]], "MMM")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12">
        <f>YEAR(SalesDataTable[[#This Row],[Order Date]])</f>
        <v>2026</v>
      </c>
      <c r="D1817" s="15" t="str">
        <f>"Q"&amp;ROUNDUP(MONTH(SalesDataTable[[#This Row],[Order Date]])/3,0)</f>
        <v>Q3</v>
      </c>
      <c r="E1817" s="15">
        <f>MONTH(SalesDataTable[[#This Row],[Order Date]])</f>
        <v>9</v>
      </c>
      <c r="F1817" s="12" t="str">
        <f xml:space="preserve"> TEXT(SalesDataTable[[#This Row],[Order Date]], "MMM")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12">
        <f>YEAR(SalesDataTable[[#This Row],[Order Date]])</f>
        <v>2026</v>
      </c>
      <c r="D1818" s="15" t="str">
        <f>"Q"&amp;ROUNDUP(MONTH(SalesDataTable[[#This Row],[Order Date]])/3,0)</f>
        <v>Q3</v>
      </c>
      <c r="E1818" s="15">
        <f>MONTH(SalesDataTable[[#This Row],[Order Date]])</f>
        <v>9</v>
      </c>
      <c r="F1818" s="12" t="str">
        <f xml:space="preserve"> TEXT(SalesDataTable[[#This Row],[Order Date]], "MMM")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12">
        <f>YEAR(SalesDataTable[[#This Row],[Order Date]])</f>
        <v>2026</v>
      </c>
      <c r="D1819" s="15" t="str">
        <f>"Q"&amp;ROUNDUP(MONTH(SalesDataTable[[#This Row],[Order Date]])/3,0)</f>
        <v>Q3</v>
      </c>
      <c r="E1819" s="15">
        <f>MONTH(SalesDataTable[[#This Row],[Order Date]])</f>
        <v>9</v>
      </c>
      <c r="F1819" s="12" t="str">
        <f xml:space="preserve"> TEXT(SalesDataTable[[#This Row],[Order Date]], "MMM")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12">
        <f>YEAR(SalesDataTable[[#This Row],[Order Date]])</f>
        <v>2026</v>
      </c>
      <c r="D1820" s="15" t="str">
        <f>"Q"&amp;ROUNDUP(MONTH(SalesDataTable[[#This Row],[Order Date]])/3,0)</f>
        <v>Q3</v>
      </c>
      <c r="E1820" s="15">
        <f>MONTH(SalesDataTable[[#This Row],[Order Date]])</f>
        <v>9</v>
      </c>
      <c r="F1820" s="12" t="str">
        <f xml:space="preserve"> TEXT(SalesDataTable[[#This Row],[Order Date]], "MMM")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12">
        <f>YEAR(SalesDataTable[[#This Row],[Order Date]])</f>
        <v>2026</v>
      </c>
      <c r="D1821" s="15" t="str">
        <f>"Q"&amp;ROUNDUP(MONTH(SalesDataTable[[#This Row],[Order Date]])/3,0)</f>
        <v>Q3</v>
      </c>
      <c r="E1821" s="15">
        <f>MONTH(SalesDataTable[[#This Row],[Order Date]])</f>
        <v>9</v>
      </c>
      <c r="F1821" s="12" t="str">
        <f xml:space="preserve"> TEXT(SalesDataTable[[#This Row],[Order Date]], "MMM")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12">
        <f>YEAR(SalesDataTable[[#This Row],[Order Date]])</f>
        <v>2026</v>
      </c>
      <c r="D1822" s="15" t="str">
        <f>"Q"&amp;ROUNDUP(MONTH(SalesDataTable[[#This Row],[Order Date]])/3,0)</f>
        <v>Q3</v>
      </c>
      <c r="E1822" s="15">
        <f>MONTH(SalesDataTable[[#This Row],[Order Date]])</f>
        <v>9</v>
      </c>
      <c r="F1822" s="12" t="str">
        <f xml:space="preserve"> TEXT(SalesDataTable[[#This Row],[Order Date]], "MMM")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12">
        <f>YEAR(SalesDataTable[[#This Row],[Order Date]])</f>
        <v>2026</v>
      </c>
      <c r="D1823" s="15" t="str">
        <f>"Q"&amp;ROUNDUP(MONTH(SalesDataTable[[#This Row],[Order Date]])/3,0)</f>
        <v>Q3</v>
      </c>
      <c r="E1823" s="15">
        <f>MONTH(SalesDataTable[[#This Row],[Order Date]])</f>
        <v>9</v>
      </c>
      <c r="F1823" s="12" t="str">
        <f xml:space="preserve"> TEXT(SalesDataTable[[#This Row],[Order Date]], "MMM")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12">
        <f>YEAR(SalesDataTable[[#This Row],[Order Date]])</f>
        <v>2026</v>
      </c>
      <c r="D1824" s="15" t="str">
        <f>"Q"&amp;ROUNDUP(MONTH(SalesDataTable[[#This Row],[Order Date]])/3,0)</f>
        <v>Q3</v>
      </c>
      <c r="E1824" s="15">
        <f>MONTH(SalesDataTable[[#This Row],[Order Date]])</f>
        <v>9</v>
      </c>
      <c r="F1824" s="12" t="str">
        <f xml:space="preserve"> TEXT(SalesDataTable[[#This Row],[Order Date]], "MMM")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12">
        <f>YEAR(SalesDataTable[[#This Row],[Order Date]])</f>
        <v>2026</v>
      </c>
      <c r="D1825" s="15" t="str">
        <f>"Q"&amp;ROUNDUP(MONTH(SalesDataTable[[#This Row],[Order Date]])/3,0)</f>
        <v>Q3</v>
      </c>
      <c r="E1825" s="15">
        <f>MONTH(SalesDataTable[[#This Row],[Order Date]])</f>
        <v>9</v>
      </c>
      <c r="F1825" s="12" t="str">
        <f xml:space="preserve"> TEXT(SalesDataTable[[#This Row],[Order Date]], "MMM")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12">
        <f>YEAR(SalesDataTable[[#This Row],[Order Date]])</f>
        <v>2026</v>
      </c>
      <c r="D1826" s="15" t="str">
        <f>"Q"&amp;ROUNDUP(MONTH(SalesDataTable[[#This Row],[Order Date]])/3,0)</f>
        <v>Q3</v>
      </c>
      <c r="E1826" s="15">
        <f>MONTH(SalesDataTable[[#This Row],[Order Date]])</f>
        <v>9</v>
      </c>
      <c r="F1826" s="12" t="str">
        <f xml:space="preserve"> TEXT(SalesDataTable[[#This Row],[Order Date]], "MMM")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12">
        <f>YEAR(SalesDataTable[[#This Row],[Order Date]])</f>
        <v>2026</v>
      </c>
      <c r="D1827" s="15" t="str">
        <f>"Q"&amp;ROUNDUP(MONTH(SalesDataTable[[#This Row],[Order Date]])/3,0)</f>
        <v>Q3</v>
      </c>
      <c r="E1827" s="15">
        <f>MONTH(SalesDataTable[[#This Row],[Order Date]])</f>
        <v>9</v>
      </c>
      <c r="F1827" s="12" t="str">
        <f xml:space="preserve"> TEXT(SalesDataTable[[#This Row],[Order Date]], "MMM")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12">
        <f>YEAR(SalesDataTable[[#This Row],[Order Date]])</f>
        <v>2026</v>
      </c>
      <c r="D1828" s="15" t="str">
        <f>"Q"&amp;ROUNDUP(MONTH(SalesDataTable[[#This Row],[Order Date]])/3,0)</f>
        <v>Q3</v>
      </c>
      <c r="E1828" s="15">
        <f>MONTH(SalesDataTable[[#This Row],[Order Date]])</f>
        <v>9</v>
      </c>
      <c r="F1828" s="12" t="str">
        <f xml:space="preserve"> TEXT(SalesDataTable[[#This Row],[Order Date]], "MMM")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12">
        <f>YEAR(SalesDataTable[[#This Row],[Order Date]])</f>
        <v>2026</v>
      </c>
      <c r="D1829" s="15" t="str">
        <f>"Q"&amp;ROUNDUP(MONTH(SalesDataTable[[#This Row],[Order Date]])/3,0)</f>
        <v>Q3</v>
      </c>
      <c r="E1829" s="15">
        <f>MONTH(SalesDataTable[[#This Row],[Order Date]])</f>
        <v>9</v>
      </c>
      <c r="F1829" s="12" t="str">
        <f xml:space="preserve"> TEXT(SalesDataTable[[#This Row],[Order Date]], "MMM")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12">
        <f>YEAR(SalesDataTable[[#This Row],[Order Date]])</f>
        <v>2026</v>
      </c>
      <c r="D1830" s="15" t="str">
        <f>"Q"&amp;ROUNDUP(MONTH(SalesDataTable[[#This Row],[Order Date]])/3,0)</f>
        <v>Q3</v>
      </c>
      <c r="E1830" s="15">
        <f>MONTH(SalesDataTable[[#This Row],[Order Date]])</f>
        <v>9</v>
      </c>
      <c r="F1830" s="12" t="str">
        <f xml:space="preserve"> TEXT(SalesDataTable[[#This Row],[Order Date]], "MMM")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12">
        <f>YEAR(SalesDataTable[[#This Row],[Order Date]])</f>
        <v>2026</v>
      </c>
      <c r="D1831" s="15" t="str">
        <f>"Q"&amp;ROUNDUP(MONTH(SalesDataTable[[#This Row],[Order Date]])/3,0)</f>
        <v>Q3</v>
      </c>
      <c r="E1831" s="15">
        <f>MONTH(SalesDataTable[[#This Row],[Order Date]])</f>
        <v>9</v>
      </c>
      <c r="F1831" s="12" t="str">
        <f xml:space="preserve"> TEXT(SalesDataTable[[#This Row],[Order Date]], "MMM")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12">
        <f>YEAR(SalesDataTable[[#This Row],[Order Date]])</f>
        <v>2026</v>
      </c>
      <c r="D1832" s="15" t="str">
        <f>"Q"&amp;ROUNDUP(MONTH(SalesDataTable[[#This Row],[Order Date]])/3,0)</f>
        <v>Q3</v>
      </c>
      <c r="E1832" s="15">
        <f>MONTH(SalesDataTable[[#This Row],[Order Date]])</f>
        <v>9</v>
      </c>
      <c r="F1832" s="12" t="str">
        <f xml:space="preserve"> TEXT(SalesDataTable[[#This Row],[Order Date]], "MMM")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12">
        <f>YEAR(SalesDataTable[[#This Row],[Order Date]])</f>
        <v>2026</v>
      </c>
      <c r="D1833" s="15" t="str">
        <f>"Q"&amp;ROUNDUP(MONTH(SalesDataTable[[#This Row],[Order Date]])/3,0)</f>
        <v>Q3</v>
      </c>
      <c r="E1833" s="15">
        <f>MONTH(SalesDataTable[[#This Row],[Order Date]])</f>
        <v>9</v>
      </c>
      <c r="F1833" s="12" t="str">
        <f xml:space="preserve"> TEXT(SalesDataTable[[#This Row],[Order Date]], "MMM")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12">
        <f>YEAR(SalesDataTable[[#This Row],[Order Date]])</f>
        <v>2026</v>
      </c>
      <c r="D1834" s="15" t="str">
        <f>"Q"&amp;ROUNDUP(MONTH(SalesDataTable[[#This Row],[Order Date]])/3,0)</f>
        <v>Q3</v>
      </c>
      <c r="E1834" s="15">
        <f>MONTH(SalesDataTable[[#This Row],[Order Date]])</f>
        <v>9</v>
      </c>
      <c r="F1834" s="12" t="str">
        <f xml:space="preserve"> TEXT(SalesDataTable[[#This Row],[Order Date]], "MMM")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12">
        <f>YEAR(SalesDataTable[[#This Row],[Order Date]])</f>
        <v>2026</v>
      </c>
      <c r="D1835" s="15" t="str">
        <f>"Q"&amp;ROUNDUP(MONTH(SalesDataTable[[#This Row],[Order Date]])/3,0)</f>
        <v>Q3</v>
      </c>
      <c r="E1835" s="15">
        <f>MONTH(SalesDataTable[[#This Row],[Order Date]])</f>
        <v>9</v>
      </c>
      <c r="F1835" s="12" t="str">
        <f xml:space="preserve"> TEXT(SalesDataTable[[#This Row],[Order Date]], "MMM")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12">
        <f>YEAR(SalesDataTable[[#This Row],[Order Date]])</f>
        <v>2026</v>
      </c>
      <c r="D1836" s="15" t="str">
        <f>"Q"&amp;ROUNDUP(MONTH(SalesDataTable[[#This Row],[Order Date]])/3,0)</f>
        <v>Q3</v>
      </c>
      <c r="E1836" s="15">
        <f>MONTH(SalesDataTable[[#This Row],[Order Date]])</f>
        <v>9</v>
      </c>
      <c r="F1836" s="12" t="str">
        <f xml:space="preserve"> TEXT(SalesDataTable[[#This Row],[Order Date]], "MMM")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12">
        <f>YEAR(SalesDataTable[[#This Row],[Order Date]])</f>
        <v>2026</v>
      </c>
      <c r="D1837" s="15" t="str">
        <f>"Q"&amp;ROUNDUP(MONTH(SalesDataTable[[#This Row],[Order Date]])/3,0)</f>
        <v>Q3</v>
      </c>
      <c r="E1837" s="15">
        <f>MONTH(SalesDataTable[[#This Row],[Order Date]])</f>
        <v>9</v>
      </c>
      <c r="F1837" s="12" t="str">
        <f xml:space="preserve"> TEXT(SalesDataTable[[#This Row],[Order Date]], "MMM")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12">
        <f>YEAR(SalesDataTable[[#This Row],[Order Date]])</f>
        <v>2026</v>
      </c>
      <c r="D1838" s="15" t="str">
        <f>"Q"&amp;ROUNDUP(MONTH(SalesDataTable[[#This Row],[Order Date]])/3,0)</f>
        <v>Q3</v>
      </c>
      <c r="E1838" s="15">
        <f>MONTH(SalesDataTable[[#This Row],[Order Date]])</f>
        <v>9</v>
      </c>
      <c r="F1838" s="12" t="str">
        <f xml:space="preserve"> TEXT(SalesDataTable[[#This Row],[Order Date]], "MMM")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12">
        <f>YEAR(SalesDataTable[[#This Row],[Order Date]])</f>
        <v>2026</v>
      </c>
      <c r="D1839" s="15" t="str">
        <f>"Q"&amp;ROUNDUP(MONTH(SalesDataTable[[#This Row],[Order Date]])/3,0)</f>
        <v>Q3</v>
      </c>
      <c r="E1839" s="15">
        <f>MONTH(SalesDataTable[[#This Row],[Order Date]])</f>
        <v>9</v>
      </c>
      <c r="F1839" s="12" t="str">
        <f xml:space="preserve"> TEXT(SalesDataTable[[#This Row],[Order Date]], "MMM")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12">
        <f>YEAR(SalesDataTable[[#This Row],[Order Date]])</f>
        <v>2026</v>
      </c>
      <c r="D1840" s="15" t="str">
        <f>"Q"&amp;ROUNDUP(MONTH(SalesDataTable[[#This Row],[Order Date]])/3,0)</f>
        <v>Q3</v>
      </c>
      <c r="E1840" s="15">
        <f>MONTH(SalesDataTable[[#This Row],[Order Date]])</f>
        <v>9</v>
      </c>
      <c r="F1840" s="12" t="str">
        <f xml:space="preserve"> TEXT(SalesDataTable[[#This Row],[Order Date]], "MMM")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12">
        <f>YEAR(SalesDataTable[[#This Row],[Order Date]])</f>
        <v>2026</v>
      </c>
      <c r="D1841" s="15" t="str">
        <f>"Q"&amp;ROUNDUP(MONTH(SalesDataTable[[#This Row],[Order Date]])/3,0)</f>
        <v>Q3</v>
      </c>
      <c r="E1841" s="15">
        <f>MONTH(SalesDataTable[[#This Row],[Order Date]])</f>
        <v>9</v>
      </c>
      <c r="F1841" s="12" t="str">
        <f xml:space="preserve"> TEXT(SalesDataTable[[#This Row],[Order Date]], "MMM")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12">
        <f>YEAR(SalesDataTable[[#This Row],[Order Date]])</f>
        <v>2026</v>
      </c>
      <c r="D1842" s="15" t="str">
        <f>"Q"&amp;ROUNDUP(MONTH(SalesDataTable[[#This Row],[Order Date]])/3,0)</f>
        <v>Q3</v>
      </c>
      <c r="E1842" s="15">
        <f>MONTH(SalesDataTable[[#This Row],[Order Date]])</f>
        <v>9</v>
      </c>
      <c r="F1842" s="12" t="str">
        <f xml:space="preserve"> TEXT(SalesDataTable[[#This Row],[Order Date]], "MMM")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12">
        <f>YEAR(SalesDataTable[[#This Row],[Order Date]])</f>
        <v>2026</v>
      </c>
      <c r="D1843" s="15" t="str">
        <f>"Q"&amp;ROUNDUP(MONTH(SalesDataTable[[#This Row],[Order Date]])/3,0)</f>
        <v>Q3</v>
      </c>
      <c r="E1843" s="15">
        <f>MONTH(SalesDataTable[[#This Row],[Order Date]])</f>
        <v>9</v>
      </c>
      <c r="F1843" s="12" t="str">
        <f xml:space="preserve"> TEXT(SalesDataTable[[#This Row],[Order Date]], "MMM")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12">
        <f>YEAR(SalesDataTable[[#This Row],[Order Date]])</f>
        <v>2026</v>
      </c>
      <c r="D1844" s="15" t="str">
        <f>"Q"&amp;ROUNDUP(MONTH(SalesDataTable[[#This Row],[Order Date]])/3,0)</f>
        <v>Q3</v>
      </c>
      <c r="E1844" s="15">
        <f>MONTH(SalesDataTable[[#This Row],[Order Date]])</f>
        <v>9</v>
      </c>
      <c r="F1844" s="12" t="str">
        <f xml:space="preserve"> TEXT(SalesDataTable[[#This Row],[Order Date]], "MMM")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12">
        <f>YEAR(SalesDataTable[[#This Row],[Order Date]])</f>
        <v>2026</v>
      </c>
      <c r="D1845" s="15" t="str">
        <f>"Q"&amp;ROUNDUP(MONTH(SalesDataTable[[#This Row],[Order Date]])/3,0)</f>
        <v>Q3</v>
      </c>
      <c r="E1845" s="15">
        <f>MONTH(SalesDataTable[[#This Row],[Order Date]])</f>
        <v>9</v>
      </c>
      <c r="F1845" s="12" t="str">
        <f xml:space="preserve"> TEXT(SalesDataTable[[#This Row],[Order Date]], "MMM")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12">
        <f>YEAR(SalesDataTable[[#This Row],[Order Date]])</f>
        <v>2026</v>
      </c>
      <c r="D1846" s="15" t="str">
        <f>"Q"&amp;ROUNDUP(MONTH(SalesDataTable[[#This Row],[Order Date]])/3,0)</f>
        <v>Q3</v>
      </c>
      <c r="E1846" s="15">
        <f>MONTH(SalesDataTable[[#This Row],[Order Date]])</f>
        <v>9</v>
      </c>
      <c r="F1846" s="12" t="str">
        <f xml:space="preserve"> TEXT(SalesDataTable[[#This Row],[Order Date]], "MMM")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12">
        <f>YEAR(SalesDataTable[[#This Row],[Order Date]])</f>
        <v>2026</v>
      </c>
      <c r="D1847" s="15" t="str">
        <f>"Q"&amp;ROUNDUP(MONTH(SalesDataTable[[#This Row],[Order Date]])/3,0)</f>
        <v>Q3</v>
      </c>
      <c r="E1847" s="15">
        <f>MONTH(SalesDataTable[[#This Row],[Order Date]])</f>
        <v>9</v>
      </c>
      <c r="F1847" s="12" t="str">
        <f xml:space="preserve"> TEXT(SalesDataTable[[#This Row],[Order Date]], "MMM")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12">
        <f>YEAR(SalesDataTable[[#This Row],[Order Date]])</f>
        <v>2026</v>
      </c>
      <c r="D1848" s="15" t="str">
        <f>"Q"&amp;ROUNDUP(MONTH(SalesDataTable[[#This Row],[Order Date]])/3,0)</f>
        <v>Q3</v>
      </c>
      <c r="E1848" s="15">
        <f>MONTH(SalesDataTable[[#This Row],[Order Date]])</f>
        <v>9</v>
      </c>
      <c r="F1848" s="12" t="str">
        <f xml:space="preserve"> TEXT(SalesDataTable[[#This Row],[Order Date]], "MMM")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12">
        <f>YEAR(SalesDataTable[[#This Row],[Order Date]])</f>
        <v>2026</v>
      </c>
      <c r="D1849" s="15" t="str">
        <f>"Q"&amp;ROUNDUP(MONTH(SalesDataTable[[#This Row],[Order Date]])/3,0)</f>
        <v>Q3</v>
      </c>
      <c r="E1849" s="15">
        <f>MONTH(SalesDataTable[[#This Row],[Order Date]])</f>
        <v>9</v>
      </c>
      <c r="F1849" s="12" t="str">
        <f xml:space="preserve"> TEXT(SalesDataTable[[#This Row],[Order Date]], "MMM")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12">
        <f>YEAR(SalesDataTable[[#This Row],[Order Date]])</f>
        <v>2026</v>
      </c>
      <c r="D1850" s="15" t="str">
        <f>"Q"&amp;ROUNDUP(MONTH(SalesDataTable[[#This Row],[Order Date]])/3,0)</f>
        <v>Q3</v>
      </c>
      <c r="E1850" s="15">
        <f>MONTH(SalesDataTable[[#This Row],[Order Date]])</f>
        <v>9</v>
      </c>
      <c r="F1850" s="12" t="str">
        <f xml:space="preserve"> TEXT(SalesDataTable[[#This Row],[Order Date]], "MMM")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12">
        <f>YEAR(SalesDataTable[[#This Row],[Order Date]])</f>
        <v>2026</v>
      </c>
      <c r="D1851" s="15" t="str">
        <f>"Q"&amp;ROUNDUP(MONTH(SalesDataTable[[#This Row],[Order Date]])/3,0)</f>
        <v>Q3</v>
      </c>
      <c r="E1851" s="15">
        <f>MONTH(SalesDataTable[[#This Row],[Order Date]])</f>
        <v>9</v>
      </c>
      <c r="F1851" s="12" t="str">
        <f xml:space="preserve"> TEXT(SalesDataTable[[#This Row],[Order Date]], "MMM")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12">
        <f>YEAR(SalesDataTable[[#This Row],[Order Date]])</f>
        <v>2026</v>
      </c>
      <c r="D1852" s="15" t="str">
        <f>"Q"&amp;ROUNDUP(MONTH(SalesDataTable[[#This Row],[Order Date]])/3,0)</f>
        <v>Q3</v>
      </c>
      <c r="E1852" s="15">
        <f>MONTH(SalesDataTable[[#This Row],[Order Date]])</f>
        <v>9</v>
      </c>
      <c r="F1852" s="12" t="str">
        <f xml:space="preserve"> TEXT(SalesDataTable[[#This Row],[Order Date]], "MMM")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12">
        <f>YEAR(SalesDataTable[[#This Row],[Order Date]])</f>
        <v>2026</v>
      </c>
      <c r="D1853" s="15" t="str">
        <f>"Q"&amp;ROUNDUP(MONTH(SalesDataTable[[#This Row],[Order Date]])/3,0)</f>
        <v>Q3</v>
      </c>
      <c r="E1853" s="15">
        <f>MONTH(SalesDataTable[[#This Row],[Order Date]])</f>
        <v>9</v>
      </c>
      <c r="F1853" s="12" t="str">
        <f xml:space="preserve"> TEXT(SalesDataTable[[#This Row],[Order Date]], "MMM")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12">
        <f>YEAR(SalesDataTable[[#This Row],[Order Date]])</f>
        <v>2026</v>
      </c>
      <c r="D1854" s="15" t="str">
        <f>"Q"&amp;ROUNDUP(MONTH(SalesDataTable[[#This Row],[Order Date]])/3,0)</f>
        <v>Q3</v>
      </c>
      <c r="E1854" s="15">
        <f>MONTH(SalesDataTable[[#This Row],[Order Date]])</f>
        <v>9</v>
      </c>
      <c r="F1854" s="12" t="str">
        <f xml:space="preserve"> TEXT(SalesDataTable[[#This Row],[Order Date]], "MMM")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12">
        <f>YEAR(SalesDataTable[[#This Row],[Order Date]])</f>
        <v>2026</v>
      </c>
      <c r="D1855" s="15" t="str">
        <f>"Q"&amp;ROUNDUP(MONTH(SalesDataTable[[#This Row],[Order Date]])/3,0)</f>
        <v>Q3</v>
      </c>
      <c r="E1855" s="15">
        <f>MONTH(SalesDataTable[[#This Row],[Order Date]])</f>
        <v>9</v>
      </c>
      <c r="F1855" s="12" t="str">
        <f xml:space="preserve"> TEXT(SalesDataTable[[#This Row],[Order Date]], "MMM")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12">
        <f>YEAR(SalesDataTable[[#This Row],[Order Date]])</f>
        <v>2026</v>
      </c>
      <c r="D1856" s="15" t="str">
        <f>"Q"&amp;ROUNDUP(MONTH(SalesDataTable[[#This Row],[Order Date]])/3,0)</f>
        <v>Q3</v>
      </c>
      <c r="E1856" s="15">
        <f>MONTH(SalesDataTable[[#This Row],[Order Date]])</f>
        <v>9</v>
      </c>
      <c r="F1856" s="12" t="str">
        <f xml:space="preserve"> TEXT(SalesDataTable[[#This Row],[Order Date]], "MMM")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12">
        <f>YEAR(SalesDataTable[[#This Row],[Order Date]])</f>
        <v>2026</v>
      </c>
      <c r="D1857" s="15" t="str">
        <f>"Q"&amp;ROUNDUP(MONTH(SalesDataTable[[#This Row],[Order Date]])/3,0)</f>
        <v>Q3</v>
      </c>
      <c r="E1857" s="15">
        <f>MONTH(SalesDataTable[[#This Row],[Order Date]])</f>
        <v>9</v>
      </c>
      <c r="F1857" s="12" t="str">
        <f xml:space="preserve"> TEXT(SalesDataTable[[#This Row],[Order Date]], "MMM")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12">
        <f>YEAR(SalesDataTable[[#This Row],[Order Date]])</f>
        <v>2026</v>
      </c>
      <c r="D1858" s="15" t="str">
        <f>"Q"&amp;ROUNDUP(MONTH(SalesDataTable[[#This Row],[Order Date]])/3,0)</f>
        <v>Q3</v>
      </c>
      <c r="E1858" s="15">
        <f>MONTH(SalesDataTable[[#This Row],[Order Date]])</f>
        <v>9</v>
      </c>
      <c r="F1858" s="12" t="str">
        <f xml:space="preserve"> TEXT(SalesDataTable[[#This Row],[Order Date]], "MMM")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12">
        <f>YEAR(SalesDataTable[[#This Row],[Order Date]])</f>
        <v>2026</v>
      </c>
      <c r="D1859" s="15" t="str">
        <f>"Q"&amp;ROUNDUP(MONTH(SalesDataTable[[#This Row],[Order Date]])/3,0)</f>
        <v>Q3</v>
      </c>
      <c r="E1859" s="15">
        <f>MONTH(SalesDataTable[[#This Row],[Order Date]])</f>
        <v>9</v>
      </c>
      <c r="F1859" s="12" t="str">
        <f xml:space="preserve"> TEXT(SalesDataTable[[#This Row],[Order Date]], "MMM")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12">
        <f>YEAR(SalesDataTable[[#This Row],[Order Date]])</f>
        <v>2026</v>
      </c>
      <c r="D1860" s="15" t="str">
        <f>"Q"&amp;ROUNDUP(MONTH(SalesDataTable[[#This Row],[Order Date]])/3,0)</f>
        <v>Q3</v>
      </c>
      <c r="E1860" s="15">
        <f>MONTH(SalesDataTable[[#This Row],[Order Date]])</f>
        <v>9</v>
      </c>
      <c r="F1860" s="12" t="str">
        <f xml:space="preserve"> TEXT(SalesDataTable[[#This Row],[Order Date]], "MMM")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12">
        <f>YEAR(SalesDataTable[[#This Row],[Order Date]])</f>
        <v>2026</v>
      </c>
      <c r="D1861" s="15" t="str">
        <f>"Q"&amp;ROUNDUP(MONTH(SalesDataTable[[#This Row],[Order Date]])/3,0)</f>
        <v>Q3</v>
      </c>
      <c r="E1861" s="15">
        <f>MONTH(SalesDataTable[[#This Row],[Order Date]])</f>
        <v>9</v>
      </c>
      <c r="F1861" s="12" t="str">
        <f xml:space="preserve"> TEXT(SalesDataTable[[#This Row],[Order Date]], "MMM")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12">
        <f>YEAR(SalesDataTable[[#This Row],[Order Date]])</f>
        <v>2026</v>
      </c>
      <c r="D1862" s="15" t="str">
        <f>"Q"&amp;ROUNDUP(MONTH(SalesDataTable[[#This Row],[Order Date]])/3,0)</f>
        <v>Q3</v>
      </c>
      <c r="E1862" s="15">
        <f>MONTH(SalesDataTable[[#This Row],[Order Date]])</f>
        <v>9</v>
      </c>
      <c r="F1862" s="12" t="str">
        <f xml:space="preserve"> TEXT(SalesDataTable[[#This Row],[Order Date]], "MMM")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12">
        <f>YEAR(SalesDataTable[[#This Row],[Order Date]])</f>
        <v>2026</v>
      </c>
      <c r="D1863" s="15" t="str">
        <f>"Q"&amp;ROUNDUP(MONTH(SalesDataTable[[#This Row],[Order Date]])/3,0)</f>
        <v>Q3</v>
      </c>
      <c r="E1863" s="15">
        <f>MONTH(SalesDataTable[[#This Row],[Order Date]])</f>
        <v>9</v>
      </c>
      <c r="F1863" s="12" t="str">
        <f xml:space="preserve"> TEXT(SalesDataTable[[#This Row],[Order Date]], "MMM")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12">
        <f>YEAR(SalesDataTable[[#This Row],[Order Date]])</f>
        <v>2026</v>
      </c>
      <c r="D1864" s="15" t="str">
        <f>"Q"&amp;ROUNDUP(MONTH(SalesDataTable[[#This Row],[Order Date]])/3,0)</f>
        <v>Q3</v>
      </c>
      <c r="E1864" s="15">
        <f>MONTH(SalesDataTable[[#This Row],[Order Date]])</f>
        <v>9</v>
      </c>
      <c r="F1864" s="12" t="str">
        <f xml:space="preserve"> TEXT(SalesDataTable[[#This Row],[Order Date]], "MMM")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12">
        <f>YEAR(SalesDataTable[[#This Row],[Order Date]])</f>
        <v>2026</v>
      </c>
      <c r="D1865" s="15" t="str">
        <f>"Q"&amp;ROUNDUP(MONTH(SalesDataTable[[#This Row],[Order Date]])/3,0)</f>
        <v>Q3</v>
      </c>
      <c r="E1865" s="15">
        <f>MONTH(SalesDataTable[[#This Row],[Order Date]])</f>
        <v>9</v>
      </c>
      <c r="F1865" s="12" t="str">
        <f xml:space="preserve"> TEXT(SalesDataTable[[#This Row],[Order Date]], "MMM")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12">
        <f>YEAR(SalesDataTable[[#This Row],[Order Date]])</f>
        <v>2026</v>
      </c>
      <c r="D1866" s="15" t="str">
        <f>"Q"&amp;ROUNDUP(MONTH(SalesDataTable[[#This Row],[Order Date]])/3,0)</f>
        <v>Q3</v>
      </c>
      <c r="E1866" s="15">
        <f>MONTH(SalesDataTable[[#This Row],[Order Date]])</f>
        <v>9</v>
      </c>
      <c r="F1866" s="12" t="str">
        <f xml:space="preserve"> TEXT(SalesDataTable[[#This Row],[Order Date]], "MMM")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12">
        <f>YEAR(SalesDataTable[[#This Row],[Order Date]])</f>
        <v>2026</v>
      </c>
      <c r="D1867" s="15" t="str">
        <f>"Q"&amp;ROUNDUP(MONTH(SalesDataTable[[#This Row],[Order Date]])/3,0)</f>
        <v>Q3</v>
      </c>
      <c r="E1867" s="15">
        <f>MONTH(SalesDataTable[[#This Row],[Order Date]])</f>
        <v>9</v>
      </c>
      <c r="F1867" s="12" t="str">
        <f xml:space="preserve"> TEXT(SalesDataTable[[#This Row],[Order Date]], "MMM")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12">
        <f>YEAR(SalesDataTable[[#This Row],[Order Date]])</f>
        <v>2026</v>
      </c>
      <c r="D1868" s="15" t="str">
        <f>"Q"&amp;ROUNDUP(MONTH(SalesDataTable[[#This Row],[Order Date]])/3,0)</f>
        <v>Q3</v>
      </c>
      <c r="E1868" s="15">
        <f>MONTH(SalesDataTable[[#This Row],[Order Date]])</f>
        <v>9</v>
      </c>
      <c r="F1868" s="12" t="str">
        <f xml:space="preserve"> TEXT(SalesDataTable[[#This Row],[Order Date]], "MMM")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12">
        <f>YEAR(SalesDataTable[[#This Row],[Order Date]])</f>
        <v>2026</v>
      </c>
      <c r="D1869" s="15" t="str">
        <f>"Q"&amp;ROUNDUP(MONTH(SalesDataTable[[#This Row],[Order Date]])/3,0)</f>
        <v>Q3</v>
      </c>
      <c r="E1869" s="15">
        <f>MONTH(SalesDataTable[[#This Row],[Order Date]])</f>
        <v>9</v>
      </c>
      <c r="F1869" s="12" t="str">
        <f xml:space="preserve"> TEXT(SalesDataTable[[#This Row],[Order Date]], "MMM")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12">
        <f>YEAR(SalesDataTable[[#This Row],[Order Date]])</f>
        <v>2026</v>
      </c>
      <c r="D1870" s="15" t="str">
        <f>"Q"&amp;ROUNDUP(MONTH(SalesDataTable[[#This Row],[Order Date]])/3,0)</f>
        <v>Q3</v>
      </c>
      <c r="E1870" s="15">
        <f>MONTH(SalesDataTable[[#This Row],[Order Date]])</f>
        <v>9</v>
      </c>
      <c r="F1870" s="12" t="str">
        <f xml:space="preserve"> TEXT(SalesDataTable[[#This Row],[Order Date]], "MMM")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12">
        <f>YEAR(SalesDataTable[[#This Row],[Order Date]])</f>
        <v>2026</v>
      </c>
      <c r="D1871" s="15" t="str">
        <f>"Q"&amp;ROUNDUP(MONTH(SalesDataTable[[#This Row],[Order Date]])/3,0)</f>
        <v>Q3</v>
      </c>
      <c r="E1871" s="15">
        <f>MONTH(SalesDataTable[[#This Row],[Order Date]])</f>
        <v>9</v>
      </c>
      <c r="F1871" s="12" t="str">
        <f xml:space="preserve"> TEXT(SalesDataTable[[#This Row],[Order Date]], "MMM")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12">
        <f>YEAR(SalesDataTable[[#This Row],[Order Date]])</f>
        <v>2026</v>
      </c>
      <c r="D1872" s="15" t="str">
        <f>"Q"&amp;ROUNDUP(MONTH(SalesDataTable[[#This Row],[Order Date]])/3,0)</f>
        <v>Q3</v>
      </c>
      <c r="E1872" s="15">
        <f>MONTH(SalesDataTable[[#This Row],[Order Date]])</f>
        <v>9</v>
      </c>
      <c r="F1872" s="12" t="str">
        <f xml:space="preserve"> TEXT(SalesDataTable[[#This Row],[Order Date]], "MMM")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12">
        <f>YEAR(SalesDataTable[[#This Row],[Order Date]])</f>
        <v>2026</v>
      </c>
      <c r="D1873" s="15" t="str">
        <f>"Q"&amp;ROUNDUP(MONTH(SalesDataTable[[#This Row],[Order Date]])/3,0)</f>
        <v>Q3</v>
      </c>
      <c r="E1873" s="15">
        <f>MONTH(SalesDataTable[[#This Row],[Order Date]])</f>
        <v>9</v>
      </c>
      <c r="F1873" s="12" t="str">
        <f xml:space="preserve"> TEXT(SalesDataTable[[#This Row],[Order Date]], "MMM")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12">
        <f>YEAR(SalesDataTable[[#This Row],[Order Date]])</f>
        <v>2026</v>
      </c>
      <c r="D1874" s="15" t="str">
        <f>"Q"&amp;ROUNDUP(MONTH(SalesDataTable[[#This Row],[Order Date]])/3,0)</f>
        <v>Q3</v>
      </c>
      <c r="E1874" s="15">
        <f>MONTH(SalesDataTable[[#This Row],[Order Date]])</f>
        <v>9</v>
      </c>
      <c r="F1874" s="12" t="str">
        <f xml:space="preserve"> TEXT(SalesDataTable[[#This Row],[Order Date]], "MMM")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12">
        <f>YEAR(SalesDataTable[[#This Row],[Order Date]])</f>
        <v>2026</v>
      </c>
      <c r="D1875" s="15" t="str">
        <f>"Q"&amp;ROUNDUP(MONTH(SalesDataTable[[#This Row],[Order Date]])/3,0)</f>
        <v>Q3</v>
      </c>
      <c r="E1875" s="15">
        <f>MONTH(SalesDataTable[[#This Row],[Order Date]])</f>
        <v>9</v>
      </c>
      <c r="F1875" s="12" t="str">
        <f xml:space="preserve"> TEXT(SalesDataTable[[#This Row],[Order Date]], "MMM")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12">
        <f>YEAR(SalesDataTable[[#This Row],[Order Date]])</f>
        <v>2026</v>
      </c>
      <c r="D1876" s="15" t="str">
        <f>"Q"&amp;ROUNDUP(MONTH(SalesDataTable[[#This Row],[Order Date]])/3,0)</f>
        <v>Q3</v>
      </c>
      <c r="E1876" s="15">
        <f>MONTH(SalesDataTable[[#This Row],[Order Date]])</f>
        <v>9</v>
      </c>
      <c r="F1876" s="12" t="str">
        <f xml:space="preserve"> TEXT(SalesDataTable[[#This Row],[Order Date]], "MMM")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12">
        <f>YEAR(SalesDataTable[[#This Row],[Order Date]])</f>
        <v>2026</v>
      </c>
      <c r="D1877" s="15" t="str">
        <f>"Q"&amp;ROUNDUP(MONTH(SalesDataTable[[#This Row],[Order Date]])/3,0)</f>
        <v>Q3</v>
      </c>
      <c r="E1877" s="15">
        <f>MONTH(SalesDataTable[[#This Row],[Order Date]])</f>
        <v>9</v>
      </c>
      <c r="F1877" s="12" t="str">
        <f xml:space="preserve"> TEXT(SalesDataTable[[#This Row],[Order Date]], "MMM")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12">
        <f>YEAR(SalesDataTable[[#This Row],[Order Date]])</f>
        <v>2026</v>
      </c>
      <c r="D1878" s="15" t="str">
        <f>"Q"&amp;ROUNDUP(MONTH(SalesDataTable[[#This Row],[Order Date]])/3,0)</f>
        <v>Q3</v>
      </c>
      <c r="E1878" s="15">
        <f>MONTH(SalesDataTable[[#This Row],[Order Date]])</f>
        <v>9</v>
      </c>
      <c r="F1878" s="12" t="str">
        <f xml:space="preserve"> TEXT(SalesDataTable[[#This Row],[Order Date]], "MMM")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12">
        <f>YEAR(SalesDataTable[[#This Row],[Order Date]])</f>
        <v>2026</v>
      </c>
      <c r="D1879" s="15" t="str">
        <f>"Q"&amp;ROUNDUP(MONTH(SalesDataTable[[#This Row],[Order Date]])/3,0)</f>
        <v>Q3</v>
      </c>
      <c r="E1879" s="15">
        <f>MONTH(SalesDataTable[[#This Row],[Order Date]])</f>
        <v>9</v>
      </c>
      <c r="F1879" s="12" t="str">
        <f xml:space="preserve"> TEXT(SalesDataTable[[#This Row],[Order Date]], "MMM")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12">
        <f>YEAR(SalesDataTable[[#This Row],[Order Date]])</f>
        <v>2026</v>
      </c>
      <c r="D1880" s="15" t="str">
        <f>"Q"&amp;ROUNDUP(MONTH(SalesDataTable[[#This Row],[Order Date]])/3,0)</f>
        <v>Q3</v>
      </c>
      <c r="E1880" s="15">
        <f>MONTH(SalesDataTable[[#This Row],[Order Date]])</f>
        <v>9</v>
      </c>
      <c r="F1880" s="12" t="str">
        <f xml:space="preserve"> TEXT(SalesDataTable[[#This Row],[Order Date]], "MMM")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12">
        <f>YEAR(SalesDataTable[[#This Row],[Order Date]])</f>
        <v>2026</v>
      </c>
      <c r="D1881" s="15" t="str">
        <f>"Q"&amp;ROUNDUP(MONTH(SalesDataTable[[#This Row],[Order Date]])/3,0)</f>
        <v>Q3</v>
      </c>
      <c r="E1881" s="15">
        <f>MONTH(SalesDataTable[[#This Row],[Order Date]])</f>
        <v>9</v>
      </c>
      <c r="F1881" s="12" t="str">
        <f xml:space="preserve"> TEXT(SalesDataTable[[#This Row],[Order Date]], "MMM")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12">
        <f>YEAR(SalesDataTable[[#This Row],[Order Date]])</f>
        <v>2026</v>
      </c>
      <c r="D1882" s="15" t="str">
        <f>"Q"&amp;ROUNDUP(MONTH(SalesDataTable[[#This Row],[Order Date]])/3,0)</f>
        <v>Q3</v>
      </c>
      <c r="E1882" s="15">
        <f>MONTH(SalesDataTable[[#This Row],[Order Date]])</f>
        <v>9</v>
      </c>
      <c r="F1882" s="12" t="str">
        <f xml:space="preserve"> TEXT(SalesDataTable[[#This Row],[Order Date]], "MMM")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12">
        <f>YEAR(SalesDataTable[[#This Row],[Order Date]])</f>
        <v>2026</v>
      </c>
      <c r="D1883" s="15" t="str">
        <f>"Q"&amp;ROUNDUP(MONTH(SalesDataTable[[#This Row],[Order Date]])/3,0)</f>
        <v>Q3</v>
      </c>
      <c r="E1883" s="15">
        <f>MONTH(SalesDataTable[[#This Row],[Order Date]])</f>
        <v>9</v>
      </c>
      <c r="F1883" s="12" t="str">
        <f xml:space="preserve"> TEXT(SalesDataTable[[#This Row],[Order Date]], "MMM")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12">
        <f>YEAR(SalesDataTable[[#This Row],[Order Date]])</f>
        <v>2026</v>
      </c>
      <c r="D1884" s="15" t="str">
        <f>"Q"&amp;ROUNDUP(MONTH(SalesDataTable[[#This Row],[Order Date]])/3,0)</f>
        <v>Q3</v>
      </c>
      <c r="E1884" s="15">
        <f>MONTH(SalesDataTable[[#This Row],[Order Date]])</f>
        <v>9</v>
      </c>
      <c r="F1884" s="12" t="str">
        <f xml:space="preserve"> TEXT(SalesDataTable[[#This Row],[Order Date]], "MMM")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12">
        <f>YEAR(SalesDataTable[[#This Row],[Order Date]])</f>
        <v>2026</v>
      </c>
      <c r="D1885" s="15" t="str">
        <f>"Q"&amp;ROUNDUP(MONTH(SalesDataTable[[#This Row],[Order Date]])/3,0)</f>
        <v>Q3</v>
      </c>
      <c r="E1885" s="15">
        <f>MONTH(SalesDataTable[[#This Row],[Order Date]])</f>
        <v>9</v>
      </c>
      <c r="F1885" s="12" t="str">
        <f xml:space="preserve"> TEXT(SalesDataTable[[#This Row],[Order Date]], "MMM")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12">
        <f>YEAR(SalesDataTable[[#This Row],[Order Date]])</f>
        <v>2026</v>
      </c>
      <c r="D1886" s="15" t="str">
        <f>"Q"&amp;ROUNDUP(MONTH(SalesDataTable[[#This Row],[Order Date]])/3,0)</f>
        <v>Q3</v>
      </c>
      <c r="E1886" s="15">
        <f>MONTH(SalesDataTable[[#This Row],[Order Date]])</f>
        <v>9</v>
      </c>
      <c r="F1886" s="12" t="str">
        <f xml:space="preserve"> TEXT(SalesDataTable[[#This Row],[Order Date]], "MMM")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12">
        <f>YEAR(SalesDataTable[[#This Row],[Order Date]])</f>
        <v>2026</v>
      </c>
      <c r="D1887" s="15" t="str">
        <f>"Q"&amp;ROUNDUP(MONTH(SalesDataTable[[#This Row],[Order Date]])/3,0)</f>
        <v>Q3</v>
      </c>
      <c r="E1887" s="15">
        <f>MONTH(SalesDataTable[[#This Row],[Order Date]])</f>
        <v>9</v>
      </c>
      <c r="F1887" s="12" t="str">
        <f xml:space="preserve"> TEXT(SalesDataTable[[#This Row],[Order Date]], "MMM")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12">
        <f>YEAR(SalesDataTable[[#This Row],[Order Date]])</f>
        <v>2026</v>
      </c>
      <c r="D1888" s="15" t="str">
        <f>"Q"&amp;ROUNDUP(MONTH(SalesDataTable[[#This Row],[Order Date]])/3,0)</f>
        <v>Q3</v>
      </c>
      <c r="E1888" s="15">
        <f>MONTH(SalesDataTable[[#This Row],[Order Date]])</f>
        <v>9</v>
      </c>
      <c r="F1888" s="12" t="str">
        <f xml:space="preserve"> TEXT(SalesDataTable[[#This Row],[Order Date]], "MMM")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12">
        <f>YEAR(SalesDataTable[[#This Row],[Order Date]])</f>
        <v>2026</v>
      </c>
      <c r="D1889" s="15" t="str">
        <f>"Q"&amp;ROUNDUP(MONTH(SalesDataTable[[#This Row],[Order Date]])/3,0)</f>
        <v>Q3</v>
      </c>
      <c r="E1889" s="15">
        <f>MONTH(SalesDataTable[[#This Row],[Order Date]])</f>
        <v>9</v>
      </c>
      <c r="F1889" s="12" t="str">
        <f xml:space="preserve"> TEXT(SalesDataTable[[#This Row],[Order Date]], "MMM")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12">
        <f>YEAR(SalesDataTable[[#This Row],[Order Date]])</f>
        <v>2026</v>
      </c>
      <c r="D1890" s="15" t="str">
        <f>"Q"&amp;ROUNDUP(MONTH(SalesDataTable[[#This Row],[Order Date]])/3,0)</f>
        <v>Q3</v>
      </c>
      <c r="E1890" s="15">
        <f>MONTH(SalesDataTable[[#This Row],[Order Date]])</f>
        <v>9</v>
      </c>
      <c r="F1890" s="12" t="str">
        <f xml:space="preserve"> TEXT(SalesDataTable[[#This Row],[Order Date]], "MMM")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12">
        <f>YEAR(SalesDataTable[[#This Row],[Order Date]])</f>
        <v>2026</v>
      </c>
      <c r="D1891" s="15" t="str">
        <f>"Q"&amp;ROUNDUP(MONTH(SalesDataTable[[#This Row],[Order Date]])/3,0)</f>
        <v>Q3</v>
      </c>
      <c r="E1891" s="15">
        <f>MONTH(SalesDataTable[[#This Row],[Order Date]])</f>
        <v>9</v>
      </c>
      <c r="F1891" s="12" t="str">
        <f xml:space="preserve"> TEXT(SalesDataTable[[#This Row],[Order Date]], "MMM")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12">
        <f>YEAR(SalesDataTable[[#This Row],[Order Date]])</f>
        <v>2026</v>
      </c>
      <c r="D1892" s="15" t="str">
        <f>"Q"&amp;ROUNDUP(MONTH(SalesDataTable[[#This Row],[Order Date]])/3,0)</f>
        <v>Q3</v>
      </c>
      <c r="E1892" s="15">
        <f>MONTH(SalesDataTable[[#This Row],[Order Date]])</f>
        <v>9</v>
      </c>
      <c r="F1892" s="12" t="str">
        <f xml:space="preserve"> TEXT(SalesDataTable[[#This Row],[Order Date]], "MMM")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12">
        <f>YEAR(SalesDataTable[[#This Row],[Order Date]])</f>
        <v>2026</v>
      </c>
      <c r="D1893" s="15" t="str">
        <f>"Q"&amp;ROUNDUP(MONTH(SalesDataTable[[#This Row],[Order Date]])/3,0)</f>
        <v>Q3</v>
      </c>
      <c r="E1893" s="15">
        <f>MONTH(SalesDataTable[[#This Row],[Order Date]])</f>
        <v>9</v>
      </c>
      <c r="F1893" s="12" t="str">
        <f xml:space="preserve"> TEXT(SalesDataTable[[#This Row],[Order Date]], "MMM")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12">
        <f>YEAR(SalesDataTable[[#This Row],[Order Date]])</f>
        <v>2026</v>
      </c>
      <c r="D1894" s="15" t="str">
        <f>"Q"&amp;ROUNDUP(MONTH(SalesDataTable[[#This Row],[Order Date]])/3,0)</f>
        <v>Q3</v>
      </c>
      <c r="E1894" s="15">
        <f>MONTH(SalesDataTable[[#This Row],[Order Date]])</f>
        <v>9</v>
      </c>
      <c r="F1894" s="12" t="str">
        <f xml:space="preserve"> TEXT(SalesDataTable[[#This Row],[Order Date]], "MMM")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12">
        <f>YEAR(SalesDataTable[[#This Row],[Order Date]])</f>
        <v>2026</v>
      </c>
      <c r="D1895" s="15" t="str">
        <f>"Q"&amp;ROUNDUP(MONTH(SalesDataTable[[#This Row],[Order Date]])/3,0)</f>
        <v>Q3</v>
      </c>
      <c r="E1895" s="15">
        <f>MONTH(SalesDataTable[[#This Row],[Order Date]])</f>
        <v>9</v>
      </c>
      <c r="F1895" s="12" t="str">
        <f xml:space="preserve"> TEXT(SalesDataTable[[#This Row],[Order Date]], "MMM")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12">
        <f>YEAR(SalesDataTable[[#This Row],[Order Date]])</f>
        <v>2026</v>
      </c>
      <c r="D1896" s="15" t="str">
        <f>"Q"&amp;ROUNDUP(MONTH(SalesDataTable[[#This Row],[Order Date]])/3,0)</f>
        <v>Q3</v>
      </c>
      <c r="E1896" s="15">
        <f>MONTH(SalesDataTable[[#This Row],[Order Date]])</f>
        <v>9</v>
      </c>
      <c r="F1896" s="12" t="str">
        <f xml:space="preserve"> TEXT(SalesDataTable[[#This Row],[Order Date]], "MMM")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12">
        <f>YEAR(SalesDataTable[[#This Row],[Order Date]])</f>
        <v>2026</v>
      </c>
      <c r="D1897" s="15" t="str">
        <f>"Q"&amp;ROUNDUP(MONTH(SalesDataTable[[#This Row],[Order Date]])/3,0)</f>
        <v>Q3</v>
      </c>
      <c r="E1897" s="15">
        <f>MONTH(SalesDataTable[[#This Row],[Order Date]])</f>
        <v>9</v>
      </c>
      <c r="F1897" s="12" t="str">
        <f xml:space="preserve"> TEXT(SalesDataTable[[#This Row],[Order Date]], "MMM")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12">
        <f>YEAR(SalesDataTable[[#This Row],[Order Date]])</f>
        <v>2026</v>
      </c>
      <c r="D1898" s="15" t="str">
        <f>"Q"&amp;ROUNDUP(MONTH(SalesDataTable[[#This Row],[Order Date]])/3,0)</f>
        <v>Q3</v>
      </c>
      <c r="E1898" s="15">
        <f>MONTH(SalesDataTable[[#This Row],[Order Date]])</f>
        <v>9</v>
      </c>
      <c r="F1898" s="12" t="str">
        <f xml:space="preserve"> TEXT(SalesDataTable[[#This Row],[Order Date]], "MMM")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12">
        <f>YEAR(SalesDataTable[[#This Row],[Order Date]])</f>
        <v>2026</v>
      </c>
      <c r="D1899" s="15" t="str">
        <f>"Q"&amp;ROUNDUP(MONTH(SalesDataTable[[#This Row],[Order Date]])/3,0)</f>
        <v>Q3</v>
      </c>
      <c r="E1899" s="15">
        <f>MONTH(SalesDataTable[[#This Row],[Order Date]])</f>
        <v>9</v>
      </c>
      <c r="F1899" s="12" t="str">
        <f xml:space="preserve"> TEXT(SalesDataTable[[#This Row],[Order Date]], "MMM")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12">
        <f>YEAR(SalesDataTable[[#This Row],[Order Date]])</f>
        <v>2026</v>
      </c>
      <c r="D1900" s="15" t="str">
        <f>"Q"&amp;ROUNDUP(MONTH(SalesDataTable[[#This Row],[Order Date]])/3,0)</f>
        <v>Q3</v>
      </c>
      <c r="E1900" s="15">
        <f>MONTH(SalesDataTable[[#This Row],[Order Date]])</f>
        <v>9</v>
      </c>
      <c r="F1900" s="12" t="str">
        <f xml:space="preserve"> TEXT(SalesDataTable[[#This Row],[Order Date]], "MMM")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12">
        <f>YEAR(SalesDataTable[[#This Row],[Order Date]])</f>
        <v>2026</v>
      </c>
      <c r="D1901" s="15" t="str">
        <f>"Q"&amp;ROUNDUP(MONTH(SalesDataTable[[#This Row],[Order Date]])/3,0)</f>
        <v>Q3</v>
      </c>
      <c r="E1901" s="15">
        <f>MONTH(SalesDataTable[[#This Row],[Order Date]])</f>
        <v>9</v>
      </c>
      <c r="F1901" s="12" t="str">
        <f xml:space="preserve"> TEXT(SalesDataTable[[#This Row],[Order Date]], "MMM")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12">
        <f>YEAR(SalesDataTable[[#This Row],[Order Date]])</f>
        <v>2026</v>
      </c>
      <c r="D1902" s="15" t="str">
        <f>"Q"&amp;ROUNDUP(MONTH(SalesDataTable[[#This Row],[Order Date]])/3,0)</f>
        <v>Q3</v>
      </c>
      <c r="E1902" s="15">
        <f>MONTH(SalesDataTable[[#This Row],[Order Date]])</f>
        <v>9</v>
      </c>
      <c r="F1902" s="12" t="str">
        <f xml:space="preserve"> TEXT(SalesDataTable[[#This Row],[Order Date]], "MMM")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12">
        <f>YEAR(SalesDataTable[[#This Row],[Order Date]])</f>
        <v>2026</v>
      </c>
      <c r="D1903" s="15" t="str">
        <f>"Q"&amp;ROUNDUP(MONTH(SalesDataTable[[#This Row],[Order Date]])/3,0)</f>
        <v>Q3</v>
      </c>
      <c r="E1903" s="15">
        <f>MONTH(SalesDataTable[[#This Row],[Order Date]])</f>
        <v>9</v>
      </c>
      <c r="F1903" s="12" t="str">
        <f xml:space="preserve"> TEXT(SalesDataTable[[#This Row],[Order Date]], "MMM")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12">
        <f>YEAR(SalesDataTable[[#This Row],[Order Date]])</f>
        <v>2026</v>
      </c>
      <c r="D1904" s="15" t="str">
        <f>"Q"&amp;ROUNDUP(MONTH(SalesDataTable[[#This Row],[Order Date]])/3,0)</f>
        <v>Q3</v>
      </c>
      <c r="E1904" s="15">
        <f>MONTH(SalesDataTable[[#This Row],[Order Date]])</f>
        <v>9</v>
      </c>
      <c r="F1904" s="12" t="str">
        <f xml:space="preserve"> TEXT(SalesDataTable[[#This Row],[Order Date]], "MMM")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12">
        <f>YEAR(SalesDataTable[[#This Row],[Order Date]])</f>
        <v>2026</v>
      </c>
      <c r="D1905" s="15" t="str">
        <f>"Q"&amp;ROUNDUP(MONTH(SalesDataTable[[#This Row],[Order Date]])/3,0)</f>
        <v>Q3</v>
      </c>
      <c r="E1905" s="15">
        <f>MONTH(SalesDataTable[[#This Row],[Order Date]])</f>
        <v>9</v>
      </c>
      <c r="F1905" s="12" t="str">
        <f xml:space="preserve"> TEXT(SalesDataTable[[#This Row],[Order Date]], "MMM")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12">
        <f>YEAR(SalesDataTable[[#This Row],[Order Date]])</f>
        <v>2026</v>
      </c>
      <c r="D1906" s="15" t="str">
        <f>"Q"&amp;ROUNDUP(MONTH(SalesDataTable[[#This Row],[Order Date]])/3,0)</f>
        <v>Q3</v>
      </c>
      <c r="E1906" s="15">
        <f>MONTH(SalesDataTable[[#This Row],[Order Date]])</f>
        <v>9</v>
      </c>
      <c r="F1906" s="12" t="str">
        <f xml:space="preserve"> TEXT(SalesDataTable[[#This Row],[Order Date]], "MMM")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12">
        <f>YEAR(SalesDataTable[[#This Row],[Order Date]])</f>
        <v>2026</v>
      </c>
      <c r="D1907" s="15" t="str">
        <f>"Q"&amp;ROUNDUP(MONTH(SalesDataTable[[#This Row],[Order Date]])/3,0)</f>
        <v>Q3</v>
      </c>
      <c r="E1907" s="15">
        <f>MONTH(SalesDataTable[[#This Row],[Order Date]])</f>
        <v>9</v>
      </c>
      <c r="F1907" s="12" t="str">
        <f xml:space="preserve"> TEXT(SalesDataTable[[#This Row],[Order Date]], "MMM")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12">
        <f>YEAR(SalesDataTable[[#This Row],[Order Date]])</f>
        <v>2026</v>
      </c>
      <c r="D1908" s="15" t="str">
        <f>"Q"&amp;ROUNDUP(MONTH(SalesDataTable[[#This Row],[Order Date]])/3,0)</f>
        <v>Q3</v>
      </c>
      <c r="E1908" s="15">
        <f>MONTH(SalesDataTable[[#This Row],[Order Date]])</f>
        <v>9</v>
      </c>
      <c r="F1908" s="12" t="str">
        <f xml:space="preserve"> TEXT(SalesDataTable[[#This Row],[Order Date]], "MMM")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12">
        <f>YEAR(SalesDataTable[[#This Row],[Order Date]])</f>
        <v>2026</v>
      </c>
      <c r="D1909" s="15" t="str">
        <f>"Q"&amp;ROUNDUP(MONTH(SalesDataTable[[#This Row],[Order Date]])/3,0)</f>
        <v>Q3</v>
      </c>
      <c r="E1909" s="15">
        <f>MONTH(SalesDataTable[[#This Row],[Order Date]])</f>
        <v>9</v>
      </c>
      <c r="F1909" s="12" t="str">
        <f xml:space="preserve"> TEXT(SalesDataTable[[#This Row],[Order Date]], "MMM")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12">
        <f>YEAR(SalesDataTable[[#This Row],[Order Date]])</f>
        <v>2026</v>
      </c>
      <c r="D1910" s="15" t="str">
        <f>"Q"&amp;ROUNDUP(MONTH(SalesDataTable[[#This Row],[Order Date]])/3,0)</f>
        <v>Q3</v>
      </c>
      <c r="E1910" s="15">
        <f>MONTH(SalesDataTable[[#This Row],[Order Date]])</f>
        <v>9</v>
      </c>
      <c r="F1910" s="12" t="str">
        <f xml:space="preserve"> TEXT(SalesDataTable[[#This Row],[Order Date]], "MMM")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12">
        <f>YEAR(SalesDataTable[[#This Row],[Order Date]])</f>
        <v>2026</v>
      </c>
      <c r="D1911" s="15" t="str">
        <f>"Q"&amp;ROUNDUP(MONTH(SalesDataTable[[#This Row],[Order Date]])/3,0)</f>
        <v>Q3</v>
      </c>
      <c r="E1911" s="15">
        <f>MONTH(SalesDataTable[[#This Row],[Order Date]])</f>
        <v>9</v>
      </c>
      <c r="F1911" s="12" t="str">
        <f xml:space="preserve"> TEXT(SalesDataTable[[#This Row],[Order Date]], "MMM")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12">
        <f>YEAR(SalesDataTable[[#This Row],[Order Date]])</f>
        <v>2026</v>
      </c>
      <c r="D1912" s="15" t="str">
        <f>"Q"&amp;ROUNDUP(MONTH(SalesDataTable[[#This Row],[Order Date]])/3,0)</f>
        <v>Q3</v>
      </c>
      <c r="E1912" s="15">
        <f>MONTH(SalesDataTable[[#This Row],[Order Date]])</f>
        <v>9</v>
      </c>
      <c r="F1912" s="12" t="str">
        <f xml:space="preserve"> TEXT(SalesDataTable[[#This Row],[Order Date]], "MMM")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12">
        <f>YEAR(SalesDataTable[[#This Row],[Order Date]])</f>
        <v>2026</v>
      </c>
      <c r="D1913" s="15" t="str">
        <f>"Q"&amp;ROUNDUP(MONTH(SalesDataTable[[#This Row],[Order Date]])/3,0)</f>
        <v>Q3</v>
      </c>
      <c r="E1913" s="15">
        <f>MONTH(SalesDataTable[[#This Row],[Order Date]])</f>
        <v>9</v>
      </c>
      <c r="F1913" s="12" t="str">
        <f xml:space="preserve"> TEXT(SalesDataTable[[#This Row],[Order Date]], "MMM")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12">
        <f>YEAR(SalesDataTable[[#This Row],[Order Date]])</f>
        <v>2026</v>
      </c>
      <c r="D1914" s="15" t="str">
        <f>"Q"&amp;ROUNDUP(MONTH(SalesDataTable[[#This Row],[Order Date]])/3,0)</f>
        <v>Q3</v>
      </c>
      <c r="E1914" s="15">
        <f>MONTH(SalesDataTable[[#This Row],[Order Date]])</f>
        <v>9</v>
      </c>
      <c r="F1914" s="12" t="str">
        <f xml:space="preserve"> TEXT(SalesDataTable[[#This Row],[Order Date]], "MMM")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12">
        <f>YEAR(SalesDataTable[[#This Row],[Order Date]])</f>
        <v>2026</v>
      </c>
      <c r="D1915" s="15" t="str">
        <f>"Q"&amp;ROUNDUP(MONTH(SalesDataTable[[#This Row],[Order Date]])/3,0)</f>
        <v>Q3</v>
      </c>
      <c r="E1915" s="15">
        <f>MONTH(SalesDataTable[[#This Row],[Order Date]])</f>
        <v>9</v>
      </c>
      <c r="F1915" s="12" t="str">
        <f xml:space="preserve"> TEXT(SalesDataTable[[#This Row],[Order Date]], "MMM")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12">
        <f>YEAR(SalesDataTable[[#This Row],[Order Date]])</f>
        <v>2026</v>
      </c>
      <c r="D1916" s="15" t="str">
        <f>"Q"&amp;ROUNDUP(MONTH(SalesDataTable[[#This Row],[Order Date]])/3,0)</f>
        <v>Q3</v>
      </c>
      <c r="E1916" s="15">
        <f>MONTH(SalesDataTable[[#This Row],[Order Date]])</f>
        <v>9</v>
      </c>
      <c r="F1916" s="12" t="str">
        <f xml:space="preserve"> TEXT(SalesDataTable[[#This Row],[Order Date]], "MMM")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12">
        <f>YEAR(SalesDataTable[[#This Row],[Order Date]])</f>
        <v>2026</v>
      </c>
      <c r="D1917" s="15" t="str">
        <f>"Q"&amp;ROUNDUP(MONTH(SalesDataTable[[#This Row],[Order Date]])/3,0)</f>
        <v>Q3</v>
      </c>
      <c r="E1917" s="15">
        <f>MONTH(SalesDataTable[[#This Row],[Order Date]])</f>
        <v>9</v>
      </c>
      <c r="F1917" s="12" t="str">
        <f xml:space="preserve"> TEXT(SalesDataTable[[#This Row],[Order Date]], "MMM")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12">
        <f>YEAR(SalesDataTable[[#This Row],[Order Date]])</f>
        <v>2026</v>
      </c>
      <c r="D1918" s="15" t="str">
        <f>"Q"&amp;ROUNDUP(MONTH(SalesDataTable[[#This Row],[Order Date]])/3,0)</f>
        <v>Q3</v>
      </c>
      <c r="E1918" s="15">
        <f>MONTH(SalesDataTable[[#This Row],[Order Date]])</f>
        <v>9</v>
      </c>
      <c r="F1918" s="12" t="str">
        <f xml:space="preserve"> TEXT(SalesDataTable[[#This Row],[Order Date]], "MMM")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12">
        <f>YEAR(SalesDataTable[[#This Row],[Order Date]])</f>
        <v>2026</v>
      </c>
      <c r="D1919" s="15" t="str">
        <f>"Q"&amp;ROUNDUP(MONTH(SalesDataTable[[#This Row],[Order Date]])/3,0)</f>
        <v>Q3</v>
      </c>
      <c r="E1919" s="15">
        <f>MONTH(SalesDataTable[[#This Row],[Order Date]])</f>
        <v>9</v>
      </c>
      <c r="F1919" s="12" t="str">
        <f xml:space="preserve"> TEXT(SalesDataTable[[#This Row],[Order Date]], "MMM")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12">
        <f>YEAR(SalesDataTable[[#This Row],[Order Date]])</f>
        <v>2026</v>
      </c>
      <c r="D1920" s="15" t="str">
        <f>"Q"&amp;ROUNDUP(MONTH(SalesDataTable[[#This Row],[Order Date]])/3,0)</f>
        <v>Q3</v>
      </c>
      <c r="E1920" s="15">
        <f>MONTH(SalesDataTable[[#This Row],[Order Date]])</f>
        <v>9</v>
      </c>
      <c r="F1920" s="12" t="str">
        <f xml:space="preserve"> TEXT(SalesDataTable[[#This Row],[Order Date]], "MMM")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12">
        <f>YEAR(SalesDataTable[[#This Row],[Order Date]])</f>
        <v>2026</v>
      </c>
      <c r="D1921" s="15" t="str">
        <f>"Q"&amp;ROUNDUP(MONTH(SalesDataTable[[#This Row],[Order Date]])/3,0)</f>
        <v>Q3</v>
      </c>
      <c r="E1921" s="15">
        <f>MONTH(SalesDataTable[[#This Row],[Order Date]])</f>
        <v>9</v>
      </c>
      <c r="F1921" s="12" t="str">
        <f xml:space="preserve"> TEXT(SalesDataTable[[#This Row],[Order Date]], "MMM")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12">
        <f>YEAR(SalesDataTable[[#This Row],[Order Date]])</f>
        <v>2026</v>
      </c>
      <c r="D1922" s="15" t="str">
        <f>"Q"&amp;ROUNDUP(MONTH(SalesDataTable[[#This Row],[Order Date]])/3,0)</f>
        <v>Q3</v>
      </c>
      <c r="E1922" s="15">
        <f>MONTH(SalesDataTable[[#This Row],[Order Date]])</f>
        <v>9</v>
      </c>
      <c r="F1922" s="12" t="str">
        <f xml:space="preserve"> TEXT(SalesDataTable[[#This Row],[Order Date]], "MMM")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12">
        <f>YEAR(SalesDataTable[[#This Row],[Order Date]])</f>
        <v>2026</v>
      </c>
      <c r="D1923" s="15" t="str">
        <f>"Q"&amp;ROUNDUP(MONTH(SalesDataTable[[#This Row],[Order Date]])/3,0)</f>
        <v>Q3</v>
      </c>
      <c r="E1923" s="15">
        <f>MONTH(SalesDataTable[[#This Row],[Order Date]])</f>
        <v>9</v>
      </c>
      <c r="F1923" s="12" t="str">
        <f xml:space="preserve"> TEXT(SalesDataTable[[#This Row],[Order Date]], "MMM")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12">
        <f>YEAR(SalesDataTable[[#This Row],[Order Date]])</f>
        <v>2026</v>
      </c>
      <c r="D1924" s="15" t="str">
        <f>"Q"&amp;ROUNDUP(MONTH(SalesDataTable[[#This Row],[Order Date]])/3,0)</f>
        <v>Q3</v>
      </c>
      <c r="E1924" s="15">
        <f>MONTH(SalesDataTable[[#This Row],[Order Date]])</f>
        <v>9</v>
      </c>
      <c r="F1924" s="12" t="str">
        <f xml:space="preserve"> TEXT(SalesDataTable[[#This Row],[Order Date]], "MMM")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12">
        <f>YEAR(SalesDataTable[[#This Row],[Order Date]])</f>
        <v>2026</v>
      </c>
      <c r="D1925" s="15" t="str">
        <f>"Q"&amp;ROUNDUP(MONTH(SalesDataTable[[#This Row],[Order Date]])/3,0)</f>
        <v>Q3</v>
      </c>
      <c r="E1925" s="15">
        <f>MONTH(SalesDataTable[[#This Row],[Order Date]])</f>
        <v>9</v>
      </c>
      <c r="F1925" s="12" t="str">
        <f xml:space="preserve"> TEXT(SalesDataTable[[#This Row],[Order Date]], "MMM")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12">
        <f>YEAR(SalesDataTable[[#This Row],[Order Date]])</f>
        <v>2026</v>
      </c>
      <c r="D1926" s="15" t="str">
        <f>"Q"&amp;ROUNDUP(MONTH(SalesDataTable[[#This Row],[Order Date]])/3,0)</f>
        <v>Q3</v>
      </c>
      <c r="E1926" s="15">
        <f>MONTH(SalesDataTable[[#This Row],[Order Date]])</f>
        <v>9</v>
      </c>
      <c r="F1926" s="12" t="str">
        <f xml:space="preserve"> TEXT(SalesDataTable[[#This Row],[Order Date]], "MMM")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12">
        <f>YEAR(SalesDataTable[[#This Row],[Order Date]])</f>
        <v>2026</v>
      </c>
      <c r="D1927" s="15" t="str">
        <f>"Q"&amp;ROUNDUP(MONTH(SalesDataTable[[#This Row],[Order Date]])/3,0)</f>
        <v>Q3</v>
      </c>
      <c r="E1927" s="15">
        <f>MONTH(SalesDataTable[[#This Row],[Order Date]])</f>
        <v>9</v>
      </c>
      <c r="F1927" s="12" t="str">
        <f xml:space="preserve"> TEXT(SalesDataTable[[#This Row],[Order Date]], "MMM")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12">
        <f>YEAR(SalesDataTable[[#This Row],[Order Date]])</f>
        <v>2026</v>
      </c>
      <c r="D1928" s="15" t="str">
        <f>"Q"&amp;ROUNDUP(MONTH(SalesDataTable[[#This Row],[Order Date]])/3,0)</f>
        <v>Q3</v>
      </c>
      <c r="E1928" s="15">
        <f>MONTH(SalesDataTable[[#This Row],[Order Date]])</f>
        <v>9</v>
      </c>
      <c r="F1928" s="12" t="str">
        <f xml:space="preserve"> TEXT(SalesDataTable[[#This Row],[Order Date]], "MMM")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12">
        <f>YEAR(SalesDataTable[[#This Row],[Order Date]])</f>
        <v>2026</v>
      </c>
      <c r="D1929" s="15" t="str">
        <f>"Q"&amp;ROUNDUP(MONTH(SalesDataTable[[#This Row],[Order Date]])/3,0)</f>
        <v>Q3</v>
      </c>
      <c r="E1929" s="15">
        <f>MONTH(SalesDataTable[[#This Row],[Order Date]])</f>
        <v>9</v>
      </c>
      <c r="F1929" s="12" t="str">
        <f xml:space="preserve"> TEXT(SalesDataTable[[#This Row],[Order Date]], "MMM")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12">
        <f>YEAR(SalesDataTable[[#This Row],[Order Date]])</f>
        <v>2026</v>
      </c>
      <c r="D1930" s="15" t="str">
        <f>"Q"&amp;ROUNDUP(MONTH(SalesDataTable[[#This Row],[Order Date]])/3,0)</f>
        <v>Q3</v>
      </c>
      <c r="E1930" s="15">
        <f>MONTH(SalesDataTable[[#This Row],[Order Date]])</f>
        <v>9</v>
      </c>
      <c r="F1930" s="12" t="str">
        <f xml:space="preserve"> TEXT(SalesDataTable[[#This Row],[Order Date]], "MMM")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12">
        <f>YEAR(SalesDataTable[[#This Row],[Order Date]])</f>
        <v>2026</v>
      </c>
      <c r="D1931" s="15" t="str">
        <f>"Q"&amp;ROUNDUP(MONTH(SalesDataTable[[#This Row],[Order Date]])/3,0)</f>
        <v>Q3</v>
      </c>
      <c r="E1931" s="15">
        <f>MONTH(SalesDataTable[[#This Row],[Order Date]])</f>
        <v>9</v>
      </c>
      <c r="F1931" s="12" t="str">
        <f xml:space="preserve"> TEXT(SalesDataTable[[#This Row],[Order Date]], "MMM")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12">
        <f>YEAR(SalesDataTable[[#This Row],[Order Date]])</f>
        <v>2026</v>
      </c>
      <c r="D1932" s="15" t="str">
        <f>"Q"&amp;ROUNDUP(MONTH(SalesDataTable[[#This Row],[Order Date]])/3,0)</f>
        <v>Q3</v>
      </c>
      <c r="E1932" s="15">
        <f>MONTH(SalesDataTable[[#This Row],[Order Date]])</f>
        <v>9</v>
      </c>
      <c r="F1932" s="12" t="str">
        <f xml:space="preserve"> TEXT(SalesDataTable[[#This Row],[Order Date]], "MMM")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12">
        <f>YEAR(SalesDataTable[[#This Row],[Order Date]])</f>
        <v>2026</v>
      </c>
      <c r="D1933" s="15" t="str">
        <f>"Q"&amp;ROUNDUP(MONTH(SalesDataTable[[#This Row],[Order Date]])/3,0)</f>
        <v>Q3</v>
      </c>
      <c r="E1933" s="15">
        <f>MONTH(SalesDataTable[[#This Row],[Order Date]])</f>
        <v>9</v>
      </c>
      <c r="F1933" s="12" t="str">
        <f xml:space="preserve"> TEXT(SalesDataTable[[#This Row],[Order Date]], "MMM")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12">
        <f>YEAR(SalesDataTable[[#This Row],[Order Date]])</f>
        <v>2026</v>
      </c>
      <c r="D1934" s="15" t="str">
        <f>"Q"&amp;ROUNDUP(MONTH(SalesDataTable[[#This Row],[Order Date]])/3,0)</f>
        <v>Q3</v>
      </c>
      <c r="E1934" s="15">
        <f>MONTH(SalesDataTable[[#This Row],[Order Date]])</f>
        <v>9</v>
      </c>
      <c r="F1934" s="12" t="str">
        <f xml:space="preserve"> TEXT(SalesDataTable[[#This Row],[Order Date]], "MMM")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12">
        <f>YEAR(SalesDataTable[[#This Row],[Order Date]])</f>
        <v>2026</v>
      </c>
      <c r="D1935" s="15" t="str">
        <f>"Q"&amp;ROUNDUP(MONTH(SalesDataTable[[#This Row],[Order Date]])/3,0)</f>
        <v>Q3</v>
      </c>
      <c r="E1935" s="15">
        <f>MONTH(SalesDataTable[[#This Row],[Order Date]])</f>
        <v>9</v>
      </c>
      <c r="F1935" s="12" t="str">
        <f xml:space="preserve"> TEXT(SalesDataTable[[#This Row],[Order Date]], "MMM")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12">
        <f>YEAR(SalesDataTable[[#This Row],[Order Date]])</f>
        <v>2026</v>
      </c>
      <c r="D1936" s="15" t="str">
        <f>"Q"&amp;ROUNDUP(MONTH(SalesDataTable[[#This Row],[Order Date]])/3,0)</f>
        <v>Q3</v>
      </c>
      <c r="E1936" s="15">
        <f>MONTH(SalesDataTable[[#This Row],[Order Date]])</f>
        <v>9</v>
      </c>
      <c r="F1936" s="12" t="str">
        <f xml:space="preserve"> TEXT(SalesDataTable[[#This Row],[Order Date]], "MMM")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12">
        <f>YEAR(SalesDataTable[[#This Row],[Order Date]])</f>
        <v>2026</v>
      </c>
      <c r="D1937" s="15" t="str">
        <f>"Q"&amp;ROUNDUP(MONTH(SalesDataTable[[#This Row],[Order Date]])/3,0)</f>
        <v>Q3</v>
      </c>
      <c r="E1937" s="15">
        <f>MONTH(SalesDataTable[[#This Row],[Order Date]])</f>
        <v>9</v>
      </c>
      <c r="F1937" s="12" t="str">
        <f xml:space="preserve"> TEXT(SalesDataTable[[#This Row],[Order Date]], "MMM")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12">
        <f>YEAR(SalesDataTable[[#This Row],[Order Date]])</f>
        <v>2026</v>
      </c>
      <c r="D1938" s="15" t="str">
        <f>"Q"&amp;ROUNDUP(MONTH(SalesDataTable[[#This Row],[Order Date]])/3,0)</f>
        <v>Q3</v>
      </c>
      <c r="E1938" s="15">
        <f>MONTH(SalesDataTable[[#This Row],[Order Date]])</f>
        <v>9</v>
      </c>
      <c r="F1938" s="12" t="str">
        <f xml:space="preserve"> TEXT(SalesDataTable[[#This Row],[Order Date]], "MMM")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12">
        <f>YEAR(SalesDataTable[[#This Row],[Order Date]])</f>
        <v>2026</v>
      </c>
      <c r="D1939" s="15" t="str">
        <f>"Q"&amp;ROUNDUP(MONTH(SalesDataTable[[#This Row],[Order Date]])/3,0)</f>
        <v>Q3</v>
      </c>
      <c r="E1939" s="15">
        <f>MONTH(SalesDataTable[[#This Row],[Order Date]])</f>
        <v>9</v>
      </c>
      <c r="F1939" s="12" t="str">
        <f xml:space="preserve"> TEXT(SalesDataTable[[#This Row],[Order Date]], "MMM")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12">
        <f>YEAR(SalesDataTable[[#This Row],[Order Date]])</f>
        <v>2026</v>
      </c>
      <c r="D1940" s="15" t="str">
        <f>"Q"&amp;ROUNDUP(MONTH(SalesDataTable[[#This Row],[Order Date]])/3,0)</f>
        <v>Q3</v>
      </c>
      <c r="E1940" s="15">
        <f>MONTH(SalesDataTable[[#This Row],[Order Date]])</f>
        <v>9</v>
      </c>
      <c r="F1940" s="12" t="str">
        <f xml:space="preserve"> TEXT(SalesDataTable[[#This Row],[Order Date]], "MMM")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12">
        <f>YEAR(SalesDataTable[[#This Row],[Order Date]])</f>
        <v>2026</v>
      </c>
      <c r="D1941" s="15" t="str">
        <f>"Q"&amp;ROUNDUP(MONTH(SalesDataTable[[#This Row],[Order Date]])/3,0)</f>
        <v>Q3</v>
      </c>
      <c r="E1941" s="15">
        <f>MONTH(SalesDataTable[[#This Row],[Order Date]])</f>
        <v>9</v>
      </c>
      <c r="F1941" s="12" t="str">
        <f xml:space="preserve"> TEXT(SalesDataTable[[#This Row],[Order Date]], "MMM")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12">
        <f>YEAR(SalesDataTable[[#This Row],[Order Date]])</f>
        <v>2026</v>
      </c>
      <c r="D1942" s="15" t="str">
        <f>"Q"&amp;ROUNDUP(MONTH(SalesDataTable[[#This Row],[Order Date]])/3,0)</f>
        <v>Q3</v>
      </c>
      <c r="E1942" s="15">
        <f>MONTH(SalesDataTable[[#This Row],[Order Date]])</f>
        <v>9</v>
      </c>
      <c r="F1942" s="12" t="str">
        <f xml:space="preserve"> TEXT(SalesDataTable[[#This Row],[Order Date]], "MMM")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12">
        <f>YEAR(SalesDataTable[[#This Row],[Order Date]])</f>
        <v>2026</v>
      </c>
      <c r="D1943" s="15" t="str">
        <f>"Q"&amp;ROUNDUP(MONTH(SalesDataTable[[#This Row],[Order Date]])/3,0)</f>
        <v>Q3</v>
      </c>
      <c r="E1943" s="15">
        <f>MONTH(SalesDataTable[[#This Row],[Order Date]])</f>
        <v>9</v>
      </c>
      <c r="F1943" s="12" t="str">
        <f xml:space="preserve"> TEXT(SalesDataTable[[#This Row],[Order Date]], "MMM")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12">
        <f>YEAR(SalesDataTable[[#This Row],[Order Date]])</f>
        <v>2026</v>
      </c>
      <c r="D1944" s="15" t="str">
        <f>"Q"&amp;ROUNDUP(MONTH(SalesDataTable[[#This Row],[Order Date]])/3,0)</f>
        <v>Q3</v>
      </c>
      <c r="E1944" s="15">
        <f>MONTH(SalesDataTable[[#This Row],[Order Date]])</f>
        <v>9</v>
      </c>
      <c r="F1944" s="12" t="str">
        <f xml:space="preserve"> TEXT(SalesDataTable[[#This Row],[Order Date]], "MMM")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12">
        <f>YEAR(SalesDataTable[[#This Row],[Order Date]])</f>
        <v>2026</v>
      </c>
      <c r="D1945" s="15" t="str">
        <f>"Q"&amp;ROUNDUP(MONTH(SalesDataTable[[#This Row],[Order Date]])/3,0)</f>
        <v>Q3</v>
      </c>
      <c r="E1945" s="15">
        <f>MONTH(SalesDataTable[[#This Row],[Order Date]])</f>
        <v>9</v>
      </c>
      <c r="F1945" s="12" t="str">
        <f xml:space="preserve"> TEXT(SalesDataTable[[#This Row],[Order Date]], "MMM")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12">
        <f>YEAR(SalesDataTable[[#This Row],[Order Date]])</f>
        <v>2026</v>
      </c>
      <c r="D1946" s="15" t="str">
        <f>"Q"&amp;ROUNDUP(MONTH(SalesDataTable[[#This Row],[Order Date]])/3,0)</f>
        <v>Q3</v>
      </c>
      <c r="E1946" s="15">
        <f>MONTH(SalesDataTable[[#This Row],[Order Date]])</f>
        <v>9</v>
      </c>
      <c r="F1946" s="12" t="str">
        <f xml:space="preserve"> TEXT(SalesDataTable[[#This Row],[Order Date]], "MMM")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12">
        <f>YEAR(SalesDataTable[[#This Row],[Order Date]])</f>
        <v>2026</v>
      </c>
      <c r="D1947" s="15" t="str">
        <f>"Q"&amp;ROUNDUP(MONTH(SalesDataTable[[#This Row],[Order Date]])/3,0)</f>
        <v>Q3</v>
      </c>
      <c r="E1947" s="15">
        <f>MONTH(SalesDataTable[[#This Row],[Order Date]])</f>
        <v>9</v>
      </c>
      <c r="F1947" s="12" t="str">
        <f xml:space="preserve"> TEXT(SalesDataTable[[#This Row],[Order Date]], "MMM")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12">
        <f>YEAR(SalesDataTable[[#This Row],[Order Date]])</f>
        <v>2026</v>
      </c>
      <c r="D1948" s="15" t="str">
        <f>"Q"&amp;ROUNDUP(MONTH(SalesDataTable[[#This Row],[Order Date]])/3,0)</f>
        <v>Q3</v>
      </c>
      <c r="E1948" s="15">
        <f>MONTH(SalesDataTable[[#This Row],[Order Date]])</f>
        <v>9</v>
      </c>
      <c r="F1948" s="12" t="str">
        <f xml:space="preserve"> TEXT(SalesDataTable[[#This Row],[Order Date]], "MMM")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12">
        <f>YEAR(SalesDataTable[[#This Row],[Order Date]])</f>
        <v>2026</v>
      </c>
      <c r="D1949" s="15" t="str">
        <f>"Q"&amp;ROUNDUP(MONTH(SalesDataTable[[#This Row],[Order Date]])/3,0)</f>
        <v>Q3</v>
      </c>
      <c r="E1949" s="15">
        <f>MONTH(SalesDataTable[[#This Row],[Order Date]])</f>
        <v>9</v>
      </c>
      <c r="F1949" s="12" t="str">
        <f xml:space="preserve"> TEXT(SalesDataTable[[#This Row],[Order Date]], "MMM")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12">
        <f>YEAR(SalesDataTable[[#This Row],[Order Date]])</f>
        <v>2026</v>
      </c>
      <c r="D1950" s="15" t="str">
        <f>"Q"&amp;ROUNDUP(MONTH(SalesDataTable[[#This Row],[Order Date]])/3,0)</f>
        <v>Q3</v>
      </c>
      <c r="E1950" s="15">
        <f>MONTH(SalesDataTable[[#This Row],[Order Date]])</f>
        <v>9</v>
      </c>
      <c r="F1950" s="12" t="str">
        <f xml:space="preserve"> TEXT(SalesDataTable[[#This Row],[Order Date]], "MMM")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12">
        <f>YEAR(SalesDataTable[[#This Row],[Order Date]])</f>
        <v>2026</v>
      </c>
      <c r="D1951" s="15" t="str">
        <f>"Q"&amp;ROUNDUP(MONTH(SalesDataTable[[#This Row],[Order Date]])/3,0)</f>
        <v>Q3</v>
      </c>
      <c r="E1951" s="15">
        <f>MONTH(SalesDataTable[[#This Row],[Order Date]])</f>
        <v>9</v>
      </c>
      <c r="F1951" s="12" t="str">
        <f xml:space="preserve"> TEXT(SalesDataTable[[#This Row],[Order Date]], "MMM")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12">
        <f>YEAR(SalesDataTable[[#This Row],[Order Date]])</f>
        <v>2026</v>
      </c>
      <c r="D1952" s="15" t="str">
        <f>"Q"&amp;ROUNDUP(MONTH(SalesDataTable[[#This Row],[Order Date]])/3,0)</f>
        <v>Q3</v>
      </c>
      <c r="E1952" s="15">
        <f>MONTH(SalesDataTable[[#This Row],[Order Date]])</f>
        <v>9</v>
      </c>
      <c r="F1952" s="12" t="str">
        <f xml:space="preserve"> TEXT(SalesDataTable[[#This Row],[Order Date]], "MMM")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12">
        <f>YEAR(SalesDataTable[[#This Row],[Order Date]])</f>
        <v>2026</v>
      </c>
      <c r="D1953" s="15" t="str">
        <f>"Q"&amp;ROUNDUP(MONTH(SalesDataTable[[#This Row],[Order Date]])/3,0)</f>
        <v>Q3</v>
      </c>
      <c r="E1953" s="15">
        <f>MONTH(SalesDataTable[[#This Row],[Order Date]])</f>
        <v>9</v>
      </c>
      <c r="F1953" s="12" t="str">
        <f xml:space="preserve"> TEXT(SalesDataTable[[#This Row],[Order Date]], "MMM")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12">
        <f>YEAR(SalesDataTable[[#This Row],[Order Date]])</f>
        <v>2026</v>
      </c>
      <c r="D1954" s="15" t="str">
        <f>"Q"&amp;ROUNDUP(MONTH(SalesDataTable[[#This Row],[Order Date]])/3,0)</f>
        <v>Q3</v>
      </c>
      <c r="E1954" s="15">
        <f>MONTH(SalesDataTable[[#This Row],[Order Date]])</f>
        <v>9</v>
      </c>
      <c r="F1954" s="12" t="str">
        <f xml:space="preserve"> TEXT(SalesDataTable[[#This Row],[Order Date]], "MMM")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12">
        <f>YEAR(SalesDataTable[[#This Row],[Order Date]])</f>
        <v>2026</v>
      </c>
      <c r="D1955" s="15" t="str">
        <f>"Q"&amp;ROUNDUP(MONTH(SalesDataTable[[#This Row],[Order Date]])/3,0)</f>
        <v>Q3</v>
      </c>
      <c r="E1955" s="15">
        <f>MONTH(SalesDataTable[[#This Row],[Order Date]])</f>
        <v>9</v>
      </c>
      <c r="F1955" s="12" t="str">
        <f xml:space="preserve"> TEXT(SalesDataTable[[#This Row],[Order Date]], "MMM")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12">
        <f>YEAR(SalesDataTable[[#This Row],[Order Date]])</f>
        <v>2026</v>
      </c>
      <c r="D1956" s="15" t="str">
        <f>"Q"&amp;ROUNDUP(MONTH(SalesDataTable[[#This Row],[Order Date]])/3,0)</f>
        <v>Q3</v>
      </c>
      <c r="E1956" s="15">
        <f>MONTH(SalesDataTable[[#This Row],[Order Date]])</f>
        <v>9</v>
      </c>
      <c r="F1956" s="12" t="str">
        <f xml:space="preserve"> TEXT(SalesDataTable[[#This Row],[Order Date]], "MMM")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12">
        <f>YEAR(SalesDataTable[[#This Row],[Order Date]])</f>
        <v>2026</v>
      </c>
      <c r="D1957" s="15" t="str">
        <f>"Q"&amp;ROUNDUP(MONTH(SalesDataTable[[#This Row],[Order Date]])/3,0)</f>
        <v>Q3</v>
      </c>
      <c r="E1957" s="15">
        <f>MONTH(SalesDataTable[[#This Row],[Order Date]])</f>
        <v>9</v>
      </c>
      <c r="F1957" s="12" t="str">
        <f xml:space="preserve"> TEXT(SalesDataTable[[#This Row],[Order Date]], "MMM")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12">
        <f>YEAR(SalesDataTable[[#This Row],[Order Date]])</f>
        <v>2026</v>
      </c>
      <c r="D1958" s="15" t="str">
        <f>"Q"&amp;ROUNDUP(MONTH(SalesDataTable[[#This Row],[Order Date]])/3,0)</f>
        <v>Q3</v>
      </c>
      <c r="E1958" s="15">
        <f>MONTH(SalesDataTable[[#This Row],[Order Date]])</f>
        <v>9</v>
      </c>
      <c r="F1958" s="12" t="str">
        <f xml:space="preserve"> TEXT(SalesDataTable[[#This Row],[Order Date]], "MMM")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12">
        <f>YEAR(SalesDataTable[[#This Row],[Order Date]])</f>
        <v>2026</v>
      </c>
      <c r="D1959" s="15" t="str">
        <f>"Q"&amp;ROUNDUP(MONTH(SalesDataTable[[#This Row],[Order Date]])/3,0)</f>
        <v>Q3</v>
      </c>
      <c r="E1959" s="15">
        <f>MONTH(SalesDataTable[[#This Row],[Order Date]])</f>
        <v>9</v>
      </c>
      <c r="F1959" s="12" t="str">
        <f xml:space="preserve"> TEXT(SalesDataTable[[#This Row],[Order Date]], "MMM")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12">
        <f>YEAR(SalesDataTable[[#This Row],[Order Date]])</f>
        <v>2026</v>
      </c>
      <c r="D1960" s="15" t="str">
        <f>"Q"&amp;ROUNDUP(MONTH(SalesDataTable[[#This Row],[Order Date]])/3,0)</f>
        <v>Q3</v>
      </c>
      <c r="E1960" s="15">
        <f>MONTH(SalesDataTable[[#This Row],[Order Date]])</f>
        <v>9</v>
      </c>
      <c r="F1960" s="12" t="str">
        <f xml:space="preserve"> TEXT(SalesDataTable[[#This Row],[Order Date]], "MMM")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12">
        <f>YEAR(SalesDataTable[[#This Row],[Order Date]])</f>
        <v>2026</v>
      </c>
      <c r="D1961" s="15" t="str">
        <f>"Q"&amp;ROUNDUP(MONTH(SalesDataTable[[#This Row],[Order Date]])/3,0)</f>
        <v>Q3</v>
      </c>
      <c r="E1961" s="15">
        <f>MONTH(SalesDataTable[[#This Row],[Order Date]])</f>
        <v>9</v>
      </c>
      <c r="F1961" s="12" t="str">
        <f xml:space="preserve"> TEXT(SalesDataTable[[#This Row],[Order Date]], "MMM")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12">
        <f>YEAR(SalesDataTable[[#This Row],[Order Date]])</f>
        <v>2026</v>
      </c>
      <c r="D1962" s="15" t="str">
        <f>"Q"&amp;ROUNDUP(MONTH(SalesDataTable[[#This Row],[Order Date]])/3,0)</f>
        <v>Q3</v>
      </c>
      <c r="E1962" s="15">
        <f>MONTH(SalesDataTable[[#This Row],[Order Date]])</f>
        <v>9</v>
      </c>
      <c r="F1962" s="12" t="str">
        <f xml:space="preserve"> TEXT(SalesDataTable[[#This Row],[Order Date]], "MMM")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12">
        <f>YEAR(SalesDataTable[[#This Row],[Order Date]])</f>
        <v>2026</v>
      </c>
      <c r="D1963" s="15" t="str">
        <f>"Q"&amp;ROUNDUP(MONTH(SalesDataTable[[#This Row],[Order Date]])/3,0)</f>
        <v>Q3</v>
      </c>
      <c r="E1963" s="15">
        <f>MONTH(SalesDataTable[[#This Row],[Order Date]])</f>
        <v>9</v>
      </c>
      <c r="F1963" s="12" t="str">
        <f xml:space="preserve"> TEXT(SalesDataTable[[#This Row],[Order Date]], "MMM")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12">
        <f>YEAR(SalesDataTable[[#This Row],[Order Date]])</f>
        <v>2026</v>
      </c>
      <c r="D1964" s="15" t="str">
        <f>"Q"&amp;ROUNDUP(MONTH(SalesDataTable[[#This Row],[Order Date]])/3,0)</f>
        <v>Q3</v>
      </c>
      <c r="E1964" s="15">
        <f>MONTH(SalesDataTable[[#This Row],[Order Date]])</f>
        <v>9</v>
      </c>
      <c r="F1964" s="12" t="str">
        <f xml:space="preserve"> TEXT(SalesDataTable[[#This Row],[Order Date]], "MMM")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12">
        <f>YEAR(SalesDataTable[[#This Row],[Order Date]])</f>
        <v>2026</v>
      </c>
      <c r="D1965" s="15" t="str">
        <f>"Q"&amp;ROUNDUP(MONTH(SalesDataTable[[#This Row],[Order Date]])/3,0)</f>
        <v>Q3</v>
      </c>
      <c r="E1965" s="15">
        <f>MONTH(SalesDataTable[[#This Row],[Order Date]])</f>
        <v>9</v>
      </c>
      <c r="F1965" s="12" t="str">
        <f xml:space="preserve"> TEXT(SalesDataTable[[#This Row],[Order Date]], "MMM")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12">
        <f>YEAR(SalesDataTable[[#This Row],[Order Date]])</f>
        <v>2026</v>
      </c>
      <c r="D1966" s="15" t="str">
        <f>"Q"&amp;ROUNDUP(MONTH(SalesDataTable[[#This Row],[Order Date]])/3,0)</f>
        <v>Q3</v>
      </c>
      <c r="E1966" s="15">
        <f>MONTH(SalesDataTable[[#This Row],[Order Date]])</f>
        <v>9</v>
      </c>
      <c r="F1966" s="12" t="str">
        <f xml:space="preserve"> TEXT(SalesDataTable[[#This Row],[Order Date]], "MMM")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12">
        <f>YEAR(SalesDataTable[[#This Row],[Order Date]])</f>
        <v>2026</v>
      </c>
      <c r="D1967" s="15" t="str">
        <f>"Q"&amp;ROUNDUP(MONTH(SalesDataTable[[#This Row],[Order Date]])/3,0)</f>
        <v>Q3</v>
      </c>
      <c r="E1967" s="15">
        <f>MONTH(SalesDataTable[[#This Row],[Order Date]])</f>
        <v>9</v>
      </c>
      <c r="F1967" s="12" t="str">
        <f xml:space="preserve"> TEXT(SalesDataTable[[#This Row],[Order Date]], "MMM")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12">
        <f>YEAR(SalesDataTable[[#This Row],[Order Date]])</f>
        <v>2026</v>
      </c>
      <c r="D1968" s="15" t="str">
        <f>"Q"&amp;ROUNDUP(MONTH(SalesDataTable[[#This Row],[Order Date]])/3,0)</f>
        <v>Q3</v>
      </c>
      <c r="E1968" s="15">
        <f>MONTH(SalesDataTable[[#This Row],[Order Date]])</f>
        <v>9</v>
      </c>
      <c r="F1968" s="12" t="str">
        <f xml:space="preserve"> TEXT(SalesDataTable[[#This Row],[Order Date]], "MMM")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12">
        <f>YEAR(SalesDataTable[[#This Row],[Order Date]])</f>
        <v>2026</v>
      </c>
      <c r="D1969" s="15" t="str">
        <f>"Q"&amp;ROUNDUP(MONTH(SalesDataTable[[#This Row],[Order Date]])/3,0)</f>
        <v>Q3</v>
      </c>
      <c r="E1969" s="15">
        <f>MONTH(SalesDataTable[[#This Row],[Order Date]])</f>
        <v>9</v>
      </c>
      <c r="F1969" s="12" t="str">
        <f xml:space="preserve"> TEXT(SalesDataTable[[#This Row],[Order Date]], "MMM")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12">
        <f>YEAR(SalesDataTable[[#This Row],[Order Date]])</f>
        <v>2026</v>
      </c>
      <c r="D1970" s="15" t="str">
        <f>"Q"&amp;ROUNDUP(MONTH(SalesDataTable[[#This Row],[Order Date]])/3,0)</f>
        <v>Q3</v>
      </c>
      <c r="E1970" s="15">
        <f>MONTH(SalesDataTable[[#This Row],[Order Date]])</f>
        <v>9</v>
      </c>
      <c r="F1970" s="12" t="str">
        <f xml:space="preserve"> TEXT(SalesDataTable[[#This Row],[Order Date]], "MMM")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12">
        <f>YEAR(SalesDataTable[[#This Row],[Order Date]])</f>
        <v>2026</v>
      </c>
      <c r="D1971" s="15" t="str">
        <f>"Q"&amp;ROUNDUP(MONTH(SalesDataTable[[#This Row],[Order Date]])/3,0)</f>
        <v>Q3</v>
      </c>
      <c r="E1971" s="15">
        <f>MONTH(SalesDataTable[[#This Row],[Order Date]])</f>
        <v>9</v>
      </c>
      <c r="F1971" s="12" t="str">
        <f xml:space="preserve"> TEXT(SalesDataTable[[#This Row],[Order Date]], "MMM")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12">
        <f>YEAR(SalesDataTable[[#This Row],[Order Date]])</f>
        <v>2026</v>
      </c>
      <c r="D1972" s="15" t="str">
        <f>"Q"&amp;ROUNDUP(MONTH(SalesDataTable[[#This Row],[Order Date]])/3,0)</f>
        <v>Q3</v>
      </c>
      <c r="E1972" s="15">
        <f>MONTH(SalesDataTable[[#This Row],[Order Date]])</f>
        <v>9</v>
      </c>
      <c r="F1972" s="12" t="str">
        <f xml:space="preserve"> TEXT(SalesDataTable[[#This Row],[Order Date]], "MMM")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12">
        <f>YEAR(SalesDataTable[[#This Row],[Order Date]])</f>
        <v>2026</v>
      </c>
      <c r="D1973" s="15" t="str">
        <f>"Q"&amp;ROUNDUP(MONTH(SalesDataTable[[#This Row],[Order Date]])/3,0)</f>
        <v>Q3</v>
      </c>
      <c r="E1973" s="15">
        <f>MONTH(SalesDataTable[[#This Row],[Order Date]])</f>
        <v>9</v>
      </c>
      <c r="F1973" s="12" t="str">
        <f xml:space="preserve"> TEXT(SalesDataTable[[#This Row],[Order Date]], "MMM")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12">
        <f>YEAR(SalesDataTable[[#This Row],[Order Date]])</f>
        <v>2026</v>
      </c>
      <c r="D1974" s="15" t="str">
        <f>"Q"&amp;ROUNDUP(MONTH(SalesDataTable[[#This Row],[Order Date]])/3,0)</f>
        <v>Q3</v>
      </c>
      <c r="E1974" s="15">
        <f>MONTH(SalesDataTable[[#This Row],[Order Date]])</f>
        <v>9</v>
      </c>
      <c r="F1974" s="12" t="str">
        <f xml:space="preserve"> TEXT(SalesDataTable[[#This Row],[Order Date]], "MMM")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12">
        <f>YEAR(SalesDataTable[[#This Row],[Order Date]])</f>
        <v>2026</v>
      </c>
      <c r="D1975" s="15" t="str">
        <f>"Q"&amp;ROUNDUP(MONTH(SalesDataTable[[#This Row],[Order Date]])/3,0)</f>
        <v>Q3</v>
      </c>
      <c r="E1975" s="15">
        <f>MONTH(SalesDataTable[[#This Row],[Order Date]])</f>
        <v>9</v>
      </c>
      <c r="F1975" s="12" t="str">
        <f xml:space="preserve"> TEXT(SalesDataTable[[#This Row],[Order Date]], "MMM")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12">
        <f>YEAR(SalesDataTable[[#This Row],[Order Date]])</f>
        <v>2026</v>
      </c>
      <c r="D1976" s="15" t="str">
        <f>"Q"&amp;ROUNDUP(MONTH(SalesDataTable[[#This Row],[Order Date]])/3,0)</f>
        <v>Q3</v>
      </c>
      <c r="E1976" s="15">
        <f>MONTH(SalesDataTable[[#This Row],[Order Date]])</f>
        <v>9</v>
      </c>
      <c r="F1976" s="12" t="str">
        <f xml:space="preserve"> TEXT(SalesDataTable[[#This Row],[Order Date]], "MMM")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12">
        <f>YEAR(SalesDataTable[[#This Row],[Order Date]])</f>
        <v>2026</v>
      </c>
      <c r="D1977" s="15" t="str">
        <f>"Q"&amp;ROUNDUP(MONTH(SalesDataTable[[#This Row],[Order Date]])/3,0)</f>
        <v>Q3</v>
      </c>
      <c r="E1977" s="15">
        <f>MONTH(SalesDataTable[[#This Row],[Order Date]])</f>
        <v>9</v>
      </c>
      <c r="F1977" s="12" t="str">
        <f xml:space="preserve"> TEXT(SalesDataTable[[#This Row],[Order Date]], "MMM")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12">
        <f>YEAR(SalesDataTable[[#This Row],[Order Date]])</f>
        <v>2026</v>
      </c>
      <c r="D1978" s="15" t="str">
        <f>"Q"&amp;ROUNDUP(MONTH(SalesDataTable[[#This Row],[Order Date]])/3,0)</f>
        <v>Q3</v>
      </c>
      <c r="E1978" s="15">
        <f>MONTH(SalesDataTable[[#This Row],[Order Date]])</f>
        <v>9</v>
      </c>
      <c r="F1978" s="12" t="str">
        <f xml:space="preserve"> TEXT(SalesDataTable[[#This Row],[Order Date]], "MMM")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12">
        <f>YEAR(SalesDataTable[[#This Row],[Order Date]])</f>
        <v>2026</v>
      </c>
      <c r="D1979" s="15" t="str">
        <f>"Q"&amp;ROUNDUP(MONTH(SalesDataTable[[#This Row],[Order Date]])/3,0)</f>
        <v>Q3</v>
      </c>
      <c r="E1979" s="15">
        <f>MONTH(SalesDataTable[[#This Row],[Order Date]])</f>
        <v>9</v>
      </c>
      <c r="F1979" s="12" t="str">
        <f xml:space="preserve"> TEXT(SalesDataTable[[#This Row],[Order Date]], "MMM")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12">
        <f>YEAR(SalesDataTable[[#This Row],[Order Date]])</f>
        <v>2026</v>
      </c>
      <c r="D1980" s="15" t="str">
        <f>"Q"&amp;ROUNDUP(MONTH(SalesDataTable[[#This Row],[Order Date]])/3,0)</f>
        <v>Q3</v>
      </c>
      <c r="E1980" s="15">
        <f>MONTH(SalesDataTable[[#This Row],[Order Date]])</f>
        <v>9</v>
      </c>
      <c r="F1980" s="12" t="str">
        <f xml:space="preserve"> TEXT(SalesDataTable[[#This Row],[Order Date]], "MMM")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12">
        <f>YEAR(SalesDataTable[[#This Row],[Order Date]])</f>
        <v>2026</v>
      </c>
      <c r="D1981" s="15" t="str">
        <f>"Q"&amp;ROUNDUP(MONTH(SalesDataTable[[#This Row],[Order Date]])/3,0)</f>
        <v>Q3</v>
      </c>
      <c r="E1981" s="15">
        <f>MONTH(SalesDataTable[[#This Row],[Order Date]])</f>
        <v>9</v>
      </c>
      <c r="F1981" s="12" t="str">
        <f xml:space="preserve"> TEXT(SalesDataTable[[#This Row],[Order Date]], "MMM")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12">
        <f>YEAR(SalesDataTable[[#This Row],[Order Date]])</f>
        <v>2026</v>
      </c>
      <c r="D1982" s="15" t="str">
        <f>"Q"&amp;ROUNDUP(MONTH(SalesDataTable[[#This Row],[Order Date]])/3,0)</f>
        <v>Q3</v>
      </c>
      <c r="E1982" s="15">
        <f>MONTH(SalesDataTable[[#This Row],[Order Date]])</f>
        <v>9</v>
      </c>
      <c r="F1982" s="12" t="str">
        <f xml:space="preserve"> TEXT(SalesDataTable[[#This Row],[Order Date]], "MMM")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12">
        <f>YEAR(SalesDataTable[[#This Row],[Order Date]])</f>
        <v>2026</v>
      </c>
      <c r="D1983" s="15" t="str">
        <f>"Q"&amp;ROUNDUP(MONTH(SalesDataTable[[#This Row],[Order Date]])/3,0)</f>
        <v>Q3</v>
      </c>
      <c r="E1983" s="15">
        <f>MONTH(SalesDataTable[[#This Row],[Order Date]])</f>
        <v>9</v>
      </c>
      <c r="F1983" s="12" t="str">
        <f xml:space="preserve"> TEXT(SalesDataTable[[#This Row],[Order Date]], "MMM")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12">
        <f>YEAR(SalesDataTable[[#This Row],[Order Date]])</f>
        <v>2026</v>
      </c>
      <c r="D1984" s="15" t="str">
        <f>"Q"&amp;ROUNDUP(MONTH(SalesDataTable[[#This Row],[Order Date]])/3,0)</f>
        <v>Q3</v>
      </c>
      <c r="E1984" s="15">
        <f>MONTH(SalesDataTable[[#This Row],[Order Date]])</f>
        <v>9</v>
      </c>
      <c r="F1984" s="12" t="str">
        <f xml:space="preserve"> TEXT(SalesDataTable[[#This Row],[Order Date]], "MMM")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12">
        <f>YEAR(SalesDataTable[[#This Row],[Order Date]])</f>
        <v>2026</v>
      </c>
      <c r="D1985" s="15" t="str">
        <f>"Q"&amp;ROUNDUP(MONTH(SalesDataTable[[#This Row],[Order Date]])/3,0)</f>
        <v>Q3</v>
      </c>
      <c r="E1985" s="15">
        <f>MONTH(SalesDataTable[[#This Row],[Order Date]])</f>
        <v>9</v>
      </c>
      <c r="F1985" s="12" t="str">
        <f xml:space="preserve"> TEXT(SalesDataTable[[#This Row],[Order Date]], "MMM")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12">
        <f>YEAR(SalesDataTable[[#This Row],[Order Date]])</f>
        <v>2026</v>
      </c>
      <c r="D1986" s="15" t="str">
        <f>"Q"&amp;ROUNDUP(MONTH(SalesDataTable[[#This Row],[Order Date]])/3,0)</f>
        <v>Q3</v>
      </c>
      <c r="E1986" s="15">
        <f>MONTH(SalesDataTable[[#This Row],[Order Date]])</f>
        <v>9</v>
      </c>
      <c r="F1986" s="12" t="str">
        <f xml:space="preserve"> TEXT(SalesDataTable[[#This Row],[Order Date]], "MMM")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12">
        <f>YEAR(SalesDataTable[[#This Row],[Order Date]])</f>
        <v>2026</v>
      </c>
      <c r="D1987" s="15" t="str">
        <f>"Q"&amp;ROUNDUP(MONTH(SalesDataTable[[#This Row],[Order Date]])/3,0)</f>
        <v>Q3</v>
      </c>
      <c r="E1987" s="15">
        <f>MONTH(SalesDataTable[[#This Row],[Order Date]])</f>
        <v>9</v>
      </c>
      <c r="F1987" s="12" t="str">
        <f xml:space="preserve"> TEXT(SalesDataTable[[#This Row],[Order Date]], "MMM")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12">
        <f>YEAR(SalesDataTable[[#This Row],[Order Date]])</f>
        <v>2026</v>
      </c>
      <c r="D1988" s="15" t="str">
        <f>"Q"&amp;ROUNDUP(MONTH(SalesDataTable[[#This Row],[Order Date]])/3,0)</f>
        <v>Q3</v>
      </c>
      <c r="E1988" s="15">
        <f>MONTH(SalesDataTable[[#This Row],[Order Date]])</f>
        <v>9</v>
      </c>
      <c r="F1988" s="12" t="str">
        <f xml:space="preserve"> TEXT(SalesDataTable[[#This Row],[Order Date]], "MMM")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12">
        <f>YEAR(SalesDataTable[[#This Row],[Order Date]])</f>
        <v>2026</v>
      </c>
      <c r="D1989" s="15" t="str">
        <f>"Q"&amp;ROUNDUP(MONTH(SalesDataTable[[#This Row],[Order Date]])/3,0)</f>
        <v>Q3</v>
      </c>
      <c r="E1989" s="15">
        <f>MONTH(SalesDataTable[[#This Row],[Order Date]])</f>
        <v>9</v>
      </c>
      <c r="F1989" s="12" t="str">
        <f xml:space="preserve"> TEXT(SalesDataTable[[#This Row],[Order Date]], "MMM")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12">
        <f>YEAR(SalesDataTable[[#This Row],[Order Date]])</f>
        <v>2026</v>
      </c>
      <c r="D1990" s="15" t="str">
        <f>"Q"&amp;ROUNDUP(MONTH(SalesDataTable[[#This Row],[Order Date]])/3,0)</f>
        <v>Q3</v>
      </c>
      <c r="E1990" s="15">
        <f>MONTH(SalesDataTable[[#This Row],[Order Date]])</f>
        <v>9</v>
      </c>
      <c r="F1990" s="12" t="str">
        <f xml:space="preserve"> TEXT(SalesDataTable[[#This Row],[Order Date]], "MMM")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12">
        <f>YEAR(SalesDataTable[[#This Row],[Order Date]])</f>
        <v>2026</v>
      </c>
      <c r="D1991" s="15" t="str">
        <f>"Q"&amp;ROUNDUP(MONTH(SalesDataTable[[#This Row],[Order Date]])/3,0)</f>
        <v>Q3</v>
      </c>
      <c r="E1991" s="15">
        <f>MONTH(SalesDataTable[[#This Row],[Order Date]])</f>
        <v>9</v>
      </c>
      <c r="F1991" s="12" t="str">
        <f xml:space="preserve"> TEXT(SalesDataTable[[#This Row],[Order Date]], "MMM")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12">
        <f>YEAR(SalesDataTable[[#This Row],[Order Date]])</f>
        <v>2026</v>
      </c>
      <c r="D1992" s="15" t="str">
        <f>"Q"&amp;ROUNDUP(MONTH(SalesDataTable[[#This Row],[Order Date]])/3,0)</f>
        <v>Q3</v>
      </c>
      <c r="E1992" s="15">
        <f>MONTH(SalesDataTable[[#This Row],[Order Date]])</f>
        <v>9</v>
      </c>
      <c r="F1992" s="12" t="str">
        <f xml:space="preserve"> TEXT(SalesDataTable[[#This Row],[Order Date]], "MMM")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12">
        <f>YEAR(SalesDataTable[[#This Row],[Order Date]])</f>
        <v>2026</v>
      </c>
      <c r="D1993" s="15" t="str">
        <f>"Q"&amp;ROUNDUP(MONTH(SalesDataTable[[#This Row],[Order Date]])/3,0)</f>
        <v>Q3</v>
      </c>
      <c r="E1993" s="15">
        <f>MONTH(SalesDataTable[[#This Row],[Order Date]])</f>
        <v>9</v>
      </c>
      <c r="F1993" s="12" t="str">
        <f xml:space="preserve"> TEXT(SalesDataTable[[#This Row],[Order Date]], "MMM")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12">
        <f>YEAR(SalesDataTable[[#This Row],[Order Date]])</f>
        <v>2026</v>
      </c>
      <c r="D1994" s="15" t="str">
        <f>"Q"&amp;ROUNDUP(MONTH(SalesDataTable[[#This Row],[Order Date]])/3,0)</f>
        <v>Q3</v>
      </c>
      <c r="E1994" s="15">
        <f>MONTH(SalesDataTable[[#This Row],[Order Date]])</f>
        <v>9</v>
      </c>
      <c r="F1994" s="12" t="str">
        <f xml:space="preserve"> TEXT(SalesDataTable[[#This Row],[Order Date]], "MMM")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12">
        <f>YEAR(SalesDataTable[[#This Row],[Order Date]])</f>
        <v>2026</v>
      </c>
      <c r="D1995" s="15" t="str">
        <f>"Q"&amp;ROUNDUP(MONTH(SalesDataTable[[#This Row],[Order Date]])/3,0)</f>
        <v>Q3</v>
      </c>
      <c r="E1995" s="15">
        <f>MONTH(SalesDataTable[[#This Row],[Order Date]])</f>
        <v>9</v>
      </c>
      <c r="F1995" s="12" t="str">
        <f xml:space="preserve"> TEXT(SalesDataTable[[#This Row],[Order Date]], "MMM")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12">
        <f>YEAR(SalesDataTable[[#This Row],[Order Date]])</f>
        <v>2026</v>
      </c>
      <c r="D1996" s="15" t="str">
        <f>"Q"&amp;ROUNDUP(MONTH(SalesDataTable[[#This Row],[Order Date]])/3,0)</f>
        <v>Q3</v>
      </c>
      <c r="E1996" s="15">
        <f>MONTH(SalesDataTable[[#This Row],[Order Date]])</f>
        <v>9</v>
      </c>
      <c r="F1996" s="12" t="str">
        <f xml:space="preserve"> TEXT(SalesDataTable[[#This Row],[Order Date]], "MMM")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12">
        <f>YEAR(SalesDataTable[[#This Row],[Order Date]])</f>
        <v>2026</v>
      </c>
      <c r="D1997" s="15" t="str">
        <f>"Q"&amp;ROUNDUP(MONTH(SalesDataTable[[#This Row],[Order Date]])/3,0)</f>
        <v>Q3</v>
      </c>
      <c r="E1997" s="15">
        <f>MONTH(SalesDataTable[[#This Row],[Order Date]])</f>
        <v>9</v>
      </c>
      <c r="F1997" s="12" t="str">
        <f xml:space="preserve"> TEXT(SalesDataTable[[#This Row],[Order Date]], "MMM")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12">
        <f>YEAR(SalesDataTable[[#This Row],[Order Date]])</f>
        <v>2026</v>
      </c>
      <c r="D1998" s="15" t="str">
        <f>"Q"&amp;ROUNDUP(MONTH(SalesDataTable[[#This Row],[Order Date]])/3,0)</f>
        <v>Q3</v>
      </c>
      <c r="E1998" s="15">
        <f>MONTH(SalesDataTable[[#This Row],[Order Date]])</f>
        <v>9</v>
      </c>
      <c r="F1998" s="12" t="str">
        <f xml:space="preserve"> TEXT(SalesDataTable[[#This Row],[Order Date]], "MMM")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12">
        <f>YEAR(SalesDataTable[[#This Row],[Order Date]])</f>
        <v>2026</v>
      </c>
      <c r="D1999" s="15" t="str">
        <f>"Q"&amp;ROUNDUP(MONTH(SalesDataTable[[#This Row],[Order Date]])/3,0)</f>
        <v>Q3</v>
      </c>
      <c r="E1999" s="15">
        <f>MONTH(SalesDataTable[[#This Row],[Order Date]])</f>
        <v>9</v>
      </c>
      <c r="F1999" s="12" t="str">
        <f xml:space="preserve"> TEXT(SalesDataTable[[#This Row],[Order Date]], "MMM")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12">
        <f>YEAR(SalesDataTable[[#This Row],[Order Date]])</f>
        <v>2026</v>
      </c>
      <c r="D2000" s="15" t="str">
        <f>"Q"&amp;ROUNDUP(MONTH(SalesDataTable[[#This Row],[Order Date]])/3,0)</f>
        <v>Q3</v>
      </c>
      <c r="E2000" s="15">
        <f>MONTH(SalesDataTable[[#This Row],[Order Date]])</f>
        <v>9</v>
      </c>
      <c r="F2000" s="12" t="str">
        <f xml:space="preserve"> TEXT(SalesDataTable[[#This Row],[Order Date]], "MMM")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12">
        <f>YEAR(SalesDataTable[[#This Row],[Order Date]])</f>
        <v>2026</v>
      </c>
      <c r="D2001" s="15" t="str">
        <f>"Q"&amp;ROUNDUP(MONTH(SalesDataTable[[#This Row],[Order Date]])/3,0)</f>
        <v>Q3</v>
      </c>
      <c r="E2001" s="15">
        <f>MONTH(SalesDataTable[[#This Row],[Order Date]])</f>
        <v>9</v>
      </c>
      <c r="F2001" s="12" t="str">
        <f xml:space="preserve"> TEXT(SalesDataTable[[#This Row],[Order Date]], "MMM")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12">
        <f>YEAR(SalesDataTable[[#This Row],[Order Date]])</f>
        <v>2026</v>
      </c>
      <c r="D2002" s="15" t="str">
        <f>"Q"&amp;ROUNDUP(MONTH(SalesDataTable[[#This Row],[Order Date]])/3,0)</f>
        <v>Q3</v>
      </c>
      <c r="E2002" s="15">
        <f>MONTH(SalesDataTable[[#This Row],[Order Date]])</f>
        <v>9</v>
      </c>
      <c r="F2002" s="12" t="str">
        <f xml:space="preserve"> TEXT(SalesDataTable[[#This Row],[Order Date]], "MMM")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12">
        <f>YEAR(SalesDataTable[[#This Row],[Order Date]])</f>
        <v>2026</v>
      </c>
      <c r="D2003" s="15" t="str">
        <f>"Q"&amp;ROUNDUP(MONTH(SalesDataTable[[#This Row],[Order Date]])/3,0)</f>
        <v>Q3</v>
      </c>
      <c r="E2003" s="15">
        <f>MONTH(SalesDataTable[[#This Row],[Order Date]])</f>
        <v>9</v>
      </c>
      <c r="F2003" s="12" t="str">
        <f xml:space="preserve"> TEXT(SalesDataTable[[#This Row],[Order Date]], "MMM")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12">
        <f>YEAR(SalesDataTable[[#This Row],[Order Date]])</f>
        <v>2026</v>
      </c>
      <c r="D2004" s="15" t="str">
        <f>"Q"&amp;ROUNDUP(MONTH(SalesDataTable[[#This Row],[Order Date]])/3,0)</f>
        <v>Q3</v>
      </c>
      <c r="E2004" s="15">
        <f>MONTH(SalesDataTable[[#This Row],[Order Date]])</f>
        <v>9</v>
      </c>
      <c r="F2004" s="12" t="str">
        <f xml:space="preserve"> TEXT(SalesDataTable[[#This Row],[Order Date]], "MMM")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12">
        <f>YEAR(SalesDataTable[[#This Row],[Order Date]])</f>
        <v>2026</v>
      </c>
      <c r="D2005" s="15" t="str">
        <f>"Q"&amp;ROUNDUP(MONTH(SalesDataTable[[#This Row],[Order Date]])/3,0)</f>
        <v>Q3</v>
      </c>
      <c r="E2005" s="15">
        <f>MONTH(SalesDataTable[[#This Row],[Order Date]])</f>
        <v>9</v>
      </c>
      <c r="F2005" s="12" t="str">
        <f xml:space="preserve"> TEXT(SalesDataTable[[#This Row],[Order Date]], "MMM")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12">
        <f>YEAR(SalesDataTable[[#This Row],[Order Date]])</f>
        <v>2026</v>
      </c>
      <c r="D2006" s="15" t="str">
        <f>"Q"&amp;ROUNDUP(MONTH(SalesDataTable[[#This Row],[Order Date]])/3,0)</f>
        <v>Q3</v>
      </c>
      <c r="E2006" s="15">
        <f>MONTH(SalesDataTable[[#This Row],[Order Date]])</f>
        <v>9</v>
      </c>
      <c r="F2006" s="12" t="str">
        <f xml:space="preserve"> TEXT(SalesDataTable[[#This Row],[Order Date]], "MMM")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12">
        <f>YEAR(SalesDataTable[[#This Row],[Order Date]])</f>
        <v>2026</v>
      </c>
      <c r="D2007" s="15" t="str">
        <f>"Q"&amp;ROUNDUP(MONTH(SalesDataTable[[#This Row],[Order Date]])/3,0)</f>
        <v>Q3</v>
      </c>
      <c r="E2007" s="15">
        <f>MONTH(SalesDataTable[[#This Row],[Order Date]])</f>
        <v>9</v>
      </c>
      <c r="F2007" s="12" t="str">
        <f xml:space="preserve"> TEXT(SalesDataTable[[#This Row],[Order Date]], "MMM")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12">
        <f>YEAR(SalesDataTable[[#This Row],[Order Date]])</f>
        <v>2026</v>
      </c>
      <c r="D2008" s="15" t="str">
        <f>"Q"&amp;ROUNDUP(MONTH(SalesDataTable[[#This Row],[Order Date]])/3,0)</f>
        <v>Q3</v>
      </c>
      <c r="E2008" s="15">
        <f>MONTH(SalesDataTable[[#This Row],[Order Date]])</f>
        <v>9</v>
      </c>
      <c r="F2008" s="12" t="str">
        <f xml:space="preserve"> TEXT(SalesDataTable[[#This Row],[Order Date]], "MMM")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12">
        <f>YEAR(SalesDataTable[[#This Row],[Order Date]])</f>
        <v>2026</v>
      </c>
      <c r="D2009" s="15" t="str">
        <f>"Q"&amp;ROUNDUP(MONTH(SalesDataTable[[#This Row],[Order Date]])/3,0)</f>
        <v>Q3</v>
      </c>
      <c r="E2009" s="15">
        <f>MONTH(SalesDataTable[[#This Row],[Order Date]])</f>
        <v>9</v>
      </c>
      <c r="F2009" s="12" t="str">
        <f xml:space="preserve"> TEXT(SalesDataTable[[#This Row],[Order Date]], "MMM")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12">
        <f>YEAR(SalesDataTable[[#This Row],[Order Date]])</f>
        <v>2026</v>
      </c>
      <c r="D2010" s="15" t="str">
        <f>"Q"&amp;ROUNDUP(MONTH(SalesDataTable[[#This Row],[Order Date]])/3,0)</f>
        <v>Q3</v>
      </c>
      <c r="E2010" s="15">
        <f>MONTH(SalesDataTable[[#This Row],[Order Date]])</f>
        <v>9</v>
      </c>
      <c r="F2010" s="12" t="str">
        <f xml:space="preserve"> TEXT(SalesDataTable[[#This Row],[Order Date]], "MMM")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12">
        <f>YEAR(SalesDataTable[[#This Row],[Order Date]])</f>
        <v>2026</v>
      </c>
      <c r="D2011" s="15" t="str">
        <f>"Q"&amp;ROUNDUP(MONTH(SalesDataTable[[#This Row],[Order Date]])/3,0)</f>
        <v>Q3</v>
      </c>
      <c r="E2011" s="15">
        <f>MONTH(SalesDataTable[[#This Row],[Order Date]])</f>
        <v>9</v>
      </c>
      <c r="F2011" s="12" t="str">
        <f xml:space="preserve"> TEXT(SalesDataTable[[#This Row],[Order Date]], "MMM")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12">
        <f>YEAR(SalesDataTable[[#This Row],[Order Date]])</f>
        <v>2026</v>
      </c>
      <c r="D2012" s="15" t="str">
        <f>"Q"&amp;ROUNDUP(MONTH(SalesDataTable[[#This Row],[Order Date]])/3,0)</f>
        <v>Q3</v>
      </c>
      <c r="E2012" s="15">
        <f>MONTH(SalesDataTable[[#This Row],[Order Date]])</f>
        <v>9</v>
      </c>
      <c r="F2012" s="12" t="str">
        <f xml:space="preserve"> TEXT(SalesDataTable[[#This Row],[Order Date]], "MMM")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12">
        <f>YEAR(SalesDataTable[[#This Row],[Order Date]])</f>
        <v>2026</v>
      </c>
      <c r="D2013" s="15" t="str">
        <f>"Q"&amp;ROUNDUP(MONTH(SalesDataTable[[#This Row],[Order Date]])/3,0)</f>
        <v>Q3</v>
      </c>
      <c r="E2013" s="15">
        <f>MONTH(SalesDataTable[[#This Row],[Order Date]])</f>
        <v>9</v>
      </c>
      <c r="F2013" s="12" t="str">
        <f xml:space="preserve"> TEXT(SalesDataTable[[#This Row],[Order Date]], "MMM")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12">
        <f>YEAR(SalesDataTable[[#This Row],[Order Date]])</f>
        <v>2026</v>
      </c>
      <c r="D2014" s="15" t="str">
        <f>"Q"&amp;ROUNDUP(MONTH(SalesDataTable[[#This Row],[Order Date]])/3,0)</f>
        <v>Q3</v>
      </c>
      <c r="E2014" s="15">
        <f>MONTH(SalesDataTable[[#This Row],[Order Date]])</f>
        <v>9</v>
      </c>
      <c r="F2014" s="12" t="str">
        <f xml:space="preserve"> TEXT(SalesDataTable[[#This Row],[Order Date]], "MMM")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12">
        <f>YEAR(SalesDataTable[[#This Row],[Order Date]])</f>
        <v>2026</v>
      </c>
      <c r="D2015" s="15" t="str">
        <f>"Q"&amp;ROUNDUP(MONTH(SalesDataTable[[#This Row],[Order Date]])/3,0)</f>
        <v>Q3</v>
      </c>
      <c r="E2015" s="15">
        <f>MONTH(SalesDataTable[[#This Row],[Order Date]])</f>
        <v>9</v>
      </c>
      <c r="F2015" s="12" t="str">
        <f xml:space="preserve"> TEXT(SalesDataTable[[#This Row],[Order Date]], "MMM")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12">
        <f>YEAR(SalesDataTable[[#This Row],[Order Date]])</f>
        <v>2026</v>
      </c>
      <c r="D2016" s="15" t="str">
        <f>"Q"&amp;ROUNDUP(MONTH(SalesDataTable[[#This Row],[Order Date]])/3,0)</f>
        <v>Q3</v>
      </c>
      <c r="E2016" s="15">
        <f>MONTH(SalesDataTable[[#This Row],[Order Date]])</f>
        <v>9</v>
      </c>
      <c r="F2016" s="12" t="str">
        <f xml:space="preserve"> TEXT(SalesDataTable[[#This Row],[Order Date]], "MMM")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12">
        <f>YEAR(SalesDataTable[[#This Row],[Order Date]])</f>
        <v>2026</v>
      </c>
      <c r="D2017" s="15" t="str">
        <f>"Q"&amp;ROUNDUP(MONTH(SalesDataTable[[#This Row],[Order Date]])/3,0)</f>
        <v>Q3</v>
      </c>
      <c r="E2017" s="15">
        <f>MONTH(SalesDataTable[[#This Row],[Order Date]])</f>
        <v>9</v>
      </c>
      <c r="F2017" s="12" t="str">
        <f xml:space="preserve"> TEXT(SalesDataTable[[#This Row],[Order Date]], "MMM")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12">
        <f>YEAR(SalesDataTable[[#This Row],[Order Date]])</f>
        <v>2026</v>
      </c>
      <c r="D2018" s="15" t="str">
        <f>"Q"&amp;ROUNDUP(MONTH(SalesDataTable[[#This Row],[Order Date]])/3,0)</f>
        <v>Q3</v>
      </c>
      <c r="E2018" s="15">
        <f>MONTH(SalesDataTable[[#This Row],[Order Date]])</f>
        <v>9</v>
      </c>
      <c r="F2018" s="12" t="str">
        <f xml:space="preserve"> TEXT(SalesDataTable[[#This Row],[Order Date]], "MMM")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12">
        <f>YEAR(SalesDataTable[[#This Row],[Order Date]])</f>
        <v>2026</v>
      </c>
      <c r="D2019" s="15" t="str">
        <f>"Q"&amp;ROUNDUP(MONTH(SalesDataTable[[#This Row],[Order Date]])/3,0)</f>
        <v>Q3</v>
      </c>
      <c r="E2019" s="15">
        <f>MONTH(SalesDataTable[[#This Row],[Order Date]])</f>
        <v>9</v>
      </c>
      <c r="F2019" s="12" t="str">
        <f xml:space="preserve"> TEXT(SalesDataTable[[#This Row],[Order Date]], "MMM")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12">
        <f>YEAR(SalesDataTable[[#This Row],[Order Date]])</f>
        <v>2026</v>
      </c>
      <c r="D2020" s="15" t="str">
        <f>"Q"&amp;ROUNDUP(MONTH(SalesDataTable[[#This Row],[Order Date]])/3,0)</f>
        <v>Q3</v>
      </c>
      <c r="E2020" s="15">
        <f>MONTH(SalesDataTable[[#This Row],[Order Date]])</f>
        <v>9</v>
      </c>
      <c r="F2020" s="12" t="str">
        <f xml:space="preserve"> TEXT(SalesDataTable[[#This Row],[Order Date]], "MMM")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12">
        <f>YEAR(SalesDataTable[[#This Row],[Order Date]])</f>
        <v>2026</v>
      </c>
      <c r="D2021" s="15" t="str">
        <f>"Q"&amp;ROUNDUP(MONTH(SalesDataTable[[#This Row],[Order Date]])/3,0)</f>
        <v>Q3</v>
      </c>
      <c r="E2021" s="15">
        <f>MONTH(SalesDataTable[[#This Row],[Order Date]])</f>
        <v>9</v>
      </c>
      <c r="F2021" s="12" t="str">
        <f xml:space="preserve"> TEXT(SalesDataTable[[#This Row],[Order Date]], "MMM")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12">
        <f>YEAR(SalesDataTable[[#This Row],[Order Date]])</f>
        <v>2026</v>
      </c>
      <c r="D2022" s="15" t="str">
        <f>"Q"&amp;ROUNDUP(MONTH(SalesDataTable[[#This Row],[Order Date]])/3,0)</f>
        <v>Q3</v>
      </c>
      <c r="E2022" s="15">
        <f>MONTH(SalesDataTable[[#This Row],[Order Date]])</f>
        <v>9</v>
      </c>
      <c r="F2022" s="12" t="str">
        <f xml:space="preserve"> TEXT(SalesDataTable[[#This Row],[Order Date]], "MMM")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12">
        <f>YEAR(SalesDataTable[[#This Row],[Order Date]])</f>
        <v>2026</v>
      </c>
      <c r="D2023" s="15" t="str">
        <f>"Q"&amp;ROUNDUP(MONTH(SalesDataTable[[#This Row],[Order Date]])/3,0)</f>
        <v>Q3</v>
      </c>
      <c r="E2023" s="15">
        <f>MONTH(SalesDataTable[[#This Row],[Order Date]])</f>
        <v>9</v>
      </c>
      <c r="F2023" s="12" t="str">
        <f xml:space="preserve"> TEXT(SalesDataTable[[#This Row],[Order Date]], "MMM")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12">
        <f>YEAR(SalesDataTable[[#This Row],[Order Date]])</f>
        <v>2026</v>
      </c>
      <c r="D2024" s="15" t="str">
        <f>"Q"&amp;ROUNDUP(MONTH(SalesDataTable[[#This Row],[Order Date]])/3,0)</f>
        <v>Q3</v>
      </c>
      <c r="E2024" s="15">
        <f>MONTH(SalesDataTable[[#This Row],[Order Date]])</f>
        <v>9</v>
      </c>
      <c r="F2024" s="12" t="str">
        <f xml:space="preserve"> TEXT(SalesDataTable[[#This Row],[Order Date]], "MMM")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12">
        <f>YEAR(SalesDataTable[[#This Row],[Order Date]])</f>
        <v>2026</v>
      </c>
      <c r="D2025" s="15" t="str">
        <f>"Q"&amp;ROUNDUP(MONTH(SalesDataTable[[#This Row],[Order Date]])/3,0)</f>
        <v>Q3</v>
      </c>
      <c r="E2025" s="15">
        <f>MONTH(SalesDataTable[[#This Row],[Order Date]])</f>
        <v>9</v>
      </c>
      <c r="F2025" s="12" t="str">
        <f xml:space="preserve"> TEXT(SalesDataTable[[#This Row],[Order Date]], "MMM")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12">
        <f>YEAR(SalesDataTable[[#This Row],[Order Date]])</f>
        <v>2026</v>
      </c>
      <c r="D2026" s="15" t="str">
        <f>"Q"&amp;ROUNDUP(MONTH(SalesDataTable[[#This Row],[Order Date]])/3,0)</f>
        <v>Q3</v>
      </c>
      <c r="E2026" s="15">
        <f>MONTH(SalesDataTable[[#This Row],[Order Date]])</f>
        <v>9</v>
      </c>
      <c r="F2026" s="12" t="str">
        <f xml:space="preserve"> TEXT(SalesDataTable[[#This Row],[Order Date]], "MMM")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12">
        <f>YEAR(SalesDataTable[[#This Row],[Order Date]])</f>
        <v>2026</v>
      </c>
      <c r="D2027" s="15" t="str">
        <f>"Q"&amp;ROUNDUP(MONTH(SalesDataTable[[#This Row],[Order Date]])/3,0)</f>
        <v>Q3</v>
      </c>
      <c r="E2027" s="15">
        <f>MONTH(SalesDataTable[[#This Row],[Order Date]])</f>
        <v>9</v>
      </c>
      <c r="F2027" s="12" t="str">
        <f xml:space="preserve"> TEXT(SalesDataTable[[#This Row],[Order Date]], "MMM")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12">
        <f>YEAR(SalesDataTable[[#This Row],[Order Date]])</f>
        <v>2026</v>
      </c>
      <c r="D2028" s="15" t="str">
        <f>"Q"&amp;ROUNDUP(MONTH(SalesDataTable[[#This Row],[Order Date]])/3,0)</f>
        <v>Q3</v>
      </c>
      <c r="E2028" s="15">
        <f>MONTH(SalesDataTable[[#This Row],[Order Date]])</f>
        <v>9</v>
      </c>
      <c r="F2028" s="12" t="str">
        <f xml:space="preserve"> TEXT(SalesDataTable[[#This Row],[Order Date]], "MMM")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12">
        <f>YEAR(SalesDataTable[[#This Row],[Order Date]])</f>
        <v>2026</v>
      </c>
      <c r="D2029" s="15" t="str">
        <f>"Q"&amp;ROUNDUP(MONTH(SalesDataTable[[#This Row],[Order Date]])/3,0)</f>
        <v>Q3</v>
      </c>
      <c r="E2029" s="15">
        <f>MONTH(SalesDataTable[[#This Row],[Order Date]])</f>
        <v>9</v>
      </c>
      <c r="F2029" s="12" t="str">
        <f xml:space="preserve"> TEXT(SalesDataTable[[#This Row],[Order Date]], "MMM")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12">
        <f>YEAR(SalesDataTable[[#This Row],[Order Date]])</f>
        <v>2026</v>
      </c>
      <c r="D2030" s="15" t="str">
        <f>"Q"&amp;ROUNDUP(MONTH(SalesDataTable[[#This Row],[Order Date]])/3,0)</f>
        <v>Q4</v>
      </c>
      <c r="E2030" s="15">
        <f>MONTH(SalesDataTable[[#This Row],[Order Date]])</f>
        <v>10</v>
      </c>
      <c r="F2030" s="12" t="str">
        <f xml:space="preserve"> TEXT(SalesDataTable[[#This Row],[Order Date]], "MMM")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12">
        <f>YEAR(SalesDataTable[[#This Row],[Order Date]])</f>
        <v>2026</v>
      </c>
      <c r="D2031" s="15" t="str">
        <f>"Q"&amp;ROUNDUP(MONTH(SalesDataTable[[#This Row],[Order Date]])/3,0)</f>
        <v>Q4</v>
      </c>
      <c r="E2031" s="15">
        <f>MONTH(SalesDataTable[[#This Row],[Order Date]])</f>
        <v>10</v>
      </c>
      <c r="F2031" s="12" t="str">
        <f xml:space="preserve"> TEXT(SalesDataTable[[#This Row],[Order Date]], "MMM")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12">
        <f>YEAR(SalesDataTable[[#This Row],[Order Date]])</f>
        <v>2026</v>
      </c>
      <c r="D2032" s="15" t="str">
        <f>"Q"&amp;ROUNDUP(MONTH(SalesDataTable[[#This Row],[Order Date]])/3,0)</f>
        <v>Q4</v>
      </c>
      <c r="E2032" s="15">
        <f>MONTH(SalesDataTable[[#This Row],[Order Date]])</f>
        <v>10</v>
      </c>
      <c r="F2032" s="12" t="str">
        <f xml:space="preserve"> TEXT(SalesDataTable[[#This Row],[Order Date]], "MMM")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12">
        <f>YEAR(SalesDataTable[[#This Row],[Order Date]])</f>
        <v>2026</v>
      </c>
      <c r="D2033" s="15" t="str">
        <f>"Q"&amp;ROUNDUP(MONTH(SalesDataTable[[#This Row],[Order Date]])/3,0)</f>
        <v>Q4</v>
      </c>
      <c r="E2033" s="15">
        <f>MONTH(SalesDataTable[[#This Row],[Order Date]])</f>
        <v>10</v>
      </c>
      <c r="F2033" s="12" t="str">
        <f xml:space="preserve"> TEXT(SalesDataTable[[#This Row],[Order Date]], "MMM")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12">
        <f>YEAR(SalesDataTable[[#This Row],[Order Date]])</f>
        <v>2026</v>
      </c>
      <c r="D2034" s="15" t="str">
        <f>"Q"&amp;ROUNDUP(MONTH(SalesDataTable[[#This Row],[Order Date]])/3,0)</f>
        <v>Q4</v>
      </c>
      <c r="E2034" s="15">
        <f>MONTH(SalesDataTable[[#This Row],[Order Date]])</f>
        <v>10</v>
      </c>
      <c r="F2034" s="12" t="str">
        <f xml:space="preserve"> TEXT(SalesDataTable[[#This Row],[Order Date]], "MMM")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12">
        <f>YEAR(SalesDataTable[[#This Row],[Order Date]])</f>
        <v>2026</v>
      </c>
      <c r="D2035" s="15" t="str">
        <f>"Q"&amp;ROUNDUP(MONTH(SalesDataTable[[#This Row],[Order Date]])/3,0)</f>
        <v>Q4</v>
      </c>
      <c r="E2035" s="15">
        <f>MONTH(SalesDataTable[[#This Row],[Order Date]])</f>
        <v>10</v>
      </c>
      <c r="F2035" s="12" t="str">
        <f xml:space="preserve"> TEXT(SalesDataTable[[#This Row],[Order Date]], "MMM")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12">
        <f>YEAR(SalesDataTable[[#This Row],[Order Date]])</f>
        <v>2026</v>
      </c>
      <c r="D2036" s="15" t="str">
        <f>"Q"&amp;ROUNDUP(MONTH(SalesDataTable[[#This Row],[Order Date]])/3,0)</f>
        <v>Q4</v>
      </c>
      <c r="E2036" s="15">
        <f>MONTH(SalesDataTable[[#This Row],[Order Date]])</f>
        <v>10</v>
      </c>
      <c r="F2036" s="12" t="str">
        <f xml:space="preserve"> TEXT(SalesDataTable[[#This Row],[Order Date]], "MMM")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12">
        <f>YEAR(SalesDataTable[[#This Row],[Order Date]])</f>
        <v>2026</v>
      </c>
      <c r="D2037" s="15" t="str">
        <f>"Q"&amp;ROUNDUP(MONTH(SalesDataTable[[#This Row],[Order Date]])/3,0)</f>
        <v>Q4</v>
      </c>
      <c r="E2037" s="15">
        <f>MONTH(SalesDataTable[[#This Row],[Order Date]])</f>
        <v>10</v>
      </c>
      <c r="F2037" s="12" t="str">
        <f xml:space="preserve"> TEXT(SalesDataTable[[#This Row],[Order Date]], "MMM")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12">
        <f>YEAR(SalesDataTable[[#This Row],[Order Date]])</f>
        <v>2026</v>
      </c>
      <c r="D2038" s="15" t="str">
        <f>"Q"&amp;ROUNDUP(MONTH(SalesDataTable[[#This Row],[Order Date]])/3,0)</f>
        <v>Q4</v>
      </c>
      <c r="E2038" s="15">
        <f>MONTH(SalesDataTable[[#This Row],[Order Date]])</f>
        <v>10</v>
      </c>
      <c r="F2038" s="12" t="str">
        <f xml:space="preserve"> TEXT(SalesDataTable[[#This Row],[Order Date]], "MMM")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12">
        <f>YEAR(SalesDataTable[[#This Row],[Order Date]])</f>
        <v>2026</v>
      </c>
      <c r="D2039" s="15" t="str">
        <f>"Q"&amp;ROUNDUP(MONTH(SalesDataTable[[#This Row],[Order Date]])/3,0)</f>
        <v>Q4</v>
      </c>
      <c r="E2039" s="15">
        <f>MONTH(SalesDataTable[[#This Row],[Order Date]])</f>
        <v>10</v>
      </c>
      <c r="F2039" s="12" t="str">
        <f xml:space="preserve"> TEXT(SalesDataTable[[#This Row],[Order Date]], "MMM")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12">
        <f>YEAR(SalesDataTable[[#This Row],[Order Date]])</f>
        <v>2026</v>
      </c>
      <c r="D2040" s="15" t="str">
        <f>"Q"&amp;ROUNDUP(MONTH(SalesDataTable[[#This Row],[Order Date]])/3,0)</f>
        <v>Q4</v>
      </c>
      <c r="E2040" s="15">
        <f>MONTH(SalesDataTable[[#This Row],[Order Date]])</f>
        <v>10</v>
      </c>
      <c r="F2040" s="12" t="str">
        <f xml:space="preserve"> TEXT(SalesDataTable[[#This Row],[Order Date]], "MMM")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12">
        <f>YEAR(SalesDataTable[[#This Row],[Order Date]])</f>
        <v>2026</v>
      </c>
      <c r="D2041" s="15" t="str">
        <f>"Q"&amp;ROUNDUP(MONTH(SalesDataTable[[#This Row],[Order Date]])/3,0)</f>
        <v>Q4</v>
      </c>
      <c r="E2041" s="15">
        <f>MONTH(SalesDataTable[[#This Row],[Order Date]])</f>
        <v>10</v>
      </c>
      <c r="F2041" s="12" t="str">
        <f xml:space="preserve"> TEXT(SalesDataTable[[#This Row],[Order Date]], "MMM")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12">
        <f>YEAR(SalesDataTable[[#This Row],[Order Date]])</f>
        <v>2026</v>
      </c>
      <c r="D2042" s="15" t="str">
        <f>"Q"&amp;ROUNDUP(MONTH(SalesDataTable[[#This Row],[Order Date]])/3,0)</f>
        <v>Q4</v>
      </c>
      <c r="E2042" s="15">
        <f>MONTH(SalesDataTable[[#This Row],[Order Date]])</f>
        <v>10</v>
      </c>
      <c r="F2042" s="12" t="str">
        <f xml:space="preserve"> TEXT(SalesDataTable[[#This Row],[Order Date]], "MMM")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12">
        <f>YEAR(SalesDataTable[[#This Row],[Order Date]])</f>
        <v>2026</v>
      </c>
      <c r="D2043" s="15" t="str">
        <f>"Q"&amp;ROUNDUP(MONTH(SalesDataTable[[#This Row],[Order Date]])/3,0)</f>
        <v>Q4</v>
      </c>
      <c r="E2043" s="15">
        <f>MONTH(SalesDataTable[[#This Row],[Order Date]])</f>
        <v>10</v>
      </c>
      <c r="F2043" s="12" t="str">
        <f xml:space="preserve"> TEXT(SalesDataTable[[#This Row],[Order Date]], "MMM")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12">
        <f>YEAR(SalesDataTable[[#This Row],[Order Date]])</f>
        <v>2026</v>
      </c>
      <c r="D2044" s="15" t="str">
        <f>"Q"&amp;ROUNDUP(MONTH(SalesDataTable[[#This Row],[Order Date]])/3,0)</f>
        <v>Q4</v>
      </c>
      <c r="E2044" s="15">
        <f>MONTH(SalesDataTable[[#This Row],[Order Date]])</f>
        <v>10</v>
      </c>
      <c r="F2044" s="12" t="str">
        <f xml:space="preserve"> TEXT(SalesDataTable[[#This Row],[Order Date]], "MMM")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12">
        <f>YEAR(SalesDataTable[[#This Row],[Order Date]])</f>
        <v>2026</v>
      </c>
      <c r="D2045" s="15" t="str">
        <f>"Q"&amp;ROUNDUP(MONTH(SalesDataTable[[#This Row],[Order Date]])/3,0)</f>
        <v>Q4</v>
      </c>
      <c r="E2045" s="15">
        <f>MONTH(SalesDataTable[[#This Row],[Order Date]])</f>
        <v>10</v>
      </c>
      <c r="F2045" s="12" t="str">
        <f xml:space="preserve"> TEXT(SalesDataTable[[#This Row],[Order Date]], "MMM")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12">
        <f>YEAR(SalesDataTable[[#This Row],[Order Date]])</f>
        <v>2026</v>
      </c>
      <c r="D2046" s="15" t="str">
        <f>"Q"&amp;ROUNDUP(MONTH(SalesDataTable[[#This Row],[Order Date]])/3,0)</f>
        <v>Q4</v>
      </c>
      <c r="E2046" s="15">
        <f>MONTH(SalesDataTable[[#This Row],[Order Date]])</f>
        <v>10</v>
      </c>
      <c r="F2046" s="12" t="str">
        <f xml:space="preserve"> TEXT(SalesDataTable[[#This Row],[Order Date]], "MMM")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12">
        <f>YEAR(SalesDataTable[[#This Row],[Order Date]])</f>
        <v>2026</v>
      </c>
      <c r="D2047" s="15" t="str">
        <f>"Q"&amp;ROUNDUP(MONTH(SalesDataTable[[#This Row],[Order Date]])/3,0)</f>
        <v>Q4</v>
      </c>
      <c r="E2047" s="15">
        <f>MONTH(SalesDataTable[[#This Row],[Order Date]])</f>
        <v>10</v>
      </c>
      <c r="F2047" s="12" t="str">
        <f xml:space="preserve"> TEXT(SalesDataTable[[#This Row],[Order Date]], "MMM")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12">
        <f>YEAR(SalesDataTable[[#This Row],[Order Date]])</f>
        <v>2026</v>
      </c>
      <c r="D2048" s="15" t="str">
        <f>"Q"&amp;ROUNDUP(MONTH(SalesDataTable[[#This Row],[Order Date]])/3,0)</f>
        <v>Q4</v>
      </c>
      <c r="E2048" s="15">
        <f>MONTH(SalesDataTable[[#This Row],[Order Date]])</f>
        <v>10</v>
      </c>
      <c r="F2048" s="12" t="str">
        <f xml:space="preserve"> TEXT(SalesDataTable[[#This Row],[Order Date]], "MMM")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12">
        <f>YEAR(SalesDataTable[[#This Row],[Order Date]])</f>
        <v>2026</v>
      </c>
      <c r="D2049" s="15" t="str">
        <f>"Q"&amp;ROUNDUP(MONTH(SalesDataTable[[#This Row],[Order Date]])/3,0)</f>
        <v>Q4</v>
      </c>
      <c r="E2049" s="15">
        <f>MONTH(SalesDataTable[[#This Row],[Order Date]])</f>
        <v>10</v>
      </c>
      <c r="F2049" s="12" t="str">
        <f xml:space="preserve"> TEXT(SalesDataTable[[#This Row],[Order Date]], "MMM")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12">
        <f>YEAR(SalesDataTable[[#This Row],[Order Date]])</f>
        <v>2026</v>
      </c>
      <c r="D2050" s="15" t="str">
        <f>"Q"&amp;ROUNDUP(MONTH(SalesDataTable[[#This Row],[Order Date]])/3,0)</f>
        <v>Q4</v>
      </c>
      <c r="E2050" s="15">
        <f>MONTH(SalesDataTable[[#This Row],[Order Date]])</f>
        <v>10</v>
      </c>
      <c r="F2050" s="12" t="str">
        <f xml:space="preserve"> TEXT(SalesDataTable[[#This Row],[Order Date]], "MMM")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12">
        <f>YEAR(SalesDataTable[[#This Row],[Order Date]])</f>
        <v>2026</v>
      </c>
      <c r="D2051" s="15" t="str">
        <f>"Q"&amp;ROUNDUP(MONTH(SalesDataTable[[#This Row],[Order Date]])/3,0)</f>
        <v>Q4</v>
      </c>
      <c r="E2051" s="15">
        <f>MONTH(SalesDataTable[[#This Row],[Order Date]])</f>
        <v>10</v>
      </c>
      <c r="F2051" s="12" t="str">
        <f xml:space="preserve"> TEXT(SalesDataTable[[#This Row],[Order Date]], "MMM")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12">
        <f>YEAR(SalesDataTable[[#This Row],[Order Date]])</f>
        <v>2026</v>
      </c>
      <c r="D2052" s="15" t="str">
        <f>"Q"&amp;ROUNDUP(MONTH(SalesDataTable[[#This Row],[Order Date]])/3,0)</f>
        <v>Q4</v>
      </c>
      <c r="E2052" s="15">
        <f>MONTH(SalesDataTable[[#This Row],[Order Date]])</f>
        <v>10</v>
      </c>
      <c r="F2052" s="12" t="str">
        <f xml:space="preserve"> TEXT(SalesDataTable[[#This Row],[Order Date]], "MMM")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12">
        <f>YEAR(SalesDataTable[[#This Row],[Order Date]])</f>
        <v>2026</v>
      </c>
      <c r="D2053" s="15" t="str">
        <f>"Q"&amp;ROUNDUP(MONTH(SalesDataTable[[#This Row],[Order Date]])/3,0)</f>
        <v>Q4</v>
      </c>
      <c r="E2053" s="15">
        <f>MONTH(SalesDataTable[[#This Row],[Order Date]])</f>
        <v>10</v>
      </c>
      <c r="F2053" s="12" t="str">
        <f xml:space="preserve"> TEXT(SalesDataTable[[#This Row],[Order Date]], "MMM")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12">
        <f>YEAR(SalesDataTable[[#This Row],[Order Date]])</f>
        <v>2026</v>
      </c>
      <c r="D2054" s="15" t="str">
        <f>"Q"&amp;ROUNDUP(MONTH(SalesDataTable[[#This Row],[Order Date]])/3,0)</f>
        <v>Q4</v>
      </c>
      <c r="E2054" s="15">
        <f>MONTH(SalesDataTable[[#This Row],[Order Date]])</f>
        <v>10</v>
      </c>
      <c r="F2054" s="12" t="str">
        <f xml:space="preserve"> TEXT(SalesDataTable[[#This Row],[Order Date]], "MMM")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12">
        <f>YEAR(SalesDataTable[[#This Row],[Order Date]])</f>
        <v>2026</v>
      </c>
      <c r="D2055" s="15" t="str">
        <f>"Q"&amp;ROUNDUP(MONTH(SalesDataTable[[#This Row],[Order Date]])/3,0)</f>
        <v>Q4</v>
      </c>
      <c r="E2055" s="15">
        <f>MONTH(SalesDataTable[[#This Row],[Order Date]])</f>
        <v>10</v>
      </c>
      <c r="F2055" s="12" t="str">
        <f xml:space="preserve"> TEXT(SalesDataTable[[#This Row],[Order Date]], "MMM")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12">
        <f>YEAR(SalesDataTable[[#This Row],[Order Date]])</f>
        <v>2026</v>
      </c>
      <c r="D2056" s="15" t="str">
        <f>"Q"&amp;ROUNDUP(MONTH(SalesDataTable[[#This Row],[Order Date]])/3,0)</f>
        <v>Q4</v>
      </c>
      <c r="E2056" s="15">
        <f>MONTH(SalesDataTable[[#This Row],[Order Date]])</f>
        <v>10</v>
      </c>
      <c r="F2056" s="12" t="str">
        <f xml:space="preserve"> TEXT(SalesDataTable[[#This Row],[Order Date]], "MMM")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12">
        <f>YEAR(SalesDataTable[[#This Row],[Order Date]])</f>
        <v>2026</v>
      </c>
      <c r="D2057" s="15" t="str">
        <f>"Q"&amp;ROUNDUP(MONTH(SalesDataTable[[#This Row],[Order Date]])/3,0)</f>
        <v>Q4</v>
      </c>
      <c r="E2057" s="15">
        <f>MONTH(SalesDataTable[[#This Row],[Order Date]])</f>
        <v>10</v>
      </c>
      <c r="F2057" s="12" t="str">
        <f xml:space="preserve"> TEXT(SalesDataTable[[#This Row],[Order Date]], "MMM")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12">
        <f>YEAR(SalesDataTable[[#This Row],[Order Date]])</f>
        <v>2026</v>
      </c>
      <c r="D2058" s="15" t="str">
        <f>"Q"&amp;ROUNDUP(MONTH(SalesDataTable[[#This Row],[Order Date]])/3,0)</f>
        <v>Q4</v>
      </c>
      <c r="E2058" s="15">
        <f>MONTH(SalesDataTable[[#This Row],[Order Date]])</f>
        <v>10</v>
      </c>
      <c r="F2058" s="12" t="str">
        <f xml:space="preserve"> TEXT(SalesDataTable[[#This Row],[Order Date]], "MMM")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12">
        <f>YEAR(SalesDataTable[[#This Row],[Order Date]])</f>
        <v>2026</v>
      </c>
      <c r="D2059" s="15" t="str">
        <f>"Q"&amp;ROUNDUP(MONTH(SalesDataTable[[#This Row],[Order Date]])/3,0)</f>
        <v>Q4</v>
      </c>
      <c r="E2059" s="15">
        <f>MONTH(SalesDataTable[[#This Row],[Order Date]])</f>
        <v>10</v>
      </c>
      <c r="F2059" s="12" t="str">
        <f xml:space="preserve"> TEXT(SalesDataTable[[#This Row],[Order Date]], "MMM")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12">
        <f>YEAR(SalesDataTable[[#This Row],[Order Date]])</f>
        <v>2026</v>
      </c>
      <c r="D2060" s="15" t="str">
        <f>"Q"&amp;ROUNDUP(MONTH(SalesDataTable[[#This Row],[Order Date]])/3,0)</f>
        <v>Q4</v>
      </c>
      <c r="E2060" s="15">
        <f>MONTH(SalesDataTable[[#This Row],[Order Date]])</f>
        <v>10</v>
      </c>
      <c r="F2060" s="12" t="str">
        <f xml:space="preserve"> TEXT(SalesDataTable[[#This Row],[Order Date]], "MMM")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12">
        <f>YEAR(SalesDataTable[[#This Row],[Order Date]])</f>
        <v>2026</v>
      </c>
      <c r="D2061" s="15" t="str">
        <f>"Q"&amp;ROUNDUP(MONTH(SalesDataTable[[#This Row],[Order Date]])/3,0)</f>
        <v>Q4</v>
      </c>
      <c r="E2061" s="15">
        <f>MONTH(SalesDataTable[[#This Row],[Order Date]])</f>
        <v>10</v>
      </c>
      <c r="F2061" s="12" t="str">
        <f xml:space="preserve"> TEXT(SalesDataTable[[#This Row],[Order Date]], "MMM")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12">
        <f>YEAR(SalesDataTable[[#This Row],[Order Date]])</f>
        <v>2026</v>
      </c>
      <c r="D2062" s="15" t="str">
        <f>"Q"&amp;ROUNDUP(MONTH(SalesDataTable[[#This Row],[Order Date]])/3,0)</f>
        <v>Q4</v>
      </c>
      <c r="E2062" s="15">
        <f>MONTH(SalesDataTable[[#This Row],[Order Date]])</f>
        <v>10</v>
      </c>
      <c r="F2062" s="12" t="str">
        <f xml:space="preserve"> TEXT(SalesDataTable[[#This Row],[Order Date]], "MMM")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12">
        <f>YEAR(SalesDataTable[[#This Row],[Order Date]])</f>
        <v>2026</v>
      </c>
      <c r="D2063" s="15" t="str">
        <f>"Q"&amp;ROUNDUP(MONTH(SalesDataTable[[#This Row],[Order Date]])/3,0)</f>
        <v>Q4</v>
      </c>
      <c r="E2063" s="15">
        <f>MONTH(SalesDataTable[[#This Row],[Order Date]])</f>
        <v>10</v>
      </c>
      <c r="F2063" s="12" t="str">
        <f xml:space="preserve"> TEXT(SalesDataTable[[#This Row],[Order Date]], "MMM")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12">
        <f>YEAR(SalesDataTable[[#This Row],[Order Date]])</f>
        <v>2026</v>
      </c>
      <c r="D2064" s="15" t="str">
        <f>"Q"&amp;ROUNDUP(MONTH(SalesDataTable[[#This Row],[Order Date]])/3,0)</f>
        <v>Q4</v>
      </c>
      <c r="E2064" s="15">
        <f>MONTH(SalesDataTable[[#This Row],[Order Date]])</f>
        <v>10</v>
      </c>
      <c r="F2064" s="12" t="str">
        <f xml:space="preserve"> TEXT(SalesDataTable[[#This Row],[Order Date]], "MMM")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12">
        <f>YEAR(SalesDataTable[[#This Row],[Order Date]])</f>
        <v>2026</v>
      </c>
      <c r="D2065" s="15" t="str">
        <f>"Q"&amp;ROUNDUP(MONTH(SalesDataTable[[#This Row],[Order Date]])/3,0)</f>
        <v>Q4</v>
      </c>
      <c r="E2065" s="15">
        <f>MONTH(SalesDataTable[[#This Row],[Order Date]])</f>
        <v>10</v>
      </c>
      <c r="F2065" s="12" t="str">
        <f xml:space="preserve"> TEXT(SalesDataTable[[#This Row],[Order Date]], "MMM")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12">
        <f>YEAR(SalesDataTable[[#This Row],[Order Date]])</f>
        <v>2026</v>
      </c>
      <c r="D2066" s="15" t="str">
        <f>"Q"&amp;ROUNDUP(MONTH(SalesDataTable[[#This Row],[Order Date]])/3,0)</f>
        <v>Q4</v>
      </c>
      <c r="E2066" s="15">
        <f>MONTH(SalesDataTable[[#This Row],[Order Date]])</f>
        <v>10</v>
      </c>
      <c r="F2066" s="12" t="str">
        <f xml:space="preserve"> TEXT(SalesDataTable[[#This Row],[Order Date]], "MMM")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12">
        <f>YEAR(SalesDataTable[[#This Row],[Order Date]])</f>
        <v>2026</v>
      </c>
      <c r="D2067" s="15" t="str">
        <f>"Q"&amp;ROUNDUP(MONTH(SalesDataTable[[#This Row],[Order Date]])/3,0)</f>
        <v>Q4</v>
      </c>
      <c r="E2067" s="15">
        <f>MONTH(SalesDataTable[[#This Row],[Order Date]])</f>
        <v>10</v>
      </c>
      <c r="F2067" s="12" t="str">
        <f xml:space="preserve"> TEXT(SalesDataTable[[#This Row],[Order Date]], "MMM")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12">
        <f>YEAR(SalesDataTable[[#This Row],[Order Date]])</f>
        <v>2026</v>
      </c>
      <c r="D2068" s="15" t="str">
        <f>"Q"&amp;ROUNDUP(MONTH(SalesDataTable[[#This Row],[Order Date]])/3,0)</f>
        <v>Q4</v>
      </c>
      <c r="E2068" s="15">
        <f>MONTH(SalesDataTable[[#This Row],[Order Date]])</f>
        <v>10</v>
      </c>
      <c r="F2068" s="12" t="str">
        <f xml:space="preserve"> TEXT(SalesDataTable[[#This Row],[Order Date]], "MMM")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12">
        <f>YEAR(SalesDataTable[[#This Row],[Order Date]])</f>
        <v>2026</v>
      </c>
      <c r="D2069" s="15" t="str">
        <f>"Q"&amp;ROUNDUP(MONTH(SalesDataTable[[#This Row],[Order Date]])/3,0)</f>
        <v>Q4</v>
      </c>
      <c r="E2069" s="15">
        <f>MONTH(SalesDataTable[[#This Row],[Order Date]])</f>
        <v>10</v>
      </c>
      <c r="F2069" s="12" t="str">
        <f xml:space="preserve"> TEXT(SalesDataTable[[#This Row],[Order Date]], "MMM")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12">
        <f>YEAR(SalesDataTable[[#This Row],[Order Date]])</f>
        <v>2026</v>
      </c>
      <c r="D2070" s="15" t="str">
        <f>"Q"&amp;ROUNDUP(MONTH(SalesDataTable[[#This Row],[Order Date]])/3,0)</f>
        <v>Q4</v>
      </c>
      <c r="E2070" s="15">
        <f>MONTH(SalesDataTable[[#This Row],[Order Date]])</f>
        <v>10</v>
      </c>
      <c r="F2070" s="12" t="str">
        <f xml:space="preserve"> TEXT(SalesDataTable[[#This Row],[Order Date]], "MMM")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12">
        <f>YEAR(SalesDataTable[[#This Row],[Order Date]])</f>
        <v>2026</v>
      </c>
      <c r="D2071" s="15" t="str">
        <f>"Q"&amp;ROUNDUP(MONTH(SalesDataTable[[#This Row],[Order Date]])/3,0)</f>
        <v>Q4</v>
      </c>
      <c r="E2071" s="15">
        <f>MONTH(SalesDataTable[[#This Row],[Order Date]])</f>
        <v>10</v>
      </c>
      <c r="F2071" s="12" t="str">
        <f xml:space="preserve"> TEXT(SalesDataTable[[#This Row],[Order Date]], "MMM")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12">
        <f>YEAR(SalesDataTable[[#This Row],[Order Date]])</f>
        <v>2026</v>
      </c>
      <c r="D2072" s="15" t="str">
        <f>"Q"&amp;ROUNDUP(MONTH(SalesDataTable[[#This Row],[Order Date]])/3,0)</f>
        <v>Q4</v>
      </c>
      <c r="E2072" s="15">
        <f>MONTH(SalesDataTable[[#This Row],[Order Date]])</f>
        <v>10</v>
      </c>
      <c r="F2072" s="12" t="str">
        <f xml:space="preserve"> TEXT(SalesDataTable[[#This Row],[Order Date]], "MMM")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12">
        <f>YEAR(SalesDataTable[[#This Row],[Order Date]])</f>
        <v>2026</v>
      </c>
      <c r="D2073" s="15" t="str">
        <f>"Q"&amp;ROUNDUP(MONTH(SalesDataTable[[#This Row],[Order Date]])/3,0)</f>
        <v>Q4</v>
      </c>
      <c r="E2073" s="15">
        <f>MONTH(SalesDataTable[[#This Row],[Order Date]])</f>
        <v>10</v>
      </c>
      <c r="F2073" s="12" t="str">
        <f xml:space="preserve"> TEXT(SalesDataTable[[#This Row],[Order Date]], "MMM")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12">
        <f>YEAR(SalesDataTable[[#This Row],[Order Date]])</f>
        <v>2026</v>
      </c>
      <c r="D2074" s="15" t="str">
        <f>"Q"&amp;ROUNDUP(MONTH(SalesDataTable[[#This Row],[Order Date]])/3,0)</f>
        <v>Q4</v>
      </c>
      <c r="E2074" s="15">
        <f>MONTH(SalesDataTable[[#This Row],[Order Date]])</f>
        <v>10</v>
      </c>
      <c r="F2074" s="12" t="str">
        <f xml:space="preserve"> TEXT(SalesDataTable[[#This Row],[Order Date]], "MMM")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12">
        <f>YEAR(SalesDataTable[[#This Row],[Order Date]])</f>
        <v>2026</v>
      </c>
      <c r="D2075" s="15" t="str">
        <f>"Q"&amp;ROUNDUP(MONTH(SalesDataTable[[#This Row],[Order Date]])/3,0)</f>
        <v>Q4</v>
      </c>
      <c r="E2075" s="15">
        <f>MONTH(SalesDataTable[[#This Row],[Order Date]])</f>
        <v>10</v>
      </c>
      <c r="F2075" s="12" t="str">
        <f xml:space="preserve"> TEXT(SalesDataTable[[#This Row],[Order Date]], "MMM")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12">
        <f>YEAR(SalesDataTable[[#This Row],[Order Date]])</f>
        <v>2026</v>
      </c>
      <c r="D2076" s="15" t="str">
        <f>"Q"&amp;ROUNDUP(MONTH(SalesDataTable[[#This Row],[Order Date]])/3,0)</f>
        <v>Q4</v>
      </c>
      <c r="E2076" s="15">
        <f>MONTH(SalesDataTable[[#This Row],[Order Date]])</f>
        <v>10</v>
      </c>
      <c r="F2076" s="12" t="str">
        <f xml:space="preserve"> TEXT(SalesDataTable[[#This Row],[Order Date]], "MMM")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12">
        <f>YEAR(SalesDataTable[[#This Row],[Order Date]])</f>
        <v>2026</v>
      </c>
      <c r="D2077" s="15" t="str">
        <f>"Q"&amp;ROUNDUP(MONTH(SalesDataTable[[#This Row],[Order Date]])/3,0)</f>
        <v>Q4</v>
      </c>
      <c r="E2077" s="15">
        <f>MONTH(SalesDataTable[[#This Row],[Order Date]])</f>
        <v>10</v>
      </c>
      <c r="F2077" s="12" t="str">
        <f xml:space="preserve"> TEXT(SalesDataTable[[#This Row],[Order Date]], "MMM")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12">
        <f>YEAR(SalesDataTable[[#This Row],[Order Date]])</f>
        <v>2026</v>
      </c>
      <c r="D2078" s="15" t="str">
        <f>"Q"&amp;ROUNDUP(MONTH(SalesDataTable[[#This Row],[Order Date]])/3,0)</f>
        <v>Q4</v>
      </c>
      <c r="E2078" s="15">
        <f>MONTH(SalesDataTable[[#This Row],[Order Date]])</f>
        <v>10</v>
      </c>
      <c r="F2078" s="12" t="str">
        <f xml:space="preserve"> TEXT(SalesDataTable[[#This Row],[Order Date]], "MMM")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12">
        <f>YEAR(SalesDataTable[[#This Row],[Order Date]])</f>
        <v>2026</v>
      </c>
      <c r="D2079" s="15" t="str">
        <f>"Q"&amp;ROUNDUP(MONTH(SalesDataTable[[#This Row],[Order Date]])/3,0)</f>
        <v>Q4</v>
      </c>
      <c r="E2079" s="15">
        <f>MONTH(SalesDataTable[[#This Row],[Order Date]])</f>
        <v>10</v>
      </c>
      <c r="F2079" s="12" t="str">
        <f xml:space="preserve"> TEXT(SalesDataTable[[#This Row],[Order Date]], "MMM")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12">
        <f>YEAR(SalesDataTable[[#This Row],[Order Date]])</f>
        <v>2026</v>
      </c>
      <c r="D2080" s="15" t="str">
        <f>"Q"&amp;ROUNDUP(MONTH(SalesDataTable[[#This Row],[Order Date]])/3,0)</f>
        <v>Q4</v>
      </c>
      <c r="E2080" s="15">
        <f>MONTH(SalesDataTable[[#This Row],[Order Date]])</f>
        <v>10</v>
      </c>
      <c r="F2080" s="12" t="str">
        <f xml:space="preserve"> TEXT(SalesDataTable[[#This Row],[Order Date]], "MMM")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12">
        <f>YEAR(SalesDataTable[[#This Row],[Order Date]])</f>
        <v>2026</v>
      </c>
      <c r="D2081" s="15" t="str">
        <f>"Q"&amp;ROUNDUP(MONTH(SalesDataTable[[#This Row],[Order Date]])/3,0)</f>
        <v>Q4</v>
      </c>
      <c r="E2081" s="15">
        <f>MONTH(SalesDataTable[[#This Row],[Order Date]])</f>
        <v>10</v>
      </c>
      <c r="F2081" s="12" t="str">
        <f xml:space="preserve"> TEXT(SalesDataTable[[#This Row],[Order Date]], "MMM")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12">
        <f>YEAR(SalesDataTable[[#This Row],[Order Date]])</f>
        <v>2026</v>
      </c>
      <c r="D2082" s="15" t="str">
        <f>"Q"&amp;ROUNDUP(MONTH(SalesDataTable[[#This Row],[Order Date]])/3,0)</f>
        <v>Q4</v>
      </c>
      <c r="E2082" s="15">
        <f>MONTH(SalesDataTable[[#This Row],[Order Date]])</f>
        <v>10</v>
      </c>
      <c r="F2082" s="12" t="str">
        <f xml:space="preserve"> TEXT(SalesDataTable[[#This Row],[Order Date]], "MMM")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12">
        <f>YEAR(SalesDataTable[[#This Row],[Order Date]])</f>
        <v>2026</v>
      </c>
      <c r="D2083" s="15" t="str">
        <f>"Q"&amp;ROUNDUP(MONTH(SalesDataTable[[#This Row],[Order Date]])/3,0)</f>
        <v>Q4</v>
      </c>
      <c r="E2083" s="15">
        <f>MONTH(SalesDataTable[[#This Row],[Order Date]])</f>
        <v>10</v>
      </c>
      <c r="F2083" s="12" t="str">
        <f xml:space="preserve"> TEXT(SalesDataTable[[#This Row],[Order Date]], "MMM")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12">
        <f>YEAR(SalesDataTable[[#This Row],[Order Date]])</f>
        <v>2026</v>
      </c>
      <c r="D2084" s="15" t="str">
        <f>"Q"&amp;ROUNDUP(MONTH(SalesDataTable[[#This Row],[Order Date]])/3,0)</f>
        <v>Q4</v>
      </c>
      <c r="E2084" s="15">
        <f>MONTH(SalesDataTable[[#This Row],[Order Date]])</f>
        <v>10</v>
      </c>
      <c r="F2084" s="12" t="str">
        <f xml:space="preserve"> TEXT(SalesDataTable[[#This Row],[Order Date]], "MMM")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12">
        <f>YEAR(SalesDataTable[[#This Row],[Order Date]])</f>
        <v>2026</v>
      </c>
      <c r="D2085" s="15" t="str">
        <f>"Q"&amp;ROUNDUP(MONTH(SalesDataTable[[#This Row],[Order Date]])/3,0)</f>
        <v>Q4</v>
      </c>
      <c r="E2085" s="15">
        <f>MONTH(SalesDataTable[[#This Row],[Order Date]])</f>
        <v>10</v>
      </c>
      <c r="F2085" s="12" t="str">
        <f xml:space="preserve"> TEXT(SalesDataTable[[#This Row],[Order Date]], "MMM")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12">
        <f>YEAR(SalesDataTable[[#This Row],[Order Date]])</f>
        <v>2026</v>
      </c>
      <c r="D2086" s="15" t="str">
        <f>"Q"&amp;ROUNDUP(MONTH(SalesDataTable[[#This Row],[Order Date]])/3,0)</f>
        <v>Q4</v>
      </c>
      <c r="E2086" s="15">
        <f>MONTH(SalesDataTable[[#This Row],[Order Date]])</f>
        <v>10</v>
      </c>
      <c r="F2086" s="12" t="str">
        <f xml:space="preserve"> TEXT(SalesDataTable[[#This Row],[Order Date]], "MMM")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12">
        <f>YEAR(SalesDataTable[[#This Row],[Order Date]])</f>
        <v>2026</v>
      </c>
      <c r="D2087" s="15" t="str">
        <f>"Q"&amp;ROUNDUP(MONTH(SalesDataTable[[#This Row],[Order Date]])/3,0)</f>
        <v>Q4</v>
      </c>
      <c r="E2087" s="15">
        <f>MONTH(SalesDataTable[[#This Row],[Order Date]])</f>
        <v>10</v>
      </c>
      <c r="F2087" s="12" t="str">
        <f xml:space="preserve"> TEXT(SalesDataTable[[#This Row],[Order Date]], "MMM")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12">
        <f>YEAR(SalesDataTable[[#This Row],[Order Date]])</f>
        <v>2026</v>
      </c>
      <c r="D2088" s="15" t="str">
        <f>"Q"&amp;ROUNDUP(MONTH(SalesDataTable[[#This Row],[Order Date]])/3,0)</f>
        <v>Q4</v>
      </c>
      <c r="E2088" s="15">
        <f>MONTH(SalesDataTable[[#This Row],[Order Date]])</f>
        <v>10</v>
      </c>
      <c r="F2088" s="12" t="str">
        <f xml:space="preserve"> TEXT(SalesDataTable[[#This Row],[Order Date]], "MMM")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12">
        <f>YEAR(SalesDataTable[[#This Row],[Order Date]])</f>
        <v>2026</v>
      </c>
      <c r="D2089" s="15" t="str">
        <f>"Q"&amp;ROUNDUP(MONTH(SalesDataTable[[#This Row],[Order Date]])/3,0)</f>
        <v>Q4</v>
      </c>
      <c r="E2089" s="15">
        <f>MONTH(SalesDataTable[[#This Row],[Order Date]])</f>
        <v>10</v>
      </c>
      <c r="F2089" s="12" t="str">
        <f xml:space="preserve"> TEXT(SalesDataTable[[#This Row],[Order Date]], "MMM")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12">
        <f>YEAR(SalesDataTable[[#This Row],[Order Date]])</f>
        <v>2026</v>
      </c>
      <c r="D2090" s="15" t="str">
        <f>"Q"&amp;ROUNDUP(MONTH(SalesDataTable[[#This Row],[Order Date]])/3,0)</f>
        <v>Q4</v>
      </c>
      <c r="E2090" s="15">
        <f>MONTH(SalesDataTable[[#This Row],[Order Date]])</f>
        <v>10</v>
      </c>
      <c r="F2090" s="12" t="str">
        <f xml:space="preserve"> TEXT(SalesDataTable[[#This Row],[Order Date]], "MMM")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12">
        <f>YEAR(SalesDataTable[[#This Row],[Order Date]])</f>
        <v>2026</v>
      </c>
      <c r="D2091" s="15" t="str">
        <f>"Q"&amp;ROUNDUP(MONTH(SalesDataTable[[#This Row],[Order Date]])/3,0)</f>
        <v>Q4</v>
      </c>
      <c r="E2091" s="15">
        <f>MONTH(SalesDataTable[[#This Row],[Order Date]])</f>
        <v>10</v>
      </c>
      <c r="F2091" s="12" t="str">
        <f xml:space="preserve"> TEXT(SalesDataTable[[#This Row],[Order Date]], "MMM")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12">
        <f>YEAR(SalesDataTable[[#This Row],[Order Date]])</f>
        <v>2026</v>
      </c>
      <c r="D2092" s="15" t="str">
        <f>"Q"&amp;ROUNDUP(MONTH(SalesDataTable[[#This Row],[Order Date]])/3,0)</f>
        <v>Q4</v>
      </c>
      <c r="E2092" s="15">
        <f>MONTH(SalesDataTable[[#This Row],[Order Date]])</f>
        <v>10</v>
      </c>
      <c r="F2092" s="12" t="str">
        <f xml:space="preserve"> TEXT(SalesDataTable[[#This Row],[Order Date]], "MMM")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12">
        <f>YEAR(SalesDataTable[[#This Row],[Order Date]])</f>
        <v>2026</v>
      </c>
      <c r="D2093" s="15" t="str">
        <f>"Q"&amp;ROUNDUP(MONTH(SalesDataTable[[#This Row],[Order Date]])/3,0)</f>
        <v>Q4</v>
      </c>
      <c r="E2093" s="15">
        <f>MONTH(SalesDataTable[[#This Row],[Order Date]])</f>
        <v>10</v>
      </c>
      <c r="F2093" s="12" t="str">
        <f xml:space="preserve"> TEXT(SalesDataTable[[#This Row],[Order Date]], "MMM")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12">
        <f>YEAR(SalesDataTable[[#This Row],[Order Date]])</f>
        <v>2026</v>
      </c>
      <c r="D2094" s="15" t="str">
        <f>"Q"&amp;ROUNDUP(MONTH(SalesDataTable[[#This Row],[Order Date]])/3,0)</f>
        <v>Q4</v>
      </c>
      <c r="E2094" s="15">
        <f>MONTH(SalesDataTable[[#This Row],[Order Date]])</f>
        <v>10</v>
      </c>
      <c r="F2094" s="12" t="str">
        <f xml:space="preserve"> TEXT(SalesDataTable[[#This Row],[Order Date]], "MMM")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12">
        <f>YEAR(SalesDataTable[[#This Row],[Order Date]])</f>
        <v>2026</v>
      </c>
      <c r="D2095" s="15" t="str">
        <f>"Q"&amp;ROUNDUP(MONTH(SalesDataTable[[#This Row],[Order Date]])/3,0)</f>
        <v>Q4</v>
      </c>
      <c r="E2095" s="15">
        <f>MONTH(SalesDataTable[[#This Row],[Order Date]])</f>
        <v>10</v>
      </c>
      <c r="F2095" s="12" t="str">
        <f xml:space="preserve"> TEXT(SalesDataTable[[#This Row],[Order Date]], "MMM")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12">
        <f>YEAR(SalesDataTable[[#This Row],[Order Date]])</f>
        <v>2026</v>
      </c>
      <c r="D2096" s="15" t="str">
        <f>"Q"&amp;ROUNDUP(MONTH(SalesDataTable[[#This Row],[Order Date]])/3,0)</f>
        <v>Q4</v>
      </c>
      <c r="E2096" s="15">
        <f>MONTH(SalesDataTable[[#This Row],[Order Date]])</f>
        <v>10</v>
      </c>
      <c r="F2096" s="12" t="str">
        <f xml:space="preserve"> TEXT(SalesDataTable[[#This Row],[Order Date]], "MMM")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12">
        <f>YEAR(SalesDataTable[[#This Row],[Order Date]])</f>
        <v>2026</v>
      </c>
      <c r="D2097" s="15" t="str">
        <f>"Q"&amp;ROUNDUP(MONTH(SalesDataTable[[#This Row],[Order Date]])/3,0)</f>
        <v>Q4</v>
      </c>
      <c r="E2097" s="15">
        <f>MONTH(SalesDataTable[[#This Row],[Order Date]])</f>
        <v>10</v>
      </c>
      <c r="F2097" s="12" t="str">
        <f xml:space="preserve"> TEXT(SalesDataTable[[#This Row],[Order Date]], "MMM")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12">
        <f>YEAR(SalesDataTable[[#This Row],[Order Date]])</f>
        <v>2026</v>
      </c>
      <c r="D2098" s="15" t="str">
        <f>"Q"&amp;ROUNDUP(MONTH(SalesDataTable[[#This Row],[Order Date]])/3,0)</f>
        <v>Q4</v>
      </c>
      <c r="E2098" s="15">
        <f>MONTH(SalesDataTable[[#This Row],[Order Date]])</f>
        <v>10</v>
      </c>
      <c r="F2098" s="12" t="str">
        <f xml:space="preserve"> TEXT(SalesDataTable[[#This Row],[Order Date]], "MMM")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12">
        <f>YEAR(SalesDataTable[[#This Row],[Order Date]])</f>
        <v>2026</v>
      </c>
      <c r="D2099" s="15" t="str">
        <f>"Q"&amp;ROUNDUP(MONTH(SalesDataTable[[#This Row],[Order Date]])/3,0)</f>
        <v>Q4</v>
      </c>
      <c r="E2099" s="15">
        <f>MONTH(SalesDataTable[[#This Row],[Order Date]])</f>
        <v>10</v>
      </c>
      <c r="F2099" s="12" t="str">
        <f xml:space="preserve"> TEXT(SalesDataTable[[#This Row],[Order Date]], "MMM")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12">
        <f>YEAR(SalesDataTable[[#This Row],[Order Date]])</f>
        <v>2026</v>
      </c>
      <c r="D2100" s="15" t="str">
        <f>"Q"&amp;ROUNDUP(MONTH(SalesDataTable[[#This Row],[Order Date]])/3,0)</f>
        <v>Q4</v>
      </c>
      <c r="E2100" s="15">
        <f>MONTH(SalesDataTable[[#This Row],[Order Date]])</f>
        <v>10</v>
      </c>
      <c r="F2100" s="12" t="str">
        <f xml:space="preserve"> TEXT(SalesDataTable[[#This Row],[Order Date]], "MMM")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12">
        <f>YEAR(SalesDataTable[[#This Row],[Order Date]])</f>
        <v>2026</v>
      </c>
      <c r="D2101" s="15" t="str">
        <f>"Q"&amp;ROUNDUP(MONTH(SalesDataTable[[#This Row],[Order Date]])/3,0)</f>
        <v>Q4</v>
      </c>
      <c r="E2101" s="15">
        <f>MONTH(SalesDataTable[[#This Row],[Order Date]])</f>
        <v>10</v>
      </c>
      <c r="F2101" s="12" t="str">
        <f xml:space="preserve"> TEXT(SalesDataTable[[#This Row],[Order Date]], "MMM")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12">
        <f>YEAR(SalesDataTable[[#This Row],[Order Date]])</f>
        <v>2026</v>
      </c>
      <c r="D2102" s="15" t="str">
        <f>"Q"&amp;ROUNDUP(MONTH(SalesDataTable[[#This Row],[Order Date]])/3,0)</f>
        <v>Q4</v>
      </c>
      <c r="E2102" s="15">
        <f>MONTH(SalesDataTable[[#This Row],[Order Date]])</f>
        <v>10</v>
      </c>
      <c r="F2102" s="12" t="str">
        <f xml:space="preserve"> TEXT(SalesDataTable[[#This Row],[Order Date]], "MMM")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12">
        <f>YEAR(SalesDataTable[[#This Row],[Order Date]])</f>
        <v>2026</v>
      </c>
      <c r="D2103" s="15" t="str">
        <f>"Q"&amp;ROUNDUP(MONTH(SalesDataTable[[#This Row],[Order Date]])/3,0)</f>
        <v>Q4</v>
      </c>
      <c r="E2103" s="15">
        <f>MONTH(SalesDataTable[[#This Row],[Order Date]])</f>
        <v>10</v>
      </c>
      <c r="F2103" s="12" t="str">
        <f xml:space="preserve"> TEXT(SalesDataTable[[#This Row],[Order Date]], "MMM")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12">
        <f>YEAR(SalesDataTable[[#This Row],[Order Date]])</f>
        <v>2026</v>
      </c>
      <c r="D2104" s="15" t="str">
        <f>"Q"&amp;ROUNDUP(MONTH(SalesDataTable[[#This Row],[Order Date]])/3,0)</f>
        <v>Q4</v>
      </c>
      <c r="E2104" s="15">
        <f>MONTH(SalesDataTable[[#This Row],[Order Date]])</f>
        <v>10</v>
      </c>
      <c r="F2104" s="12" t="str">
        <f xml:space="preserve"> TEXT(SalesDataTable[[#This Row],[Order Date]], "MMM")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12">
        <f>YEAR(SalesDataTable[[#This Row],[Order Date]])</f>
        <v>2026</v>
      </c>
      <c r="D2105" s="15" t="str">
        <f>"Q"&amp;ROUNDUP(MONTH(SalesDataTable[[#This Row],[Order Date]])/3,0)</f>
        <v>Q4</v>
      </c>
      <c r="E2105" s="15">
        <f>MONTH(SalesDataTable[[#This Row],[Order Date]])</f>
        <v>10</v>
      </c>
      <c r="F2105" s="12" t="str">
        <f xml:space="preserve"> TEXT(SalesDataTable[[#This Row],[Order Date]], "MMM")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12">
        <f>YEAR(SalesDataTable[[#This Row],[Order Date]])</f>
        <v>2026</v>
      </c>
      <c r="D2106" s="15" t="str">
        <f>"Q"&amp;ROUNDUP(MONTH(SalesDataTable[[#This Row],[Order Date]])/3,0)</f>
        <v>Q4</v>
      </c>
      <c r="E2106" s="15">
        <f>MONTH(SalesDataTable[[#This Row],[Order Date]])</f>
        <v>10</v>
      </c>
      <c r="F2106" s="12" t="str">
        <f xml:space="preserve"> TEXT(SalesDataTable[[#This Row],[Order Date]], "MMM")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12">
        <f>YEAR(SalesDataTable[[#This Row],[Order Date]])</f>
        <v>2026</v>
      </c>
      <c r="D2107" s="15" t="str">
        <f>"Q"&amp;ROUNDUP(MONTH(SalesDataTable[[#This Row],[Order Date]])/3,0)</f>
        <v>Q4</v>
      </c>
      <c r="E2107" s="15">
        <f>MONTH(SalesDataTable[[#This Row],[Order Date]])</f>
        <v>10</v>
      </c>
      <c r="F2107" s="12" t="str">
        <f xml:space="preserve"> TEXT(SalesDataTable[[#This Row],[Order Date]], "MMM")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12">
        <f>YEAR(SalesDataTable[[#This Row],[Order Date]])</f>
        <v>2026</v>
      </c>
      <c r="D2108" s="15" t="str">
        <f>"Q"&amp;ROUNDUP(MONTH(SalesDataTable[[#This Row],[Order Date]])/3,0)</f>
        <v>Q4</v>
      </c>
      <c r="E2108" s="15">
        <f>MONTH(SalesDataTable[[#This Row],[Order Date]])</f>
        <v>10</v>
      </c>
      <c r="F2108" s="12" t="str">
        <f xml:space="preserve"> TEXT(SalesDataTable[[#This Row],[Order Date]], "MMM")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12">
        <f>YEAR(SalesDataTable[[#This Row],[Order Date]])</f>
        <v>2026</v>
      </c>
      <c r="D2109" s="15" t="str">
        <f>"Q"&amp;ROUNDUP(MONTH(SalesDataTable[[#This Row],[Order Date]])/3,0)</f>
        <v>Q4</v>
      </c>
      <c r="E2109" s="15">
        <f>MONTH(SalesDataTable[[#This Row],[Order Date]])</f>
        <v>10</v>
      </c>
      <c r="F2109" s="12" t="str">
        <f xml:space="preserve"> TEXT(SalesDataTable[[#This Row],[Order Date]], "MMM")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12">
        <f>YEAR(SalesDataTable[[#This Row],[Order Date]])</f>
        <v>2026</v>
      </c>
      <c r="D2110" s="15" t="str">
        <f>"Q"&amp;ROUNDUP(MONTH(SalesDataTable[[#This Row],[Order Date]])/3,0)</f>
        <v>Q4</v>
      </c>
      <c r="E2110" s="15">
        <f>MONTH(SalesDataTable[[#This Row],[Order Date]])</f>
        <v>10</v>
      </c>
      <c r="F2110" s="12" t="str">
        <f xml:space="preserve"> TEXT(SalesDataTable[[#This Row],[Order Date]], "MMM")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12">
        <f>YEAR(SalesDataTable[[#This Row],[Order Date]])</f>
        <v>2026</v>
      </c>
      <c r="D2111" s="15" t="str">
        <f>"Q"&amp;ROUNDUP(MONTH(SalesDataTable[[#This Row],[Order Date]])/3,0)</f>
        <v>Q4</v>
      </c>
      <c r="E2111" s="15">
        <f>MONTH(SalesDataTable[[#This Row],[Order Date]])</f>
        <v>10</v>
      </c>
      <c r="F2111" s="12" t="str">
        <f xml:space="preserve"> TEXT(SalesDataTable[[#This Row],[Order Date]], "MMM")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12">
        <f>YEAR(SalesDataTable[[#This Row],[Order Date]])</f>
        <v>2026</v>
      </c>
      <c r="D2112" s="15" t="str">
        <f>"Q"&amp;ROUNDUP(MONTH(SalesDataTable[[#This Row],[Order Date]])/3,0)</f>
        <v>Q4</v>
      </c>
      <c r="E2112" s="15">
        <f>MONTH(SalesDataTable[[#This Row],[Order Date]])</f>
        <v>10</v>
      </c>
      <c r="F2112" s="12" t="str">
        <f xml:space="preserve"> TEXT(SalesDataTable[[#This Row],[Order Date]], "MMM")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12">
        <f>YEAR(SalesDataTable[[#This Row],[Order Date]])</f>
        <v>2026</v>
      </c>
      <c r="D2113" s="15" t="str">
        <f>"Q"&amp;ROUNDUP(MONTH(SalesDataTable[[#This Row],[Order Date]])/3,0)</f>
        <v>Q4</v>
      </c>
      <c r="E2113" s="15">
        <f>MONTH(SalesDataTable[[#This Row],[Order Date]])</f>
        <v>10</v>
      </c>
      <c r="F2113" s="12" t="str">
        <f xml:space="preserve"> TEXT(SalesDataTable[[#This Row],[Order Date]], "MMM")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12">
        <f>YEAR(SalesDataTable[[#This Row],[Order Date]])</f>
        <v>2026</v>
      </c>
      <c r="D2114" s="15" t="str">
        <f>"Q"&amp;ROUNDUP(MONTH(SalesDataTable[[#This Row],[Order Date]])/3,0)</f>
        <v>Q4</v>
      </c>
      <c r="E2114" s="15">
        <f>MONTH(SalesDataTable[[#This Row],[Order Date]])</f>
        <v>10</v>
      </c>
      <c r="F2114" s="12" t="str">
        <f xml:space="preserve"> TEXT(SalesDataTable[[#This Row],[Order Date]], "MMM")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12">
        <f>YEAR(SalesDataTable[[#This Row],[Order Date]])</f>
        <v>2026</v>
      </c>
      <c r="D2115" s="15" t="str">
        <f>"Q"&amp;ROUNDUP(MONTH(SalesDataTable[[#This Row],[Order Date]])/3,0)</f>
        <v>Q4</v>
      </c>
      <c r="E2115" s="15">
        <f>MONTH(SalesDataTable[[#This Row],[Order Date]])</f>
        <v>10</v>
      </c>
      <c r="F2115" s="12" t="str">
        <f xml:space="preserve"> TEXT(SalesDataTable[[#This Row],[Order Date]], "MMM")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12">
        <f>YEAR(SalesDataTable[[#This Row],[Order Date]])</f>
        <v>2026</v>
      </c>
      <c r="D2116" s="15" t="str">
        <f>"Q"&amp;ROUNDUP(MONTH(SalesDataTable[[#This Row],[Order Date]])/3,0)</f>
        <v>Q4</v>
      </c>
      <c r="E2116" s="15">
        <f>MONTH(SalesDataTable[[#This Row],[Order Date]])</f>
        <v>10</v>
      </c>
      <c r="F2116" s="12" t="str">
        <f xml:space="preserve"> TEXT(SalesDataTable[[#This Row],[Order Date]], "MMM")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12">
        <f>YEAR(SalesDataTable[[#This Row],[Order Date]])</f>
        <v>2026</v>
      </c>
      <c r="D2117" s="15" t="str">
        <f>"Q"&amp;ROUNDUP(MONTH(SalesDataTable[[#This Row],[Order Date]])/3,0)</f>
        <v>Q4</v>
      </c>
      <c r="E2117" s="15">
        <f>MONTH(SalesDataTable[[#This Row],[Order Date]])</f>
        <v>10</v>
      </c>
      <c r="F2117" s="12" t="str">
        <f xml:space="preserve"> TEXT(SalesDataTable[[#This Row],[Order Date]], "MMM")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12">
        <f>YEAR(SalesDataTable[[#This Row],[Order Date]])</f>
        <v>2026</v>
      </c>
      <c r="D2118" s="15" t="str">
        <f>"Q"&amp;ROUNDUP(MONTH(SalesDataTable[[#This Row],[Order Date]])/3,0)</f>
        <v>Q4</v>
      </c>
      <c r="E2118" s="15">
        <f>MONTH(SalesDataTable[[#This Row],[Order Date]])</f>
        <v>10</v>
      </c>
      <c r="F2118" s="12" t="str">
        <f xml:space="preserve"> TEXT(SalesDataTable[[#This Row],[Order Date]], "MMM")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12">
        <f>YEAR(SalesDataTable[[#This Row],[Order Date]])</f>
        <v>2026</v>
      </c>
      <c r="D2119" s="15" t="str">
        <f>"Q"&amp;ROUNDUP(MONTH(SalesDataTable[[#This Row],[Order Date]])/3,0)</f>
        <v>Q4</v>
      </c>
      <c r="E2119" s="15">
        <f>MONTH(SalesDataTable[[#This Row],[Order Date]])</f>
        <v>10</v>
      </c>
      <c r="F2119" s="12" t="str">
        <f xml:space="preserve"> TEXT(SalesDataTable[[#This Row],[Order Date]], "MMM")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12">
        <f>YEAR(SalesDataTable[[#This Row],[Order Date]])</f>
        <v>2026</v>
      </c>
      <c r="D2120" s="15" t="str">
        <f>"Q"&amp;ROUNDUP(MONTH(SalesDataTable[[#This Row],[Order Date]])/3,0)</f>
        <v>Q4</v>
      </c>
      <c r="E2120" s="15">
        <f>MONTH(SalesDataTable[[#This Row],[Order Date]])</f>
        <v>10</v>
      </c>
      <c r="F2120" s="12" t="str">
        <f xml:space="preserve"> TEXT(SalesDataTable[[#This Row],[Order Date]], "MMM")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12">
        <f>YEAR(SalesDataTable[[#This Row],[Order Date]])</f>
        <v>2026</v>
      </c>
      <c r="D2121" s="15" t="str">
        <f>"Q"&amp;ROUNDUP(MONTH(SalesDataTable[[#This Row],[Order Date]])/3,0)</f>
        <v>Q4</v>
      </c>
      <c r="E2121" s="15">
        <f>MONTH(SalesDataTable[[#This Row],[Order Date]])</f>
        <v>10</v>
      </c>
      <c r="F2121" s="12" t="str">
        <f xml:space="preserve"> TEXT(SalesDataTable[[#This Row],[Order Date]], "MMM")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12">
        <f>YEAR(SalesDataTable[[#This Row],[Order Date]])</f>
        <v>2026</v>
      </c>
      <c r="D2122" s="15" t="str">
        <f>"Q"&amp;ROUNDUP(MONTH(SalesDataTable[[#This Row],[Order Date]])/3,0)</f>
        <v>Q4</v>
      </c>
      <c r="E2122" s="15">
        <f>MONTH(SalesDataTable[[#This Row],[Order Date]])</f>
        <v>10</v>
      </c>
      <c r="F2122" s="12" t="str">
        <f xml:space="preserve"> TEXT(SalesDataTable[[#This Row],[Order Date]], "MMM")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12">
        <f>YEAR(SalesDataTable[[#This Row],[Order Date]])</f>
        <v>2026</v>
      </c>
      <c r="D2123" s="15" t="str">
        <f>"Q"&amp;ROUNDUP(MONTH(SalesDataTable[[#This Row],[Order Date]])/3,0)</f>
        <v>Q4</v>
      </c>
      <c r="E2123" s="15">
        <f>MONTH(SalesDataTable[[#This Row],[Order Date]])</f>
        <v>10</v>
      </c>
      <c r="F2123" s="12" t="str">
        <f xml:space="preserve"> TEXT(SalesDataTable[[#This Row],[Order Date]], "MMM")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12">
        <f>YEAR(SalesDataTable[[#This Row],[Order Date]])</f>
        <v>2026</v>
      </c>
      <c r="D2124" s="15" t="str">
        <f>"Q"&amp;ROUNDUP(MONTH(SalesDataTable[[#This Row],[Order Date]])/3,0)</f>
        <v>Q4</v>
      </c>
      <c r="E2124" s="15">
        <f>MONTH(SalesDataTable[[#This Row],[Order Date]])</f>
        <v>10</v>
      </c>
      <c r="F2124" s="12" t="str">
        <f xml:space="preserve"> TEXT(SalesDataTable[[#This Row],[Order Date]], "MMM")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12">
        <f>YEAR(SalesDataTable[[#This Row],[Order Date]])</f>
        <v>2026</v>
      </c>
      <c r="D2125" s="15" t="str">
        <f>"Q"&amp;ROUNDUP(MONTH(SalesDataTable[[#This Row],[Order Date]])/3,0)</f>
        <v>Q4</v>
      </c>
      <c r="E2125" s="15">
        <f>MONTH(SalesDataTable[[#This Row],[Order Date]])</f>
        <v>10</v>
      </c>
      <c r="F2125" s="12" t="str">
        <f xml:space="preserve"> TEXT(SalesDataTable[[#This Row],[Order Date]], "MMM")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12">
        <f>YEAR(SalesDataTable[[#This Row],[Order Date]])</f>
        <v>2026</v>
      </c>
      <c r="D2126" s="15" t="str">
        <f>"Q"&amp;ROUNDUP(MONTH(SalesDataTable[[#This Row],[Order Date]])/3,0)</f>
        <v>Q4</v>
      </c>
      <c r="E2126" s="15">
        <f>MONTH(SalesDataTable[[#This Row],[Order Date]])</f>
        <v>10</v>
      </c>
      <c r="F2126" s="12" t="str">
        <f xml:space="preserve"> TEXT(SalesDataTable[[#This Row],[Order Date]], "MMM")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12">
        <f>YEAR(SalesDataTable[[#This Row],[Order Date]])</f>
        <v>2026</v>
      </c>
      <c r="D2127" s="15" t="str">
        <f>"Q"&amp;ROUNDUP(MONTH(SalesDataTable[[#This Row],[Order Date]])/3,0)</f>
        <v>Q4</v>
      </c>
      <c r="E2127" s="15">
        <f>MONTH(SalesDataTable[[#This Row],[Order Date]])</f>
        <v>10</v>
      </c>
      <c r="F2127" s="12" t="str">
        <f xml:space="preserve"> TEXT(SalesDataTable[[#This Row],[Order Date]], "MMM")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12">
        <f>YEAR(SalesDataTable[[#This Row],[Order Date]])</f>
        <v>2026</v>
      </c>
      <c r="D2128" s="15" t="str">
        <f>"Q"&amp;ROUNDUP(MONTH(SalesDataTable[[#This Row],[Order Date]])/3,0)</f>
        <v>Q4</v>
      </c>
      <c r="E2128" s="15">
        <f>MONTH(SalesDataTable[[#This Row],[Order Date]])</f>
        <v>10</v>
      </c>
      <c r="F2128" s="12" t="str">
        <f xml:space="preserve"> TEXT(SalesDataTable[[#This Row],[Order Date]], "MMM")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12">
        <f>YEAR(SalesDataTable[[#This Row],[Order Date]])</f>
        <v>2026</v>
      </c>
      <c r="D2129" s="15" t="str">
        <f>"Q"&amp;ROUNDUP(MONTH(SalesDataTable[[#This Row],[Order Date]])/3,0)</f>
        <v>Q4</v>
      </c>
      <c r="E2129" s="15">
        <f>MONTH(SalesDataTable[[#This Row],[Order Date]])</f>
        <v>10</v>
      </c>
      <c r="F2129" s="12" t="str">
        <f xml:space="preserve"> TEXT(SalesDataTable[[#This Row],[Order Date]], "MMM")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12">
        <f>YEAR(SalesDataTable[[#This Row],[Order Date]])</f>
        <v>2026</v>
      </c>
      <c r="D2130" s="15" t="str">
        <f>"Q"&amp;ROUNDUP(MONTH(SalesDataTable[[#This Row],[Order Date]])/3,0)</f>
        <v>Q4</v>
      </c>
      <c r="E2130" s="15">
        <f>MONTH(SalesDataTable[[#This Row],[Order Date]])</f>
        <v>10</v>
      </c>
      <c r="F2130" s="12" t="str">
        <f xml:space="preserve"> TEXT(SalesDataTable[[#This Row],[Order Date]], "MMM")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12">
        <f>YEAR(SalesDataTable[[#This Row],[Order Date]])</f>
        <v>2026</v>
      </c>
      <c r="D2131" s="15" t="str">
        <f>"Q"&amp;ROUNDUP(MONTH(SalesDataTable[[#This Row],[Order Date]])/3,0)</f>
        <v>Q4</v>
      </c>
      <c r="E2131" s="15">
        <f>MONTH(SalesDataTable[[#This Row],[Order Date]])</f>
        <v>10</v>
      </c>
      <c r="F2131" s="12" t="str">
        <f xml:space="preserve"> TEXT(SalesDataTable[[#This Row],[Order Date]], "MMM")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12">
        <f>YEAR(SalesDataTable[[#This Row],[Order Date]])</f>
        <v>2026</v>
      </c>
      <c r="D2132" s="15" t="str">
        <f>"Q"&amp;ROUNDUP(MONTH(SalesDataTable[[#This Row],[Order Date]])/3,0)</f>
        <v>Q4</v>
      </c>
      <c r="E2132" s="15">
        <f>MONTH(SalesDataTable[[#This Row],[Order Date]])</f>
        <v>10</v>
      </c>
      <c r="F2132" s="12" t="str">
        <f xml:space="preserve"> TEXT(SalesDataTable[[#This Row],[Order Date]], "MMM")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12">
        <f>YEAR(SalesDataTable[[#This Row],[Order Date]])</f>
        <v>2026</v>
      </c>
      <c r="D2133" s="15" t="str">
        <f>"Q"&amp;ROUNDUP(MONTH(SalesDataTable[[#This Row],[Order Date]])/3,0)</f>
        <v>Q4</v>
      </c>
      <c r="E2133" s="15">
        <f>MONTH(SalesDataTable[[#This Row],[Order Date]])</f>
        <v>10</v>
      </c>
      <c r="F2133" s="12" t="str">
        <f xml:space="preserve"> TEXT(SalesDataTable[[#This Row],[Order Date]], "MMM")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12">
        <f>YEAR(SalesDataTable[[#This Row],[Order Date]])</f>
        <v>2026</v>
      </c>
      <c r="D2134" s="15" t="str">
        <f>"Q"&amp;ROUNDUP(MONTH(SalesDataTable[[#This Row],[Order Date]])/3,0)</f>
        <v>Q4</v>
      </c>
      <c r="E2134" s="15">
        <f>MONTH(SalesDataTable[[#This Row],[Order Date]])</f>
        <v>10</v>
      </c>
      <c r="F2134" s="12" t="str">
        <f xml:space="preserve"> TEXT(SalesDataTable[[#This Row],[Order Date]], "MMM")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12">
        <f>YEAR(SalesDataTable[[#This Row],[Order Date]])</f>
        <v>2026</v>
      </c>
      <c r="D2135" s="15" t="str">
        <f>"Q"&amp;ROUNDUP(MONTH(SalesDataTable[[#This Row],[Order Date]])/3,0)</f>
        <v>Q4</v>
      </c>
      <c r="E2135" s="15">
        <f>MONTH(SalesDataTable[[#This Row],[Order Date]])</f>
        <v>10</v>
      </c>
      <c r="F2135" s="12" t="str">
        <f xml:space="preserve"> TEXT(SalesDataTable[[#This Row],[Order Date]], "MMM")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12">
        <f>YEAR(SalesDataTable[[#This Row],[Order Date]])</f>
        <v>2026</v>
      </c>
      <c r="D2136" s="15" t="str">
        <f>"Q"&amp;ROUNDUP(MONTH(SalesDataTable[[#This Row],[Order Date]])/3,0)</f>
        <v>Q4</v>
      </c>
      <c r="E2136" s="15">
        <f>MONTH(SalesDataTable[[#This Row],[Order Date]])</f>
        <v>10</v>
      </c>
      <c r="F2136" s="12" t="str">
        <f xml:space="preserve"> TEXT(SalesDataTable[[#This Row],[Order Date]], "MMM")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12">
        <f>YEAR(SalesDataTable[[#This Row],[Order Date]])</f>
        <v>2026</v>
      </c>
      <c r="D2137" s="15" t="str">
        <f>"Q"&amp;ROUNDUP(MONTH(SalesDataTable[[#This Row],[Order Date]])/3,0)</f>
        <v>Q4</v>
      </c>
      <c r="E2137" s="15">
        <f>MONTH(SalesDataTable[[#This Row],[Order Date]])</f>
        <v>10</v>
      </c>
      <c r="F2137" s="12" t="str">
        <f xml:space="preserve"> TEXT(SalesDataTable[[#This Row],[Order Date]], "MMM")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12">
        <f>YEAR(SalesDataTable[[#This Row],[Order Date]])</f>
        <v>2026</v>
      </c>
      <c r="D2138" s="15" t="str">
        <f>"Q"&amp;ROUNDUP(MONTH(SalesDataTable[[#This Row],[Order Date]])/3,0)</f>
        <v>Q4</v>
      </c>
      <c r="E2138" s="15">
        <f>MONTH(SalesDataTable[[#This Row],[Order Date]])</f>
        <v>10</v>
      </c>
      <c r="F2138" s="12" t="str">
        <f xml:space="preserve"> TEXT(SalesDataTable[[#This Row],[Order Date]], "MMM")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12">
        <f>YEAR(SalesDataTable[[#This Row],[Order Date]])</f>
        <v>2026</v>
      </c>
      <c r="D2139" s="15" t="str">
        <f>"Q"&amp;ROUNDUP(MONTH(SalesDataTable[[#This Row],[Order Date]])/3,0)</f>
        <v>Q4</v>
      </c>
      <c r="E2139" s="15">
        <f>MONTH(SalesDataTable[[#This Row],[Order Date]])</f>
        <v>10</v>
      </c>
      <c r="F2139" s="12" t="str">
        <f xml:space="preserve"> TEXT(SalesDataTable[[#This Row],[Order Date]], "MMM")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12">
        <f>YEAR(SalesDataTable[[#This Row],[Order Date]])</f>
        <v>2026</v>
      </c>
      <c r="D2140" s="15" t="str">
        <f>"Q"&amp;ROUNDUP(MONTH(SalesDataTable[[#This Row],[Order Date]])/3,0)</f>
        <v>Q4</v>
      </c>
      <c r="E2140" s="15">
        <f>MONTH(SalesDataTable[[#This Row],[Order Date]])</f>
        <v>10</v>
      </c>
      <c r="F2140" s="12" t="str">
        <f xml:space="preserve"> TEXT(SalesDataTable[[#This Row],[Order Date]], "MMM")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12">
        <f>YEAR(SalesDataTable[[#This Row],[Order Date]])</f>
        <v>2026</v>
      </c>
      <c r="D2141" s="15" t="str">
        <f>"Q"&amp;ROUNDUP(MONTH(SalesDataTable[[#This Row],[Order Date]])/3,0)</f>
        <v>Q4</v>
      </c>
      <c r="E2141" s="15">
        <f>MONTH(SalesDataTable[[#This Row],[Order Date]])</f>
        <v>10</v>
      </c>
      <c r="F2141" s="12" t="str">
        <f xml:space="preserve"> TEXT(SalesDataTable[[#This Row],[Order Date]], "MMM")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12">
        <f>YEAR(SalesDataTable[[#This Row],[Order Date]])</f>
        <v>2026</v>
      </c>
      <c r="D2142" s="15" t="str">
        <f>"Q"&amp;ROUNDUP(MONTH(SalesDataTable[[#This Row],[Order Date]])/3,0)</f>
        <v>Q4</v>
      </c>
      <c r="E2142" s="15">
        <f>MONTH(SalesDataTable[[#This Row],[Order Date]])</f>
        <v>10</v>
      </c>
      <c r="F2142" s="12" t="str">
        <f xml:space="preserve"> TEXT(SalesDataTable[[#This Row],[Order Date]], "MMM")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12">
        <f>YEAR(SalesDataTable[[#This Row],[Order Date]])</f>
        <v>2026</v>
      </c>
      <c r="D2143" s="15" t="str">
        <f>"Q"&amp;ROUNDUP(MONTH(SalesDataTable[[#This Row],[Order Date]])/3,0)</f>
        <v>Q4</v>
      </c>
      <c r="E2143" s="15">
        <f>MONTH(SalesDataTable[[#This Row],[Order Date]])</f>
        <v>10</v>
      </c>
      <c r="F2143" s="12" t="str">
        <f xml:space="preserve"> TEXT(SalesDataTable[[#This Row],[Order Date]], "MMM")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12">
        <f>YEAR(SalesDataTable[[#This Row],[Order Date]])</f>
        <v>2026</v>
      </c>
      <c r="D2144" s="15" t="str">
        <f>"Q"&amp;ROUNDUP(MONTH(SalesDataTable[[#This Row],[Order Date]])/3,0)</f>
        <v>Q4</v>
      </c>
      <c r="E2144" s="15">
        <f>MONTH(SalesDataTable[[#This Row],[Order Date]])</f>
        <v>10</v>
      </c>
      <c r="F2144" s="12" t="str">
        <f xml:space="preserve"> TEXT(SalesDataTable[[#This Row],[Order Date]], "MMM")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12">
        <f>YEAR(SalesDataTable[[#This Row],[Order Date]])</f>
        <v>2026</v>
      </c>
      <c r="D2145" s="15" t="str">
        <f>"Q"&amp;ROUNDUP(MONTH(SalesDataTable[[#This Row],[Order Date]])/3,0)</f>
        <v>Q4</v>
      </c>
      <c r="E2145" s="15">
        <f>MONTH(SalesDataTable[[#This Row],[Order Date]])</f>
        <v>10</v>
      </c>
      <c r="F2145" s="12" t="str">
        <f xml:space="preserve"> TEXT(SalesDataTable[[#This Row],[Order Date]], "MMM")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12">
        <f>YEAR(SalesDataTable[[#This Row],[Order Date]])</f>
        <v>2026</v>
      </c>
      <c r="D2146" s="15" t="str">
        <f>"Q"&amp;ROUNDUP(MONTH(SalesDataTable[[#This Row],[Order Date]])/3,0)</f>
        <v>Q4</v>
      </c>
      <c r="E2146" s="15">
        <f>MONTH(SalesDataTable[[#This Row],[Order Date]])</f>
        <v>10</v>
      </c>
      <c r="F2146" s="12" t="str">
        <f xml:space="preserve"> TEXT(SalesDataTable[[#This Row],[Order Date]], "MMM")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12">
        <f>YEAR(SalesDataTable[[#This Row],[Order Date]])</f>
        <v>2026</v>
      </c>
      <c r="D2147" s="15" t="str">
        <f>"Q"&amp;ROUNDUP(MONTH(SalesDataTable[[#This Row],[Order Date]])/3,0)</f>
        <v>Q4</v>
      </c>
      <c r="E2147" s="15">
        <f>MONTH(SalesDataTable[[#This Row],[Order Date]])</f>
        <v>10</v>
      </c>
      <c r="F2147" s="12" t="str">
        <f xml:space="preserve"> TEXT(SalesDataTable[[#This Row],[Order Date]], "MMM")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12">
        <f>YEAR(SalesDataTable[[#This Row],[Order Date]])</f>
        <v>2026</v>
      </c>
      <c r="D2148" s="15" t="str">
        <f>"Q"&amp;ROUNDUP(MONTH(SalesDataTable[[#This Row],[Order Date]])/3,0)</f>
        <v>Q4</v>
      </c>
      <c r="E2148" s="15">
        <f>MONTH(SalesDataTable[[#This Row],[Order Date]])</f>
        <v>10</v>
      </c>
      <c r="F2148" s="12" t="str">
        <f xml:space="preserve"> TEXT(SalesDataTable[[#This Row],[Order Date]], "MMM")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12">
        <f>YEAR(SalesDataTable[[#This Row],[Order Date]])</f>
        <v>2026</v>
      </c>
      <c r="D2149" s="15" t="str">
        <f>"Q"&amp;ROUNDUP(MONTH(SalesDataTable[[#This Row],[Order Date]])/3,0)</f>
        <v>Q4</v>
      </c>
      <c r="E2149" s="15">
        <f>MONTH(SalesDataTable[[#This Row],[Order Date]])</f>
        <v>10</v>
      </c>
      <c r="F2149" s="12" t="str">
        <f xml:space="preserve"> TEXT(SalesDataTable[[#This Row],[Order Date]], "MMM")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12">
        <f>YEAR(SalesDataTable[[#This Row],[Order Date]])</f>
        <v>2026</v>
      </c>
      <c r="D2150" s="15" t="str">
        <f>"Q"&amp;ROUNDUP(MONTH(SalesDataTable[[#This Row],[Order Date]])/3,0)</f>
        <v>Q4</v>
      </c>
      <c r="E2150" s="15">
        <f>MONTH(SalesDataTable[[#This Row],[Order Date]])</f>
        <v>10</v>
      </c>
      <c r="F2150" s="12" t="str">
        <f xml:space="preserve"> TEXT(SalesDataTable[[#This Row],[Order Date]], "MMM")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12">
        <f>YEAR(SalesDataTable[[#This Row],[Order Date]])</f>
        <v>2026</v>
      </c>
      <c r="D2151" s="15" t="str">
        <f>"Q"&amp;ROUNDUP(MONTH(SalesDataTable[[#This Row],[Order Date]])/3,0)</f>
        <v>Q4</v>
      </c>
      <c r="E2151" s="15">
        <f>MONTH(SalesDataTable[[#This Row],[Order Date]])</f>
        <v>10</v>
      </c>
      <c r="F2151" s="12" t="str">
        <f xml:space="preserve"> TEXT(SalesDataTable[[#This Row],[Order Date]], "MMM")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12">
        <f>YEAR(SalesDataTable[[#This Row],[Order Date]])</f>
        <v>2026</v>
      </c>
      <c r="D2152" s="15" t="str">
        <f>"Q"&amp;ROUNDUP(MONTH(SalesDataTable[[#This Row],[Order Date]])/3,0)</f>
        <v>Q4</v>
      </c>
      <c r="E2152" s="15">
        <f>MONTH(SalesDataTable[[#This Row],[Order Date]])</f>
        <v>10</v>
      </c>
      <c r="F2152" s="12" t="str">
        <f xml:space="preserve"> TEXT(SalesDataTable[[#This Row],[Order Date]], "MMM")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12">
        <f>YEAR(SalesDataTable[[#This Row],[Order Date]])</f>
        <v>2026</v>
      </c>
      <c r="D2153" s="15" t="str">
        <f>"Q"&amp;ROUNDUP(MONTH(SalesDataTable[[#This Row],[Order Date]])/3,0)</f>
        <v>Q4</v>
      </c>
      <c r="E2153" s="15">
        <f>MONTH(SalesDataTable[[#This Row],[Order Date]])</f>
        <v>10</v>
      </c>
      <c r="F2153" s="12" t="str">
        <f xml:space="preserve"> TEXT(SalesDataTable[[#This Row],[Order Date]], "MMM")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12">
        <f>YEAR(SalesDataTable[[#This Row],[Order Date]])</f>
        <v>2026</v>
      </c>
      <c r="D2154" s="15" t="str">
        <f>"Q"&amp;ROUNDUP(MONTH(SalesDataTable[[#This Row],[Order Date]])/3,0)</f>
        <v>Q4</v>
      </c>
      <c r="E2154" s="15">
        <f>MONTH(SalesDataTable[[#This Row],[Order Date]])</f>
        <v>10</v>
      </c>
      <c r="F2154" s="12" t="str">
        <f xml:space="preserve"> TEXT(SalesDataTable[[#This Row],[Order Date]], "MMM")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12">
        <f>YEAR(SalesDataTable[[#This Row],[Order Date]])</f>
        <v>2026</v>
      </c>
      <c r="D2155" s="15" t="str">
        <f>"Q"&amp;ROUNDUP(MONTH(SalesDataTable[[#This Row],[Order Date]])/3,0)</f>
        <v>Q4</v>
      </c>
      <c r="E2155" s="15">
        <f>MONTH(SalesDataTable[[#This Row],[Order Date]])</f>
        <v>10</v>
      </c>
      <c r="F2155" s="12" t="str">
        <f xml:space="preserve"> TEXT(SalesDataTable[[#This Row],[Order Date]], "MMM")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12">
        <f>YEAR(SalesDataTable[[#This Row],[Order Date]])</f>
        <v>2026</v>
      </c>
      <c r="D2156" s="15" t="str">
        <f>"Q"&amp;ROUNDUP(MONTH(SalesDataTable[[#This Row],[Order Date]])/3,0)</f>
        <v>Q4</v>
      </c>
      <c r="E2156" s="15">
        <f>MONTH(SalesDataTable[[#This Row],[Order Date]])</f>
        <v>10</v>
      </c>
      <c r="F2156" s="12" t="str">
        <f xml:space="preserve"> TEXT(SalesDataTable[[#This Row],[Order Date]], "MMM")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12">
        <f>YEAR(SalesDataTable[[#This Row],[Order Date]])</f>
        <v>2026</v>
      </c>
      <c r="D2157" s="15" t="str">
        <f>"Q"&amp;ROUNDUP(MONTH(SalesDataTable[[#This Row],[Order Date]])/3,0)</f>
        <v>Q4</v>
      </c>
      <c r="E2157" s="15">
        <f>MONTH(SalesDataTable[[#This Row],[Order Date]])</f>
        <v>10</v>
      </c>
      <c r="F2157" s="12" t="str">
        <f xml:space="preserve"> TEXT(SalesDataTable[[#This Row],[Order Date]], "MMM")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12">
        <f>YEAR(SalesDataTable[[#This Row],[Order Date]])</f>
        <v>2026</v>
      </c>
      <c r="D2158" s="15" t="str">
        <f>"Q"&amp;ROUNDUP(MONTH(SalesDataTable[[#This Row],[Order Date]])/3,0)</f>
        <v>Q4</v>
      </c>
      <c r="E2158" s="15">
        <f>MONTH(SalesDataTable[[#This Row],[Order Date]])</f>
        <v>10</v>
      </c>
      <c r="F2158" s="12" t="str">
        <f xml:space="preserve"> TEXT(SalesDataTable[[#This Row],[Order Date]], "MMM")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12">
        <f>YEAR(SalesDataTable[[#This Row],[Order Date]])</f>
        <v>2026</v>
      </c>
      <c r="D2159" s="15" t="str">
        <f>"Q"&amp;ROUNDUP(MONTH(SalesDataTable[[#This Row],[Order Date]])/3,0)</f>
        <v>Q4</v>
      </c>
      <c r="E2159" s="15">
        <f>MONTH(SalesDataTable[[#This Row],[Order Date]])</f>
        <v>10</v>
      </c>
      <c r="F2159" s="12" t="str">
        <f xml:space="preserve"> TEXT(SalesDataTable[[#This Row],[Order Date]], "MMM")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12">
        <f>YEAR(SalesDataTable[[#This Row],[Order Date]])</f>
        <v>2026</v>
      </c>
      <c r="D2160" s="15" t="str">
        <f>"Q"&amp;ROUNDUP(MONTH(SalesDataTable[[#This Row],[Order Date]])/3,0)</f>
        <v>Q4</v>
      </c>
      <c r="E2160" s="15">
        <f>MONTH(SalesDataTable[[#This Row],[Order Date]])</f>
        <v>10</v>
      </c>
      <c r="F2160" s="12" t="str">
        <f xml:space="preserve"> TEXT(SalesDataTable[[#This Row],[Order Date]], "MMM")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12">
        <f>YEAR(SalesDataTable[[#This Row],[Order Date]])</f>
        <v>2026</v>
      </c>
      <c r="D2161" s="15" t="str">
        <f>"Q"&amp;ROUNDUP(MONTH(SalesDataTable[[#This Row],[Order Date]])/3,0)</f>
        <v>Q4</v>
      </c>
      <c r="E2161" s="15">
        <f>MONTH(SalesDataTable[[#This Row],[Order Date]])</f>
        <v>10</v>
      </c>
      <c r="F2161" s="12" t="str">
        <f xml:space="preserve"> TEXT(SalesDataTable[[#This Row],[Order Date]], "MMM")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12">
        <f>YEAR(SalesDataTable[[#This Row],[Order Date]])</f>
        <v>2026</v>
      </c>
      <c r="D2162" s="15" t="str">
        <f>"Q"&amp;ROUNDUP(MONTH(SalesDataTable[[#This Row],[Order Date]])/3,0)</f>
        <v>Q4</v>
      </c>
      <c r="E2162" s="15">
        <f>MONTH(SalesDataTable[[#This Row],[Order Date]])</f>
        <v>10</v>
      </c>
      <c r="F2162" s="12" t="str">
        <f xml:space="preserve"> TEXT(SalesDataTable[[#This Row],[Order Date]], "MMM")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12">
        <f>YEAR(SalesDataTable[[#This Row],[Order Date]])</f>
        <v>2026</v>
      </c>
      <c r="D2163" s="15" t="str">
        <f>"Q"&amp;ROUNDUP(MONTH(SalesDataTable[[#This Row],[Order Date]])/3,0)</f>
        <v>Q4</v>
      </c>
      <c r="E2163" s="15">
        <f>MONTH(SalesDataTable[[#This Row],[Order Date]])</f>
        <v>10</v>
      </c>
      <c r="F2163" s="12" t="str">
        <f xml:space="preserve"> TEXT(SalesDataTable[[#This Row],[Order Date]], "MMM")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12">
        <f>YEAR(SalesDataTable[[#This Row],[Order Date]])</f>
        <v>2026</v>
      </c>
      <c r="D2164" s="15" t="str">
        <f>"Q"&amp;ROUNDUP(MONTH(SalesDataTable[[#This Row],[Order Date]])/3,0)</f>
        <v>Q4</v>
      </c>
      <c r="E2164" s="15">
        <f>MONTH(SalesDataTable[[#This Row],[Order Date]])</f>
        <v>10</v>
      </c>
      <c r="F2164" s="12" t="str">
        <f xml:space="preserve"> TEXT(SalesDataTable[[#This Row],[Order Date]], "MMM")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12">
        <f>YEAR(SalesDataTable[[#This Row],[Order Date]])</f>
        <v>2026</v>
      </c>
      <c r="D2165" s="15" t="str">
        <f>"Q"&amp;ROUNDUP(MONTH(SalesDataTable[[#This Row],[Order Date]])/3,0)</f>
        <v>Q4</v>
      </c>
      <c r="E2165" s="15">
        <f>MONTH(SalesDataTable[[#This Row],[Order Date]])</f>
        <v>10</v>
      </c>
      <c r="F2165" s="12" t="str">
        <f xml:space="preserve"> TEXT(SalesDataTable[[#This Row],[Order Date]], "MMM")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12">
        <f>YEAR(SalesDataTable[[#This Row],[Order Date]])</f>
        <v>2026</v>
      </c>
      <c r="D2166" s="15" t="str">
        <f>"Q"&amp;ROUNDUP(MONTH(SalesDataTable[[#This Row],[Order Date]])/3,0)</f>
        <v>Q4</v>
      </c>
      <c r="E2166" s="15">
        <f>MONTH(SalesDataTable[[#This Row],[Order Date]])</f>
        <v>10</v>
      </c>
      <c r="F2166" s="12" t="str">
        <f xml:space="preserve"> TEXT(SalesDataTable[[#This Row],[Order Date]], "MMM")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12">
        <f>YEAR(SalesDataTable[[#This Row],[Order Date]])</f>
        <v>2026</v>
      </c>
      <c r="D2167" s="15" t="str">
        <f>"Q"&amp;ROUNDUP(MONTH(SalesDataTable[[#This Row],[Order Date]])/3,0)</f>
        <v>Q4</v>
      </c>
      <c r="E2167" s="15">
        <f>MONTH(SalesDataTable[[#This Row],[Order Date]])</f>
        <v>10</v>
      </c>
      <c r="F2167" s="12" t="str">
        <f xml:space="preserve"> TEXT(SalesDataTable[[#This Row],[Order Date]], "MMM")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12">
        <f>YEAR(SalesDataTable[[#This Row],[Order Date]])</f>
        <v>2026</v>
      </c>
      <c r="D2168" s="15" t="str">
        <f>"Q"&amp;ROUNDUP(MONTH(SalesDataTable[[#This Row],[Order Date]])/3,0)</f>
        <v>Q4</v>
      </c>
      <c r="E2168" s="15">
        <f>MONTH(SalesDataTable[[#This Row],[Order Date]])</f>
        <v>10</v>
      </c>
      <c r="F2168" s="12" t="str">
        <f xml:space="preserve"> TEXT(SalesDataTable[[#This Row],[Order Date]], "MMM")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12">
        <f>YEAR(SalesDataTable[[#This Row],[Order Date]])</f>
        <v>2026</v>
      </c>
      <c r="D2169" s="15" t="str">
        <f>"Q"&amp;ROUNDUP(MONTH(SalesDataTable[[#This Row],[Order Date]])/3,0)</f>
        <v>Q4</v>
      </c>
      <c r="E2169" s="15">
        <f>MONTH(SalesDataTable[[#This Row],[Order Date]])</f>
        <v>10</v>
      </c>
      <c r="F2169" s="12" t="str">
        <f xml:space="preserve"> TEXT(SalesDataTable[[#This Row],[Order Date]], "MMM")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12">
        <f>YEAR(SalesDataTable[[#This Row],[Order Date]])</f>
        <v>2026</v>
      </c>
      <c r="D2170" s="15" t="str">
        <f>"Q"&amp;ROUNDUP(MONTH(SalesDataTable[[#This Row],[Order Date]])/3,0)</f>
        <v>Q4</v>
      </c>
      <c r="E2170" s="15">
        <f>MONTH(SalesDataTable[[#This Row],[Order Date]])</f>
        <v>10</v>
      </c>
      <c r="F2170" s="12" t="str">
        <f xml:space="preserve"> TEXT(SalesDataTable[[#This Row],[Order Date]], "MMM")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12">
        <f>YEAR(SalesDataTable[[#This Row],[Order Date]])</f>
        <v>2026</v>
      </c>
      <c r="D2171" s="15" t="str">
        <f>"Q"&amp;ROUNDUP(MONTH(SalesDataTable[[#This Row],[Order Date]])/3,0)</f>
        <v>Q4</v>
      </c>
      <c r="E2171" s="15">
        <f>MONTH(SalesDataTable[[#This Row],[Order Date]])</f>
        <v>10</v>
      </c>
      <c r="F2171" s="12" t="str">
        <f xml:space="preserve"> TEXT(SalesDataTable[[#This Row],[Order Date]], "MMM")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12">
        <f>YEAR(SalesDataTable[[#This Row],[Order Date]])</f>
        <v>2026</v>
      </c>
      <c r="D2172" s="15" t="str">
        <f>"Q"&amp;ROUNDUP(MONTH(SalesDataTable[[#This Row],[Order Date]])/3,0)</f>
        <v>Q4</v>
      </c>
      <c r="E2172" s="15">
        <f>MONTH(SalesDataTable[[#This Row],[Order Date]])</f>
        <v>10</v>
      </c>
      <c r="F2172" s="12" t="str">
        <f xml:space="preserve"> TEXT(SalesDataTable[[#This Row],[Order Date]], "MMM")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12">
        <f>YEAR(SalesDataTable[[#This Row],[Order Date]])</f>
        <v>2026</v>
      </c>
      <c r="D2173" s="15" t="str">
        <f>"Q"&amp;ROUNDUP(MONTH(SalesDataTable[[#This Row],[Order Date]])/3,0)</f>
        <v>Q4</v>
      </c>
      <c r="E2173" s="15">
        <f>MONTH(SalesDataTable[[#This Row],[Order Date]])</f>
        <v>10</v>
      </c>
      <c r="F2173" s="12" t="str">
        <f xml:space="preserve"> TEXT(SalesDataTable[[#This Row],[Order Date]], "MMM")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12">
        <f>YEAR(SalesDataTable[[#This Row],[Order Date]])</f>
        <v>2026</v>
      </c>
      <c r="D2174" s="15" t="str">
        <f>"Q"&amp;ROUNDUP(MONTH(SalesDataTable[[#This Row],[Order Date]])/3,0)</f>
        <v>Q4</v>
      </c>
      <c r="E2174" s="15">
        <f>MONTH(SalesDataTable[[#This Row],[Order Date]])</f>
        <v>10</v>
      </c>
      <c r="F2174" s="12" t="str">
        <f xml:space="preserve"> TEXT(SalesDataTable[[#This Row],[Order Date]], "MMM")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12">
        <f>YEAR(SalesDataTable[[#This Row],[Order Date]])</f>
        <v>2026</v>
      </c>
      <c r="D2175" s="15" t="str">
        <f>"Q"&amp;ROUNDUP(MONTH(SalesDataTable[[#This Row],[Order Date]])/3,0)</f>
        <v>Q4</v>
      </c>
      <c r="E2175" s="15">
        <f>MONTH(SalesDataTable[[#This Row],[Order Date]])</f>
        <v>10</v>
      </c>
      <c r="F2175" s="12" t="str">
        <f xml:space="preserve"> TEXT(SalesDataTable[[#This Row],[Order Date]], "MMM")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12">
        <f>YEAR(SalesDataTable[[#This Row],[Order Date]])</f>
        <v>2026</v>
      </c>
      <c r="D2176" s="15" t="str">
        <f>"Q"&amp;ROUNDUP(MONTH(SalesDataTable[[#This Row],[Order Date]])/3,0)</f>
        <v>Q4</v>
      </c>
      <c r="E2176" s="15">
        <f>MONTH(SalesDataTable[[#This Row],[Order Date]])</f>
        <v>10</v>
      </c>
      <c r="F2176" s="12" t="str">
        <f xml:space="preserve"> TEXT(SalesDataTable[[#This Row],[Order Date]], "MMM")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12">
        <f>YEAR(SalesDataTable[[#This Row],[Order Date]])</f>
        <v>2026</v>
      </c>
      <c r="D2177" s="15" t="str">
        <f>"Q"&amp;ROUNDUP(MONTH(SalesDataTable[[#This Row],[Order Date]])/3,0)</f>
        <v>Q4</v>
      </c>
      <c r="E2177" s="15">
        <f>MONTH(SalesDataTable[[#This Row],[Order Date]])</f>
        <v>10</v>
      </c>
      <c r="F2177" s="12" t="str">
        <f xml:space="preserve"> TEXT(SalesDataTable[[#This Row],[Order Date]], "MMM")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12">
        <f>YEAR(SalesDataTable[[#This Row],[Order Date]])</f>
        <v>2026</v>
      </c>
      <c r="D2178" s="15" t="str">
        <f>"Q"&amp;ROUNDUP(MONTH(SalesDataTable[[#This Row],[Order Date]])/3,0)</f>
        <v>Q4</v>
      </c>
      <c r="E2178" s="15">
        <f>MONTH(SalesDataTable[[#This Row],[Order Date]])</f>
        <v>10</v>
      </c>
      <c r="F2178" s="12" t="str">
        <f xml:space="preserve"> TEXT(SalesDataTable[[#This Row],[Order Date]], "MMM")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12">
        <f>YEAR(SalesDataTable[[#This Row],[Order Date]])</f>
        <v>2026</v>
      </c>
      <c r="D2179" s="15" t="str">
        <f>"Q"&amp;ROUNDUP(MONTH(SalesDataTable[[#This Row],[Order Date]])/3,0)</f>
        <v>Q4</v>
      </c>
      <c r="E2179" s="15">
        <f>MONTH(SalesDataTable[[#This Row],[Order Date]])</f>
        <v>10</v>
      </c>
      <c r="F2179" s="12" t="str">
        <f xml:space="preserve"> TEXT(SalesDataTable[[#This Row],[Order Date]], "MMM")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12">
        <f>YEAR(SalesDataTable[[#This Row],[Order Date]])</f>
        <v>2026</v>
      </c>
      <c r="D2180" s="15" t="str">
        <f>"Q"&amp;ROUNDUP(MONTH(SalesDataTable[[#This Row],[Order Date]])/3,0)</f>
        <v>Q4</v>
      </c>
      <c r="E2180" s="15">
        <f>MONTH(SalesDataTable[[#This Row],[Order Date]])</f>
        <v>10</v>
      </c>
      <c r="F2180" s="12" t="str">
        <f xml:space="preserve"> TEXT(SalesDataTable[[#This Row],[Order Date]], "MMM")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12">
        <f>YEAR(SalesDataTable[[#This Row],[Order Date]])</f>
        <v>2026</v>
      </c>
      <c r="D2181" s="15" t="str">
        <f>"Q"&amp;ROUNDUP(MONTH(SalesDataTable[[#This Row],[Order Date]])/3,0)</f>
        <v>Q4</v>
      </c>
      <c r="E2181" s="15">
        <f>MONTH(SalesDataTable[[#This Row],[Order Date]])</f>
        <v>10</v>
      </c>
      <c r="F2181" s="12" t="str">
        <f xml:space="preserve"> TEXT(SalesDataTable[[#This Row],[Order Date]], "MMM")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12">
        <f>YEAR(SalesDataTable[[#This Row],[Order Date]])</f>
        <v>2026</v>
      </c>
      <c r="D2182" s="15" t="str">
        <f>"Q"&amp;ROUNDUP(MONTH(SalesDataTable[[#This Row],[Order Date]])/3,0)</f>
        <v>Q4</v>
      </c>
      <c r="E2182" s="15">
        <f>MONTH(SalesDataTable[[#This Row],[Order Date]])</f>
        <v>10</v>
      </c>
      <c r="F2182" s="12" t="str">
        <f xml:space="preserve"> TEXT(SalesDataTable[[#This Row],[Order Date]], "MMM")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12">
        <f>YEAR(SalesDataTable[[#This Row],[Order Date]])</f>
        <v>2026</v>
      </c>
      <c r="D2183" s="15" t="str">
        <f>"Q"&amp;ROUNDUP(MONTH(SalesDataTable[[#This Row],[Order Date]])/3,0)</f>
        <v>Q4</v>
      </c>
      <c r="E2183" s="15">
        <f>MONTH(SalesDataTable[[#This Row],[Order Date]])</f>
        <v>10</v>
      </c>
      <c r="F2183" s="12" t="str">
        <f xml:space="preserve"> TEXT(SalesDataTable[[#This Row],[Order Date]], "MMM")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12">
        <f>YEAR(SalesDataTable[[#This Row],[Order Date]])</f>
        <v>2026</v>
      </c>
      <c r="D2184" s="15" t="str">
        <f>"Q"&amp;ROUNDUP(MONTH(SalesDataTable[[#This Row],[Order Date]])/3,0)</f>
        <v>Q4</v>
      </c>
      <c r="E2184" s="15">
        <f>MONTH(SalesDataTable[[#This Row],[Order Date]])</f>
        <v>10</v>
      </c>
      <c r="F2184" s="12" t="str">
        <f xml:space="preserve"> TEXT(SalesDataTable[[#This Row],[Order Date]], "MMM")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12">
        <f>YEAR(SalesDataTable[[#This Row],[Order Date]])</f>
        <v>2026</v>
      </c>
      <c r="D2185" s="15" t="str">
        <f>"Q"&amp;ROUNDUP(MONTH(SalesDataTable[[#This Row],[Order Date]])/3,0)</f>
        <v>Q4</v>
      </c>
      <c r="E2185" s="15">
        <f>MONTH(SalesDataTable[[#This Row],[Order Date]])</f>
        <v>10</v>
      </c>
      <c r="F2185" s="12" t="str">
        <f xml:space="preserve"> TEXT(SalesDataTable[[#This Row],[Order Date]], "MMM")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12">
        <f>YEAR(SalesDataTable[[#This Row],[Order Date]])</f>
        <v>2026</v>
      </c>
      <c r="D2186" s="15" t="str">
        <f>"Q"&amp;ROUNDUP(MONTH(SalesDataTable[[#This Row],[Order Date]])/3,0)</f>
        <v>Q4</v>
      </c>
      <c r="E2186" s="15">
        <f>MONTH(SalesDataTable[[#This Row],[Order Date]])</f>
        <v>10</v>
      </c>
      <c r="F2186" s="12" t="str">
        <f xml:space="preserve"> TEXT(SalesDataTable[[#This Row],[Order Date]], "MMM")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12">
        <f>YEAR(SalesDataTable[[#This Row],[Order Date]])</f>
        <v>2026</v>
      </c>
      <c r="D2187" s="15" t="str">
        <f>"Q"&amp;ROUNDUP(MONTH(SalesDataTable[[#This Row],[Order Date]])/3,0)</f>
        <v>Q4</v>
      </c>
      <c r="E2187" s="15">
        <f>MONTH(SalesDataTable[[#This Row],[Order Date]])</f>
        <v>10</v>
      </c>
      <c r="F2187" s="12" t="str">
        <f xml:space="preserve"> TEXT(SalesDataTable[[#This Row],[Order Date]], "MMM")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12">
        <f>YEAR(SalesDataTable[[#This Row],[Order Date]])</f>
        <v>2026</v>
      </c>
      <c r="D2188" s="15" t="str">
        <f>"Q"&amp;ROUNDUP(MONTH(SalesDataTable[[#This Row],[Order Date]])/3,0)</f>
        <v>Q4</v>
      </c>
      <c r="E2188" s="15">
        <f>MONTH(SalesDataTable[[#This Row],[Order Date]])</f>
        <v>10</v>
      </c>
      <c r="F2188" s="12" t="str">
        <f xml:space="preserve"> TEXT(SalesDataTable[[#This Row],[Order Date]], "MMM")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12">
        <f>YEAR(SalesDataTable[[#This Row],[Order Date]])</f>
        <v>2026</v>
      </c>
      <c r="D2189" s="15" t="str">
        <f>"Q"&amp;ROUNDUP(MONTH(SalesDataTable[[#This Row],[Order Date]])/3,0)</f>
        <v>Q4</v>
      </c>
      <c r="E2189" s="15">
        <f>MONTH(SalesDataTable[[#This Row],[Order Date]])</f>
        <v>10</v>
      </c>
      <c r="F2189" s="12" t="str">
        <f xml:space="preserve"> TEXT(SalesDataTable[[#This Row],[Order Date]], "MMM")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12">
        <f>YEAR(SalesDataTable[[#This Row],[Order Date]])</f>
        <v>2026</v>
      </c>
      <c r="D2190" s="15" t="str">
        <f>"Q"&amp;ROUNDUP(MONTH(SalesDataTable[[#This Row],[Order Date]])/3,0)</f>
        <v>Q4</v>
      </c>
      <c r="E2190" s="15">
        <f>MONTH(SalesDataTable[[#This Row],[Order Date]])</f>
        <v>10</v>
      </c>
      <c r="F2190" s="12" t="str">
        <f xml:space="preserve"> TEXT(SalesDataTable[[#This Row],[Order Date]], "MMM")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12">
        <f>YEAR(SalesDataTable[[#This Row],[Order Date]])</f>
        <v>2026</v>
      </c>
      <c r="D2191" s="15" t="str">
        <f>"Q"&amp;ROUNDUP(MONTH(SalesDataTable[[#This Row],[Order Date]])/3,0)</f>
        <v>Q4</v>
      </c>
      <c r="E2191" s="15">
        <f>MONTH(SalesDataTable[[#This Row],[Order Date]])</f>
        <v>10</v>
      </c>
      <c r="F2191" s="12" t="str">
        <f xml:space="preserve"> TEXT(SalesDataTable[[#This Row],[Order Date]], "MMM")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12">
        <f>YEAR(SalesDataTable[[#This Row],[Order Date]])</f>
        <v>2026</v>
      </c>
      <c r="D2192" s="15" t="str">
        <f>"Q"&amp;ROUNDUP(MONTH(SalesDataTable[[#This Row],[Order Date]])/3,0)</f>
        <v>Q4</v>
      </c>
      <c r="E2192" s="15">
        <f>MONTH(SalesDataTable[[#This Row],[Order Date]])</f>
        <v>10</v>
      </c>
      <c r="F2192" s="12" t="str">
        <f xml:space="preserve"> TEXT(SalesDataTable[[#This Row],[Order Date]], "MMM")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12">
        <f>YEAR(SalesDataTable[[#This Row],[Order Date]])</f>
        <v>2026</v>
      </c>
      <c r="D2193" s="15" t="str">
        <f>"Q"&amp;ROUNDUP(MONTH(SalesDataTable[[#This Row],[Order Date]])/3,0)</f>
        <v>Q4</v>
      </c>
      <c r="E2193" s="15">
        <f>MONTH(SalesDataTable[[#This Row],[Order Date]])</f>
        <v>10</v>
      </c>
      <c r="F2193" s="12" t="str">
        <f xml:space="preserve"> TEXT(SalesDataTable[[#This Row],[Order Date]], "MMM")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12">
        <f>YEAR(SalesDataTable[[#This Row],[Order Date]])</f>
        <v>2026</v>
      </c>
      <c r="D2194" s="15" t="str">
        <f>"Q"&amp;ROUNDUP(MONTH(SalesDataTable[[#This Row],[Order Date]])/3,0)</f>
        <v>Q4</v>
      </c>
      <c r="E2194" s="15">
        <f>MONTH(SalesDataTable[[#This Row],[Order Date]])</f>
        <v>10</v>
      </c>
      <c r="F2194" s="12" t="str">
        <f xml:space="preserve"> TEXT(SalesDataTable[[#This Row],[Order Date]], "MMM")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12">
        <f>YEAR(SalesDataTable[[#This Row],[Order Date]])</f>
        <v>2026</v>
      </c>
      <c r="D2195" s="15" t="str">
        <f>"Q"&amp;ROUNDUP(MONTH(SalesDataTable[[#This Row],[Order Date]])/3,0)</f>
        <v>Q4</v>
      </c>
      <c r="E2195" s="15">
        <f>MONTH(SalesDataTable[[#This Row],[Order Date]])</f>
        <v>10</v>
      </c>
      <c r="F2195" s="12" t="str">
        <f xml:space="preserve"> TEXT(SalesDataTable[[#This Row],[Order Date]], "MMM")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12">
        <f>YEAR(SalesDataTable[[#This Row],[Order Date]])</f>
        <v>2026</v>
      </c>
      <c r="D2196" s="15" t="str">
        <f>"Q"&amp;ROUNDUP(MONTH(SalesDataTable[[#This Row],[Order Date]])/3,0)</f>
        <v>Q4</v>
      </c>
      <c r="E2196" s="15">
        <f>MONTH(SalesDataTable[[#This Row],[Order Date]])</f>
        <v>10</v>
      </c>
      <c r="F2196" s="12" t="str">
        <f xml:space="preserve"> TEXT(SalesDataTable[[#This Row],[Order Date]], "MMM")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12">
        <f>YEAR(SalesDataTable[[#This Row],[Order Date]])</f>
        <v>2026</v>
      </c>
      <c r="D2197" s="15" t="str">
        <f>"Q"&amp;ROUNDUP(MONTH(SalesDataTable[[#This Row],[Order Date]])/3,0)</f>
        <v>Q4</v>
      </c>
      <c r="E2197" s="15">
        <f>MONTH(SalesDataTable[[#This Row],[Order Date]])</f>
        <v>10</v>
      </c>
      <c r="F2197" s="12" t="str">
        <f xml:space="preserve"> TEXT(SalesDataTable[[#This Row],[Order Date]], "MMM")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12">
        <f>YEAR(SalesDataTable[[#This Row],[Order Date]])</f>
        <v>2026</v>
      </c>
      <c r="D2198" s="15" t="str">
        <f>"Q"&amp;ROUNDUP(MONTH(SalesDataTable[[#This Row],[Order Date]])/3,0)</f>
        <v>Q4</v>
      </c>
      <c r="E2198" s="15">
        <f>MONTH(SalesDataTable[[#This Row],[Order Date]])</f>
        <v>10</v>
      </c>
      <c r="F2198" s="12" t="str">
        <f xml:space="preserve"> TEXT(SalesDataTable[[#This Row],[Order Date]], "MMM")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12">
        <f>YEAR(SalesDataTable[[#This Row],[Order Date]])</f>
        <v>2026</v>
      </c>
      <c r="D2199" s="15" t="str">
        <f>"Q"&amp;ROUNDUP(MONTH(SalesDataTable[[#This Row],[Order Date]])/3,0)</f>
        <v>Q4</v>
      </c>
      <c r="E2199" s="15">
        <f>MONTH(SalesDataTable[[#This Row],[Order Date]])</f>
        <v>10</v>
      </c>
      <c r="F2199" s="12" t="str">
        <f xml:space="preserve"> TEXT(SalesDataTable[[#This Row],[Order Date]], "MMM")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12">
        <f>YEAR(SalesDataTable[[#This Row],[Order Date]])</f>
        <v>2026</v>
      </c>
      <c r="D2200" s="15" t="str">
        <f>"Q"&amp;ROUNDUP(MONTH(SalesDataTable[[#This Row],[Order Date]])/3,0)</f>
        <v>Q4</v>
      </c>
      <c r="E2200" s="15">
        <f>MONTH(SalesDataTable[[#This Row],[Order Date]])</f>
        <v>10</v>
      </c>
      <c r="F2200" s="12" t="str">
        <f xml:space="preserve"> TEXT(SalesDataTable[[#This Row],[Order Date]], "MMM")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12">
        <f>YEAR(SalesDataTable[[#This Row],[Order Date]])</f>
        <v>2026</v>
      </c>
      <c r="D2201" s="15" t="str">
        <f>"Q"&amp;ROUNDUP(MONTH(SalesDataTable[[#This Row],[Order Date]])/3,0)</f>
        <v>Q4</v>
      </c>
      <c r="E2201" s="15">
        <f>MONTH(SalesDataTable[[#This Row],[Order Date]])</f>
        <v>10</v>
      </c>
      <c r="F2201" s="12" t="str">
        <f xml:space="preserve"> TEXT(SalesDataTable[[#This Row],[Order Date]], "MMM")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12">
        <f>YEAR(SalesDataTable[[#This Row],[Order Date]])</f>
        <v>2026</v>
      </c>
      <c r="D2202" s="15" t="str">
        <f>"Q"&amp;ROUNDUP(MONTH(SalesDataTable[[#This Row],[Order Date]])/3,0)</f>
        <v>Q4</v>
      </c>
      <c r="E2202" s="15">
        <f>MONTH(SalesDataTable[[#This Row],[Order Date]])</f>
        <v>10</v>
      </c>
      <c r="F2202" s="12" t="str">
        <f xml:space="preserve"> TEXT(SalesDataTable[[#This Row],[Order Date]], "MMM")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12">
        <f>YEAR(SalesDataTable[[#This Row],[Order Date]])</f>
        <v>2026</v>
      </c>
      <c r="D2203" s="15" t="str">
        <f>"Q"&amp;ROUNDUP(MONTH(SalesDataTable[[#This Row],[Order Date]])/3,0)</f>
        <v>Q4</v>
      </c>
      <c r="E2203" s="15">
        <f>MONTH(SalesDataTable[[#This Row],[Order Date]])</f>
        <v>10</v>
      </c>
      <c r="F2203" s="12" t="str">
        <f xml:space="preserve"> TEXT(SalesDataTable[[#This Row],[Order Date]], "MMM")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12">
        <f>YEAR(SalesDataTable[[#This Row],[Order Date]])</f>
        <v>2026</v>
      </c>
      <c r="D2204" s="15" t="str">
        <f>"Q"&amp;ROUNDUP(MONTH(SalesDataTable[[#This Row],[Order Date]])/3,0)</f>
        <v>Q4</v>
      </c>
      <c r="E2204" s="15">
        <f>MONTH(SalesDataTable[[#This Row],[Order Date]])</f>
        <v>10</v>
      </c>
      <c r="F2204" s="12" t="str">
        <f xml:space="preserve"> TEXT(SalesDataTable[[#This Row],[Order Date]], "MMM")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12">
        <f>YEAR(SalesDataTable[[#This Row],[Order Date]])</f>
        <v>2026</v>
      </c>
      <c r="D2205" s="15" t="str">
        <f>"Q"&amp;ROUNDUP(MONTH(SalesDataTable[[#This Row],[Order Date]])/3,0)</f>
        <v>Q4</v>
      </c>
      <c r="E2205" s="15">
        <f>MONTH(SalesDataTable[[#This Row],[Order Date]])</f>
        <v>10</v>
      </c>
      <c r="F2205" s="12" t="str">
        <f xml:space="preserve"> TEXT(SalesDataTable[[#This Row],[Order Date]], "MMM")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12">
        <f>YEAR(SalesDataTable[[#This Row],[Order Date]])</f>
        <v>2026</v>
      </c>
      <c r="D2206" s="15" t="str">
        <f>"Q"&amp;ROUNDUP(MONTH(SalesDataTable[[#This Row],[Order Date]])/3,0)</f>
        <v>Q4</v>
      </c>
      <c r="E2206" s="15">
        <f>MONTH(SalesDataTable[[#This Row],[Order Date]])</f>
        <v>10</v>
      </c>
      <c r="F2206" s="12" t="str">
        <f xml:space="preserve"> TEXT(SalesDataTable[[#This Row],[Order Date]], "MMM")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12">
        <f>YEAR(SalesDataTable[[#This Row],[Order Date]])</f>
        <v>2026</v>
      </c>
      <c r="D2207" s="15" t="str">
        <f>"Q"&amp;ROUNDUP(MONTH(SalesDataTable[[#This Row],[Order Date]])/3,0)</f>
        <v>Q4</v>
      </c>
      <c r="E2207" s="15">
        <f>MONTH(SalesDataTable[[#This Row],[Order Date]])</f>
        <v>10</v>
      </c>
      <c r="F2207" s="12" t="str">
        <f xml:space="preserve"> TEXT(SalesDataTable[[#This Row],[Order Date]], "MMM")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12">
        <f>YEAR(SalesDataTable[[#This Row],[Order Date]])</f>
        <v>2026</v>
      </c>
      <c r="D2208" s="15" t="str">
        <f>"Q"&amp;ROUNDUP(MONTH(SalesDataTable[[#This Row],[Order Date]])/3,0)</f>
        <v>Q4</v>
      </c>
      <c r="E2208" s="15">
        <f>MONTH(SalesDataTable[[#This Row],[Order Date]])</f>
        <v>10</v>
      </c>
      <c r="F2208" s="12" t="str">
        <f xml:space="preserve"> TEXT(SalesDataTable[[#This Row],[Order Date]], "MMM")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12">
        <f>YEAR(SalesDataTable[[#This Row],[Order Date]])</f>
        <v>2026</v>
      </c>
      <c r="D2209" s="15" t="str">
        <f>"Q"&amp;ROUNDUP(MONTH(SalesDataTable[[#This Row],[Order Date]])/3,0)</f>
        <v>Q4</v>
      </c>
      <c r="E2209" s="15">
        <f>MONTH(SalesDataTable[[#This Row],[Order Date]])</f>
        <v>10</v>
      </c>
      <c r="F2209" s="12" t="str">
        <f xml:space="preserve"> TEXT(SalesDataTable[[#This Row],[Order Date]], "MMM")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12">
        <f>YEAR(SalesDataTable[[#This Row],[Order Date]])</f>
        <v>2026</v>
      </c>
      <c r="D2210" s="15" t="str">
        <f>"Q"&amp;ROUNDUP(MONTH(SalesDataTable[[#This Row],[Order Date]])/3,0)</f>
        <v>Q4</v>
      </c>
      <c r="E2210" s="15">
        <f>MONTH(SalesDataTable[[#This Row],[Order Date]])</f>
        <v>10</v>
      </c>
      <c r="F2210" s="12" t="str">
        <f xml:space="preserve"> TEXT(SalesDataTable[[#This Row],[Order Date]], "MMM")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12">
        <f>YEAR(SalesDataTable[[#This Row],[Order Date]])</f>
        <v>2026</v>
      </c>
      <c r="D2211" s="15" t="str">
        <f>"Q"&amp;ROUNDUP(MONTH(SalesDataTable[[#This Row],[Order Date]])/3,0)</f>
        <v>Q4</v>
      </c>
      <c r="E2211" s="15">
        <f>MONTH(SalesDataTable[[#This Row],[Order Date]])</f>
        <v>10</v>
      </c>
      <c r="F2211" s="12" t="str">
        <f xml:space="preserve"> TEXT(SalesDataTable[[#This Row],[Order Date]], "MMM")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12">
        <f>YEAR(SalesDataTable[[#This Row],[Order Date]])</f>
        <v>2026</v>
      </c>
      <c r="D2212" s="15" t="str">
        <f>"Q"&amp;ROUNDUP(MONTH(SalesDataTable[[#This Row],[Order Date]])/3,0)</f>
        <v>Q4</v>
      </c>
      <c r="E2212" s="15">
        <f>MONTH(SalesDataTable[[#This Row],[Order Date]])</f>
        <v>10</v>
      </c>
      <c r="F2212" s="12" t="str">
        <f xml:space="preserve"> TEXT(SalesDataTable[[#This Row],[Order Date]], "MMM")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12">
        <f>YEAR(SalesDataTable[[#This Row],[Order Date]])</f>
        <v>2026</v>
      </c>
      <c r="D2213" s="15" t="str">
        <f>"Q"&amp;ROUNDUP(MONTH(SalesDataTable[[#This Row],[Order Date]])/3,0)</f>
        <v>Q4</v>
      </c>
      <c r="E2213" s="15">
        <f>MONTH(SalesDataTable[[#This Row],[Order Date]])</f>
        <v>10</v>
      </c>
      <c r="F2213" s="12" t="str">
        <f xml:space="preserve"> TEXT(SalesDataTable[[#This Row],[Order Date]], "MMM")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12">
        <f>YEAR(SalesDataTable[[#This Row],[Order Date]])</f>
        <v>2026</v>
      </c>
      <c r="D2214" s="15" t="str">
        <f>"Q"&amp;ROUNDUP(MONTH(SalesDataTable[[#This Row],[Order Date]])/3,0)</f>
        <v>Q4</v>
      </c>
      <c r="E2214" s="15">
        <f>MONTH(SalesDataTable[[#This Row],[Order Date]])</f>
        <v>10</v>
      </c>
      <c r="F2214" s="12" t="str">
        <f xml:space="preserve"> TEXT(SalesDataTable[[#This Row],[Order Date]], "MMM")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12">
        <f>YEAR(SalesDataTable[[#This Row],[Order Date]])</f>
        <v>2026</v>
      </c>
      <c r="D2215" s="15" t="str">
        <f>"Q"&amp;ROUNDUP(MONTH(SalesDataTable[[#This Row],[Order Date]])/3,0)</f>
        <v>Q4</v>
      </c>
      <c r="E2215" s="15">
        <f>MONTH(SalesDataTable[[#This Row],[Order Date]])</f>
        <v>10</v>
      </c>
      <c r="F2215" s="12" t="str">
        <f xml:space="preserve"> TEXT(SalesDataTable[[#This Row],[Order Date]], "MMM")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12">
        <f>YEAR(SalesDataTable[[#This Row],[Order Date]])</f>
        <v>2026</v>
      </c>
      <c r="D2216" s="15" t="str">
        <f>"Q"&amp;ROUNDUP(MONTH(SalesDataTable[[#This Row],[Order Date]])/3,0)</f>
        <v>Q4</v>
      </c>
      <c r="E2216" s="15">
        <f>MONTH(SalesDataTable[[#This Row],[Order Date]])</f>
        <v>10</v>
      </c>
      <c r="F2216" s="12" t="str">
        <f xml:space="preserve"> TEXT(SalesDataTable[[#This Row],[Order Date]], "MMM")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12">
        <f>YEAR(SalesDataTable[[#This Row],[Order Date]])</f>
        <v>2026</v>
      </c>
      <c r="D2217" s="15" t="str">
        <f>"Q"&amp;ROUNDUP(MONTH(SalesDataTable[[#This Row],[Order Date]])/3,0)</f>
        <v>Q4</v>
      </c>
      <c r="E2217" s="15">
        <f>MONTH(SalesDataTable[[#This Row],[Order Date]])</f>
        <v>10</v>
      </c>
      <c r="F2217" s="12" t="str">
        <f xml:space="preserve"> TEXT(SalesDataTable[[#This Row],[Order Date]], "MMM")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12">
        <f>YEAR(SalesDataTable[[#This Row],[Order Date]])</f>
        <v>2026</v>
      </c>
      <c r="D2218" s="15" t="str">
        <f>"Q"&amp;ROUNDUP(MONTH(SalesDataTable[[#This Row],[Order Date]])/3,0)</f>
        <v>Q4</v>
      </c>
      <c r="E2218" s="15">
        <f>MONTH(SalesDataTable[[#This Row],[Order Date]])</f>
        <v>10</v>
      </c>
      <c r="F2218" s="12" t="str">
        <f xml:space="preserve"> TEXT(SalesDataTable[[#This Row],[Order Date]], "MMM")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12">
        <f>YEAR(SalesDataTable[[#This Row],[Order Date]])</f>
        <v>2026</v>
      </c>
      <c r="D2219" s="15" t="str">
        <f>"Q"&amp;ROUNDUP(MONTH(SalesDataTable[[#This Row],[Order Date]])/3,0)</f>
        <v>Q4</v>
      </c>
      <c r="E2219" s="15">
        <f>MONTH(SalesDataTable[[#This Row],[Order Date]])</f>
        <v>10</v>
      </c>
      <c r="F2219" s="12" t="str">
        <f xml:space="preserve"> TEXT(SalesDataTable[[#This Row],[Order Date]], "MMM")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12">
        <f>YEAR(SalesDataTable[[#This Row],[Order Date]])</f>
        <v>2026</v>
      </c>
      <c r="D2220" s="15" t="str">
        <f>"Q"&amp;ROUNDUP(MONTH(SalesDataTable[[#This Row],[Order Date]])/3,0)</f>
        <v>Q4</v>
      </c>
      <c r="E2220" s="15">
        <f>MONTH(SalesDataTable[[#This Row],[Order Date]])</f>
        <v>10</v>
      </c>
      <c r="F2220" s="12" t="str">
        <f xml:space="preserve"> TEXT(SalesDataTable[[#This Row],[Order Date]], "MMM")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12">
        <f>YEAR(SalesDataTable[[#This Row],[Order Date]])</f>
        <v>2026</v>
      </c>
      <c r="D2221" s="15" t="str">
        <f>"Q"&amp;ROUNDUP(MONTH(SalesDataTable[[#This Row],[Order Date]])/3,0)</f>
        <v>Q4</v>
      </c>
      <c r="E2221" s="15">
        <f>MONTH(SalesDataTable[[#This Row],[Order Date]])</f>
        <v>10</v>
      </c>
      <c r="F2221" s="12" t="str">
        <f xml:space="preserve"> TEXT(SalesDataTable[[#This Row],[Order Date]], "MMM")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12">
        <f>YEAR(SalesDataTable[[#This Row],[Order Date]])</f>
        <v>2026</v>
      </c>
      <c r="D2222" s="15" t="str">
        <f>"Q"&amp;ROUNDUP(MONTH(SalesDataTable[[#This Row],[Order Date]])/3,0)</f>
        <v>Q4</v>
      </c>
      <c r="E2222" s="15">
        <f>MONTH(SalesDataTable[[#This Row],[Order Date]])</f>
        <v>10</v>
      </c>
      <c r="F2222" s="12" t="str">
        <f xml:space="preserve"> TEXT(SalesDataTable[[#This Row],[Order Date]], "MMM")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12">
        <f>YEAR(SalesDataTable[[#This Row],[Order Date]])</f>
        <v>2026</v>
      </c>
      <c r="D2223" s="15" t="str">
        <f>"Q"&amp;ROUNDUP(MONTH(SalesDataTable[[#This Row],[Order Date]])/3,0)</f>
        <v>Q4</v>
      </c>
      <c r="E2223" s="15">
        <f>MONTH(SalesDataTable[[#This Row],[Order Date]])</f>
        <v>10</v>
      </c>
      <c r="F2223" s="12" t="str">
        <f xml:space="preserve"> TEXT(SalesDataTable[[#This Row],[Order Date]], "MMM")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12">
        <f>YEAR(SalesDataTable[[#This Row],[Order Date]])</f>
        <v>2026</v>
      </c>
      <c r="D2224" s="15" t="str">
        <f>"Q"&amp;ROUNDUP(MONTH(SalesDataTable[[#This Row],[Order Date]])/3,0)</f>
        <v>Q4</v>
      </c>
      <c r="E2224" s="15">
        <f>MONTH(SalesDataTable[[#This Row],[Order Date]])</f>
        <v>10</v>
      </c>
      <c r="F2224" s="12" t="str">
        <f xml:space="preserve"> TEXT(SalesDataTable[[#This Row],[Order Date]], "MMM")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12">
        <f>YEAR(SalesDataTable[[#This Row],[Order Date]])</f>
        <v>2026</v>
      </c>
      <c r="D2225" s="15" t="str">
        <f>"Q"&amp;ROUNDUP(MONTH(SalesDataTable[[#This Row],[Order Date]])/3,0)</f>
        <v>Q4</v>
      </c>
      <c r="E2225" s="15">
        <f>MONTH(SalesDataTable[[#This Row],[Order Date]])</f>
        <v>10</v>
      </c>
      <c r="F2225" s="12" t="str">
        <f xml:space="preserve"> TEXT(SalesDataTable[[#This Row],[Order Date]], "MMM")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12">
        <f>YEAR(SalesDataTable[[#This Row],[Order Date]])</f>
        <v>2026</v>
      </c>
      <c r="D2226" s="15" t="str">
        <f>"Q"&amp;ROUNDUP(MONTH(SalesDataTable[[#This Row],[Order Date]])/3,0)</f>
        <v>Q4</v>
      </c>
      <c r="E2226" s="15">
        <f>MONTH(SalesDataTable[[#This Row],[Order Date]])</f>
        <v>10</v>
      </c>
      <c r="F2226" s="12" t="str">
        <f xml:space="preserve"> TEXT(SalesDataTable[[#This Row],[Order Date]], "MMM")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12">
        <f>YEAR(SalesDataTable[[#This Row],[Order Date]])</f>
        <v>2026</v>
      </c>
      <c r="D2227" s="15" t="str">
        <f>"Q"&amp;ROUNDUP(MONTH(SalesDataTable[[#This Row],[Order Date]])/3,0)</f>
        <v>Q4</v>
      </c>
      <c r="E2227" s="15">
        <f>MONTH(SalesDataTable[[#This Row],[Order Date]])</f>
        <v>10</v>
      </c>
      <c r="F2227" s="12" t="str">
        <f xml:space="preserve"> TEXT(SalesDataTable[[#This Row],[Order Date]], "MMM")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12">
        <f>YEAR(SalesDataTable[[#This Row],[Order Date]])</f>
        <v>2026</v>
      </c>
      <c r="D2228" s="15" t="str">
        <f>"Q"&amp;ROUNDUP(MONTH(SalesDataTable[[#This Row],[Order Date]])/3,0)</f>
        <v>Q4</v>
      </c>
      <c r="E2228" s="15">
        <f>MONTH(SalesDataTable[[#This Row],[Order Date]])</f>
        <v>10</v>
      </c>
      <c r="F2228" s="12" t="str">
        <f xml:space="preserve"> TEXT(SalesDataTable[[#This Row],[Order Date]], "MMM")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12">
        <f>YEAR(SalesDataTable[[#This Row],[Order Date]])</f>
        <v>2026</v>
      </c>
      <c r="D2229" s="15" t="str">
        <f>"Q"&amp;ROUNDUP(MONTH(SalesDataTable[[#This Row],[Order Date]])/3,0)</f>
        <v>Q4</v>
      </c>
      <c r="E2229" s="15">
        <f>MONTH(SalesDataTable[[#This Row],[Order Date]])</f>
        <v>10</v>
      </c>
      <c r="F2229" s="12" t="str">
        <f xml:space="preserve"> TEXT(SalesDataTable[[#This Row],[Order Date]], "MMM")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12">
        <f>YEAR(SalesDataTable[[#This Row],[Order Date]])</f>
        <v>2026</v>
      </c>
      <c r="D2230" s="15" t="str">
        <f>"Q"&amp;ROUNDUP(MONTH(SalesDataTable[[#This Row],[Order Date]])/3,0)</f>
        <v>Q4</v>
      </c>
      <c r="E2230" s="15">
        <f>MONTH(SalesDataTable[[#This Row],[Order Date]])</f>
        <v>10</v>
      </c>
      <c r="F2230" s="12" t="str">
        <f xml:space="preserve"> TEXT(SalesDataTable[[#This Row],[Order Date]], "MMM")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12">
        <f>YEAR(SalesDataTable[[#This Row],[Order Date]])</f>
        <v>2026</v>
      </c>
      <c r="D2231" s="15" t="str">
        <f>"Q"&amp;ROUNDUP(MONTH(SalesDataTable[[#This Row],[Order Date]])/3,0)</f>
        <v>Q4</v>
      </c>
      <c r="E2231" s="15">
        <f>MONTH(SalesDataTable[[#This Row],[Order Date]])</f>
        <v>10</v>
      </c>
      <c r="F2231" s="12" t="str">
        <f xml:space="preserve"> TEXT(SalesDataTable[[#This Row],[Order Date]], "MMM")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12">
        <f>YEAR(SalesDataTable[[#This Row],[Order Date]])</f>
        <v>2026</v>
      </c>
      <c r="D2232" s="15" t="str">
        <f>"Q"&amp;ROUNDUP(MONTH(SalesDataTable[[#This Row],[Order Date]])/3,0)</f>
        <v>Q4</v>
      </c>
      <c r="E2232" s="15">
        <f>MONTH(SalesDataTable[[#This Row],[Order Date]])</f>
        <v>10</v>
      </c>
      <c r="F2232" s="12" t="str">
        <f xml:space="preserve"> TEXT(SalesDataTable[[#This Row],[Order Date]], "MMM")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12">
        <f>YEAR(SalesDataTable[[#This Row],[Order Date]])</f>
        <v>2026</v>
      </c>
      <c r="D2233" s="15" t="str">
        <f>"Q"&amp;ROUNDUP(MONTH(SalesDataTable[[#This Row],[Order Date]])/3,0)</f>
        <v>Q4</v>
      </c>
      <c r="E2233" s="15">
        <f>MONTH(SalesDataTable[[#This Row],[Order Date]])</f>
        <v>10</v>
      </c>
      <c r="F2233" s="12" t="str">
        <f xml:space="preserve"> TEXT(SalesDataTable[[#This Row],[Order Date]], "MMM")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12">
        <f>YEAR(SalesDataTable[[#This Row],[Order Date]])</f>
        <v>2026</v>
      </c>
      <c r="D2234" s="15" t="str">
        <f>"Q"&amp;ROUNDUP(MONTH(SalesDataTable[[#This Row],[Order Date]])/3,0)</f>
        <v>Q4</v>
      </c>
      <c r="E2234" s="15">
        <f>MONTH(SalesDataTable[[#This Row],[Order Date]])</f>
        <v>10</v>
      </c>
      <c r="F2234" s="12" t="str">
        <f xml:space="preserve"> TEXT(SalesDataTable[[#This Row],[Order Date]], "MMM")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12">
        <f>YEAR(SalesDataTable[[#This Row],[Order Date]])</f>
        <v>2026</v>
      </c>
      <c r="D2235" s="15" t="str">
        <f>"Q"&amp;ROUNDUP(MONTH(SalesDataTable[[#This Row],[Order Date]])/3,0)</f>
        <v>Q4</v>
      </c>
      <c r="E2235" s="15">
        <f>MONTH(SalesDataTable[[#This Row],[Order Date]])</f>
        <v>11</v>
      </c>
      <c r="F2235" s="12" t="str">
        <f xml:space="preserve"> TEXT(SalesDataTable[[#This Row],[Order Date]], "MMM")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12">
        <f>YEAR(SalesDataTable[[#This Row],[Order Date]])</f>
        <v>2026</v>
      </c>
      <c r="D2236" s="15" t="str">
        <f>"Q"&amp;ROUNDUP(MONTH(SalesDataTable[[#This Row],[Order Date]])/3,0)</f>
        <v>Q4</v>
      </c>
      <c r="E2236" s="15">
        <f>MONTH(SalesDataTable[[#This Row],[Order Date]])</f>
        <v>11</v>
      </c>
      <c r="F2236" s="12" t="str">
        <f xml:space="preserve"> TEXT(SalesDataTable[[#This Row],[Order Date]], "MMM")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12">
        <f>YEAR(SalesDataTable[[#This Row],[Order Date]])</f>
        <v>2026</v>
      </c>
      <c r="D2237" s="15" t="str">
        <f>"Q"&amp;ROUNDUP(MONTH(SalesDataTable[[#This Row],[Order Date]])/3,0)</f>
        <v>Q4</v>
      </c>
      <c r="E2237" s="15">
        <f>MONTH(SalesDataTable[[#This Row],[Order Date]])</f>
        <v>11</v>
      </c>
      <c r="F2237" s="12" t="str">
        <f xml:space="preserve"> TEXT(SalesDataTable[[#This Row],[Order Date]], "MMM")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12">
        <f>YEAR(SalesDataTable[[#This Row],[Order Date]])</f>
        <v>2026</v>
      </c>
      <c r="D2238" s="15" t="str">
        <f>"Q"&amp;ROUNDUP(MONTH(SalesDataTable[[#This Row],[Order Date]])/3,0)</f>
        <v>Q4</v>
      </c>
      <c r="E2238" s="15">
        <f>MONTH(SalesDataTable[[#This Row],[Order Date]])</f>
        <v>11</v>
      </c>
      <c r="F2238" s="12" t="str">
        <f xml:space="preserve"> TEXT(SalesDataTable[[#This Row],[Order Date]], "MMM")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12">
        <f>YEAR(SalesDataTable[[#This Row],[Order Date]])</f>
        <v>2026</v>
      </c>
      <c r="D2239" s="15" t="str">
        <f>"Q"&amp;ROUNDUP(MONTH(SalesDataTable[[#This Row],[Order Date]])/3,0)</f>
        <v>Q4</v>
      </c>
      <c r="E2239" s="15">
        <f>MONTH(SalesDataTable[[#This Row],[Order Date]])</f>
        <v>11</v>
      </c>
      <c r="F2239" s="12" t="str">
        <f xml:space="preserve"> TEXT(SalesDataTable[[#This Row],[Order Date]], "MMM")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12">
        <f>YEAR(SalesDataTable[[#This Row],[Order Date]])</f>
        <v>2026</v>
      </c>
      <c r="D2240" s="15" t="str">
        <f>"Q"&amp;ROUNDUP(MONTH(SalesDataTable[[#This Row],[Order Date]])/3,0)</f>
        <v>Q4</v>
      </c>
      <c r="E2240" s="15">
        <f>MONTH(SalesDataTable[[#This Row],[Order Date]])</f>
        <v>11</v>
      </c>
      <c r="F2240" s="12" t="str">
        <f xml:space="preserve"> TEXT(SalesDataTable[[#This Row],[Order Date]], "MMM")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12">
        <f>YEAR(SalesDataTable[[#This Row],[Order Date]])</f>
        <v>2026</v>
      </c>
      <c r="D2241" s="15" t="str">
        <f>"Q"&amp;ROUNDUP(MONTH(SalesDataTable[[#This Row],[Order Date]])/3,0)</f>
        <v>Q4</v>
      </c>
      <c r="E2241" s="15">
        <f>MONTH(SalesDataTable[[#This Row],[Order Date]])</f>
        <v>11</v>
      </c>
      <c r="F2241" s="12" t="str">
        <f xml:space="preserve"> TEXT(SalesDataTable[[#This Row],[Order Date]], "MMM")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12">
        <f>YEAR(SalesDataTable[[#This Row],[Order Date]])</f>
        <v>2026</v>
      </c>
      <c r="D2242" s="15" t="str">
        <f>"Q"&amp;ROUNDUP(MONTH(SalesDataTable[[#This Row],[Order Date]])/3,0)</f>
        <v>Q4</v>
      </c>
      <c r="E2242" s="15">
        <f>MONTH(SalesDataTable[[#This Row],[Order Date]])</f>
        <v>11</v>
      </c>
      <c r="F2242" s="12" t="str">
        <f xml:space="preserve"> TEXT(SalesDataTable[[#This Row],[Order Date]], "MMM")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12">
        <f>YEAR(SalesDataTable[[#This Row],[Order Date]])</f>
        <v>2026</v>
      </c>
      <c r="D2243" s="15" t="str">
        <f>"Q"&amp;ROUNDUP(MONTH(SalesDataTable[[#This Row],[Order Date]])/3,0)</f>
        <v>Q4</v>
      </c>
      <c r="E2243" s="15">
        <f>MONTH(SalesDataTable[[#This Row],[Order Date]])</f>
        <v>11</v>
      </c>
      <c r="F2243" s="12" t="str">
        <f xml:space="preserve"> TEXT(SalesDataTable[[#This Row],[Order Date]], "MMM")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12">
        <f>YEAR(SalesDataTable[[#This Row],[Order Date]])</f>
        <v>2026</v>
      </c>
      <c r="D2244" s="15" t="str">
        <f>"Q"&amp;ROUNDUP(MONTH(SalesDataTable[[#This Row],[Order Date]])/3,0)</f>
        <v>Q4</v>
      </c>
      <c r="E2244" s="15">
        <f>MONTH(SalesDataTable[[#This Row],[Order Date]])</f>
        <v>11</v>
      </c>
      <c r="F2244" s="12" t="str">
        <f xml:space="preserve"> TEXT(SalesDataTable[[#This Row],[Order Date]], "MMM")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12">
        <f>YEAR(SalesDataTable[[#This Row],[Order Date]])</f>
        <v>2026</v>
      </c>
      <c r="D2245" s="15" t="str">
        <f>"Q"&amp;ROUNDUP(MONTH(SalesDataTable[[#This Row],[Order Date]])/3,0)</f>
        <v>Q4</v>
      </c>
      <c r="E2245" s="15">
        <f>MONTH(SalesDataTable[[#This Row],[Order Date]])</f>
        <v>11</v>
      </c>
      <c r="F2245" s="12" t="str">
        <f xml:space="preserve"> TEXT(SalesDataTable[[#This Row],[Order Date]], "MMM")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12">
        <f>YEAR(SalesDataTable[[#This Row],[Order Date]])</f>
        <v>2026</v>
      </c>
      <c r="D2246" s="15" t="str">
        <f>"Q"&amp;ROUNDUP(MONTH(SalesDataTable[[#This Row],[Order Date]])/3,0)</f>
        <v>Q4</v>
      </c>
      <c r="E2246" s="15">
        <f>MONTH(SalesDataTable[[#This Row],[Order Date]])</f>
        <v>11</v>
      </c>
      <c r="F2246" s="12" t="str">
        <f xml:space="preserve"> TEXT(SalesDataTable[[#This Row],[Order Date]], "MMM")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12">
        <f>YEAR(SalesDataTable[[#This Row],[Order Date]])</f>
        <v>2026</v>
      </c>
      <c r="D2247" s="15" t="str">
        <f>"Q"&amp;ROUNDUP(MONTH(SalesDataTable[[#This Row],[Order Date]])/3,0)</f>
        <v>Q4</v>
      </c>
      <c r="E2247" s="15">
        <f>MONTH(SalesDataTable[[#This Row],[Order Date]])</f>
        <v>11</v>
      </c>
      <c r="F2247" s="12" t="str">
        <f xml:space="preserve"> TEXT(SalesDataTable[[#This Row],[Order Date]], "MMM")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12">
        <f>YEAR(SalesDataTable[[#This Row],[Order Date]])</f>
        <v>2026</v>
      </c>
      <c r="D2248" s="15" t="str">
        <f>"Q"&amp;ROUNDUP(MONTH(SalesDataTable[[#This Row],[Order Date]])/3,0)</f>
        <v>Q4</v>
      </c>
      <c r="E2248" s="15">
        <f>MONTH(SalesDataTable[[#This Row],[Order Date]])</f>
        <v>11</v>
      </c>
      <c r="F2248" s="12" t="str">
        <f xml:space="preserve"> TEXT(SalesDataTable[[#This Row],[Order Date]], "MMM")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12">
        <f>YEAR(SalesDataTable[[#This Row],[Order Date]])</f>
        <v>2026</v>
      </c>
      <c r="D2249" s="15" t="str">
        <f>"Q"&amp;ROUNDUP(MONTH(SalesDataTable[[#This Row],[Order Date]])/3,0)</f>
        <v>Q4</v>
      </c>
      <c r="E2249" s="15">
        <f>MONTH(SalesDataTable[[#This Row],[Order Date]])</f>
        <v>11</v>
      </c>
      <c r="F2249" s="12" t="str">
        <f xml:space="preserve"> TEXT(SalesDataTable[[#This Row],[Order Date]], "MMM")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12">
        <f>YEAR(SalesDataTable[[#This Row],[Order Date]])</f>
        <v>2026</v>
      </c>
      <c r="D2250" s="15" t="str">
        <f>"Q"&amp;ROUNDUP(MONTH(SalesDataTable[[#This Row],[Order Date]])/3,0)</f>
        <v>Q4</v>
      </c>
      <c r="E2250" s="15">
        <f>MONTH(SalesDataTable[[#This Row],[Order Date]])</f>
        <v>11</v>
      </c>
      <c r="F2250" s="12" t="str">
        <f xml:space="preserve"> TEXT(SalesDataTable[[#This Row],[Order Date]], "MMM")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12">
        <f>YEAR(SalesDataTable[[#This Row],[Order Date]])</f>
        <v>2026</v>
      </c>
      <c r="D2251" s="15" t="str">
        <f>"Q"&amp;ROUNDUP(MONTH(SalesDataTable[[#This Row],[Order Date]])/3,0)</f>
        <v>Q4</v>
      </c>
      <c r="E2251" s="15">
        <f>MONTH(SalesDataTable[[#This Row],[Order Date]])</f>
        <v>11</v>
      </c>
      <c r="F2251" s="12" t="str">
        <f xml:space="preserve"> TEXT(SalesDataTable[[#This Row],[Order Date]], "MMM")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12">
        <f>YEAR(SalesDataTable[[#This Row],[Order Date]])</f>
        <v>2026</v>
      </c>
      <c r="D2252" s="15" t="str">
        <f>"Q"&amp;ROUNDUP(MONTH(SalesDataTable[[#This Row],[Order Date]])/3,0)</f>
        <v>Q4</v>
      </c>
      <c r="E2252" s="15">
        <f>MONTH(SalesDataTable[[#This Row],[Order Date]])</f>
        <v>11</v>
      </c>
      <c r="F2252" s="12" t="str">
        <f xml:space="preserve"> TEXT(SalesDataTable[[#This Row],[Order Date]], "MMM")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12">
        <f>YEAR(SalesDataTable[[#This Row],[Order Date]])</f>
        <v>2026</v>
      </c>
      <c r="D2253" s="15" t="str">
        <f>"Q"&amp;ROUNDUP(MONTH(SalesDataTable[[#This Row],[Order Date]])/3,0)</f>
        <v>Q4</v>
      </c>
      <c r="E2253" s="15">
        <f>MONTH(SalesDataTable[[#This Row],[Order Date]])</f>
        <v>11</v>
      </c>
      <c r="F2253" s="12" t="str">
        <f xml:space="preserve"> TEXT(SalesDataTable[[#This Row],[Order Date]], "MMM")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12">
        <f>YEAR(SalesDataTable[[#This Row],[Order Date]])</f>
        <v>2026</v>
      </c>
      <c r="D2254" s="15" t="str">
        <f>"Q"&amp;ROUNDUP(MONTH(SalesDataTable[[#This Row],[Order Date]])/3,0)</f>
        <v>Q4</v>
      </c>
      <c r="E2254" s="15">
        <f>MONTH(SalesDataTable[[#This Row],[Order Date]])</f>
        <v>11</v>
      </c>
      <c r="F2254" s="12" t="str">
        <f xml:space="preserve"> TEXT(SalesDataTable[[#This Row],[Order Date]], "MMM")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12">
        <f>YEAR(SalesDataTable[[#This Row],[Order Date]])</f>
        <v>2026</v>
      </c>
      <c r="D2255" s="15" t="str">
        <f>"Q"&amp;ROUNDUP(MONTH(SalesDataTable[[#This Row],[Order Date]])/3,0)</f>
        <v>Q4</v>
      </c>
      <c r="E2255" s="15">
        <f>MONTH(SalesDataTable[[#This Row],[Order Date]])</f>
        <v>11</v>
      </c>
      <c r="F2255" s="12" t="str">
        <f xml:space="preserve"> TEXT(SalesDataTable[[#This Row],[Order Date]], "MMM")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12">
        <f>YEAR(SalesDataTable[[#This Row],[Order Date]])</f>
        <v>2026</v>
      </c>
      <c r="D2256" s="15" t="str">
        <f>"Q"&amp;ROUNDUP(MONTH(SalesDataTable[[#This Row],[Order Date]])/3,0)</f>
        <v>Q4</v>
      </c>
      <c r="E2256" s="15">
        <f>MONTH(SalesDataTable[[#This Row],[Order Date]])</f>
        <v>11</v>
      </c>
      <c r="F2256" s="12" t="str">
        <f xml:space="preserve"> TEXT(SalesDataTable[[#This Row],[Order Date]], "MMM")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12">
        <f>YEAR(SalesDataTable[[#This Row],[Order Date]])</f>
        <v>2026</v>
      </c>
      <c r="D2257" s="15" t="str">
        <f>"Q"&amp;ROUNDUP(MONTH(SalesDataTable[[#This Row],[Order Date]])/3,0)</f>
        <v>Q4</v>
      </c>
      <c r="E2257" s="15">
        <f>MONTH(SalesDataTable[[#This Row],[Order Date]])</f>
        <v>11</v>
      </c>
      <c r="F2257" s="12" t="str">
        <f xml:space="preserve"> TEXT(SalesDataTable[[#This Row],[Order Date]], "MMM")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12">
        <f>YEAR(SalesDataTable[[#This Row],[Order Date]])</f>
        <v>2026</v>
      </c>
      <c r="D2258" s="15" t="str">
        <f>"Q"&amp;ROUNDUP(MONTH(SalesDataTable[[#This Row],[Order Date]])/3,0)</f>
        <v>Q4</v>
      </c>
      <c r="E2258" s="15">
        <f>MONTH(SalesDataTable[[#This Row],[Order Date]])</f>
        <v>11</v>
      </c>
      <c r="F2258" s="12" t="str">
        <f xml:space="preserve"> TEXT(SalesDataTable[[#This Row],[Order Date]], "MMM")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12">
        <f>YEAR(SalesDataTable[[#This Row],[Order Date]])</f>
        <v>2026</v>
      </c>
      <c r="D2259" s="15" t="str">
        <f>"Q"&amp;ROUNDUP(MONTH(SalesDataTable[[#This Row],[Order Date]])/3,0)</f>
        <v>Q4</v>
      </c>
      <c r="E2259" s="15">
        <f>MONTH(SalesDataTable[[#This Row],[Order Date]])</f>
        <v>11</v>
      </c>
      <c r="F2259" s="12" t="str">
        <f xml:space="preserve"> TEXT(SalesDataTable[[#This Row],[Order Date]], "MMM")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12">
        <f>YEAR(SalesDataTable[[#This Row],[Order Date]])</f>
        <v>2026</v>
      </c>
      <c r="D2260" s="15" t="str">
        <f>"Q"&amp;ROUNDUP(MONTH(SalesDataTable[[#This Row],[Order Date]])/3,0)</f>
        <v>Q4</v>
      </c>
      <c r="E2260" s="15">
        <f>MONTH(SalesDataTable[[#This Row],[Order Date]])</f>
        <v>11</v>
      </c>
      <c r="F2260" s="12" t="str">
        <f xml:space="preserve"> TEXT(SalesDataTable[[#This Row],[Order Date]], "MMM")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12">
        <f>YEAR(SalesDataTable[[#This Row],[Order Date]])</f>
        <v>2026</v>
      </c>
      <c r="D2261" s="15" t="str">
        <f>"Q"&amp;ROUNDUP(MONTH(SalesDataTable[[#This Row],[Order Date]])/3,0)</f>
        <v>Q4</v>
      </c>
      <c r="E2261" s="15">
        <f>MONTH(SalesDataTable[[#This Row],[Order Date]])</f>
        <v>11</v>
      </c>
      <c r="F2261" s="12" t="str">
        <f xml:space="preserve"> TEXT(SalesDataTable[[#This Row],[Order Date]], "MMM")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12">
        <f>YEAR(SalesDataTable[[#This Row],[Order Date]])</f>
        <v>2026</v>
      </c>
      <c r="D2262" s="15" t="str">
        <f>"Q"&amp;ROUNDUP(MONTH(SalesDataTable[[#This Row],[Order Date]])/3,0)</f>
        <v>Q4</v>
      </c>
      <c r="E2262" s="15">
        <f>MONTH(SalesDataTable[[#This Row],[Order Date]])</f>
        <v>11</v>
      </c>
      <c r="F2262" s="12" t="str">
        <f xml:space="preserve"> TEXT(SalesDataTable[[#This Row],[Order Date]], "MMM")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12">
        <f>YEAR(SalesDataTable[[#This Row],[Order Date]])</f>
        <v>2026</v>
      </c>
      <c r="D2263" s="15" t="str">
        <f>"Q"&amp;ROUNDUP(MONTH(SalesDataTable[[#This Row],[Order Date]])/3,0)</f>
        <v>Q4</v>
      </c>
      <c r="E2263" s="15">
        <f>MONTH(SalesDataTable[[#This Row],[Order Date]])</f>
        <v>11</v>
      </c>
      <c r="F2263" s="12" t="str">
        <f xml:space="preserve"> TEXT(SalesDataTable[[#This Row],[Order Date]], "MMM")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12">
        <f>YEAR(SalesDataTable[[#This Row],[Order Date]])</f>
        <v>2026</v>
      </c>
      <c r="D2264" s="15" t="str">
        <f>"Q"&amp;ROUNDUP(MONTH(SalesDataTable[[#This Row],[Order Date]])/3,0)</f>
        <v>Q4</v>
      </c>
      <c r="E2264" s="15">
        <f>MONTH(SalesDataTable[[#This Row],[Order Date]])</f>
        <v>11</v>
      </c>
      <c r="F2264" s="12" t="str">
        <f xml:space="preserve"> TEXT(SalesDataTable[[#This Row],[Order Date]], "MMM")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12">
        <f>YEAR(SalesDataTable[[#This Row],[Order Date]])</f>
        <v>2026</v>
      </c>
      <c r="D2265" s="15" t="str">
        <f>"Q"&amp;ROUNDUP(MONTH(SalesDataTable[[#This Row],[Order Date]])/3,0)</f>
        <v>Q4</v>
      </c>
      <c r="E2265" s="15">
        <f>MONTH(SalesDataTable[[#This Row],[Order Date]])</f>
        <v>11</v>
      </c>
      <c r="F2265" s="12" t="str">
        <f xml:space="preserve"> TEXT(SalesDataTable[[#This Row],[Order Date]], "MMM")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12">
        <f>YEAR(SalesDataTable[[#This Row],[Order Date]])</f>
        <v>2026</v>
      </c>
      <c r="D2266" s="15" t="str">
        <f>"Q"&amp;ROUNDUP(MONTH(SalesDataTable[[#This Row],[Order Date]])/3,0)</f>
        <v>Q4</v>
      </c>
      <c r="E2266" s="15">
        <f>MONTH(SalesDataTable[[#This Row],[Order Date]])</f>
        <v>11</v>
      </c>
      <c r="F2266" s="12" t="str">
        <f xml:space="preserve"> TEXT(SalesDataTable[[#This Row],[Order Date]], "MMM")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12">
        <f>YEAR(SalesDataTable[[#This Row],[Order Date]])</f>
        <v>2026</v>
      </c>
      <c r="D2267" s="15" t="str">
        <f>"Q"&amp;ROUNDUP(MONTH(SalesDataTable[[#This Row],[Order Date]])/3,0)</f>
        <v>Q4</v>
      </c>
      <c r="E2267" s="15">
        <f>MONTH(SalesDataTable[[#This Row],[Order Date]])</f>
        <v>11</v>
      </c>
      <c r="F2267" s="12" t="str">
        <f xml:space="preserve"> TEXT(SalesDataTable[[#This Row],[Order Date]], "MMM")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12">
        <f>YEAR(SalesDataTable[[#This Row],[Order Date]])</f>
        <v>2026</v>
      </c>
      <c r="D2268" s="15" t="str">
        <f>"Q"&amp;ROUNDUP(MONTH(SalesDataTable[[#This Row],[Order Date]])/3,0)</f>
        <v>Q4</v>
      </c>
      <c r="E2268" s="15">
        <f>MONTH(SalesDataTable[[#This Row],[Order Date]])</f>
        <v>11</v>
      </c>
      <c r="F2268" s="12" t="str">
        <f xml:space="preserve"> TEXT(SalesDataTable[[#This Row],[Order Date]], "MMM")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12">
        <f>YEAR(SalesDataTable[[#This Row],[Order Date]])</f>
        <v>2026</v>
      </c>
      <c r="D2269" s="15" t="str">
        <f>"Q"&amp;ROUNDUP(MONTH(SalesDataTable[[#This Row],[Order Date]])/3,0)</f>
        <v>Q4</v>
      </c>
      <c r="E2269" s="15">
        <f>MONTH(SalesDataTable[[#This Row],[Order Date]])</f>
        <v>11</v>
      </c>
      <c r="F2269" s="12" t="str">
        <f xml:space="preserve"> TEXT(SalesDataTable[[#This Row],[Order Date]], "MMM")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12">
        <f>YEAR(SalesDataTable[[#This Row],[Order Date]])</f>
        <v>2026</v>
      </c>
      <c r="D2270" s="15" t="str">
        <f>"Q"&amp;ROUNDUP(MONTH(SalesDataTable[[#This Row],[Order Date]])/3,0)</f>
        <v>Q4</v>
      </c>
      <c r="E2270" s="15">
        <f>MONTH(SalesDataTable[[#This Row],[Order Date]])</f>
        <v>11</v>
      </c>
      <c r="F2270" s="12" t="str">
        <f xml:space="preserve"> TEXT(SalesDataTable[[#This Row],[Order Date]], "MMM")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12">
        <f>YEAR(SalesDataTable[[#This Row],[Order Date]])</f>
        <v>2026</v>
      </c>
      <c r="D2271" s="15" t="str">
        <f>"Q"&amp;ROUNDUP(MONTH(SalesDataTable[[#This Row],[Order Date]])/3,0)</f>
        <v>Q4</v>
      </c>
      <c r="E2271" s="15">
        <f>MONTH(SalesDataTable[[#This Row],[Order Date]])</f>
        <v>11</v>
      </c>
      <c r="F2271" s="12" t="str">
        <f xml:space="preserve"> TEXT(SalesDataTable[[#This Row],[Order Date]], "MMM")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12">
        <f>YEAR(SalesDataTable[[#This Row],[Order Date]])</f>
        <v>2026</v>
      </c>
      <c r="D2272" s="15" t="str">
        <f>"Q"&amp;ROUNDUP(MONTH(SalesDataTable[[#This Row],[Order Date]])/3,0)</f>
        <v>Q4</v>
      </c>
      <c r="E2272" s="15">
        <f>MONTH(SalesDataTable[[#This Row],[Order Date]])</f>
        <v>11</v>
      </c>
      <c r="F2272" s="12" t="str">
        <f xml:space="preserve"> TEXT(SalesDataTable[[#This Row],[Order Date]], "MMM")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12">
        <f>YEAR(SalesDataTable[[#This Row],[Order Date]])</f>
        <v>2026</v>
      </c>
      <c r="D2273" s="15" t="str">
        <f>"Q"&amp;ROUNDUP(MONTH(SalesDataTable[[#This Row],[Order Date]])/3,0)</f>
        <v>Q4</v>
      </c>
      <c r="E2273" s="15">
        <f>MONTH(SalesDataTable[[#This Row],[Order Date]])</f>
        <v>11</v>
      </c>
      <c r="F2273" s="12" t="str">
        <f xml:space="preserve"> TEXT(SalesDataTable[[#This Row],[Order Date]], "MMM")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12">
        <f>YEAR(SalesDataTable[[#This Row],[Order Date]])</f>
        <v>2026</v>
      </c>
      <c r="D2274" s="15" t="str">
        <f>"Q"&amp;ROUNDUP(MONTH(SalesDataTable[[#This Row],[Order Date]])/3,0)</f>
        <v>Q4</v>
      </c>
      <c r="E2274" s="15">
        <f>MONTH(SalesDataTable[[#This Row],[Order Date]])</f>
        <v>11</v>
      </c>
      <c r="F2274" s="12" t="str">
        <f xml:space="preserve"> TEXT(SalesDataTable[[#This Row],[Order Date]], "MMM")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12">
        <f>YEAR(SalesDataTable[[#This Row],[Order Date]])</f>
        <v>2026</v>
      </c>
      <c r="D2275" s="15" t="str">
        <f>"Q"&amp;ROUNDUP(MONTH(SalesDataTable[[#This Row],[Order Date]])/3,0)</f>
        <v>Q4</v>
      </c>
      <c r="E2275" s="15">
        <f>MONTH(SalesDataTable[[#This Row],[Order Date]])</f>
        <v>11</v>
      </c>
      <c r="F2275" s="12" t="str">
        <f xml:space="preserve"> TEXT(SalesDataTable[[#This Row],[Order Date]], "MMM")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12">
        <f>YEAR(SalesDataTable[[#This Row],[Order Date]])</f>
        <v>2026</v>
      </c>
      <c r="D2276" s="15" t="str">
        <f>"Q"&amp;ROUNDUP(MONTH(SalesDataTable[[#This Row],[Order Date]])/3,0)</f>
        <v>Q4</v>
      </c>
      <c r="E2276" s="15">
        <f>MONTH(SalesDataTable[[#This Row],[Order Date]])</f>
        <v>11</v>
      </c>
      <c r="F2276" s="12" t="str">
        <f xml:space="preserve"> TEXT(SalesDataTable[[#This Row],[Order Date]], "MMM")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12">
        <f>YEAR(SalesDataTable[[#This Row],[Order Date]])</f>
        <v>2026</v>
      </c>
      <c r="D2277" s="15" t="str">
        <f>"Q"&amp;ROUNDUP(MONTH(SalesDataTable[[#This Row],[Order Date]])/3,0)</f>
        <v>Q4</v>
      </c>
      <c r="E2277" s="15">
        <f>MONTH(SalesDataTable[[#This Row],[Order Date]])</f>
        <v>11</v>
      </c>
      <c r="F2277" s="12" t="str">
        <f xml:space="preserve"> TEXT(SalesDataTable[[#This Row],[Order Date]], "MMM")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12">
        <f>YEAR(SalesDataTable[[#This Row],[Order Date]])</f>
        <v>2026</v>
      </c>
      <c r="D2278" s="15" t="str">
        <f>"Q"&amp;ROUNDUP(MONTH(SalesDataTable[[#This Row],[Order Date]])/3,0)</f>
        <v>Q4</v>
      </c>
      <c r="E2278" s="15">
        <f>MONTH(SalesDataTable[[#This Row],[Order Date]])</f>
        <v>11</v>
      </c>
      <c r="F2278" s="12" t="str">
        <f xml:space="preserve"> TEXT(SalesDataTable[[#This Row],[Order Date]], "MMM")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12">
        <f>YEAR(SalesDataTable[[#This Row],[Order Date]])</f>
        <v>2026</v>
      </c>
      <c r="D2279" s="15" t="str">
        <f>"Q"&amp;ROUNDUP(MONTH(SalesDataTable[[#This Row],[Order Date]])/3,0)</f>
        <v>Q4</v>
      </c>
      <c r="E2279" s="15">
        <f>MONTH(SalesDataTable[[#This Row],[Order Date]])</f>
        <v>11</v>
      </c>
      <c r="F2279" s="12" t="str">
        <f xml:space="preserve"> TEXT(SalesDataTable[[#This Row],[Order Date]], "MMM")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12">
        <f>YEAR(SalesDataTable[[#This Row],[Order Date]])</f>
        <v>2026</v>
      </c>
      <c r="D2280" s="15" t="str">
        <f>"Q"&amp;ROUNDUP(MONTH(SalesDataTable[[#This Row],[Order Date]])/3,0)</f>
        <v>Q4</v>
      </c>
      <c r="E2280" s="15">
        <f>MONTH(SalesDataTable[[#This Row],[Order Date]])</f>
        <v>11</v>
      </c>
      <c r="F2280" s="12" t="str">
        <f xml:space="preserve"> TEXT(SalesDataTable[[#This Row],[Order Date]], "MMM")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12">
        <f>YEAR(SalesDataTable[[#This Row],[Order Date]])</f>
        <v>2026</v>
      </c>
      <c r="D2281" s="15" t="str">
        <f>"Q"&amp;ROUNDUP(MONTH(SalesDataTable[[#This Row],[Order Date]])/3,0)</f>
        <v>Q4</v>
      </c>
      <c r="E2281" s="15">
        <f>MONTH(SalesDataTable[[#This Row],[Order Date]])</f>
        <v>11</v>
      </c>
      <c r="F2281" s="12" t="str">
        <f xml:space="preserve"> TEXT(SalesDataTable[[#This Row],[Order Date]], "MMM")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12">
        <f>YEAR(SalesDataTable[[#This Row],[Order Date]])</f>
        <v>2026</v>
      </c>
      <c r="D2282" s="15" t="str">
        <f>"Q"&amp;ROUNDUP(MONTH(SalesDataTable[[#This Row],[Order Date]])/3,0)</f>
        <v>Q4</v>
      </c>
      <c r="E2282" s="15">
        <f>MONTH(SalesDataTable[[#This Row],[Order Date]])</f>
        <v>11</v>
      </c>
      <c r="F2282" s="12" t="str">
        <f xml:space="preserve"> TEXT(SalesDataTable[[#This Row],[Order Date]], "MMM")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12">
        <f>YEAR(SalesDataTable[[#This Row],[Order Date]])</f>
        <v>2026</v>
      </c>
      <c r="D2283" s="15" t="str">
        <f>"Q"&amp;ROUNDUP(MONTH(SalesDataTable[[#This Row],[Order Date]])/3,0)</f>
        <v>Q4</v>
      </c>
      <c r="E2283" s="15">
        <f>MONTH(SalesDataTable[[#This Row],[Order Date]])</f>
        <v>11</v>
      </c>
      <c r="F2283" s="12" t="str">
        <f xml:space="preserve"> TEXT(SalesDataTable[[#This Row],[Order Date]], "MMM")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12">
        <f>YEAR(SalesDataTable[[#This Row],[Order Date]])</f>
        <v>2026</v>
      </c>
      <c r="D2284" s="15" t="str">
        <f>"Q"&amp;ROUNDUP(MONTH(SalesDataTable[[#This Row],[Order Date]])/3,0)</f>
        <v>Q4</v>
      </c>
      <c r="E2284" s="15">
        <f>MONTH(SalesDataTable[[#This Row],[Order Date]])</f>
        <v>11</v>
      </c>
      <c r="F2284" s="12" t="str">
        <f xml:space="preserve"> TEXT(SalesDataTable[[#This Row],[Order Date]], "MMM")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12">
        <f>YEAR(SalesDataTable[[#This Row],[Order Date]])</f>
        <v>2026</v>
      </c>
      <c r="D2285" s="15" t="str">
        <f>"Q"&amp;ROUNDUP(MONTH(SalesDataTable[[#This Row],[Order Date]])/3,0)</f>
        <v>Q4</v>
      </c>
      <c r="E2285" s="15">
        <f>MONTH(SalesDataTable[[#This Row],[Order Date]])</f>
        <v>11</v>
      </c>
      <c r="F2285" s="12" t="str">
        <f xml:space="preserve"> TEXT(SalesDataTable[[#This Row],[Order Date]], "MMM")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12">
        <f>YEAR(SalesDataTable[[#This Row],[Order Date]])</f>
        <v>2026</v>
      </c>
      <c r="D2286" s="15" t="str">
        <f>"Q"&amp;ROUNDUP(MONTH(SalesDataTable[[#This Row],[Order Date]])/3,0)</f>
        <v>Q4</v>
      </c>
      <c r="E2286" s="15">
        <f>MONTH(SalesDataTable[[#This Row],[Order Date]])</f>
        <v>11</v>
      </c>
      <c r="F2286" s="12" t="str">
        <f xml:space="preserve"> TEXT(SalesDataTable[[#This Row],[Order Date]], "MMM")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12">
        <f>YEAR(SalesDataTable[[#This Row],[Order Date]])</f>
        <v>2026</v>
      </c>
      <c r="D2287" s="15" t="str">
        <f>"Q"&amp;ROUNDUP(MONTH(SalesDataTable[[#This Row],[Order Date]])/3,0)</f>
        <v>Q4</v>
      </c>
      <c r="E2287" s="15">
        <f>MONTH(SalesDataTable[[#This Row],[Order Date]])</f>
        <v>11</v>
      </c>
      <c r="F2287" s="12" t="str">
        <f xml:space="preserve"> TEXT(SalesDataTable[[#This Row],[Order Date]], "MMM")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12">
        <f>YEAR(SalesDataTable[[#This Row],[Order Date]])</f>
        <v>2026</v>
      </c>
      <c r="D2288" s="15" t="str">
        <f>"Q"&amp;ROUNDUP(MONTH(SalesDataTable[[#This Row],[Order Date]])/3,0)</f>
        <v>Q4</v>
      </c>
      <c r="E2288" s="15">
        <f>MONTH(SalesDataTable[[#This Row],[Order Date]])</f>
        <v>11</v>
      </c>
      <c r="F2288" s="12" t="str">
        <f xml:space="preserve"> TEXT(SalesDataTable[[#This Row],[Order Date]], "MMM")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12">
        <f>YEAR(SalesDataTable[[#This Row],[Order Date]])</f>
        <v>2026</v>
      </c>
      <c r="D2289" s="15" t="str">
        <f>"Q"&amp;ROUNDUP(MONTH(SalesDataTable[[#This Row],[Order Date]])/3,0)</f>
        <v>Q4</v>
      </c>
      <c r="E2289" s="15">
        <f>MONTH(SalesDataTable[[#This Row],[Order Date]])</f>
        <v>11</v>
      </c>
      <c r="F2289" s="12" t="str">
        <f xml:space="preserve"> TEXT(SalesDataTable[[#This Row],[Order Date]], "MMM")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12">
        <f>YEAR(SalesDataTable[[#This Row],[Order Date]])</f>
        <v>2026</v>
      </c>
      <c r="D2290" s="15" t="str">
        <f>"Q"&amp;ROUNDUP(MONTH(SalesDataTable[[#This Row],[Order Date]])/3,0)</f>
        <v>Q4</v>
      </c>
      <c r="E2290" s="15">
        <f>MONTH(SalesDataTable[[#This Row],[Order Date]])</f>
        <v>11</v>
      </c>
      <c r="F2290" s="12" t="str">
        <f xml:space="preserve"> TEXT(SalesDataTable[[#This Row],[Order Date]], "MMM")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12">
        <f>YEAR(SalesDataTable[[#This Row],[Order Date]])</f>
        <v>2026</v>
      </c>
      <c r="D2291" s="15" t="str">
        <f>"Q"&amp;ROUNDUP(MONTH(SalesDataTable[[#This Row],[Order Date]])/3,0)</f>
        <v>Q4</v>
      </c>
      <c r="E2291" s="15">
        <f>MONTH(SalesDataTable[[#This Row],[Order Date]])</f>
        <v>11</v>
      </c>
      <c r="F2291" s="12" t="str">
        <f xml:space="preserve"> TEXT(SalesDataTable[[#This Row],[Order Date]], "MMM")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12">
        <f>YEAR(SalesDataTable[[#This Row],[Order Date]])</f>
        <v>2026</v>
      </c>
      <c r="D2292" s="15" t="str">
        <f>"Q"&amp;ROUNDUP(MONTH(SalesDataTable[[#This Row],[Order Date]])/3,0)</f>
        <v>Q4</v>
      </c>
      <c r="E2292" s="15">
        <f>MONTH(SalesDataTable[[#This Row],[Order Date]])</f>
        <v>11</v>
      </c>
      <c r="F2292" s="12" t="str">
        <f xml:space="preserve"> TEXT(SalesDataTable[[#This Row],[Order Date]], "MMM")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12">
        <f>YEAR(SalesDataTable[[#This Row],[Order Date]])</f>
        <v>2026</v>
      </c>
      <c r="D2293" s="15" t="str">
        <f>"Q"&amp;ROUNDUP(MONTH(SalesDataTable[[#This Row],[Order Date]])/3,0)</f>
        <v>Q4</v>
      </c>
      <c r="E2293" s="15">
        <f>MONTH(SalesDataTable[[#This Row],[Order Date]])</f>
        <v>11</v>
      </c>
      <c r="F2293" s="12" t="str">
        <f xml:space="preserve"> TEXT(SalesDataTable[[#This Row],[Order Date]], "MMM")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12">
        <f>YEAR(SalesDataTable[[#This Row],[Order Date]])</f>
        <v>2026</v>
      </c>
      <c r="D2294" s="15" t="str">
        <f>"Q"&amp;ROUNDUP(MONTH(SalesDataTable[[#This Row],[Order Date]])/3,0)</f>
        <v>Q4</v>
      </c>
      <c r="E2294" s="15">
        <f>MONTH(SalesDataTable[[#This Row],[Order Date]])</f>
        <v>11</v>
      </c>
      <c r="F2294" s="12" t="str">
        <f xml:space="preserve"> TEXT(SalesDataTable[[#This Row],[Order Date]], "MMM")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12">
        <f>YEAR(SalesDataTable[[#This Row],[Order Date]])</f>
        <v>2026</v>
      </c>
      <c r="D2295" s="15" t="str">
        <f>"Q"&amp;ROUNDUP(MONTH(SalesDataTable[[#This Row],[Order Date]])/3,0)</f>
        <v>Q4</v>
      </c>
      <c r="E2295" s="15">
        <f>MONTH(SalesDataTable[[#This Row],[Order Date]])</f>
        <v>11</v>
      </c>
      <c r="F2295" s="12" t="str">
        <f xml:space="preserve"> TEXT(SalesDataTable[[#This Row],[Order Date]], "MMM")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12">
        <f>YEAR(SalesDataTable[[#This Row],[Order Date]])</f>
        <v>2026</v>
      </c>
      <c r="D2296" s="15" t="str">
        <f>"Q"&amp;ROUNDUP(MONTH(SalesDataTable[[#This Row],[Order Date]])/3,0)</f>
        <v>Q4</v>
      </c>
      <c r="E2296" s="15">
        <f>MONTH(SalesDataTable[[#This Row],[Order Date]])</f>
        <v>11</v>
      </c>
      <c r="F2296" s="12" t="str">
        <f xml:space="preserve"> TEXT(SalesDataTable[[#This Row],[Order Date]], "MMM")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12">
        <f>YEAR(SalesDataTable[[#This Row],[Order Date]])</f>
        <v>2026</v>
      </c>
      <c r="D2297" s="15" t="str">
        <f>"Q"&amp;ROUNDUP(MONTH(SalesDataTable[[#This Row],[Order Date]])/3,0)</f>
        <v>Q4</v>
      </c>
      <c r="E2297" s="15">
        <f>MONTH(SalesDataTable[[#This Row],[Order Date]])</f>
        <v>11</v>
      </c>
      <c r="F2297" s="12" t="str">
        <f xml:space="preserve"> TEXT(SalesDataTable[[#This Row],[Order Date]], "MMM")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12">
        <f>YEAR(SalesDataTable[[#This Row],[Order Date]])</f>
        <v>2026</v>
      </c>
      <c r="D2298" s="15" t="str">
        <f>"Q"&amp;ROUNDUP(MONTH(SalesDataTable[[#This Row],[Order Date]])/3,0)</f>
        <v>Q4</v>
      </c>
      <c r="E2298" s="15">
        <f>MONTH(SalesDataTable[[#This Row],[Order Date]])</f>
        <v>11</v>
      </c>
      <c r="F2298" s="12" t="str">
        <f xml:space="preserve"> TEXT(SalesDataTable[[#This Row],[Order Date]], "MMM")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12">
        <f>YEAR(SalesDataTable[[#This Row],[Order Date]])</f>
        <v>2026</v>
      </c>
      <c r="D2299" s="15" t="str">
        <f>"Q"&amp;ROUNDUP(MONTH(SalesDataTable[[#This Row],[Order Date]])/3,0)</f>
        <v>Q4</v>
      </c>
      <c r="E2299" s="15">
        <f>MONTH(SalesDataTable[[#This Row],[Order Date]])</f>
        <v>11</v>
      </c>
      <c r="F2299" s="12" t="str">
        <f xml:space="preserve"> TEXT(SalesDataTable[[#This Row],[Order Date]], "MMM")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12">
        <f>YEAR(SalesDataTable[[#This Row],[Order Date]])</f>
        <v>2026</v>
      </c>
      <c r="D2300" s="15" t="str">
        <f>"Q"&amp;ROUNDUP(MONTH(SalesDataTable[[#This Row],[Order Date]])/3,0)</f>
        <v>Q4</v>
      </c>
      <c r="E2300" s="15">
        <f>MONTH(SalesDataTable[[#This Row],[Order Date]])</f>
        <v>11</v>
      </c>
      <c r="F2300" s="12" t="str">
        <f xml:space="preserve"> TEXT(SalesDataTable[[#This Row],[Order Date]], "MMM")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12">
        <f>YEAR(SalesDataTable[[#This Row],[Order Date]])</f>
        <v>2026</v>
      </c>
      <c r="D2301" s="15" t="str">
        <f>"Q"&amp;ROUNDUP(MONTH(SalesDataTable[[#This Row],[Order Date]])/3,0)</f>
        <v>Q4</v>
      </c>
      <c r="E2301" s="15">
        <f>MONTH(SalesDataTable[[#This Row],[Order Date]])</f>
        <v>11</v>
      </c>
      <c r="F2301" s="12" t="str">
        <f xml:space="preserve"> TEXT(SalesDataTable[[#This Row],[Order Date]], "MMM")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12">
        <f>YEAR(SalesDataTable[[#This Row],[Order Date]])</f>
        <v>2026</v>
      </c>
      <c r="D2302" s="15" t="str">
        <f>"Q"&amp;ROUNDUP(MONTH(SalesDataTable[[#This Row],[Order Date]])/3,0)</f>
        <v>Q4</v>
      </c>
      <c r="E2302" s="15">
        <f>MONTH(SalesDataTable[[#This Row],[Order Date]])</f>
        <v>11</v>
      </c>
      <c r="F2302" s="12" t="str">
        <f xml:space="preserve"> TEXT(SalesDataTable[[#This Row],[Order Date]], "MMM")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12">
        <f>YEAR(SalesDataTable[[#This Row],[Order Date]])</f>
        <v>2026</v>
      </c>
      <c r="D2303" s="15" t="str">
        <f>"Q"&amp;ROUNDUP(MONTH(SalesDataTable[[#This Row],[Order Date]])/3,0)</f>
        <v>Q4</v>
      </c>
      <c r="E2303" s="15">
        <f>MONTH(SalesDataTable[[#This Row],[Order Date]])</f>
        <v>11</v>
      </c>
      <c r="F2303" s="12" t="str">
        <f xml:space="preserve"> TEXT(SalesDataTable[[#This Row],[Order Date]], "MMM")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12">
        <f>YEAR(SalesDataTable[[#This Row],[Order Date]])</f>
        <v>2026</v>
      </c>
      <c r="D2304" s="15" t="str">
        <f>"Q"&amp;ROUNDUP(MONTH(SalesDataTable[[#This Row],[Order Date]])/3,0)</f>
        <v>Q4</v>
      </c>
      <c r="E2304" s="15">
        <f>MONTH(SalesDataTable[[#This Row],[Order Date]])</f>
        <v>11</v>
      </c>
      <c r="F2304" s="12" t="str">
        <f xml:space="preserve"> TEXT(SalesDataTable[[#This Row],[Order Date]], "MMM")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12">
        <f>YEAR(SalesDataTable[[#This Row],[Order Date]])</f>
        <v>2026</v>
      </c>
      <c r="D2305" s="15" t="str">
        <f>"Q"&amp;ROUNDUP(MONTH(SalesDataTable[[#This Row],[Order Date]])/3,0)</f>
        <v>Q4</v>
      </c>
      <c r="E2305" s="15">
        <f>MONTH(SalesDataTable[[#This Row],[Order Date]])</f>
        <v>11</v>
      </c>
      <c r="F2305" s="12" t="str">
        <f xml:space="preserve"> TEXT(SalesDataTable[[#This Row],[Order Date]], "MMM")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12">
        <f>YEAR(SalesDataTable[[#This Row],[Order Date]])</f>
        <v>2026</v>
      </c>
      <c r="D2306" s="15" t="str">
        <f>"Q"&amp;ROUNDUP(MONTH(SalesDataTable[[#This Row],[Order Date]])/3,0)</f>
        <v>Q4</v>
      </c>
      <c r="E2306" s="15">
        <f>MONTH(SalesDataTable[[#This Row],[Order Date]])</f>
        <v>11</v>
      </c>
      <c r="F2306" s="12" t="str">
        <f xml:space="preserve"> TEXT(SalesDataTable[[#This Row],[Order Date]], "MMM")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12">
        <f>YEAR(SalesDataTable[[#This Row],[Order Date]])</f>
        <v>2026</v>
      </c>
      <c r="D2307" s="15" t="str">
        <f>"Q"&amp;ROUNDUP(MONTH(SalesDataTable[[#This Row],[Order Date]])/3,0)</f>
        <v>Q4</v>
      </c>
      <c r="E2307" s="15">
        <f>MONTH(SalesDataTable[[#This Row],[Order Date]])</f>
        <v>11</v>
      </c>
      <c r="F2307" s="12" t="str">
        <f xml:space="preserve"> TEXT(SalesDataTable[[#This Row],[Order Date]], "MMM")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12">
        <f>YEAR(SalesDataTable[[#This Row],[Order Date]])</f>
        <v>2026</v>
      </c>
      <c r="D2308" s="15" t="str">
        <f>"Q"&amp;ROUNDUP(MONTH(SalesDataTable[[#This Row],[Order Date]])/3,0)</f>
        <v>Q4</v>
      </c>
      <c r="E2308" s="15">
        <f>MONTH(SalesDataTable[[#This Row],[Order Date]])</f>
        <v>11</v>
      </c>
      <c r="F2308" s="12" t="str">
        <f xml:space="preserve"> TEXT(SalesDataTable[[#This Row],[Order Date]], "MMM")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12">
        <f>YEAR(SalesDataTable[[#This Row],[Order Date]])</f>
        <v>2026</v>
      </c>
      <c r="D2309" s="15" t="str">
        <f>"Q"&amp;ROUNDUP(MONTH(SalesDataTable[[#This Row],[Order Date]])/3,0)</f>
        <v>Q4</v>
      </c>
      <c r="E2309" s="15">
        <f>MONTH(SalesDataTable[[#This Row],[Order Date]])</f>
        <v>11</v>
      </c>
      <c r="F2309" s="12" t="str">
        <f xml:space="preserve"> TEXT(SalesDataTable[[#This Row],[Order Date]], "MMM")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12">
        <f>YEAR(SalesDataTable[[#This Row],[Order Date]])</f>
        <v>2026</v>
      </c>
      <c r="D2310" s="15" t="str">
        <f>"Q"&amp;ROUNDUP(MONTH(SalesDataTable[[#This Row],[Order Date]])/3,0)</f>
        <v>Q4</v>
      </c>
      <c r="E2310" s="15">
        <f>MONTH(SalesDataTable[[#This Row],[Order Date]])</f>
        <v>11</v>
      </c>
      <c r="F2310" s="12" t="str">
        <f xml:space="preserve"> TEXT(SalesDataTable[[#This Row],[Order Date]], "MMM")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12">
        <f>YEAR(SalesDataTable[[#This Row],[Order Date]])</f>
        <v>2026</v>
      </c>
      <c r="D2311" s="15" t="str">
        <f>"Q"&amp;ROUNDUP(MONTH(SalesDataTable[[#This Row],[Order Date]])/3,0)</f>
        <v>Q4</v>
      </c>
      <c r="E2311" s="15">
        <f>MONTH(SalesDataTable[[#This Row],[Order Date]])</f>
        <v>11</v>
      </c>
      <c r="F2311" s="12" t="str">
        <f xml:space="preserve"> TEXT(SalesDataTable[[#This Row],[Order Date]], "MMM")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12">
        <f>YEAR(SalesDataTable[[#This Row],[Order Date]])</f>
        <v>2026</v>
      </c>
      <c r="D2312" s="15" t="str">
        <f>"Q"&amp;ROUNDUP(MONTH(SalesDataTable[[#This Row],[Order Date]])/3,0)</f>
        <v>Q4</v>
      </c>
      <c r="E2312" s="15">
        <f>MONTH(SalesDataTable[[#This Row],[Order Date]])</f>
        <v>11</v>
      </c>
      <c r="F2312" s="12" t="str">
        <f xml:space="preserve"> TEXT(SalesDataTable[[#This Row],[Order Date]], "MMM")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12">
        <f>YEAR(SalesDataTable[[#This Row],[Order Date]])</f>
        <v>2026</v>
      </c>
      <c r="D2313" s="15" t="str">
        <f>"Q"&amp;ROUNDUP(MONTH(SalesDataTable[[#This Row],[Order Date]])/3,0)</f>
        <v>Q4</v>
      </c>
      <c r="E2313" s="15">
        <f>MONTH(SalesDataTable[[#This Row],[Order Date]])</f>
        <v>11</v>
      </c>
      <c r="F2313" s="12" t="str">
        <f xml:space="preserve"> TEXT(SalesDataTable[[#This Row],[Order Date]], "MMM")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12">
        <f>YEAR(SalesDataTable[[#This Row],[Order Date]])</f>
        <v>2026</v>
      </c>
      <c r="D2314" s="15" t="str">
        <f>"Q"&amp;ROUNDUP(MONTH(SalesDataTable[[#This Row],[Order Date]])/3,0)</f>
        <v>Q4</v>
      </c>
      <c r="E2314" s="15">
        <f>MONTH(SalesDataTable[[#This Row],[Order Date]])</f>
        <v>11</v>
      </c>
      <c r="F2314" s="12" t="str">
        <f xml:space="preserve"> TEXT(SalesDataTable[[#This Row],[Order Date]], "MMM")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12">
        <f>YEAR(SalesDataTable[[#This Row],[Order Date]])</f>
        <v>2026</v>
      </c>
      <c r="D2315" s="15" t="str">
        <f>"Q"&amp;ROUNDUP(MONTH(SalesDataTable[[#This Row],[Order Date]])/3,0)</f>
        <v>Q4</v>
      </c>
      <c r="E2315" s="15">
        <f>MONTH(SalesDataTable[[#This Row],[Order Date]])</f>
        <v>11</v>
      </c>
      <c r="F2315" s="12" t="str">
        <f xml:space="preserve"> TEXT(SalesDataTable[[#This Row],[Order Date]], "MMM")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12">
        <f>YEAR(SalesDataTable[[#This Row],[Order Date]])</f>
        <v>2026</v>
      </c>
      <c r="D2316" s="15" t="str">
        <f>"Q"&amp;ROUNDUP(MONTH(SalesDataTable[[#This Row],[Order Date]])/3,0)</f>
        <v>Q4</v>
      </c>
      <c r="E2316" s="15">
        <f>MONTH(SalesDataTable[[#This Row],[Order Date]])</f>
        <v>11</v>
      </c>
      <c r="F2316" s="12" t="str">
        <f xml:space="preserve"> TEXT(SalesDataTable[[#This Row],[Order Date]], "MMM")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12">
        <f>YEAR(SalesDataTable[[#This Row],[Order Date]])</f>
        <v>2026</v>
      </c>
      <c r="D2317" s="15" t="str">
        <f>"Q"&amp;ROUNDUP(MONTH(SalesDataTable[[#This Row],[Order Date]])/3,0)</f>
        <v>Q4</v>
      </c>
      <c r="E2317" s="15">
        <f>MONTH(SalesDataTable[[#This Row],[Order Date]])</f>
        <v>11</v>
      </c>
      <c r="F2317" s="12" t="str">
        <f xml:space="preserve"> TEXT(SalesDataTable[[#This Row],[Order Date]], "MMM")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12">
        <f>YEAR(SalesDataTable[[#This Row],[Order Date]])</f>
        <v>2026</v>
      </c>
      <c r="D2318" s="15" t="str">
        <f>"Q"&amp;ROUNDUP(MONTH(SalesDataTable[[#This Row],[Order Date]])/3,0)</f>
        <v>Q4</v>
      </c>
      <c r="E2318" s="15">
        <f>MONTH(SalesDataTable[[#This Row],[Order Date]])</f>
        <v>11</v>
      </c>
      <c r="F2318" s="12" t="str">
        <f xml:space="preserve"> TEXT(SalesDataTable[[#This Row],[Order Date]], "MMM")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12">
        <f>YEAR(SalesDataTable[[#This Row],[Order Date]])</f>
        <v>2026</v>
      </c>
      <c r="D2319" s="15" t="str">
        <f>"Q"&amp;ROUNDUP(MONTH(SalesDataTable[[#This Row],[Order Date]])/3,0)</f>
        <v>Q4</v>
      </c>
      <c r="E2319" s="15">
        <f>MONTH(SalesDataTable[[#This Row],[Order Date]])</f>
        <v>11</v>
      </c>
      <c r="F2319" s="12" t="str">
        <f xml:space="preserve"> TEXT(SalesDataTable[[#This Row],[Order Date]], "MMM")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12">
        <f>YEAR(SalesDataTable[[#This Row],[Order Date]])</f>
        <v>2026</v>
      </c>
      <c r="D2320" s="15" t="str">
        <f>"Q"&amp;ROUNDUP(MONTH(SalesDataTable[[#This Row],[Order Date]])/3,0)</f>
        <v>Q4</v>
      </c>
      <c r="E2320" s="15">
        <f>MONTH(SalesDataTable[[#This Row],[Order Date]])</f>
        <v>11</v>
      </c>
      <c r="F2320" s="12" t="str">
        <f xml:space="preserve"> TEXT(SalesDataTable[[#This Row],[Order Date]], "MMM")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12">
        <f>YEAR(SalesDataTable[[#This Row],[Order Date]])</f>
        <v>2026</v>
      </c>
      <c r="D2321" s="15" t="str">
        <f>"Q"&amp;ROUNDUP(MONTH(SalesDataTable[[#This Row],[Order Date]])/3,0)</f>
        <v>Q4</v>
      </c>
      <c r="E2321" s="15">
        <f>MONTH(SalesDataTable[[#This Row],[Order Date]])</f>
        <v>11</v>
      </c>
      <c r="F2321" s="12" t="str">
        <f xml:space="preserve"> TEXT(SalesDataTable[[#This Row],[Order Date]], "MMM")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12">
        <f>YEAR(SalesDataTable[[#This Row],[Order Date]])</f>
        <v>2026</v>
      </c>
      <c r="D2322" s="15" t="str">
        <f>"Q"&amp;ROUNDUP(MONTH(SalesDataTable[[#This Row],[Order Date]])/3,0)</f>
        <v>Q4</v>
      </c>
      <c r="E2322" s="15">
        <f>MONTH(SalesDataTable[[#This Row],[Order Date]])</f>
        <v>11</v>
      </c>
      <c r="F2322" s="12" t="str">
        <f xml:space="preserve"> TEXT(SalesDataTable[[#This Row],[Order Date]], "MMM")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12">
        <f>YEAR(SalesDataTable[[#This Row],[Order Date]])</f>
        <v>2026</v>
      </c>
      <c r="D2323" s="15" t="str">
        <f>"Q"&amp;ROUNDUP(MONTH(SalesDataTable[[#This Row],[Order Date]])/3,0)</f>
        <v>Q4</v>
      </c>
      <c r="E2323" s="15">
        <f>MONTH(SalesDataTable[[#This Row],[Order Date]])</f>
        <v>11</v>
      </c>
      <c r="F2323" s="12" t="str">
        <f xml:space="preserve"> TEXT(SalesDataTable[[#This Row],[Order Date]], "MMM")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12">
        <f>YEAR(SalesDataTable[[#This Row],[Order Date]])</f>
        <v>2026</v>
      </c>
      <c r="D2324" s="15" t="str">
        <f>"Q"&amp;ROUNDUP(MONTH(SalesDataTable[[#This Row],[Order Date]])/3,0)</f>
        <v>Q4</v>
      </c>
      <c r="E2324" s="15">
        <f>MONTH(SalesDataTable[[#This Row],[Order Date]])</f>
        <v>11</v>
      </c>
      <c r="F2324" s="12" t="str">
        <f xml:space="preserve"> TEXT(SalesDataTable[[#This Row],[Order Date]], "MMM")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12">
        <f>YEAR(SalesDataTable[[#This Row],[Order Date]])</f>
        <v>2026</v>
      </c>
      <c r="D2325" s="15" t="str">
        <f>"Q"&amp;ROUNDUP(MONTH(SalesDataTable[[#This Row],[Order Date]])/3,0)</f>
        <v>Q4</v>
      </c>
      <c r="E2325" s="15">
        <f>MONTH(SalesDataTable[[#This Row],[Order Date]])</f>
        <v>11</v>
      </c>
      <c r="F2325" s="12" t="str">
        <f xml:space="preserve"> TEXT(SalesDataTable[[#This Row],[Order Date]], "MMM")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12">
        <f>YEAR(SalesDataTable[[#This Row],[Order Date]])</f>
        <v>2026</v>
      </c>
      <c r="D2326" s="15" t="str">
        <f>"Q"&amp;ROUNDUP(MONTH(SalesDataTable[[#This Row],[Order Date]])/3,0)</f>
        <v>Q4</v>
      </c>
      <c r="E2326" s="15">
        <f>MONTH(SalesDataTable[[#This Row],[Order Date]])</f>
        <v>11</v>
      </c>
      <c r="F2326" s="12" t="str">
        <f xml:space="preserve"> TEXT(SalesDataTable[[#This Row],[Order Date]], "MMM")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12">
        <f>YEAR(SalesDataTable[[#This Row],[Order Date]])</f>
        <v>2026</v>
      </c>
      <c r="D2327" s="15" t="str">
        <f>"Q"&amp;ROUNDUP(MONTH(SalesDataTable[[#This Row],[Order Date]])/3,0)</f>
        <v>Q4</v>
      </c>
      <c r="E2327" s="15">
        <f>MONTH(SalesDataTable[[#This Row],[Order Date]])</f>
        <v>11</v>
      </c>
      <c r="F2327" s="12" t="str">
        <f xml:space="preserve"> TEXT(SalesDataTable[[#This Row],[Order Date]], "MMM")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12">
        <f>YEAR(SalesDataTable[[#This Row],[Order Date]])</f>
        <v>2026</v>
      </c>
      <c r="D2328" s="15" t="str">
        <f>"Q"&amp;ROUNDUP(MONTH(SalesDataTable[[#This Row],[Order Date]])/3,0)</f>
        <v>Q4</v>
      </c>
      <c r="E2328" s="15">
        <f>MONTH(SalesDataTable[[#This Row],[Order Date]])</f>
        <v>11</v>
      </c>
      <c r="F2328" s="12" t="str">
        <f xml:space="preserve"> TEXT(SalesDataTable[[#This Row],[Order Date]], "MMM")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12">
        <f>YEAR(SalesDataTable[[#This Row],[Order Date]])</f>
        <v>2026</v>
      </c>
      <c r="D2329" s="15" t="str">
        <f>"Q"&amp;ROUNDUP(MONTH(SalesDataTable[[#This Row],[Order Date]])/3,0)</f>
        <v>Q4</v>
      </c>
      <c r="E2329" s="15">
        <f>MONTH(SalesDataTable[[#This Row],[Order Date]])</f>
        <v>11</v>
      </c>
      <c r="F2329" s="12" t="str">
        <f xml:space="preserve"> TEXT(SalesDataTable[[#This Row],[Order Date]], "MMM")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12">
        <f>YEAR(SalesDataTable[[#This Row],[Order Date]])</f>
        <v>2026</v>
      </c>
      <c r="D2330" s="15" t="str">
        <f>"Q"&amp;ROUNDUP(MONTH(SalesDataTable[[#This Row],[Order Date]])/3,0)</f>
        <v>Q4</v>
      </c>
      <c r="E2330" s="15">
        <f>MONTH(SalesDataTable[[#This Row],[Order Date]])</f>
        <v>11</v>
      </c>
      <c r="F2330" s="12" t="str">
        <f xml:space="preserve"> TEXT(SalesDataTable[[#This Row],[Order Date]], "MMM")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12">
        <f>YEAR(SalesDataTable[[#This Row],[Order Date]])</f>
        <v>2026</v>
      </c>
      <c r="D2331" s="15" t="str">
        <f>"Q"&amp;ROUNDUP(MONTH(SalesDataTable[[#This Row],[Order Date]])/3,0)</f>
        <v>Q4</v>
      </c>
      <c r="E2331" s="15">
        <f>MONTH(SalesDataTable[[#This Row],[Order Date]])</f>
        <v>11</v>
      </c>
      <c r="F2331" s="12" t="str">
        <f xml:space="preserve"> TEXT(SalesDataTable[[#This Row],[Order Date]], "MMM")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12">
        <f>YEAR(SalesDataTable[[#This Row],[Order Date]])</f>
        <v>2026</v>
      </c>
      <c r="D2332" s="15" t="str">
        <f>"Q"&amp;ROUNDUP(MONTH(SalesDataTable[[#This Row],[Order Date]])/3,0)</f>
        <v>Q4</v>
      </c>
      <c r="E2332" s="15">
        <f>MONTH(SalesDataTable[[#This Row],[Order Date]])</f>
        <v>11</v>
      </c>
      <c r="F2332" s="12" t="str">
        <f xml:space="preserve"> TEXT(SalesDataTable[[#This Row],[Order Date]], "MMM")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12">
        <f>YEAR(SalesDataTable[[#This Row],[Order Date]])</f>
        <v>2026</v>
      </c>
      <c r="D2333" s="15" t="str">
        <f>"Q"&amp;ROUNDUP(MONTH(SalesDataTable[[#This Row],[Order Date]])/3,0)</f>
        <v>Q4</v>
      </c>
      <c r="E2333" s="15">
        <f>MONTH(SalesDataTable[[#This Row],[Order Date]])</f>
        <v>11</v>
      </c>
      <c r="F2333" s="12" t="str">
        <f xml:space="preserve"> TEXT(SalesDataTable[[#This Row],[Order Date]], "MMM")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12">
        <f>YEAR(SalesDataTable[[#This Row],[Order Date]])</f>
        <v>2026</v>
      </c>
      <c r="D2334" s="15" t="str">
        <f>"Q"&amp;ROUNDUP(MONTH(SalesDataTable[[#This Row],[Order Date]])/3,0)</f>
        <v>Q4</v>
      </c>
      <c r="E2334" s="15">
        <f>MONTH(SalesDataTable[[#This Row],[Order Date]])</f>
        <v>11</v>
      </c>
      <c r="F2334" s="12" t="str">
        <f xml:space="preserve"> TEXT(SalesDataTable[[#This Row],[Order Date]], "MMM")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12">
        <f>YEAR(SalesDataTable[[#This Row],[Order Date]])</f>
        <v>2026</v>
      </c>
      <c r="D2335" s="15" t="str">
        <f>"Q"&amp;ROUNDUP(MONTH(SalesDataTable[[#This Row],[Order Date]])/3,0)</f>
        <v>Q4</v>
      </c>
      <c r="E2335" s="15">
        <f>MONTH(SalesDataTable[[#This Row],[Order Date]])</f>
        <v>11</v>
      </c>
      <c r="F2335" s="12" t="str">
        <f xml:space="preserve"> TEXT(SalesDataTable[[#This Row],[Order Date]], "MMM")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12">
        <f>YEAR(SalesDataTable[[#This Row],[Order Date]])</f>
        <v>2026</v>
      </c>
      <c r="D2336" s="15" t="str">
        <f>"Q"&amp;ROUNDUP(MONTH(SalesDataTable[[#This Row],[Order Date]])/3,0)</f>
        <v>Q4</v>
      </c>
      <c r="E2336" s="15">
        <f>MONTH(SalesDataTable[[#This Row],[Order Date]])</f>
        <v>11</v>
      </c>
      <c r="F2336" s="12" t="str">
        <f xml:space="preserve"> TEXT(SalesDataTable[[#This Row],[Order Date]], "MMM")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12">
        <f>YEAR(SalesDataTable[[#This Row],[Order Date]])</f>
        <v>2026</v>
      </c>
      <c r="D2337" s="15" t="str">
        <f>"Q"&amp;ROUNDUP(MONTH(SalesDataTable[[#This Row],[Order Date]])/3,0)</f>
        <v>Q4</v>
      </c>
      <c r="E2337" s="15">
        <f>MONTH(SalesDataTable[[#This Row],[Order Date]])</f>
        <v>11</v>
      </c>
      <c r="F2337" s="12" t="str">
        <f xml:space="preserve"> TEXT(SalesDataTable[[#This Row],[Order Date]], "MMM")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12">
        <f>YEAR(SalesDataTable[[#This Row],[Order Date]])</f>
        <v>2026</v>
      </c>
      <c r="D2338" s="15" t="str">
        <f>"Q"&amp;ROUNDUP(MONTH(SalesDataTable[[#This Row],[Order Date]])/3,0)</f>
        <v>Q4</v>
      </c>
      <c r="E2338" s="15">
        <f>MONTH(SalesDataTable[[#This Row],[Order Date]])</f>
        <v>11</v>
      </c>
      <c r="F2338" s="12" t="str">
        <f xml:space="preserve"> TEXT(SalesDataTable[[#This Row],[Order Date]], "MMM")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12">
        <f>YEAR(SalesDataTable[[#This Row],[Order Date]])</f>
        <v>2026</v>
      </c>
      <c r="D2339" s="15" t="str">
        <f>"Q"&amp;ROUNDUP(MONTH(SalesDataTable[[#This Row],[Order Date]])/3,0)</f>
        <v>Q4</v>
      </c>
      <c r="E2339" s="15">
        <f>MONTH(SalesDataTable[[#This Row],[Order Date]])</f>
        <v>11</v>
      </c>
      <c r="F2339" s="12" t="str">
        <f xml:space="preserve"> TEXT(SalesDataTable[[#This Row],[Order Date]], "MMM")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12">
        <f>YEAR(SalesDataTable[[#This Row],[Order Date]])</f>
        <v>2026</v>
      </c>
      <c r="D2340" s="15" t="str">
        <f>"Q"&amp;ROUNDUP(MONTH(SalesDataTable[[#This Row],[Order Date]])/3,0)</f>
        <v>Q4</v>
      </c>
      <c r="E2340" s="15">
        <f>MONTH(SalesDataTable[[#This Row],[Order Date]])</f>
        <v>11</v>
      </c>
      <c r="F2340" s="12" t="str">
        <f xml:space="preserve"> TEXT(SalesDataTable[[#This Row],[Order Date]], "MMM")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12">
        <f>YEAR(SalesDataTable[[#This Row],[Order Date]])</f>
        <v>2026</v>
      </c>
      <c r="D2341" s="15" t="str">
        <f>"Q"&amp;ROUNDUP(MONTH(SalesDataTable[[#This Row],[Order Date]])/3,0)</f>
        <v>Q4</v>
      </c>
      <c r="E2341" s="15">
        <f>MONTH(SalesDataTable[[#This Row],[Order Date]])</f>
        <v>11</v>
      </c>
      <c r="F2341" s="12" t="str">
        <f xml:space="preserve"> TEXT(SalesDataTable[[#This Row],[Order Date]], "MMM")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12">
        <f>YEAR(SalesDataTable[[#This Row],[Order Date]])</f>
        <v>2026</v>
      </c>
      <c r="D2342" s="15" t="str">
        <f>"Q"&amp;ROUNDUP(MONTH(SalesDataTable[[#This Row],[Order Date]])/3,0)</f>
        <v>Q4</v>
      </c>
      <c r="E2342" s="15">
        <f>MONTH(SalesDataTable[[#This Row],[Order Date]])</f>
        <v>11</v>
      </c>
      <c r="F2342" s="12" t="str">
        <f xml:space="preserve"> TEXT(SalesDataTable[[#This Row],[Order Date]], "MMM")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12">
        <f>YEAR(SalesDataTable[[#This Row],[Order Date]])</f>
        <v>2026</v>
      </c>
      <c r="D2343" s="15" t="str">
        <f>"Q"&amp;ROUNDUP(MONTH(SalesDataTable[[#This Row],[Order Date]])/3,0)</f>
        <v>Q4</v>
      </c>
      <c r="E2343" s="15">
        <f>MONTH(SalesDataTable[[#This Row],[Order Date]])</f>
        <v>11</v>
      </c>
      <c r="F2343" s="12" t="str">
        <f xml:space="preserve"> TEXT(SalesDataTable[[#This Row],[Order Date]], "MMM")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12">
        <f>YEAR(SalesDataTable[[#This Row],[Order Date]])</f>
        <v>2026</v>
      </c>
      <c r="D2344" s="15" t="str">
        <f>"Q"&amp;ROUNDUP(MONTH(SalesDataTable[[#This Row],[Order Date]])/3,0)</f>
        <v>Q4</v>
      </c>
      <c r="E2344" s="15">
        <f>MONTH(SalesDataTable[[#This Row],[Order Date]])</f>
        <v>11</v>
      </c>
      <c r="F2344" s="12" t="str">
        <f xml:space="preserve"> TEXT(SalesDataTable[[#This Row],[Order Date]], "MMM")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12">
        <f>YEAR(SalesDataTable[[#This Row],[Order Date]])</f>
        <v>2026</v>
      </c>
      <c r="D2345" s="15" t="str">
        <f>"Q"&amp;ROUNDUP(MONTH(SalesDataTable[[#This Row],[Order Date]])/3,0)</f>
        <v>Q4</v>
      </c>
      <c r="E2345" s="15">
        <f>MONTH(SalesDataTable[[#This Row],[Order Date]])</f>
        <v>11</v>
      </c>
      <c r="F2345" s="12" t="str">
        <f xml:space="preserve"> TEXT(SalesDataTable[[#This Row],[Order Date]], "MMM")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12">
        <f>YEAR(SalesDataTable[[#This Row],[Order Date]])</f>
        <v>2026</v>
      </c>
      <c r="D2346" s="15" t="str">
        <f>"Q"&amp;ROUNDUP(MONTH(SalesDataTable[[#This Row],[Order Date]])/3,0)</f>
        <v>Q4</v>
      </c>
      <c r="E2346" s="15">
        <f>MONTH(SalesDataTable[[#This Row],[Order Date]])</f>
        <v>11</v>
      </c>
      <c r="F2346" s="12" t="str">
        <f xml:space="preserve"> TEXT(SalesDataTable[[#This Row],[Order Date]], "MMM")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12">
        <f>YEAR(SalesDataTable[[#This Row],[Order Date]])</f>
        <v>2026</v>
      </c>
      <c r="D2347" s="15" t="str">
        <f>"Q"&amp;ROUNDUP(MONTH(SalesDataTable[[#This Row],[Order Date]])/3,0)</f>
        <v>Q4</v>
      </c>
      <c r="E2347" s="15">
        <f>MONTH(SalesDataTable[[#This Row],[Order Date]])</f>
        <v>11</v>
      </c>
      <c r="F2347" s="12" t="str">
        <f xml:space="preserve"> TEXT(SalesDataTable[[#This Row],[Order Date]], "MMM")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12">
        <f>YEAR(SalesDataTable[[#This Row],[Order Date]])</f>
        <v>2026</v>
      </c>
      <c r="D2348" s="15" t="str">
        <f>"Q"&amp;ROUNDUP(MONTH(SalesDataTable[[#This Row],[Order Date]])/3,0)</f>
        <v>Q4</v>
      </c>
      <c r="E2348" s="15">
        <f>MONTH(SalesDataTable[[#This Row],[Order Date]])</f>
        <v>11</v>
      </c>
      <c r="F2348" s="12" t="str">
        <f xml:space="preserve"> TEXT(SalesDataTable[[#This Row],[Order Date]], "MMM")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12">
        <f>YEAR(SalesDataTable[[#This Row],[Order Date]])</f>
        <v>2026</v>
      </c>
      <c r="D2349" s="15" t="str">
        <f>"Q"&amp;ROUNDUP(MONTH(SalesDataTable[[#This Row],[Order Date]])/3,0)</f>
        <v>Q4</v>
      </c>
      <c r="E2349" s="15">
        <f>MONTH(SalesDataTable[[#This Row],[Order Date]])</f>
        <v>11</v>
      </c>
      <c r="F2349" s="12" t="str">
        <f xml:space="preserve"> TEXT(SalesDataTable[[#This Row],[Order Date]], "MMM")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12">
        <f>YEAR(SalesDataTable[[#This Row],[Order Date]])</f>
        <v>2026</v>
      </c>
      <c r="D2350" s="15" t="str">
        <f>"Q"&amp;ROUNDUP(MONTH(SalesDataTable[[#This Row],[Order Date]])/3,0)</f>
        <v>Q4</v>
      </c>
      <c r="E2350" s="15">
        <f>MONTH(SalesDataTable[[#This Row],[Order Date]])</f>
        <v>11</v>
      </c>
      <c r="F2350" s="12" t="str">
        <f xml:space="preserve"> TEXT(SalesDataTable[[#This Row],[Order Date]], "MMM")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12">
        <f>YEAR(SalesDataTable[[#This Row],[Order Date]])</f>
        <v>2026</v>
      </c>
      <c r="D2351" s="15" t="str">
        <f>"Q"&amp;ROUNDUP(MONTH(SalesDataTable[[#This Row],[Order Date]])/3,0)</f>
        <v>Q4</v>
      </c>
      <c r="E2351" s="15">
        <f>MONTH(SalesDataTable[[#This Row],[Order Date]])</f>
        <v>11</v>
      </c>
      <c r="F2351" s="12" t="str">
        <f xml:space="preserve"> TEXT(SalesDataTable[[#This Row],[Order Date]], "MMM")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12">
        <f>YEAR(SalesDataTable[[#This Row],[Order Date]])</f>
        <v>2026</v>
      </c>
      <c r="D2352" s="15" t="str">
        <f>"Q"&amp;ROUNDUP(MONTH(SalesDataTable[[#This Row],[Order Date]])/3,0)</f>
        <v>Q4</v>
      </c>
      <c r="E2352" s="15">
        <f>MONTH(SalesDataTable[[#This Row],[Order Date]])</f>
        <v>11</v>
      </c>
      <c r="F2352" s="12" t="str">
        <f xml:space="preserve"> TEXT(SalesDataTable[[#This Row],[Order Date]], "MMM")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12">
        <f>YEAR(SalesDataTable[[#This Row],[Order Date]])</f>
        <v>2026</v>
      </c>
      <c r="D2353" s="15" t="str">
        <f>"Q"&amp;ROUNDUP(MONTH(SalesDataTable[[#This Row],[Order Date]])/3,0)</f>
        <v>Q4</v>
      </c>
      <c r="E2353" s="15">
        <f>MONTH(SalesDataTable[[#This Row],[Order Date]])</f>
        <v>11</v>
      </c>
      <c r="F2353" s="12" t="str">
        <f xml:space="preserve"> TEXT(SalesDataTable[[#This Row],[Order Date]], "MMM")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12">
        <f>YEAR(SalesDataTable[[#This Row],[Order Date]])</f>
        <v>2026</v>
      </c>
      <c r="D2354" s="15" t="str">
        <f>"Q"&amp;ROUNDUP(MONTH(SalesDataTable[[#This Row],[Order Date]])/3,0)</f>
        <v>Q4</v>
      </c>
      <c r="E2354" s="15">
        <f>MONTH(SalesDataTable[[#This Row],[Order Date]])</f>
        <v>11</v>
      </c>
      <c r="F2354" s="12" t="str">
        <f xml:space="preserve"> TEXT(SalesDataTable[[#This Row],[Order Date]], "MMM")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12">
        <f>YEAR(SalesDataTable[[#This Row],[Order Date]])</f>
        <v>2026</v>
      </c>
      <c r="D2355" s="15" t="str">
        <f>"Q"&amp;ROUNDUP(MONTH(SalesDataTable[[#This Row],[Order Date]])/3,0)</f>
        <v>Q4</v>
      </c>
      <c r="E2355" s="15">
        <f>MONTH(SalesDataTable[[#This Row],[Order Date]])</f>
        <v>11</v>
      </c>
      <c r="F2355" s="12" t="str">
        <f xml:space="preserve"> TEXT(SalesDataTable[[#This Row],[Order Date]], "MMM")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12">
        <f>YEAR(SalesDataTable[[#This Row],[Order Date]])</f>
        <v>2026</v>
      </c>
      <c r="D2356" s="15" t="str">
        <f>"Q"&amp;ROUNDUP(MONTH(SalesDataTable[[#This Row],[Order Date]])/3,0)</f>
        <v>Q4</v>
      </c>
      <c r="E2356" s="15">
        <f>MONTH(SalesDataTable[[#This Row],[Order Date]])</f>
        <v>11</v>
      </c>
      <c r="F2356" s="12" t="str">
        <f xml:space="preserve"> TEXT(SalesDataTable[[#This Row],[Order Date]], "MMM")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12">
        <f>YEAR(SalesDataTable[[#This Row],[Order Date]])</f>
        <v>2026</v>
      </c>
      <c r="D2357" s="15" t="str">
        <f>"Q"&amp;ROUNDUP(MONTH(SalesDataTable[[#This Row],[Order Date]])/3,0)</f>
        <v>Q4</v>
      </c>
      <c r="E2357" s="15">
        <f>MONTH(SalesDataTable[[#This Row],[Order Date]])</f>
        <v>11</v>
      </c>
      <c r="F2357" s="12" t="str">
        <f xml:space="preserve"> TEXT(SalesDataTable[[#This Row],[Order Date]], "MMM")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12">
        <f>YEAR(SalesDataTable[[#This Row],[Order Date]])</f>
        <v>2026</v>
      </c>
      <c r="D2358" s="15" t="str">
        <f>"Q"&amp;ROUNDUP(MONTH(SalesDataTable[[#This Row],[Order Date]])/3,0)</f>
        <v>Q4</v>
      </c>
      <c r="E2358" s="15">
        <f>MONTH(SalesDataTable[[#This Row],[Order Date]])</f>
        <v>11</v>
      </c>
      <c r="F2358" s="12" t="str">
        <f xml:space="preserve"> TEXT(SalesDataTable[[#This Row],[Order Date]], "MMM")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12">
        <f>YEAR(SalesDataTable[[#This Row],[Order Date]])</f>
        <v>2026</v>
      </c>
      <c r="D2359" s="15" t="str">
        <f>"Q"&amp;ROUNDUP(MONTH(SalesDataTable[[#This Row],[Order Date]])/3,0)</f>
        <v>Q4</v>
      </c>
      <c r="E2359" s="15">
        <f>MONTH(SalesDataTable[[#This Row],[Order Date]])</f>
        <v>11</v>
      </c>
      <c r="F2359" s="12" t="str">
        <f xml:space="preserve"> TEXT(SalesDataTable[[#This Row],[Order Date]], "MMM")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12">
        <f>YEAR(SalesDataTable[[#This Row],[Order Date]])</f>
        <v>2026</v>
      </c>
      <c r="D2360" s="15" t="str">
        <f>"Q"&amp;ROUNDUP(MONTH(SalesDataTable[[#This Row],[Order Date]])/3,0)</f>
        <v>Q4</v>
      </c>
      <c r="E2360" s="15">
        <f>MONTH(SalesDataTable[[#This Row],[Order Date]])</f>
        <v>11</v>
      </c>
      <c r="F2360" s="12" t="str">
        <f xml:space="preserve"> TEXT(SalesDataTable[[#This Row],[Order Date]], "MMM")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12">
        <f>YEAR(SalesDataTable[[#This Row],[Order Date]])</f>
        <v>2026</v>
      </c>
      <c r="D2361" s="15" t="str">
        <f>"Q"&amp;ROUNDUP(MONTH(SalesDataTable[[#This Row],[Order Date]])/3,0)</f>
        <v>Q4</v>
      </c>
      <c r="E2361" s="15">
        <f>MONTH(SalesDataTable[[#This Row],[Order Date]])</f>
        <v>11</v>
      </c>
      <c r="F2361" s="12" t="str">
        <f xml:space="preserve"> TEXT(SalesDataTable[[#This Row],[Order Date]], "MMM")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12">
        <f>YEAR(SalesDataTable[[#This Row],[Order Date]])</f>
        <v>2026</v>
      </c>
      <c r="D2362" s="15" t="str">
        <f>"Q"&amp;ROUNDUP(MONTH(SalesDataTable[[#This Row],[Order Date]])/3,0)</f>
        <v>Q4</v>
      </c>
      <c r="E2362" s="15">
        <f>MONTH(SalesDataTable[[#This Row],[Order Date]])</f>
        <v>11</v>
      </c>
      <c r="F2362" s="12" t="str">
        <f xml:space="preserve"> TEXT(SalesDataTable[[#This Row],[Order Date]], "MMM")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12">
        <f>YEAR(SalesDataTable[[#This Row],[Order Date]])</f>
        <v>2026</v>
      </c>
      <c r="D2363" s="15" t="str">
        <f>"Q"&amp;ROUNDUP(MONTH(SalesDataTable[[#This Row],[Order Date]])/3,0)</f>
        <v>Q4</v>
      </c>
      <c r="E2363" s="15">
        <f>MONTH(SalesDataTable[[#This Row],[Order Date]])</f>
        <v>11</v>
      </c>
      <c r="F2363" s="12" t="str">
        <f xml:space="preserve"> TEXT(SalesDataTable[[#This Row],[Order Date]], "MMM")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12">
        <f>YEAR(SalesDataTable[[#This Row],[Order Date]])</f>
        <v>2026</v>
      </c>
      <c r="D2364" s="15" t="str">
        <f>"Q"&amp;ROUNDUP(MONTH(SalesDataTable[[#This Row],[Order Date]])/3,0)</f>
        <v>Q4</v>
      </c>
      <c r="E2364" s="15">
        <f>MONTH(SalesDataTable[[#This Row],[Order Date]])</f>
        <v>11</v>
      </c>
      <c r="F2364" s="12" t="str">
        <f xml:space="preserve"> TEXT(SalesDataTable[[#This Row],[Order Date]], "MMM")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12">
        <f>YEAR(SalesDataTable[[#This Row],[Order Date]])</f>
        <v>2026</v>
      </c>
      <c r="D2365" s="15" t="str">
        <f>"Q"&amp;ROUNDUP(MONTH(SalesDataTable[[#This Row],[Order Date]])/3,0)</f>
        <v>Q4</v>
      </c>
      <c r="E2365" s="15">
        <f>MONTH(SalesDataTable[[#This Row],[Order Date]])</f>
        <v>11</v>
      </c>
      <c r="F2365" s="12" t="str">
        <f xml:space="preserve"> TEXT(SalesDataTable[[#This Row],[Order Date]], "MMM")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12">
        <f>YEAR(SalesDataTable[[#This Row],[Order Date]])</f>
        <v>2026</v>
      </c>
      <c r="D2366" s="15" t="str">
        <f>"Q"&amp;ROUNDUP(MONTH(SalesDataTable[[#This Row],[Order Date]])/3,0)</f>
        <v>Q4</v>
      </c>
      <c r="E2366" s="15">
        <f>MONTH(SalesDataTable[[#This Row],[Order Date]])</f>
        <v>11</v>
      </c>
      <c r="F2366" s="12" t="str">
        <f xml:space="preserve"> TEXT(SalesDataTable[[#This Row],[Order Date]], "MMM")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12">
        <f>YEAR(SalesDataTable[[#This Row],[Order Date]])</f>
        <v>2026</v>
      </c>
      <c r="D2367" s="15" t="str">
        <f>"Q"&amp;ROUNDUP(MONTH(SalesDataTable[[#This Row],[Order Date]])/3,0)</f>
        <v>Q4</v>
      </c>
      <c r="E2367" s="15">
        <f>MONTH(SalesDataTable[[#This Row],[Order Date]])</f>
        <v>11</v>
      </c>
      <c r="F2367" s="12" t="str">
        <f xml:space="preserve"> TEXT(SalesDataTable[[#This Row],[Order Date]], "MMM")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12">
        <f>YEAR(SalesDataTable[[#This Row],[Order Date]])</f>
        <v>2026</v>
      </c>
      <c r="D2368" s="15" t="str">
        <f>"Q"&amp;ROUNDUP(MONTH(SalesDataTable[[#This Row],[Order Date]])/3,0)</f>
        <v>Q4</v>
      </c>
      <c r="E2368" s="15">
        <f>MONTH(SalesDataTable[[#This Row],[Order Date]])</f>
        <v>11</v>
      </c>
      <c r="F2368" s="12" t="str">
        <f xml:space="preserve"> TEXT(SalesDataTable[[#This Row],[Order Date]], "MMM")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12">
        <f>YEAR(SalesDataTable[[#This Row],[Order Date]])</f>
        <v>2026</v>
      </c>
      <c r="D2369" s="15" t="str">
        <f>"Q"&amp;ROUNDUP(MONTH(SalesDataTable[[#This Row],[Order Date]])/3,0)</f>
        <v>Q4</v>
      </c>
      <c r="E2369" s="15">
        <f>MONTH(SalesDataTable[[#This Row],[Order Date]])</f>
        <v>11</v>
      </c>
      <c r="F2369" s="12" t="str">
        <f xml:space="preserve"> TEXT(SalesDataTable[[#This Row],[Order Date]], "MMM")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12">
        <f>YEAR(SalesDataTable[[#This Row],[Order Date]])</f>
        <v>2026</v>
      </c>
      <c r="D2370" s="15" t="str">
        <f>"Q"&amp;ROUNDUP(MONTH(SalesDataTable[[#This Row],[Order Date]])/3,0)</f>
        <v>Q4</v>
      </c>
      <c r="E2370" s="15">
        <f>MONTH(SalesDataTable[[#This Row],[Order Date]])</f>
        <v>11</v>
      </c>
      <c r="F2370" s="12" t="str">
        <f xml:space="preserve"> TEXT(SalesDataTable[[#This Row],[Order Date]], "MMM")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12">
        <f>YEAR(SalesDataTable[[#This Row],[Order Date]])</f>
        <v>2026</v>
      </c>
      <c r="D2371" s="15" t="str">
        <f>"Q"&amp;ROUNDUP(MONTH(SalesDataTable[[#This Row],[Order Date]])/3,0)</f>
        <v>Q4</v>
      </c>
      <c r="E2371" s="15">
        <f>MONTH(SalesDataTable[[#This Row],[Order Date]])</f>
        <v>11</v>
      </c>
      <c r="F2371" s="12" t="str">
        <f xml:space="preserve"> TEXT(SalesDataTable[[#This Row],[Order Date]], "MMM")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12">
        <f>YEAR(SalesDataTable[[#This Row],[Order Date]])</f>
        <v>2026</v>
      </c>
      <c r="D2372" s="15" t="str">
        <f>"Q"&amp;ROUNDUP(MONTH(SalesDataTable[[#This Row],[Order Date]])/3,0)</f>
        <v>Q4</v>
      </c>
      <c r="E2372" s="15">
        <f>MONTH(SalesDataTable[[#This Row],[Order Date]])</f>
        <v>11</v>
      </c>
      <c r="F2372" s="12" t="str">
        <f xml:space="preserve"> TEXT(SalesDataTable[[#This Row],[Order Date]], "MMM")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12">
        <f>YEAR(SalesDataTable[[#This Row],[Order Date]])</f>
        <v>2026</v>
      </c>
      <c r="D2373" s="15" t="str">
        <f>"Q"&amp;ROUNDUP(MONTH(SalesDataTable[[#This Row],[Order Date]])/3,0)</f>
        <v>Q4</v>
      </c>
      <c r="E2373" s="15">
        <f>MONTH(SalesDataTable[[#This Row],[Order Date]])</f>
        <v>11</v>
      </c>
      <c r="F2373" s="12" t="str">
        <f xml:space="preserve"> TEXT(SalesDataTable[[#This Row],[Order Date]], "MMM")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12">
        <f>YEAR(SalesDataTable[[#This Row],[Order Date]])</f>
        <v>2026</v>
      </c>
      <c r="D2374" s="15" t="str">
        <f>"Q"&amp;ROUNDUP(MONTH(SalesDataTable[[#This Row],[Order Date]])/3,0)</f>
        <v>Q4</v>
      </c>
      <c r="E2374" s="15">
        <f>MONTH(SalesDataTable[[#This Row],[Order Date]])</f>
        <v>11</v>
      </c>
      <c r="F2374" s="12" t="str">
        <f xml:space="preserve"> TEXT(SalesDataTable[[#This Row],[Order Date]], "MMM")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12">
        <f>YEAR(SalesDataTable[[#This Row],[Order Date]])</f>
        <v>2026</v>
      </c>
      <c r="D2375" s="15" t="str">
        <f>"Q"&amp;ROUNDUP(MONTH(SalesDataTable[[#This Row],[Order Date]])/3,0)</f>
        <v>Q4</v>
      </c>
      <c r="E2375" s="15">
        <f>MONTH(SalesDataTable[[#This Row],[Order Date]])</f>
        <v>11</v>
      </c>
      <c r="F2375" s="12" t="str">
        <f xml:space="preserve"> TEXT(SalesDataTable[[#This Row],[Order Date]], "MMM")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12">
        <f>YEAR(SalesDataTable[[#This Row],[Order Date]])</f>
        <v>2026</v>
      </c>
      <c r="D2376" s="15" t="str">
        <f>"Q"&amp;ROUNDUP(MONTH(SalesDataTable[[#This Row],[Order Date]])/3,0)</f>
        <v>Q4</v>
      </c>
      <c r="E2376" s="15">
        <f>MONTH(SalesDataTable[[#This Row],[Order Date]])</f>
        <v>11</v>
      </c>
      <c r="F2376" s="12" t="str">
        <f xml:space="preserve"> TEXT(SalesDataTable[[#This Row],[Order Date]], "MMM")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12">
        <f>YEAR(SalesDataTable[[#This Row],[Order Date]])</f>
        <v>2026</v>
      </c>
      <c r="D2377" s="15" t="str">
        <f>"Q"&amp;ROUNDUP(MONTH(SalesDataTable[[#This Row],[Order Date]])/3,0)</f>
        <v>Q4</v>
      </c>
      <c r="E2377" s="15">
        <f>MONTH(SalesDataTable[[#This Row],[Order Date]])</f>
        <v>11</v>
      </c>
      <c r="F2377" s="12" t="str">
        <f xml:space="preserve"> TEXT(SalesDataTable[[#This Row],[Order Date]], "MMM")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12">
        <f>YEAR(SalesDataTable[[#This Row],[Order Date]])</f>
        <v>2026</v>
      </c>
      <c r="D2378" s="15" t="str">
        <f>"Q"&amp;ROUNDUP(MONTH(SalesDataTable[[#This Row],[Order Date]])/3,0)</f>
        <v>Q4</v>
      </c>
      <c r="E2378" s="15">
        <f>MONTH(SalesDataTable[[#This Row],[Order Date]])</f>
        <v>11</v>
      </c>
      <c r="F2378" s="12" t="str">
        <f xml:space="preserve"> TEXT(SalesDataTable[[#This Row],[Order Date]], "MMM")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12">
        <f>YEAR(SalesDataTable[[#This Row],[Order Date]])</f>
        <v>2026</v>
      </c>
      <c r="D2379" s="15" t="str">
        <f>"Q"&amp;ROUNDUP(MONTH(SalesDataTable[[#This Row],[Order Date]])/3,0)</f>
        <v>Q4</v>
      </c>
      <c r="E2379" s="15">
        <f>MONTH(SalesDataTable[[#This Row],[Order Date]])</f>
        <v>11</v>
      </c>
      <c r="F2379" s="12" t="str">
        <f xml:space="preserve"> TEXT(SalesDataTable[[#This Row],[Order Date]], "MMM")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12">
        <f>YEAR(SalesDataTable[[#This Row],[Order Date]])</f>
        <v>2026</v>
      </c>
      <c r="D2380" s="15" t="str">
        <f>"Q"&amp;ROUNDUP(MONTH(SalesDataTable[[#This Row],[Order Date]])/3,0)</f>
        <v>Q4</v>
      </c>
      <c r="E2380" s="15">
        <f>MONTH(SalesDataTable[[#This Row],[Order Date]])</f>
        <v>11</v>
      </c>
      <c r="F2380" s="12" t="str">
        <f xml:space="preserve"> TEXT(SalesDataTable[[#This Row],[Order Date]], "MMM")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12">
        <f>YEAR(SalesDataTable[[#This Row],[Order Date]])</f>
        <v>2026</v>
      </c>
      <c r="D2381" s="15" t="str">
        <f>"Q"&amp;ROUNDUP(MONTH(SalesDataTable[[#This Row],[Order Date]])/3,0)</f>
        <v>Q4</v>
      </c>
      <c r="E2381" s="15">
        <f>MONTH(SalesDataTable[[#This Row],[Order Date]])</f>
        <v>11</v>
      </c>
      <c r="F2381" s="12" t="str">
        <f xml:space="preserve"> TEXT(SalesDataTable[[#This Row],[Order Date]], "MMM")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12">
        <f>YEAR(SalesDataTable[[#This Row],[Order Date]])</f>
        <v>2026</v>
      </c>
      <c r="D2382" s="15" t="str">
        <f>"Q"&amp;ROUNDUP(MONTH(SalesDataTable[[#This Row],[Order Date]])/3,0)</f>
        <v>Q4</v>
      </c>
      <c r="E2382" s="15">
        <f>MONTH(SalesDataTable[[#This Row],[Order Date]])</f>
        <v>11</v>
      </c>
      <c r="F2382" s="12" t="str">
        <f xml:space="preserve"> TEXT(SalesDataTable[[#This Row],[Order Date]], "MMM")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12">
        <f>YEAR(SalesDataTable[[#This Row],[Order Date]])</f>
        <v>2026</v>
      </c>
      <c r="D2383" s="15" t="str">
        <f>"Q"&amp;ROUNDUP(MONTH(SalesDataTable[[#This Row],[Order Date]])/3,0)</f>
        <v>Q4</v>
      </c>
      <c r="E2383" s="15">
        <f>MONTH(SalesDataTable[[#This Row],[Order Date]])</f>
        <v>11</v>
      </c>
      <c r="F2383" s="12" t="str">
        <f xml:space="preserve"> TEXT(SalesDataTable[[#This Row],[Order Date]], "MMM")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12">
        <f>YEAR(SalesDataTable[[#This Row],[Order Date]])</f>
        <v>2026</v>
      </c>
      <c r="D2384" s="15" t="str">
        <f>"Q"&amp;ROUNDUP(MONTH(SalesDataTable[[#This Row],[Order Date]])/3,0)</f>
        <v>Q4</v>
      </c>
      <c r="E2384" s="15">
        <f>MONTH(SalesDataTable[[#This Row],[Order Date]])</f>
        <v>11</v>
      </c>
      <c r="F2384" s="12" t="str">
        <f xml:space="preserve"> TEXT(SalesDataTable[[#This Row],[Order Date]], "MMM")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12">
        <f>YEAR(SalesDataTable[[#This Row],[Order Date]])</f>
        <v>2026</v>
      </c>
      <c r="D2385" s="15" t="str">
        <f>"Q"&amp;ROUNDUP(MONTH(SalesDataTable[[#This Row],[Order Date]])/3,0)</f>
        <v>Q4</v>
      </c>
      <c r="E2385" s="15">
        <f>MONTH(SalesDataTable[[#This Row],[Order Date]])</f>
        <v>11</v>
      </c>
      <c r="F2385" s="12" t="str">
        <f xml:space="preserve"> TEXT(SalesDataTable[[#This Row],[Order Date]], "MMM")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12">
        <f>YEAR(SalesDataTable[[#This Row],[Order Date]])</f>
        <v>2026</v>
      </c>
      <c r="D2386" s="15" t="str">
        <f>"Q"&amp;ROUNDUP(MONTH(SalesDataTable[[#This Row],[Order Date]])/3,0)</f>
        <v>Q4</v>
      </c>
      <c r="E2386" s="15">
        <f>MONTH(SalesDataTable[[#This Row],[Order Date]])</f>
        <v>11</v>
      </c>
      <c r="F2386" s="12" t="str">
        <f xml:space="preserve"> TEXT(SalesDataTable[[#This Row],[Order Date]], "MMM")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12">
        <f>YEAR(SalesDataTable[[#This Row],[Order Date]])</f>
        <v>2026</v>
      </c>
      <c r="D2387" s="15" t="str">
        <f>"Q"&amp;ROUNDUP(MONTH(SalesDataTable[[#This Row],[Order Date]])/3,0)</f>
        <v>Q4</v>
      </c>
      <c r="E2387" s="15">
        <f>MONTH(SalesDataTable[[#This Row],[Order Date]])</f>
        <v>11</v>
      </c>
      <c r="F2387" s="12" t="str">
        <f xml:space="preserve"> TEXT(SalesDataTable[[#This Row],[Order Date]], "MMM")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12">
        <f>YEAR(SalesDataTable[[#This Row],[Order Date]])</f>
        <v>2026</v>
      </c>
      <c r="D2388" s="15" t="str">
        <f>"Q"&amp;ROUNDUP(MONTH(SalesDataTable[[#This Row],[Order Date]])/3,0)</f>
        <v>Q4</v>
      </c>
      <c r="E2388" s="15">
        <f>MONTH(SalesDataTable[[#This Row],[Order Date]])</f>
        <v>11</v>
      </c>
      <c r="F2388" s="12" t="str">
        <f xml:space="preserve"> TEXT(SalesDataTable[[#This Row],[Order Date]], "MMM")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12">
        <f>YEAR(SalesDataTable[[#This Row],[Order Date]])</f>
        <v>2026</v>
      </c>
      <c r="D2389" s="15" t="str">
        <f>"Q"&amp;ROUNDUP(MONTH(SalesDataTable[[#This Row],[Order Date]])/3,0)</f>
        <v>Q4</v>
      </c>
      <c r="E2389" s="15">
        <f>MONTH(SalesDataTable[[#This Row],[Order Date]])</f>
        <v>11</v>
      </c>
      <c r="F2389" s="12" t="str">
        <f xml:space="preserve"> TEXT(SalesDataTable[[#This Row],[Order Date]], "MMM")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12">
        <f>YEAR(SalesDataTable[[#This Row],[Order Date]])</f>
        <v>2026</v>
      </c>
      <c r="D2390" s="15" t="str">
        <f>"Q"&amp;ROUNDUP(MONTH(SalesDataTable[[#This Row],[Order Date]])/3,0)</f>
        <v>Q4</v>
      </c>
      <c r="E2390" s="15">
        <f>MONTH(SalesDataTable[[#This Row],[Order Date]])</f>
        <v>11</v>
      </c>
      <c r="F2390" s="12" t="str">
        <f xml:space="preserve"> TEXT(SalesDataTable[[#This Row],[Order Date]], "MMM")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12">
        <f>YEAR(SalesDataTable[[#This Row],[Order Date]])</f>
        <v>2026</v>
      </c>
      <c r="D2391" s="15" t="str">
        <f>"Q"&amp;ROUNDUP(MONTH(SalesDataTable[[#This Row],[Order Date]])/3,0)</f>
        <v>Q4</v>
      </c>
      <c r="E2391" s="15">
        <f>MONTH(SalesDataTable[[#This Row],[Order Date]])</f>
        <v>11</v>
      </c>
      <c r="F2391" s="12" t="str">
        <f xml:space="preserve"> TEXT(SalesDataTable[[#This Row],[Order Date]], "MMM")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12">
        <f>YEAR(SalesDataTable[[#This Row],[Order Date]])</f>
        <v>2026</v>
      </c>
      <c r="D2392" s="15" t="str">
        <f>"Q"&amp;ROUNDUP(MONTH(SalesDataTable[[#This Row],[Order Date]])/3,0)</f>
        <v>Q4</v>
      </c>
      <c r="E2392" s="15">
        <f>MONTH(SalesDataTable[[#This Row],[Order Date]])</f>
        <v>11</v>
      </c>
      <c r="F2392" s="12" t="str">
        <f xml:space="preserve"> TEXT(SalesDataTable[[#This Row],[Order Date]], "MMM")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12">
        <f>YEAR(SalesDataTable[[#This Row],[Order Date]])</f>
        <v>2026</v>
      </c>
      <c r="D2393" s="15" t="str">
        <f>"Q"&amp;ROUNDUP(MONTH(SalesDataTable[[#This Row],[Order Date]])/3,0)</f>
        <v>Q4</v>
      </c>
      <c r="E2393" s="15">
        <f>MONTH(SalesDataTable[[#This Row],[Order Date]])</f>
        <v>11</v>
      </c>
      <c r="F2393" s="12" t="str">
        <f xml:space="preserve"> TEXT(SalesDataTable[[#This Row],[Order Date]], "MMM")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12">
        <f>YEAR(SalesDataTable[[#This Row],[Order Date]])</f>
        <v>2026</v>
      </c>
      <c r="D2394" s="15" t="str">
        <f>"Q"&amp;ROUNDUP(MONTH(SalesDataTable[[#This Row],[Order Date]])/3,0)</f>
        <v>Q4</v>
      </c>
      <c r="E2394" s="15">
        <f>MONTH(SalesDataTable[[#This Row],[Order Date]])</f>
        <v>11</v>
      </c>
      <c r="F2394" s="12" t="str">
        <f xml:space="preserve"> TEXT(SalesDataTable[[#This Row],[Order Date]], "MMM")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12">
        <f>YEAR(SalesDataTable[[#This Row],[Order Date]])</f>
        <v>2026</v>
      </c>
      <c r="D2395" s="15" t="str">
        <f>"Q"&amp;ROUNDUP(MONTH(SalesDataTable[[#This Row],[Order Date]])/3,0)</f>
        <v>Q4</v>
      </c>
      <c r="E2395" s="15">
        <f>MONTH(SalesDataTable[[#This Row],[Order Date]])</f>
        <v>11</v>
      </c>
      <c r="F2395" s="12" t="str">
        <f xml:space="preserve"> TEXT(SalesDataTable[[#This Row],[Order Date]], "MMM")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12">
        <f>YEAR(SalesDataTable[[#This Row],[Order Date]])</f>
        <v>2026</v>
      </c>
      <c r="D2396" s="15" t="str">
        <f>"Q"&amp;ROUNDUP(MONTH(SalesDataTable[[#This Row],[Order Date]])/3,0)</f>
        <v>Q4</v>
      </c>
      <c r="E2396" s="15">
        <f>MONTH(SalesDataTable[[#This Row],[Order Date]])</f>
        <v>11</v>
      </c>
      <c r="F2396" s="12" t="str">
        <f xml:space="preserve"> TEXT(SalesDataTable[[#This Row],[Order Date]], "MMM")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12">
        <f>YEAR(SalesDataTable[[#This Row],[Order Date]])</f>
        <v>2026</v>
      </c>
      <c r="D2397" s="15" t="str">
        <f>"Q"&amp;ROUNDUP(MONTH(SalesDataTable[[#This Row],[Order Date]])/3,0)</f>
        <v>Q4</v>
      </c>
      <c r="E2397" s="15">
        <f>MONTH(SalesDataTable[[#This Row],[Order Date]])</f>
        <v>11</v>
      </c>
      <c r="F2397" s="12" t="str">
        <f xml:space="preserve"> TEXT(SalesDataTable[[#This Row],[Order Date]], "MMM")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12">
        <f>YEAR(SalesDataTable[[#This Row],[Order Date]])</f>
        <v>2026</v>
      </c>
      <c r="D2398" s="15" t="str">
        <f>"Q"&amp;ROUNDUP(MONTH(SalesDataTable[[#This Row],[Order Date]])/3,0)</f>
        <v>Q4</v>
      </c>
      <c r="E2398" s="15">
        <f>MONTH(SalesDataTable[[#This Row],[Order Date]])</f>
        <v>11</v>
      </c>
      <c r="F2398" s="12" t="str">
        <f xml:space="preserve"> TEXT(SalesDataTable[[#This Row],[Order Date]], "MMM")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12">
        <f>YEAR(SalesDataTable[[#This Row],[Order Date]])</f>
        <v>2026</v>
      </c>
      <c r="D2399" s="15" t="str">
        <f>"Q"&amp;ROUNDUP(MONTH(SalesDataTable[[#This Row],[Order Date]])/3,0)</f>
        <v>Q4</v>
      </c>
      <c r="E2399" s="15">
        <f>MONTH(SalesDataTable[[#This Row],[Order Date]])</f>
        <v>11</v>
      </c>
      <c r="F2399" s="12" t="str">
        <f xml:space="preserve"> TEXT(SalesDataTable[[#This Row],[Order Date]], "MMM")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12">
        <f>YEAR(SalesDataTable[[#This Row],[Order Date]])</f>
        <v>2026</v>
      </c>
      <c r="D2400" s="15" t="str">
        <f>"Q"&amp;ROUNDUP(MONTH(SalesDataTable[[#This Row],[Order Date]])/3,0)</f>
        <v>Q4</v>
      </c>
      <c r="E2400" s="15">
        <f>MONTH(SalesDataTable[[#This Row],[Order Date]])</f>
        <v>11</v>
      </c>
      <c r="F2400" s="12" t="str">
        <f xml:space="preserve"> TEXT(SalesDataTable[[#This Row],[Order Date]], "MMM")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12">
        <f>YEAR(SalesDataTable[[#This Row],[Order Date]])</f>
        <v>2026</v>
      </c>
      <c r="D2401" s="15" t="str">
        <f>"Q"&amp;ROUNDUP(MONTH(SalesDataTable[[#This Row],[Order Date]])/3,0)</f>
        <v>Q4</v>
      </c>
      <c r="E2401" s="15">
        <f>MONTH(SalesDataTable[[#This Row],[Order Date]])</f>
        <v>11</v>
      </c>
      <c r="F2401" s="12" t="str">
        <f xml:space="preserve"> TEXT(SalesDataTable[[#This Row],[Order Date]], "MMM")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12">
        <f>YEAR(SalesDataTable[[#This Row],[Order Date]])</f>
        <v>2026</v>
      </c>
      <c r="D2402" s="15" t="str">
        <f>"Q"&amp;ROUNDUP(MONTH(SalesDataTable[[#This Row],[Order Date]])/3,0)</f>
        <v>Q4</v>
      </c>
      <c r="E2402" s="15">
        <f>MONTH(SalesDataTable[[#This Row],[Order Date]])</f>
        <v>11</v>
      </c>
      <c r="F2402" s="12" t="str">
        <f xml:space="preserve"> TEXT(SalesDataTable[[#This Row],[Order Date]], "MMM")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12">
        <f>YEAR(SalesDataTable[[#This Row],[Order Date]])</f>
        <v>2026</v>
      </c>
      <c r="D2403" s="15" t="str">
        <f>"Q"&amp;ROUNDUP(MONTH(SalesDataTable[[#This Row],[Order Date]])/3,0)</f>
        <v>Q4</v>
      </c>
      <c r="E2403" s="15">
        <f>MONTH(SalesDataTable[[#This Row],[Order Date]])</f>
        <v>11</v>
      </c>
      <c r="F2403" s="12" t="str">
        <f xml:space="preserve"> TEXT(SalesDataTable[[#This Row],[Order Date]], "MMM")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12">
        <f>YEAR(SalesDataTable[[#This Row],[Order Date]])</f>
        <v>2026</v>
      </c>
      <c r="D2404" s="15" t="str">
        <f>"Q"&amp;ROUNDUP(MONTH(SalesDataTable[[#This Row],[Order Date]])/3,0)</f>
        <v>Q4</v>
      </c>
      <c r="E2404" s="15">
        <f>MONTH(SalesDataTable[[#This Row],[Order Date]])</f>
        <v>11</v>
      </c>
      <c r="F2404" s="12" t="str">
        <f xml:space="preserve"> TEXT(SalesDataTable[[#This Row],[Order Date]], "MMM")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12">
        <f>YEAR(SalesDataTable[[#This Row],[Order Date]])</f>
        <v>2026</v>
      </c>
      <c r="D2405" s="15" t="str">
        <f>"Q"&amp;ROUNDUP(MONTH(SalesDataTable[[#This Row],[Order Date]])/3,0)</f>
        <v>Q4</v>
      </c>
      <c r="E2405" s="15">
        <f>MONTH(SalesDataTable[[#This Row],[Order Date]])</f>
        <v>11</v>
      </c>
      <c r="F2405" s="12" t="str">
        <f xml:space="preserve"> TEXT(SalesDataTable[[#This Row],[Order Date]], "MMM")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12">
        <f>YEAR(SalesDataTable[[#This Row],[Order Date]])</f>
        <v>2026</v>
      </c>
      <c r="D2406" s="15" t="str">
        <f>"Q"&amp;ROUNDUP(MONTH(SalesDataTable[[#This Row],[Order Date]])/3,0)</f>
        <v>Q4</v>
      </c>
      <c r="E2406" s="15">
        <f>MONTH(SalesDataTable[[#This Row],[Order Date]])</f>
        <v>11</v>
      </c>
      <c r="F2406" s="12" t="str">
        <f xml:space="preserve"> TEXT(SalesDataTable[[#This Row],[Order Date]], "MMM")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12">
        <f>YEAR(SalesDataTable[[#This Row],[Order Date]])</f>
        <v>2026</v>
      </c>
      <c r="D2407" s="15" t="str">
        <f>"Q"&amp;ROUNDUP(MONTH(SalesDataTable[[#This Row],[Order Date]])/3,0)</f>
        <v>Q4</v>
      </c>
      <c r="E2407" s="15">
        <f>MONTH(SalesDataTable[[#This Row],[Order Date]])</f>
        <v>11</v>
      </c>
      <c r="F2407" s="12" t="str">
        <f xml:space="preserve"> TEXT(SalesDataTable[[#This Row],[Order Date]], "MMM")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12">
        <f>YEAR(SalesDataTable[[#This Row],[Order Date]])</f>
        <v>2026</v>
      </c>
      <c r="D2408" s="15" t="str">
        <f>"Q"&amp;ROUNDUP(MONTH(SalesDataTable[[#This Row],[Order Date]])/3,0)</f>
        <v>Q4</v>
      </c>
      <c r="E2408" s="15">
        <f>MONTH(SalesDataTable[[#This Row],[Order Date]])</f>
        <v>11</v>
      </c>
      <c r="F2408" s="12" t="str">
        <f xml:space="preserve"> TEXT(SalesDataTable[[#This Row],[Order Date]], "MMM")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12">
        <f>YEAR(SalesDataTable[[#This Row],[Order Date]])</f>
        <v>2026</v>
      </c>
      <c r="D2409" s="15" t="str">
        <f>"Q"&amp;ROUNDUP(MONTH(SalesDataTable[[#This Row],[Order Date]])/3,0)</f>
        <v>Q4</v>
      </c>
      <c r="E2409" s="15">
        <f>MONTH(SalesDataTable[[#This Row],[Order Date]])</f>
        <v>11</v>
      </c>
      <c r="F2409" s="12" t="str">
        <f xml:space="preserve"> TEXT(SalesDataTable[[#This Row],[Order Date]], "MMM")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12">
        <f>YEAR(SalesDataTable[[#This Row],[Order Date]])</f>
        <v>2026</v>
      </c>
      <c r="D2410" s="15" t="str">
        <f>"Q"&amp;ROUNDUP(MONTH(SalesDataTable[[#This Row],[Order Date]])/3,0)</f>
        <v>Q4</v>
      </c>
      <c r="E2410" s="15">
        <f>MONTH(SalesDataTable[[#This Row],[Order Date]])</f>
        <v>11</v>
      </c>
      <c r="F2410" s="12" t="str">
        <f xml:space="preserve"> TEXT(SalesDataTable[[#This Row],[Order Date]], "MMM")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12">
        <f>YEAR(SalesDataTable[[#This Row],[Order Date]])</f>
        <v>2026</v>
      </c>
      <c r="D2411" s="15" t="str">
        <f>"Q"&amp;ROUNDUP(MONTH(SalesDataTable[[#This Row],[Order Date]])/3,0)</f>
        <v>Q4</v>
      </c>
      <c r="E2411" s="15">
        <f>MONTH(SalesDataTable[[#This Row],[Order Date]])</f>
        <v>11</v>
      </c>
      <c r="F2411" s="12" t="str">
        <f xml:space="preserve"> TEXT(SalesDataTable[[#This Row],[Order Date]], "MMM")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12">
        <f>YEAR(SalesDataTable[[#This Row],[Order Date]])</f>
        <v>2026</v>
      </c>
      <c r="D2412" s="15" t="str">
        <f>"Q"&amp;ROUNDUP(MONTH(SalesDataTable[[#This Row],[Order Date]])/3,0)</f>
        <v>Q4</v>
      </c>
      <c r="E2412" s="15">
        <f>MONTH(SalesDataTable[[#This Row],[Order Date]])</f>
        <v>11</v>
      </c>
      <c r="F2412" s="12" t="str">
        <f xml:space="preserve"> TEXT(SalesDataTable[[#This Row],[Order Date]], "MMM")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12">
        <f>YEAR(SalesDataTable[[#This Row],[Order Date]])</f>
        <v>2026</v>
      </c>
      <c r="D2413" s="15" t="str">
        <f>"Q"&amp;ROUNDUP(MONTH(SalesDataTable[[#This Row],[Order Date]])/3,0)</f>
        <v>Q4</v>
      </c>
      <c r="E2413" s="15">
        <f>MONTH(SalesDataTable[[#This Row],[Order Date]])</f>
        <v>11</v>
      </c>
      <c r="F2413" s="12" t="str">
        <f xml:space="preserve"> TEXT(SalesDataTable[[#This Row],[Order Date]], "MMM")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12">
        <f>YEAR(SalesDataTable[[#This Row],[Order Date]])</f>
        <v>2026</v>
      </c>
      <c r="D2414" s="15" t="str">
        <f>"Q"&amp;ROUNDUP(MONTH(SalesDataTable[[#This Row],[Order Date]])/3,0)</f>
        <v>Q4</v>
      </c>
      <c r="E2414" s="15">
        <f>MONTH(SalesDataTable[[#This Row],[Order Date]])</f>
        <v>11</v>
      </c>
      <c r="F2414" s="12" t="str">
        <f xml:space="preserve"> TEXT(SalesDataTable[[#This Row],[Order Date]], "MMM")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12">
        <f>YEAR(SalesDataTable[[#This Row],[Order Date]])</f>
        <v>2026</v>
      </c>
      <c r="D2415" s="15" t="str">
        <f>"Q"&amp;ROUNDUP(MONTH(SalesDataTable[[#This Row],[Order Date]])/3,0)</f>
        <v>Q4</v>
      </c>
      <c r="E2415" s="15">
        <f>MONTH(SalesDataTable[[#This Row],[Order Date]])</f>
        <v>11</v>
      </c>
      <c r="F2415" s="12" t="str">
        <f xml:space="preserve"> TEXT(SalesDataTable[[#This Row],[Order Date]], "MMM")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12">
        <f>YEAR(SalesDataTable[[#This Row],[Order Date]])</f>
        <v>2026</v>
      </c>
      <c r="D2416" s="15" t="str">
        <f>"Q"&amp;ROUNDUP(MONTH(SalesDataTable[[#This Row],[Order Date]])/3,0)</f>
        <v>Q4</v>
      </c>
      <c r="E2416" s="15">
        <f>MONTH(SalesDataTable[[#This Row],[Order Date]])</f>
        <v>11</v>
      </c>
      <c r="F2416" s="12" t="str">
        <f xml:space="preserve"> TEXT(SalesDataTable[[#This Row],[Order Date]], "MMM")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12">
        <f>YEAR(SalesDataTable[[#This Row],[Order Date]])</f>
        <v>2026</v>
      </c>
      <c r="D2417" s="15" t="str">
        <f>"Q"&amp;ROUNDUP(MONTH(SalesDataTable[[#This Row],[Order Date]])/3,0)</f>
        <v>Q4</v>
      </c>
      <c r="E2417" s="15">
        <f>MONTH(SalesDataTable[[#This Row],[Order Date]])</f>
        <v>11</v>
      </c>
      <c r="F2417" s="12" t="str">
        <f xml:space="preserve"> TEXT(SalesDataTable[[#This Row],[Order Date]], "MMM")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12">
        <f>YEAR(SalesDataTable[[#This Row],[Order Date]])</f>
        <v>2026</v>
      </c>
      <c r="D2418" s="15" t="str">
        <f>"Q"&amp;ROUNDUP(MONTH(SalesDataTable[[#This Row],[Order Date]])/3,0)</f>
        <v>Q4</v>
      </c>
      <c r="E2418" s="15">
        <f>MONTH(SalesDataTable[[#This Row],[Order Date]])</f>
        <v>11</v>
      </c>
      <c r="F2418" s="12" t="str">
        <f xml:space="preserve"> TEXT(SalesDataTable[[#This Row],[Order Date]], "MMM")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12">
        <f>YEAR(SalesDataTable[[#This Row],[Order Date]])</f>
        <v>2026</v>
      </c>
      <c r="D2419" s="15" t="str">
        <f>"Q"&amp;ROUNDUP(MONTH(SalesDataTable[[#This Row],[Order Date]])/3,0)</f>
        <v>Q4</v>
      </c>
      <c r="E2419" s="15">
        <f>MONTH(SalesDataTable[[#This Row],[Order Date]])</f>
        <v>11</v>
      </c>
      <c r="F2419" s="12" t="str">
        <f xml:space="preserve"> TEXT(SalesDataTable[[#This Row],[Order Date]], "MMM")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12">
        <f>YEAR(SalesDataTable[[#This Row],[Order Date]])</f>
        <v>2026</v>
      </c>
      <c r="D2420" s="15" t="str">
        <f>"Q"&amp;ROUNDUP(MONTH(SalesDataTable[[#This Row],[Order Date]])/3,0)</f>
        <v>Q4</v>
      </c>
      <c r="E2420" s="15">
        <f>MONTH(SalesDataTable[[#This Row],[Order Date]])</f>
        <v>11</v>
      </c>
      <c r="F2420" s="12" t="str">
        <f xml:space="preserve"> TEXT(SalesDataTable[[#This Row],[Order Date]], "MMM")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12">
        <f>YEAR(SalesDataTable[[#This Row],[Order Date]])</f>
        <v>2026</v>
      </c>
      <c r="D2421" s="15" t="str">
        <f>"Q"&amp;ROUNDUP(MONTH(SalesDataTable[[#This Row],[Order Date]])/3,0)</f>
        <v>Q4</v>
      </c>
      <c r="E2421" s="15">
        <f>MONTH(SalesDataTable[[#This Row],[Order Date]])</f>
        <v>11</v>
      </c>
      <c r="F2421" s="12" t="str">
        <f xml:space="preserve"> TEXT(SalesDataTable[[#This Row],[Order Date]], "MMM")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12">
        <f>YEAR(SalesDataTable[[#This Row],[Order Date]])</f>
        <v>2026</v>
      </c>
      <c r="D2422" s="15" t="str">
        <f>"Q"&amp;ROUNDUP(MONTH(SalesDataTable[[#This Row],[Order Date]])/3,0)</f>
        <v>Q4</v>
      </c>
      <c r="E2422" s="15">
        <f>MONTH(SalesDataTable[[#This Row],[Order Date]])</f>
        <v>11</v>
      </c>
      <c r="F2422" s="12" t="str">
        <f xml:space="preserve"> TEXT(SalesDataTable[[#This Row],[Order Date]], "MMM")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12">
        <f>YEAR(SalesDataTable[[#This Row],[Order Date]])</f>
        <v>2026</v>
      </c>
      <c r="D2423" s="15" t="str">
        <f>"Q"&amp;ROUNDUP(MONTH(SalesDataTable[[#This Row],[Order Date]])/3,0)</f>
        <v>Q4</v>
      </c>
      <c r="E2423" s="15">
        <f>MONTH(SalesDataTable[[#This Row],[Order Date]])</f>
        <v>11</v>
      </c>
      <c r="F2423" s="12" t="str">
        <f xml:space="preserve"> TEXT(SalesDataTable[[#This Row],[Order Date]], "MMM")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12">
        <f>YEAR(SalesDataTable[[#This Row],[Order Date]])</f>
        <v>2026</v>
      </c>
      <c r="D2424" s="15" t="str">
        <f>"Q"&amp;ROUNDUP(MONTH(SalesDataTable[[#This Row],[Order Date]])/3,0)</f>
        <v>Q4</v>
      </c>
      <c r="E2424" s="15">
        <f>MONTH(SalesDataTable[[#This Row],[Order Date]])</f>
        <v>11</v>
      </c>
      <c r="F2424" s="12" t="str">
        <f xml:space="preserve"> TEXT(SalesDataTable[[#This Row],[Order Date]], "MMM")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12">
        <f>YEAR(SalesDataTable[[#This Row],[Order Date]])</f>
        <v>2026</v>
      </c>
      <c r="D2425" s="15" t="str">
        <f>"Q"&amp;ROUNDUP(MONTH(SalesDataTable[[#This Row],[Order Date]])/3,0)</f>
        <v>Q4</v>
      </c>
      <c r="E2425" s="15">
        <f>MONTH(SalesDataTable[[#This Row],[Order Date]])</f>
        <v>11</v>
      </c>
      <c r="F2425" s="12" t="str">
        <f xml:space="preserve"> TEXT(SalesDataTable[[#This Row],[Order Date]], "MMM")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12">
        <f>YEAR(SalesDataTable[[#This Row],[Order Date]])</f>
        <v>2026</v>
      </c>
      <c r="D2426" s="15" t="str">
        <f>"Q"&amp;ROUNDUP(MONTH(SalesDataTable[[#This Row],[Order Date]])/3,0)</f>
        <v>Q4</v>
      </c>
      <c r="E2426" s="15">
        <f>MONTH(SalesDataTable[[#This Row],[Order Date]])</f>
        <v>11</v>
      </c>
      <c r="F2426" s="12" t="str">
        <f xml:space="preserve"> TEXT(SalesDataTable[[#This Row],[Order Date]], "MMM")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12">
        <f>YEAR(SalesDataTable[[#This Row],[Order Date]])</f>
        <v>2026</v>
      </c>
      <c r="D2427" s="15" t="str">
        <f>"Q"&amp;ROUNDUP(MONTH(SalesDataTable[[#This Row],[Order Date]])/3,0)</f>
        <v>Q4</v>
      </c>
      <c r="E2427" s="15">
        <f>MONTH(SalesDataTable[[#This Row],[Order Date]])</f>
        <v>11</v>
      </c>
      <c r="F2427" s="12" t="str">
        <f xml:space="preserve"> TEXT(SalesDataTable[[#This Row],[Order Date]], "MMM")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12">
        <f>YEAR(SalesDataTable[[#This Row],[Order Date]])</f>
        <v>2026</v>
      </c>
      <c r="D2428" s="15" t="str">
        <f>"Q"&amp;ROUNDUP(MONTH(SalesDataTable[[#This Row],[Order Date]])/3,0)</f>
        <v>Q4</v>
      </c>
      <c r="E2428" s="15">
        <f>MONTH(SalesDataTable[[#This Row],[Order Date]])</f>
        <v>11</v>
      </c>
      <c r="F2428" s="12" t="str">
        <f xml:space="preserve"> TEXT(SalesDataTable[[#This Row],[Order Date]], "MMM")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12">
        <f>YEAR(SalesDataTable[[#This Row],[Order Date]])</f>
        <v>2026</v>
      </c>
      <c r="D2429" s="15" t="str">
        <f>"Q"&amp;ROUNDUP(MONTH(SalesDataTable[[#This Row],[Order Date]])/3,0)</f>
        <v>Q4</v>
      </c>
      <c r="E2429" s="15">
        <f>MONTH(SalesDataTable[[#This Row],[Order Date]])</f>
        <v>11</v>
      </c>
      <c r="F2429" s="12" t="str">
        <f xml:space="preserve"> TEXT(SalesDataTable[[#This Row],[Order Date]], "MMM")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12">
        <f>YEAR(SalesDataTable[[#This Row],[Order Date]])</f>
        <v>2026</v>
      </c>
      <c r="D2430" s="15" t="str">
        <f>"Q"&amp;ROUNDUP(MONTH(SalesDataTable[[#This Row],[Order Date]])/3,0)</f>
        <v>Q4</v>
      </c>
      <c r="E2430" s="15">
        <f>MONTH(SalesDataTable[[#This Row],[Order Date]])</f>
        <v>11</v>
      </c>
      <c r="F2430" s="12" t="str">
        <f xml:space="preserve"> TEXT(SalesDataTable[[#This Row],[Order Date]], "MMM")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12">
        <f>YEAR(SalesDataTable[[#This Row],[Order Date]])</f>
        <v>2026</v>
      </c>
      <c r="D2431" s="15" t="str">
        <f>"Q"&amp;ROUNDUP(MONTH(SalesDataTable[[#This Row],[Order Date]])/3,0)</f>
        <v>Q4</v>
      </c>
      <c r="E2431" s="15">
        <f>MONTH(SalesDataTable[[#This Row],[Order Date]])</f>
        <v>11</v>
      </c>
      <c r="F2431" s="12" t="str">
        <f xml:space="preserve"> TEXT(SalesDataTable[[#This Row],[Order Date]], "MMM")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12">
        <f>YEAR(SalesDataTable[[#This Row],[Order Date]])</f>
        <v>2026</v>
      </c>
      <c r="D2432" s="15" t="str">
        <f>"Q"&amp;ROUNDUP(MONTH(SalesDataTable[[#This Row],[Order Date]])/3,0)</f>
        <v>Q4</v>
      </c>
      <c r="E2432" s="15">
        <f>MONTH(SalesDataTable[[#This Row],[Order Date]])</f>
        <v>11</v>
      </c>
      <c r="F2432" s="12" t="str">
        <f xml:space="preserve"> TEXT(SalesDataTable[[#This Row],[Order Date]], "MMM")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12">
        <f>YEAR(SalesDataTable[[#This Row],[Order Date]])</f>
        <v>2026</v>
      </c>
      <c r="D2433" s="15" t="str">
        <f>"Q"&amp;ROUNDUP(MONTH(SalesDataTable[[#This Row],[Order Date]])/3,0)</f>
        <v>Q4</v>
      </c>
      <c r="E2433" s="15">
        <f>MONTH(SalesDataTable[[#This Row],[Order Date]])</f>
        <v>11</v>
      </c>
      <c r="F2433" s="12" t="str">
        <f xml:space="preserve"> TEXT(SalesDataTable[[#This Row],[Order Date]], "MMM")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12">
        <f>YEAR(SalesDataTable[[#This Row],[Order Date]])</f>
        <v>2026</v>
      </c>
      <c r="D2434" s="15" t="str">
        <f>"Q"&amp;ROUNDUP(MONTH(SalesDataTable[[#This Row],[Order Date]])/3,0)</f>
        <v>Q4</v>
      </c>
      <c r="E2434" s="15">
        <f>MONTH(SalesDataTable[[#This Row],[Order Date]])</f>
        <v>11</v>
      </c>
      <c r="F2434" s="12" t="str">
        <f xml:space="preserve"> TEXT(SalesDataTable[[#This Row],[Order Date]], "MMM")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12">
        <f>YEAR(SalesDataTable[[#This Row],[Order Date]])</f>
        <v>2026</v>
      </c>
      <c r="D2435" s="15" t="str">
        <f>"Q"&amp;ROUNDUP(MONTH(SalesDataTable[[#This Row],[Order Date]])/3,0)</f>
        <v>Q4</v>
      </c>
      <c r="E2435" s="15">
        <f>MONTH(SalesDataTable[[#This Row],[Order Date]])</f>
        <v>11</v>
      </c>
      <c r="F2435" s="12" t="str">
        <f xml:space="preserve"> TEXT(SalesDataTable[[#This Row],[Order Date]], "MMM")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12">
        <f>YEAR(SalesDataTable[[#This Row],[Order Date]])</f>
        <v>2026</v>
      </c>
      <c r="D2436" s="15" t="str">
        <f>"Q"&amp;ROUNDUP(MONTH(SalesDataTable[[#This Row],[Order Date]])/3,0)</f>
        <v>Q4</v>
      </c>
      <c r="E2436" s="15">
        <f>MONTH(SalesDataTable[[#This Row],[Order Date]])</f>
        <v>11</v>
      </c>
      <c r="F2436" s="12" t="str">
        <f xml:space="preserve"> TEXT(SalesDataTable[[#This Row],[Order Date]], "MMM")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12">
        <f>YEAR(SalesDataTable[[#This Row],[Order Date]])</f>
        <v>2026</v>
      </c>
      <c r="D2437" s="15" t="str">
        <f>"Q"&amp;ROUNDUP(MONTH(SalesDataTable[[#This Row],[Order Date]])/3,0)</f>
        <v>Q4</v>
      </c>
      <c r="E2437" s="15">
        <f>MONTH(SalesDataTable[[#This Row],[Order Date]])</f>
        <v>11</v>
      </c>
      <c r="F2437" s="12" t="str">
        <f xml:space="preserve"> TEXT(SalesDataTable[[#This Row],[Order Date]], "MMM")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12">
        <f>YEAR(SalesDataTable[[#This Row],[Order Date]])</f>
        <v>2026</v>
      </c>
      <c r="D2438" s="15" t="str">
        <f>"Q"&amp;ROUNDUP(MONTH(SalesDataTable[[#This Row],[Order Date]])/3,0)</f>
        <v>Q4</v>
      </c>
      <c r="E2438" s="15">
        <f>MONTH(SalesDataTable[[#This Row],[Order Date]])</f>
        <v>11</v>
      </c>
      <c r="F2438" s="12" t="str">
        <f xml:space="preserve"> TEXT(SalesDataTable[[#This Row],[Order Date]], "MMM")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12">
        <f>YEAR(SalesDataTable[[#This Row],[Order Date]])</f>
        <v>2026</v>
      </c>
      <c r="D2439" s="15" t="str">
        <f>"Q"&amp;ROUNDUP(MONTH(SalesDataTable[[#This Row],[Order Date]])/3,0)</f>
        <v>Q4</v>
      </c>
      <c r="E2439" s="15">
        <f>MONTH(SalesDataTable[[#This Row],[Order Date]])</f>
        <v>11</v>
      </c>
      <c r="F2439" s="12" t="str">
        <f xml:space="preserve"> TEXT(SalesDataTable[[#This Row],[Order Date]], "MMM")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12">
        <f>YEAR(SalesDataTable[[#This Row],[Order Date]])</f>
        <v>2026</v>
      </c>
      <c r="D2440" s="15" t="str">
        <f>"Q"&amp;ROUNDUP(MONTH(SalesDataTable[[#This Row],[Order Date]])/3,0)</f>
        <v>Q4</v>
      </c>
      <c r="E2440" s="15">
        <f>MONTH(SalesDataTable[[#This Row],[Order Date]])</f>
        <v>11</v>
      </c>
      <c r="F2440" s="12" t="str">
        <f xml:space="preserve"> TEXT(SalesDataTable[[#This Row],[Order Date]], "MMM")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12">
        <f>YEAR(SalesDataTable[[#This Row],[Order Date]])</f>
        <v>2026</v>
      </c>
      <c r="D2441" s="15" t="str">
        <f>"Q"&amp;ROUNDUP(MONTH(SalesDataTable[[#This Row],[Order Date]])/3,0)</f>
        <v>Q4</v>
      </c>
      <c r="E2441" s="15">
        <f>MONTH(SalesDataTable[[#This Row],[Order Date]])</f>
        <v>11</v>
      </c>
      <c r="F2441" s="12" t="str">
        <f xml:space="preserve"> TEXT(SalesDataTable[[#This Row],[Order Date]], "MMM")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12">
        <f>YEAR(SalesDataTable[[#This Row],[Order Date]])</f>
        <v>2026</v>
      </c>
      <c r="D2442" s="15" t="str">
        <f>"Q"&amp;ROUNDUP(MONTH(SalesDataTable[[#This Row],[Order Date]])/3,0)</f>
        <v>Q4</v>
      </c>
      <c r="E2442" s="15">
        <f>MONTH(SalesDataTable[[#This Row],[Order Date]])</f>
        <v>11</v>
      </c>
      <c r="F2442" s="12" t="str">
        <f xml:space="preserve"> TEXT(SalesDataTable[[#This Row],[Order Date]], "MMM")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12">
        <f>YEAR(SalesDataTable[[#This Row],[Order Date]])</f>
        <v>2026</v>
      </c>
      <c r="D2443" s="15" t="str">
        <f>"Q"&amp;ROUNDUP(MONTH(SalesDataTable[[#This Row],[Order Date]])/3,0)</f>
        <v>Q4</v>
      </c>
      <c r="E2443" s="15">
        <f>MONTH(SalesDataTable[[#This Row],[Order Date]])</f>
        <v>11</v>
      </c>
      <c r="F2443" s="12" t="str">
        <f xml:space="preserve"> TEXT(SalesDataTable[[#This Row],[Order Date]], "MMM")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12">
        <f>YEAR(SalesDataTable[[#This Row],[Order Date]])</f>
        <v>2026</v>
      </c>
      <c r="D2444" s="15" t="str">
        <f>"Q"&amp;ROUNDUP(MONTH(SalesDataTable[[#This Row],[Order Date]])/3,0)</f>
        <v>Q4</v>
      </c>
      <c r="E2444" s="15">
        <f>MONTH(SalesDataTable[[#This Row],[Order Date]])</f>
        <v>11</v>
      </c>
      <c r="F2444" s="12" t="str">
        <f xml:space="preserve"> TEXT(SalesDataTable[[#This Row],[Order Date]], "MMM")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12">
        <f>YEAR(SalesDataTable[[#This Row],[Order Date]])</f>
        <v>2026</v>
      </c>
      <c r="D2445" s="15" t="str">
        <f>"Q"&amp;ROUNDUP(MONTH(SalesDataTable[[#This Row],[Order Date]])/3,0)</f>
        <v>Q4</v>
      </c>
      <c r="E2445" s="15">
        <f>MONTH(SalesDataTable[[#This Row],[Order Date]])</f>
        <v>11</v>
      </c>
      <c r="F2445" s="12" t="str">
        <f xml:space="preserve"> TEXT(SalesDataTable[[#This Row],[Order Date]], "MMM")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12">
        <f>YEAR(SalesDataTable[[#This Row],[Order Date]])</f>
        <v>2026</v>
      </c>
      <c r="D2446" s="15" t="str">
        <f>"Q"&amp;ROUNDUP(MONTH(SalesDataTable[[#This Row],[Order Date]])/3,0)</f>
        <v>Q4</v>
      </c>
      <c r="E2446" s="15">
        <f>MONTH(SalesDataTable[[#This Row],[Order Date]])</f>
        <v>11</v>
      </c>
      <c r="F2446" s="12" t="str">
        <f xml:space="preserve"> TEXT(SalesDataTable[[#This Row],[Order Date]], "MMM")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12">
        <f>YEAR(SalesDataTable[[#This Row],[Order Date]])</f>
        <v>2026</v>
      </c>
      <c r="D2447" s="15" t="str">
        <f>"Q"&amp;ROUNDUP(MONTH(SalesDataTable[[#This Row],[Order Date]])/3,0)</f>
        <v>Q4</v>
      </c>
      <c r="E2447" s="15">
        <f>MONTH(SalesDataTable[[#This Row],[Order Date]])</f>
        <v>11</v>
      </c>
      <c r="F2447" s="12" t="str">
        <f xml:space="preserve"> TEXT(SalesDataTable[[#This Row],[Order Date]], "MMM")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12">
        <f>YEAR(SalesDataTable[[#This Row],[Order Date]])</f>
        <v>2026</v>
      </c>
      <c r="D2448" s="15" t="str">
        <f>"Q"&amp;ROUNDUP(MONTH(SalesDataTable[[#This Row],[Order Date]])/3,0)</f>
        <v>Q4</v>
      </c>
      <c r="E2448" s="15">
        <f>MONTH(SalesDataTable[[#This Row],[Order Date]])</f>
        <v>11</v>
      </c>
      <c r="F2448" s="12" t="str">
        <f xml:space="preserve"> TEXT(SalesDataTable[[#This Row],[Order Date]], "MMM")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12">
        <f>YEAR(SalesDataTable[[#This Row],[Order Date]])</f>
        <v>2026</v>
      </c>
      <c r="D2449" s="15" t="str">
        <f>"Q"&amp;ROUNDUP(MONTH(SalesDataTable[[#This Row],[Order Date]])/3,0)</f>
        <v>Q4</v>
      </c>
      <c r="E2449" s="15">
        <f>MONTH(SalesDataTable[[#This Row],[Order Date]])</f>
        <v>11</v>
      </c>
      <c r="F2449" s="12" t="str">
        <f xml:space="preserve"> TEXT(SalesDataTable[[#This Row],[Order Date]], "MMM")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12">
        <f>YEAR(SalesDataTable[[#This Row],[Order Date]])</f>
        <v>2026</v>
      </c>
      <c r="D2450" s="15" t="str">
        <f>"Q"&amp;ROUNDUP(MONTH(SalesDataTable[[#This Row],[Order Date]])/3,0)</f>
        <v>Q4</v>
      </c>
      <c r="E2450" s="15">
        <f>MONTH(SalesDataTable[[#This Row],[Order Date]])</f>
        <v>11</v>
      </c>
      <c r="F2450" s="12" t="str">
        <f xml:space="preserve"> TEXT(SalesDataTable[[#This Row],[Order Date]], "MMM")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12">
        <f>YEAR(SalesDataTable[[#This Row],[Order Date]])</f>
        <v>2026</v>
      </c>
      <c r="D2451" s="15" t="str">
        <f>"Q"&amp;ROUNDUP(MONTH(SalesDataTable[[#This Row],[Order Date]])/3,0)</f>
        <v>Q4</v>
      </c>
      <c r="E2451" s="15">
        <f>MONTH(SalesDataTable[[#This Row],[Order Date]])</f>
        <v>11</v>
      </c>
      <c r="F2451" s="12" t="str">
        <f xml:space="preserve"> TEXT(SalesDataTable[[#This Row],[Order Date]], "MMM")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12">
        <f>YEAR(SalesDataTable[[#This Row],[Order Date]])</f>
        <v>2026</v>
      </c>
      <c r="D2452" s="15" t="str">
        <f>"Q"&amp;ROUNDUP(MONTH(SalesDataTable[[#This Row],[Order Date]])/3,0)</f>
        <v>Q4</v>
      </c>
      <c r="E2452" s="15">
        <f>MONTH(SalesDataTable[[#This Row],[Order Date]])</f>
        <v>11</v>
      </c>
      <c r="F2452" s="12" t="str">
        <f xml:space="preserve"> TEXT(SalesDataTable[[#This Row],[Order Date]], "MMM")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12">
        <f>YEAR(SalesDataTable[[#This Row],[Order Date]])</f>
        <v>2026</v>
      </c>
      <c r="D2453" s="15" t="str">
        <f>"Q"&amp;ROUNDUP(MONTH(SalesDataTable[[#This Row],[Order Date]])/3,0)</f>
        <v>Q4</v>
      </c>
      <c r="E2453" s="15">
        <f>MONTH(SalesDataTable[[#This Row],[Order Date]])</f>
        <v>11</v>
      </c>
      <c r="F2453" s="12" t="str">
        <f xml:space="preserve"> TEXT(SalesDataTable[[#This Row],[Order Date]], "MMM")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12">
        <f>YEAR(SalesDataTable[[#This Row],[Order Date]])</f>
        <v>2026</v>
      </c>
      <c r="D2454" s="15" t="str">
        <f>"Q"&amp;ROUNDUP(MONTH(SalesDataTable[[#This Row],[Order Date]])/3,0)</f>
        <v>Q4</v>
      </c>
      <c r="E2454" s="15">
        <f>MONTH(SalesDataTable[[#This Row],[Order Date]])</f>
        <v>11</v>
      </c>
      <c r="F2454" s="12" t="str">
        <f xml:space="preserve"> TEXT(SalesDataTable[[#This Row],[Order Date]], "MMM")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12">
        <f>YEAR(SalesDataTable[[#This Row],[Order Date]])</f>
        <v>2026</v>
      </c>
      <c r="D2455" s="15" t="str">
        <f>"Q"&amp;ROUNDUP(MONTH(SalesDataTable[[#This Row],[Order Date]])/3,0)</f>
        <v>Q4</v>
      </c>
      <c r="E2455" s="15">
        <f>MONTH(SalesDataTable[[#This Row],[Order Date]])</f>
        <v>11</v>
      </c>
      <c r="F2455" s="12" t="str">
        <f xml:space="preserve"> TEXT(SalesDataTable[[#This Row],[Order Date]], "MMM")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12">
        <f>YEAR(SalesDataTable[[#This Row],[Order Date]])</f>
        <v>2026</v>
      </c>
      <c r="D2456" s="15" t="str">
        <f>"Q"&amp;ROUNDUP(MONTH(SalesDataTable[[#This Row],[Order Date]])/3,0)</f>
        <v>Q4</v>
      </c>
      <c r="E2456" s="15">
        <f>MONTH(SalesDataTable[[#This Row],[Order Date]])</f>
        <v>11</v>
      </c>
      <c r="F2456" s="12" t="str">
        <f xml:space="preserve"> TEXT(SalesDataTable[[#This Row],[Order Date]], "MMM")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12">
        <f>YEAR(SalesDataTable[[#This Row],[Order Date]])</f>
        <v>2026</v>
      </c>
      <c r="D2457" s="15" t="str">
        <f>"Q"&amp;ROUNDUP(MONTH(SalesDataTable[[#This Row],[Order Date]])/3,0)</f>
        <v>Q4</v>
      </c>
      <c r="E2457" s="15">
        <f>MONTH(SalesDataTable[[#This Row],[Order Date]])</f>
        <v>11</v>
      </c>
      <c r="F2457" s="12" t="str">
        <f xml:space="preserve"> TEXT(SalesDataTable[[#This Row],[Order Date]], "MMM")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12">
        <f>YEAR(SalesDataTable[[#This Row],[Order Date]])</f>
        <v>2026</v>
      </c>
      <c r="D2458" s="15" t="str">
        <f>"Q"&amp;ROUNDUP(MONTH(SalesDataTable[[#This Row],[Order Date]])/3,0)</f>
        <v>Q4</v>
      </c>
      <c r="E2458" s="15">
        <f>MONTH(SalesDataTable[[#This Row],[Order Date]])</f>
        <v>11</v>
      </c>
      <c r="F2458" s="12" t="str">
        <f xml:space="preserve"> TEXT(SalesDataTable[[#This Row],[Order Date]], "MMM")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12">
        <f>YEAR(SalesDataTable[[#This Row],[Order Date]])</f>
        <v>2026</v>
      </c>
      <c r="D2459" s="15" t="str">
        <f>"Q"&amp;ROUNDUP(MONTH(SalesDataTable[[#This Row],[Order Date]])/3,0)</f>
        <v>Q4</v>
      </c>
      <c r="E2459" s="15">
        <f>MONTH(SalesDataTable[[#This Row],[Order Date]])</f>
        <v>11</v>
      </c>
      <c r="F2459" s="12" t="str">
        <f xml:space="preserve"> TEXT(SalesDataTable[[#This Row],[Order Date]], "MMM")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12">
        <f>YEAR(SalesDataTable[[#This Row],[Order Date]])</f>
        <v>2026</v>
      </c>
      <c r="D2460" s="15" t="str">
        <f>"Q"&amp;ROUNDUP(MONTH(SalesDataTable[[#This Row],[Order Date]])/3,0)</f>
        <v>Q4</v>
      </c>
      <c r="E2460" s="15">
        <f>MONTH(SalesDataTable[[#This Row],[Order Date]])</f>
        <v>11</v>
      </c>
      <c r="F2460" s="12" t="str">
        <f xml:space="preserve"> TEXT(SalesDataTable[[#This Row],[Order Date]], "MMM")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12">
        <f>YEAR(SalesDataTable[[#This Row],[Order Date]])</f>
        <v>2026</v>
      </c>
      <c r="D2461" s="15" t="str">
        <f>"Q"&amp;ROUNDUP(MONTH(SalesDataTable[[#This Row],[Order Date]])/3,0)</f>
        <v>Q4</v>
      </c>
      <c r="E2461" s="15">
        <f>MONTH(SalesDataTable[[#This Row],[Order Date]])</f>
        <v>11</v>
      </c>
      <c r="F2461" s="12" t="str">
        <f xml:space="preserve"> TEXT(SalesDataTable[[#This Row],[Order Date]], "MMM")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12">
        <f>YEAR(SalesDataTable[[#This Row],[Order Date]])</f>
        <v>2026</v>
      </c>
      <c r="D2462" s="15" t="str">
        <f>"Q"&amp;ROUNDUP(MONTH(SalesDataTable[[#This Row],[Order Date]])/3,0)</f>
        <v>Q4</v>
      </c>
      <c r="E2462" s="15">
        <f>MONTH(SalesDataTable[[#This Row],[Order Date]])</f>
        <v>11</v>
      </c>
      <c r="F2462" s="12" t="str">
        <f xml:space="preserve"> TEXT(SalesDataTable[[#This Row],[Order Date]], "MMM")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12">
        <f>YEAR(SalesDataTable[[#This Row],[Order Date]])</f>
        <v>2026</v>
      </c>
      <c r="D2463" s="15" t="str">
        <f>"Q"&amp;ROUNDUP(MONTH(SalesDataTable[[#This Row],[Order Date]])/3,0)</f>
        <v>Q4</v>
      </c>
      <c r="E2463" s="15">
        <f>MONTH(SalesDataTable[[#This Row],[Order Date]])</f>
        <v>11</v>
      </c>
      <c r="F2463" s="12" t="str">
        <f xml:space="preserve"> TEXT(SalesDataTable[[#This Row],[Order Date]], "MMM")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12">
        <f>YEAR(SalesDataTable[[#This Row],[Order Date]])</f>
        <v>2026</v>
      </c>
      <c r="D2464" s="15" t="str">
        <f>"Q"&amp;ROUNDUP(MONTH(SalesDataTable[[#This Row],[Order Date]])/3,0)</f>
        <v>Q4</v>
      </c>
      <c r="E2464" s="15">
        <f>MONTH(SalesDataTable[[#This Row],[Order Date]])</f>
        <v>11</v>
      </c>
      <c r="F2464" s="12" t="str">
        <f xml:space="preserve"> TEXT(SalesDataTable[[#This Row],[Order Date]], "MMM")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12">
        <f>YEAR(SalesDataTable[[#This Row],[Order Date]])</f>
        <v>2026</v>
      </c>
      <c r="D2465" s="15" t="str">
        <f>"Q"&amp;ROUNDUP(MONTH(SalesDataTable[[#This Row],[Order Date]])/3,0)</f>
        <v>Q4</v>
      </c>
      <c r="E2465" s="15">
        <f>MONTH(SalesDataTable[[#This Row],[Order Date]])</f>
        <v>11</v>
      </c>
      <c r="F2465" s="12" t="str">
        <f xml:space="preserve"> TEXT(SalesDataTable[[#This Row],[Order Date]], "MMM")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12">
        <f>YEAR(SalesDataTable[[#This Row],[Order Date]])</f>
        <v>2026</v>
      </c>
      <c r="D2466" s="15" t="str">
        <f>"Q"&amp;ROUNDUP(MONTH(SalesDataTable[[#This Row],[Order Date]])/3,0)</f>
        <v>Q4</v>
      </c>
      <c r="E2466" s="15">
        <f>MONTH(SalesDataTable[[#This Row],[Order Date]])</f>
        <v>11</v>
      </c>
      <c r="F2466" s="12" t="str">
        <f xml:space="preserve"> TEXT(SalesDataTable[[#This Row],[Order Date]], "MMM")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12">
        <f>YEAR(SalesDataTable[[#This Row],[Order Date]])</f>
        <v>2026</v>
      </c>
      <c r="D2467" s="15" t="str">
        <f>"Q"&amp;ROUNDUP(MONTH(SalesDataTable[[#This Row],[Order Date]])/3,0)</f>
        <v>Q4</v>
      </c>
      <c r="E2467" s="15">
        <f>MONTH(SalesDataTable[[#This Row],[Order Date]])</f>
        <v>11</v>
      </c>
      <c r="F2467" s="12" t="str">
        <f xml:space="preserve"> TEXT(SalesDataTable[[#This Row],[Order Date]], "MMM")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12">
        <f>YEAR(SalesDataTable[[#This Row],[Order Date]])</f>
        <v>2026</v>
      </c>
      <c r="D2468" s="15" t="str">
        <f>"Q"&amp;ROUNDUP(MONTH(SalesDataTable[[#This Row],[Order Date]])/3,0)</f>
        <v>Q4</v>
      </c>
      <c r="E2468" s="15">
        <f>MONTH(SalesDataTable[[#This Row],[Order Date]])</f>
        <v>11</v>
      </c>
      <c r="F2468" s="12" t="str">
        <f xml:space="preserve"> TEXT(SalesDataTable[[#This Row],[Order Date]], "MMM")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12">
        <f>YEAR(SalesDataTable[[#This Row],[Order Date]])</f>
        <v>2026</v>
      </c>
      <c r="D2469" s="15" t="str">
        <f>"Q"&amp;ROUNDUP(MONTH(SalesDataTable[[#This Row],[Order Date]])/3,0)</f>
        <v>Q4</v>
      </c>
      <c r="E2469" s="15">
        <f>MONTH(SalesDataTable[[#This Row],[Order Date]])</f>
        <v>11</v>
      </c>
      <c r="F2469" s="12" t="str">
        <f xml:space="preserve"> TEXT(SalesDataTable[[#This Row],[Order Date]], "MMM")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12">
        <f>YEAR(SalesDataTable[[#This Row],[Order Date]])</f>
        <v>2026</v>
      </c>
      <c r="D2470" s="15" t="str">
        <f>"Q"&amp;ROUNDUP(MONTH(SalesDataTable[[#This Row],[Order Date]])/3,0)</f>
        <v>Q4</v>
      </c>
      <c r="E2470" s="15">
        <f>MONTH(SalesDataTable[[#This Row],[Order Date]])</f>
        <v>11</v>
      </c>
      <c r="F2470" s="12" t="str">
        <f xml:space="preserve"> TEXT(SalesDataTable[[#This Row],[Order Date]], "MMM")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12">
        <f>YEAR(SalesDataTable[[#This Row],[Order Date]])</f>
        <v>2026</v>
      </c>
      <c r="D2471" s="15" t="str">
        <f>"Q"&amp;ROUNDUP(MONTH(SalesDataTable[[#This Row],[Order Date]])/3,0)</f>
        <v>Q4</v>
      </c>
      <c r="E2471" s="15">
        <f>MONTH(SalesDataTable[[#This Row],[Order Date]])</f>
        <v>11</v>
      </c>
      <c r="F2471" s="12" t="str">
        <f xml:space="preserve"> TEXT(SalesDataTable[[#This Row],[Order Date]], "MMM")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12">
        <f>YEAR(SalesDataTable[[#This Row],[Order Date]])</f>
        <v>2026</v>
      </c>
      <c r="D2472" s="15" t="str">
        <f>"Q"&amp;ROUNDUP(MONTH(SalesDataTable[[#This Row],[Order Date]])/3,0)</f>
        <v>Q4</v>
      </c>
      <c r="E2472" s="15">
        <f>MONTH(SalesDataTable[[#This Row],[Order Date]])</f>
        <v>11</v>
      </c>
      <c r="F2472" s="12" t="str">
        <f xml:space="preserve"> TEXT(SalesDataTable[[#This Row],[Order Date]], "MMM")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12">
        <f>YEAR(SalesDataTable[[#This Row],[Order Date]])</f>
        <v>2026</v>
      </c>
      <c r="D2473" s="15" t="str">
        <f>"Q"&amp;ROUNDUP(MONTH(SalesDataTable[[#This Row],[Order Date]])/3,0)</f>
        <v>Q4</v>
      </c>
      <c r="E2473" s="15">
        <f>MONTH(SalesDataTable[[#This Row],[Order Date]])</f>
        <v>11</v>
      </c>
      <c r="F2473" s="12" t="str">
        <f xml:space="preserve"> TEXT(SalesDataTable[[#This Row],[Order Date]], "MMM")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12">
        <f>YEAR(SalesDataTable[[#This Row],[Order Date]])</f>
        <v>2026</v>
      </c>
      <c r="D2474" s="15" t="str">
        <f>"Q"&amp;ROUNDUP(MONTH(SalesDataTable[[#This Row],[Order Date]])/3,0)</f>
        <v>Q4</v>
      </c>
      <c r="E2474" s="15">
        <f>MONTH(SalesDataTable[[#This Row],[Order Date]])</f>
        <v>11</v>
      </c>
      <c r="F2474" s="12" t="str">
        <f xml:space="preserve"> TEXT(SalesDataTable[[#This Row],[Order Date]], "MMM")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12">
        <f>YEAR(SalesDataTable[[#This Row],[Order Date]])</f>
        <v>2026</v>
      </c>
      <c r="D2475" s="15" t="str">
        <f>"Q"&amp;ROUNDUP(MONTH(SalesDataTable[[#This Row],[Order Date]])/3,0)</f>
        <v>Q4</v>
      </c>
      <c r="E2475" s="15">
        <f>MONTH(SalesDataTable[[#This Row],[Order Date]])</f>
        <v>11</v>
      </c>
      <c r="F2475" s="12" t="str">
        <f xml:space="preserve"> TEXT(SalesDataTable[[#This Row],[Order Date]], "MMM")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12">
        <f>YEAR(SalesDataTable[[#This Row],[Order Date]])</f>
        <v>2026</v>
      </c>
      <c r="D2476" s="15" t="str">
        <f>"Q"&amp;ROUNDUP(MONTH(SalesDataTable[[#This Row],[Order Date]])/3,0)</f>
        <v>Q4</v>
      </c>
      <c r="E2476" s="15">
        <f>MONTH(SalesDataTable[[#This Row],[Order Date]])</f>
        <v>11</v>
      </c>
      <c r="F2476" s="12" t="str">
        <f xml:space="preserve"> TEXT(SalesDataTable[[#This Row],[Order Date]], "MMM")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12">
        <f>YEAR(SalesDataTable[[#This Row],[Order Date]])</f>
        <v>2026</v>
      </c>
      <c r="D2477" s="15" t="str">
        <f>"Q"&amp;ROUNDUP(MONTH(SalesDataTable[[#This Row],[Order Date]])/3,0)</f>
        <v>Q4</v>
      </c>
      <c r="E2477" s="15">
        <f>MONTH(SalesDataTable[[#This Row],[Order Date]])</f>
        <v>11</v>
      </c>
      <c r="F2477" s="12" t="str">
        <f xml:space="preserve"> TEXT(SalesDataTable[[#This Row],[Order Date]], "MMM")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12">
        <f>YEAR(SalesDataTable[[#This Row],[Order Date]])</f>
        <v>2026</v>
      </c>
      <c r="D2478" s="15" t="str">
        <f>"Q"&amp;ROUNDUP(MONTH(SalesDataTable[[#This Row],[Order Date]])/3,0)</f>
        <v>Q4</v>
      </c>
      <c r="E2478" s="15">
        <f>MONTH(SalesDataTable[[#This Row],[Order Date]])</f>
        <v>11</v>
      </c>
      <c r="F2478" s="12" t="str">
        <f xml:space="preserve"> TEXT(SalesDataTable[[#This Row],[Order Date]], "MMM")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12">
        <f>YEAR(SalesDataTable[[#This Row],[Order Date]])</f>
        <v>2026</v>
      </c>
      <c r="D2479" s="15" t="str">
        <f>"Q"&amp;ROUNDUP(MONTH(SalesDataTable[[#This Row],[Order Date]])/3,0)</f>
        <v>Q4</v>
      </c>
      <c r="E2479" s="15">
        <f>MONTH(SalesDataTable[[#This Row],[Order Date]])</f>
        <v>11</v>
      </c>
      <c r="F2479" s="12" t="str">
        <f xml:space="preserve"> TEXT(SalesDataTable[[#This Row],[Order Date]], "MMM")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12">
        <f>YEAR(SalesDataTable[[#This Row],[Order Date]])</f>
        <v>2026</v>
      </c>
      <c r="D2480" s="15" t="str">
        <f>"Q"&amp;ROUNDUP(MONTH(SalesDataTable[[#This Row],[Order Date]])/3,0)</f>
        <v>Q4</v>
      </c>
      <c r="E2480" s="15">
        <f>MONTH(SalesDataTable[[#This Row],[Order Date]])</f>
        <v>11</v>
      </c>
      <c r="F2480" s="12" t="str">
        <f xml:space="preserve"> TEXT(SalesDataTable[[#This Row],[Order Date]], "MMM")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12">
        <f>YEAR(SalesDataTable[[#This Row],[Order Date]])</f>
        <v>2026</v>
      </c>
      <c r="D2481" s="15" t="str">
        <f>"Q"&amp;ROUNDUP(MONTH(SalesDataTable[[#This Row],[Order Date]])/3,0)</f>
        <v>Q4</v>
      </c>
      <c r="E2481" s="15">
        <f>MONTH(SalesDataTable[[#This Row],[Order Date]])</f>
        <v>11</v>
      </c>
      <c r="F2481" s="12" t="str">
        <f xml:space="preserve"> TEXT(SalesDataTable[[#This Row],[Order Date]], "MMM")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12">
        <f>YEAR(SalesDataTable[[#This Row],[Order Date]])</f>
        <v>2026</v>
      </c>
      <c r="D2482" s="15" t="str">
        <f>"Q"&amp;ROUNDUP(MONTH(SalesDataTable[[#This Row],[Order Date]])/3,0)</f>
        <v>Q4</v>
      </c>
      <c r="E2482" s="15">
        <f>MONTH(SalesDataTable[[#This Row],[Order Date]])</f>
        <v>11</v>
      </c>
      <c r="F2482" s="12" t="str">
        <f xml:space="preserve"> TEXT(SalesDataTable[[#This Row],[Order Date]], "MMM")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12">
        <f>YEAR(SalesDataTable[[#This Row],[Order Date]])</f>
        <v>2026</v>
      </c>
      <c r="D2483" s="15" t="str">
        <f>"Q"&amp;ROUNDUP(MONTH(SalesDataTable[[#This Row],[Order Date]])/3,0)</f>
        <v>Q4</v>
      </c>
      <c r="E2483" s="15">
        <f>MONTH(SalesDataTable[[#This Row],[Order Date]])</f>
        <v>11</v>
      </c>
      <c r="F2483" s="12" t="str">
        <f xml:space="preserve"> TEXT(SalesDataTable[[#This Row],[Order Date]], "MMM")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12">
        <f>YEAR(SalesDataTable[[#This Row],[Order Date]])</f>
        <v>2026</v>
      </c>
      <c r="D2484" s="15" t="str">
        <f>"Q"&amp;ROUNDUP(MONTH(SalesDataTable[[#This Row],[Order Date]])/3,0)</f>
        <v>Q4</v>
      </c>
      <c r="E2484" s="15">
        <f>MONTH(SalesDataTable[[#This Row],[Order Date]])</f>
        <v>11</v>
      </c>
      <c r="F2484" s="12" t="str">
        <f xml:space="preserve"> TEXT(SalesDataTable[[#This Row],[Order Date]], "MMM")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12">
        <f>YEAR(SalesDataTable[[#This Row],[Order Date]])</f>
        <v>2026</v>
      </c>
      <c r="D2485" s="15" t="str">
        <f>"Q"&amp;ROUNDUP(MONTH(SalesDataTable[[#This Row],[Order Date]])/3,0)</f>
        <v>Q4</v>
      </c>
      <c r="E2485" s="15">
        <f>MONTH(SalesDataTable[[#This Row],[Order Date]])</f>
        <v>11</v>
      </c>
      <c r="F2485" s="12" t="str">
        <f xml:space="preserve"> TEXT(SalesDataTable[[#This Row],[Order Date]], "MMM")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12">
        <f>YEAR(SalesDataTable[[#This Row],[Order Date]])</f>
        <v>2026</v>
      </c>
      <c r="D2486" s="15" t="str">
        <f>"Q"&amp;ROUNDUP(MONTH(SalesDataTable[[#This Row],[Order Date]])/3,0)</f>
        <v>Q4</v>
      </c>
      <c r="E2486" s="15">
        <f>MONTH(SalesDataTable[[#This Row],[Order Date]])</f>
        <v>11</v>
      </c>
      <c r="F2486" s="12" t="str">
        <f xml:space="preserve"> TEXT(SalesDataTable[[#This Row],[Order Date]], "MMM")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12">
        <f>YEAR(SalesDataTable[[#This Row],[Order Date]])</f>
        <v>2026</v>
      </c>
      <c r="D2487" s="15" t="str">
        <f>"Q"&amp;ROUNDUP(MONTH(SalesDataTable[[#This Row],[Order Date]])/3,0)</f>
        <v>Q4</v>
      </c>
      <c r="E2487" s="15">
        <f>MONTH(SalesDataTable[[#This Row],[Order Date]])</f>
        <v>11</v>
      </c>
      <c r="F2487" s="12" t="str">
        <f xml:space="preserve"> TEXT(SalesDataTable[[#This Row],[Order Date]], "MMM")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12">
        <f>YEAR(SalesDataTable[[#This Row],[Order Date]])</f>
        <v>2026</v>
      </c>
      <c r="D2488" s="15" t="str">
        <f>"Q"&amp;ROUNDUP(MONTH(SalesDataTable[[#This Row],[Order Date]])/3,0)</f>
        <v>Q4</v>
      </c>
      <c r="E2488" s="15">
        <f>MONTH(SalesDataTable[[#This Row],[Order Date]])</f>
        <v>11</v>
      </c>
      <c r="F2488" s="12" t="str">
        <f xml:space="preserve"> TEXT(SalesDataTable[[#This Row],[Order Date]], "MMM")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12">
        <f>YEAR(SalesDataTable[[#This Row],[Order Date]])</f>
        <v>2026</v>
      </c>
      <c r="D2489" s="15" t="str">
        <f>"Q"&amp;ROUNDUP(MONTH(SalesDataTable[[#This Row],[Order Date]])/3,0)</f>
        <v>Q4</v>
      </c>
      <c r="E2489" s="15">
        <f>MONTH(SalesDataTable[[#This Row],[Order Date]])</f>
        <v>11</v>
      </c>
      <c r="F2489" s="12" t="str">
        <f xml:space="preserve"> TEXT(SalesDataTable[[#This Row],[Order Date]], "MMM")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12">
        <f>YEAR(SalesDataTable[[#This Row],[Order Date]])</f>
        <v>2026</v>
      </c>
      <c r="D2490" s="15" t="str">
        <f>"Q"&amp;ROUNDUP(MONTH(SalesDataTable[[#This Row],[Order Date]])/3,0)</f>
        <v>Q4</v>
      </c>
      <c r="E2490" s="15">
        <f>MONTH(SalesDataTable[[#This Row],[Order Date]])</f>
        <v>11</v>
      </c>
      <c r="F2490" s="12" t="str">
        <f xml:space="preserve"> TEXT(SalesDataTable[[#This Row],[Order Date]], "MMM")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12">
        <f>YEAR(SalesDataTable[[#This Row],[Order Date]])</f>
        <v>2026</v>
      </c>
      <c r="D2491" s="15" t="str">
        <f>"Q"&amp;ROUNDUP(MONTH(SalesDataTable[[#This Row],[Order Date]])/3,0)</f>
        <v>Q4</v>
      </c>
      <c r="E2491" s="15">
        <f>MONTH(SalesDataTable[[#This Row],[Order Date]])</f>
        <v>11</v>
      </c>
      <c r="F2491" s="12" t="str">
        <f xml:space="preserve"> TEXT(SalesDataTable[[#This Row],[Order Date]], "MMM")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12">
        <f>YEAR(SalesDataTable[[#This Row],[Order Date]])</f>
        <v>2026</v>
      </c>
      <c r="D2492" s="15" t="str">
        <f>"Q"&amp;ROUNDUP(MONTH(SalesDataTable[[#This Row],[Order Date]])/3,0)</f>
        <v>Q4</v>
      </c>
      <c r="E2492" s="15">
        <f>MONTH(SalesDataTable[[#This Row],[Order Date]])</f>
        <v>11</v>
      </c>
      <c r="F2492" s="12" t="str">
        <f xml:space="preserve"> TEXT(SalesDataTable[[#This Row],[Order Date]], "MMM")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12">
        <f>YEAR(SalesDataTable[[#This Row],[Order Date]])</f>
        <v>2026</v>
      </c>
      <c r="D2493" s="15" t="str">
        <f>"Q"&amp;ROUNDUP(MONTH(SalesDataTable[[#This Row],[Order Date]])/3,0)</f>
        <v>Q4</v>
      </c>
      <c r="E2493" s="15">
        <f>MONTH(SalesDataTable[[#This Row],[Order Date]])</f>
        <v>11</v>
      </c>
      <c r="F2493" s="12" t="str">
        <f xml:space="preserve"> TEXT(SalesDataTable[[#This Row],[Order Date]], "MMM")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12">
        <f>YEAR(SalesDataTable[[#This Row],[Order Date]])</f>
        <v>2026</v>
      </c>
      <c r="D2494" s="15" t="str">
        <f>"Q"&amp;ROUNDUP(MONTH(SalesDataTable[[#This Row],[Order Date]])/3,0)</f>
        <v>Q4</v>
      </c>
      <c r="E2494" s="15">
        <f>MONTH(SalesDataTable[[#This Row],[Order Date]])</f>
        <v>11</v>
      </c>
      <c r="F2494" s="12" t="str">
        <f xml:space="preserve"> TEXT(SalesDataTable[[#This Row],[Order Date]], "MMM")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12">
        <f>YEAR(SalesDataTable[[#This Row],[Order Date]])</f>
        <v>2026</v>
      </c>
      <c r="D2495" s="15" t="str">
        <f>"Q"&amp;ROUNDUP(MONTH(SalesDataTable[[#This Row],[Order Date]])/3,0)</f>
        <v>Q4</v>
      </c>
      <c r="E2495" s="15">
        <f>MONTH(SalesDataTable[[#This Row],[Order Date]])</f>
        <v>11</v>
      </c>
      <c r="F2495" s="12" t="str">
        <f xml:space="preserve"> TEXT(SalesDataTable[[#This Row],[Order Date]], "MMM")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12">
        <f>YEAR(SalesDataTable[[#This Row],[Order Date]])</f>
        <v>2026</v>
      </c>
      <c r="D2496" s="15" t="str">
        <f>"Q"&amp;ROUNDUP(MONTH(SalesDataTable[[#This Row],[Order Date]])/3,0)</f>
        <v>Q4</v>
      </c>
      <c r="E2496" s="15">
        <f>MONTH(SalesDataTable[[#This Row],[Order Date]])</f>
        <v>11</v>
      </c>
      <c r="F2496" s="12" t="str">
        <f xml:space="preserve"> TEXT(SalesDataTable[[#This Row],[Order Date]], "MMM")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12">
        <f>YEAR(SalesDataTable[[#This Row],[Order Date]])</f>
        <v>2026</v>
      </c>
      <c r="D2497" s="15" t="str">
        <f>"Q"&amp;ROUNDUP(MONTH(SalesDataTable[[#This Row],[Order Date]])/3,0)</f>
        <v>Q4</v>
      </c>
      <c r="E2497" s="15">
        <f>MONTH(SalesDataTable[[#This Row],[Order Date]])</f>
        <v>11</v>
      </c>
      <c r="F2497" s="12" t="str">
        <f xml:space="preserve"> TEXT(SalesDataTable[[#This Row],[Order Date]], "MMM")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12">
        <f>YEAR(SalesDataTable[[#This Row],[Order Date]])</f>
        <v>2026</v>
      </c>
      <c r="D2498" s="15" t="str">
        <f>"Q"&amp;ROUNDUP(MONTH(SalesDataTable[[#This Row],[Order Date]])/3,0)</f>
        <v>Q4</v>
      </c>
      <c r="E2498" s="15">
        <f>MONTH(SalesDataTable[[#This Row],[Order Date]])</f>
        <v>11</v>
      </c>
      <c r="F2498" s="12" t="str">
        <f xml:space="preserve"> TEXT(SalesDataTable[[#This Row],[Order Date]], "MMM")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12">
        <f>YEAR(SalesDataTable[[#This Row],[Order Date]])</f>
        <v>2026</v>
      </c>
      <c r="D2499" s="15" t="str">
        <f>"Q"&amp;ROUNDUP(MONTH(SalesDataTable[[#This Row],[Order Date]])/3,0)</f>
        <v>Q4</v>
      </c>
      <c r="E2499" s="15">
        <f>MONTH(SalesDataTable[[#This Row],[Order Date]])</f>
        <v>12</v>
      </c>
      <c r="F2499" s="12" t="str">
        <f xml:space="preserve"> TEXT(SalesDataTable[[#This Row],[Order Date]], "MMM")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12">
        <f>YEAR(SalesDataTable[[#This Row],[Order Date]])</f>
        <v>2026</v>
      </c>
      <c r="D2500" s="15" t="str">
        <f>"Q"&amp;ROUNDUP(MONTH(SalesDataTable[[#This Row],[Order Date]])/3,0)</f>
        <v>Q4</v>
      </c>
      <c r="E2500" s="15">
        <f>MONTH(SalesDataTable[[#This Row],[Order Date]])</f>
        <v>12</v>
      </c>
      <c r="F2500" s="12" t="str">
        <f xml:space="preserve"> TEXT(SalesDataTable[[#This Row],[Order Date]], "MMM")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12">
        <f>YEAR(SalesDataTable[[#This Row],[Order Date]])</f>
        <v>2026</v>
      </c>
      <c r="D2501" s="15" t="str">
        <f>"Q"&amp;ROUNDUP(MONTH(SalesDataTable[[#This Row],[Order Date]])/3,0)</f>
        <v>Q4</v>
      </c>
      <c r="E2501" s="15">
        <f>MONTH(SalesDataTable[[#This Row],[Order Date]])</f>
        <v>12</v>
      </c>
      <c r="F2501" s="12" t="str">
        <f xml:space="preserve"> TEXT(SalesDataTable[[#This Row],[Order Date]], "MMM")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12">
        <f>YEAR(SalesDataTable[[#This Row],[Order Date]])</f>
        <v>2026</v>
      </c>
      <c r="D2502" s="15" t="str">
        <f>"Q"&amp;ROUNDUP(MONTH(SalesDataTable[[#This Row],[Order Date]])/3,0)</f>
        <v>Q4</v>
      </c>
      <c r="E2502" s="15">
        <f>MONTH(SalesDataTable[[#This Row],[Order Date]])</f>
        <v>12</v>
      </c>
      <c r="F2502" s="12" t="str">
        <f xml:space="preserve"> TEXT(SalesDataTable[[#This Row],[Order Date]], "MMM")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12">
        <f>YEAR(SalesDataTable[[#This Row],[Order Date]])</f>
        <v>2026</v>
      </c>
      <c r="D2503" s="15" t="str">
        <f>"Q"&amp;ROUNDUP(MONTH(SalesDataTable[[#This Row],[Order Date]])/3,0)</f>
        <v>Q4</v>
      </c>
      <c r="E2503" s="15">
        <f>MONTH(SalesDataTable[[#This Row],[Order Date]])</f>
        <v>12</v>
      </c>
      <c r="F2503" s="12" t="str">
        <f xml:space="preserve"> TEXT(SalesDataTable[[#This Row],[Order Date]], "MMM")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12">
        <f>YEAR(SalesDataTable[[#This Row],[Order Date]])</f>
        <v>2026</v>
      </c>
      <c r="D2504" s="15" t="str">
        <f>"Q"&amp;ROUNDUP(MONTH(SalesDataTable[[#This Row],[Order Date]])/3,0)</f>
        <v>Q4</v>
      </c>
      <c r="E2504" s="15">
        <f>MONTH(SalesDataTable[[#This Row],[Order Date]])</f>
        <v>12</v>
      </c>
      <c r="F2504" s="12" t="str">
        <f xml:space="preserve"> TEXT(SalesDataTable[[#This Row],[Order Date]], "MMM")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12">
        <f>YEAR(SalesDataTable[[#This Row],[Order Date]])</f>
        <v>2026</v>
      </c>
      <c r="D2505" s="15" t="str">
        <f>"Q"&amp;ROUNDUP(MONTH(SalesDataTable[[#This Row],[Order Date]])/3,0)</f>
        <v>Q4</v>
      </c>
      <c r="E2505" s="15">
        <f>MONTH(SalesDataTable[[#This Row],[Order Date]])</f>
        <v>12</v>
      </c>
      <c r="F2505" s="12" t="str">
        <f xml:space="preserve"> TEXT(SalesDataTable[[#This Row],[Order Date]], "MMM")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12">
        <f>YEAR(SalesDataTable[[#This Row],[Order Date]])</f>
        <v>2026</v>
      </c>
      <c r="D2506" s="15" t="str">
        <f>"Q"&amp;ROUNDUP(MONTH(SalesDataTable[[#This Row],[Order Date]])/3,0)</f>
        <v>Q4</v>
      </c>
      <c r="E2506" s="15">
        <f>MONTH(SalesDataTable[[#This Row],[Order Date]])</f>
        <v>12</v>
      </c>
      <c r="F2506" s="12" t="str">
        <f xml:space="preserve"> TEXT(SalesDataTable[[#This Row],[Order Date]], "MMM")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12">
        <f>YEAR(SalesDataTable[[#This Row],[Order Date]])</f>
        <v>2026</v>
      </c>
      <c r="D2507" s="15" t="str">
        <f>"Q"&amp;ROUNDUP(MONTH(SalesDataTable[[#This Row],[Order Date]])/3,0)</f>
        <v>Q4</v>
      </c>
      <c r="E2507" s="15">
        <f>MONTH(SalesDataTable[[#This Row],[Order Date]])</f>
        <v>12</v>
      </c>
      <c r="F2507" s="12" t="str">
        <f xml:space="preserve"> TEXT(SalesDataTable[[#This Row],[Order Date]], "MMM")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12">
        <f>YEAR(SalesDataTable[[#This Row],[Order Date]])</f>
        <v>2026</v>
      </c>
      <c r="D2508" s="15" t="str">
        <f>"Q"&amp;ROUNDUP(MONTH(SalesDataTable[[#This Row],[Order Date]])/3,0)</f>
        <v>Q4</v>
      </c>
      <c r="E2508" s="15">
        <f>MONTH(SalesDataTable[[#This Row],[Order Date]])</f>
        <v>12</v>
      </c>
      <c r="F2508" s="12" t="str">
        <f xml:space="preserve"> TEXT(SalesDataTable[[#This Row],[Order Date]], "MMM")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12">
        <f>YEAR(SalesDataTable[[#This Row],[Order Date]])</f>
        <v>2026</v>
      </c>
      <c r="D2509" s="15" t="str">
        <f>"Q"&amp;ROUNDUP(MONTH(SalesDataTable[[#This Row],[Order Date]])/3,0)</f>
        <v>Q4</v>
      </c>
      <c r="E2509" s="15">
        <f>MONTH(SalesDataTable[[#This Row],[Order Date]])</f>
        <v>12</v>
      </c>
      <c r="F2509" s="12" t="str">
        <f xml:space="preserve"> TEXT(SalesDataTable[[#This Row],[Order Date]], "MMM")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12">
        <f>YEAR(SalesDataTable[[#This Row],[Order Date]])</f>
        <v>2026</v>
      </c>
      <c r="D2510" s="15" t="str">
        <f>"Q"&amp;ROUNDUP(MONTH(SalesDataTable[[#This Row],[Order Date]])/3,0)</f>
        <v>Q4</v>
      </c>
      <c r="E2510" s="15">
        <f>MONTH(SalesDataTable[[#This Row],[Order Date]])</f>
        <v>12</v>
      </c>
      <c r="F2510" s="12" t="str">
        <f xml:space="preserve"> TEXT(SalesDataTable[[#This Row],[Order Date]], "MMM")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12">
        <f>YEAR(SalesDataTable[[#This Row],[Order Date]])</f>
        <v>2026</v>
      </c>
      <c r="D2511" s="15" t="str">
        <f>"Q"&amp;ROUNDUP(MONTH(SalesDataTable[[#This Row],[Order Date]])/3,0)</f>
        <v>Q4</v>
      </c>
      <c r="E2511" s="15">
        <f>MONTH(SalesDataTable[[#This Row],[Order Date]])</f>
        <v>12</v>
      </c>
      <c r="F2511" s="12" t="str">
        <f xml:space="preserve"> TEXT(SalesDataTable[[#This Row],[Order Date]], "MMM")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12">
        <f>YEAR(SalesDataTable[[#This Row],[Order Date]])</f>
        <v>2026</v>
      </c>
      <c r="D2512" s="15" t="str">
        <f>"Q"&amp;ROUNDUP(MONTH(SalesDataTable[[#This Row],[Order Date]])/3,0)</f>
        <v>Q4</v>
      </c>
      <c r="E2512" s="15">
        <f>MONTH(SalesDataTable[[#This Row],[Order Date]])</f>
        <v>12</v>
      </c>
      <c r="F2512" s="12" t="str">
        <f xml:space="preserve"> TEXT(SalesDataTable[[#This Row],[Order Date]], "MMM")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12">
        <f>YEAR(SalesDataTable[[#This Row],[Order Date]])</f>
        <v>2026</v>
      </c>
      <c r="D2513" s="15" t="str">
        <f>"Q"&amp;ROUNDUP(MONTH(SalesDataTable[[#This Row],[Order Date]])/3,0)</f>
        <v>Q4</v>
      </c>
      <c r="E2513" s="15">
        <f>MONTH(SalesDataTable[[#This Row],[Order Date]])</f>
        <v>12</v>
      </c>
      <c r="F2513" s="12" t="str">
        <f xml:space="preserve"> TEXT(SalesDataTable[[#This Row],[Order Date]], "MMM")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12">
        <f>YEAR(SalesDataTable[[#This Row],[Order Date]])</f>
        <v>2026</v>
      </c>
      <c r="D2514" s="15" t="str">
        <f>"Q"&amp;ROUNDUP(MONTH(SalesDataTable[[#This Row],[Order Date]])/3,0)</f>
        <v>Q4</v>
      </c>
      <c r="E2514" s="15">
        <f>MONTH(SalesDataTable[[#This Row],[Order Date]])</f>
        <v>12</v>
      </c>
      <c r="F2514" s="12" t="str">
        <f xml:space="preserve"> TEXT(SalesDataTable[[#This Row],[Order Date]], "MMM")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12">
        <f>YEAR(SalesDataTable[[#This Row],[Order Date]])</f>
        <v>2026</v>
      </c>
      <c r="D2515" s="15" t="str">
        <f>"Q"&amp;ROUNDUP(MONTH(SalesDataTable[[#This Row],[Order Date]])/3,0)</f>
        <v>Q4</v>
      </c>
      <c r="E2515" s="15">
        <f>MONTH(SalesDataTable[[#This Row],[Order Date]])</f>
        <v>12</v>
      </c>
      <c r="F2515" s="12" t="str">
        <f xml:space="preserve"> TEXT(SalesDataTable[[#This Row],[Order Date]], "MMM")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12">
        <f>YEAR(SalesDataTable[[#This Row],[Order Date]])</f>
        <v>2026</v>
      </c>
      <c r="D2516" s="15" t="str">
        <f>"Q"&amp;ROUNDUP(MONTH(SalesDataTable[[#This Row],[Order Date]])/3,0)</f>
        <v>Q4</v>
      </c>
      <c r="E2516" s="15">
        <f>MONTH(SalesDataTable[[#This Row],[Order Date]])</f>
        <v>12</v>
      </c>
      <c r="F2516" s="12" t="str">
        <f xml:space="preserve"> TEXT(SalesDataTable[[#This Row],[Order Date]], "MMM")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12">
        <f>YEAR(SalesDataTable[[#This Row],[Order Date]])</f>
        <v>2026</v>
      </c>
      <c r="D2517" s="15" t="str">
        <f>"Q"&amp;ROUNDUP(MONTH(SalesDataTable[[#This Row],[Order Date]])/3,0)</f>
        <v>Q4</v>
      </c>
      <c r="E2517" s="15">
        <f>MONTH(SalesDataTable[[#This Row],[Order Date]])</f>
        <v>12</v>
      </c>
      <c r="F2517" s="12" t="str">
        <f xml:space="preserve"> TEXT(SalesDataTable[[#This Row],[Order Date]], "MMM")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12">
        <f>YEAR(SalesDataTable[[#This Row],[Order Date]])</f>
        <v>2026</v>
      </c>
      <c r="D2518" s="15" t="str">
        <f>"Q"&amp;ROUNDUP(MONTH(SalesDataTable[[#This Row],[Order Date]])/3,0)</f>
        <v>Q4</v>
      </c>
      <c r="E2518" s="15">
        <f>MONTH(SalesDataTable[[#This Row],[Order Date]])</f>
        <v>12</v>
      </c>
      <c r="F2518" s="12" t="str">
        <f xml:space="preserve"> TEXT(SalesDataTable[[#This Row],[Order Date]], "MMM")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12">
        <f>YEAR(SalesDataTable[[#This Row],[Order Date]])</f>
        <v>2026</v>
      </c>
      <c r="D2519" s="15" t="str">
        <f>"Q"&amp;ROUNDUP(MONTH(SalesDataTable[[#This Row],[Order Date]])/3,0)</f>
        <v>Q4</v>
      </c>
      <c r="E2519" s="15">
        <f>MONTH(SalesDataTable[[#This Row],[Order Date]])</f>
        <v>12</v>
      </c>
      <c r="F2519" s="12" t="str">
        <f xml:space="preserve"> TEXT(SalesDataTable[[#This Row],[Order Date]], "MMM")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12">
        <f>YEAR(SalesDataTable[[#This Row],[Order Date]])</f>
        <v>2026</v>
      </c>
      <c r="D2520" s="15" t="str">
        <f>"Q"&amp;ROUNDUP(MONTH(SalesDataTable[[#This Row],[Order Date]])/3,0)</f>
        <v>Q4</v>
      </c>
      <c r="E2520" s="15">
        <f>MONTH(SalesDataTable[[#This Row],[Order Date]])</f>
        <v>12</v>
      </c>
      <c r="F2520" s="12" t="str">
        <f xml:space="preserve"> TEXT(SalesDataTable[[#This Row],[Order Date]], "MMM")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12">
        <f>YEAR(SalesDataTable[[#This Row],[Order Date]])</f>
        <v>2026</v>
      </c>
      <c r="D2521" s="15" t="str">
        <f>"Q"&amp;ROUNDUP(MONTH(SalesDataTable[[#This Row],[Order Date]])/3,0)</f>
        <v>Q4</v>
      </c>
      <c r="E2521" s="15">
        <f>MONTH(SalesDataTable[[#This Row],[Order Date]])</f>
        <v>12</v>
      </c>
      <c r="F2521" s="12" t="str">
        <f xml:space="preserve"> TEXT(SalesDataTable[[#This Row],[Order Date]], "MMM")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12">
        <f>YEAR(SalesDataTable[[#This Row],[Order Date]])</f>
        <v>2026</v>
      </c>
      <c r="D2522" s="15" t="str">
        <f>"Q"&amp;ROUNDUP(MONTH(SalesDataTable[[#This Row],[Order Date]])/3,0)</f>
        <v>Q4</v>
      </c>
      <c r="E2522" s="15">
        <f>MONTH(SalesDataTable[[#This Row],[Order Date]])</f>
        <v>12</v>
      </c>
      <c r="F2522" s="12" t="str">
        <f xml:space="preserve"> TEXT(SalesDataTable[[#This Row],[Order Date]], "MMM")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12">
        <f>YEAR(SalesDataTable[[#This Row],[Order Date]])</f>
        <v>2026</v>
      </c>
      <c r="D2523" s="15" t="str">
        <f>"Q"&amp;ROUNDUP(MONTH(SalesDataTable[[#This Row],[Order Date]])/3,0)</f>
        <v>Q4</v>
      </c>
      <c r="E2523" s="15">
        <f>MONTH(SalesDataTable[[#This Row],[Order Date]])</f>
        <v>12</v>
      </c>
      <c r="F2523" s="12" t="str">
        <f xml:space="preserve"> TEXT(SalesDataTable[[#This Row],[Order Date]], "MMM")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12">
        <f>YEAR(SalesDataTable[[#This Row],[Order Date]])</f>
        <v>2026</v>
      </c>
      <c r="D2524" s="15" t="str">
        <f>"Q"&amp;ROUNDUP(MONTH(SalesDataTable[[#This Row],[Order Date]])/3,0)</f>
        <v>Q4</v>
      </c>
      <c r="E2524" s="15">
        <f>MONTH(SalesDataTable[[#This Row],[Order Date]])</f>
        <v>12</v>
      </c>
      <c r="F2524" s="12" t="str">
        <f xml:space="preserve"> TEXT(SalesDataTable[[#This Row],[Order Date]], "MMM")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12">
        <f>YEAR(SalesDataTable[[#This Row],[Order Date]])</f>
        <v>2026</v>
      </c>
      <c r="D2525" s="15" t="str">
        <f>"Q"&amp;ROUNDUP(MONTH(SalesDataTable[[#This Row],[Order Date]])/3,0)</f>
        <v>Q4</v>
      </c>
      <c r="E2525" s="15">
        <f>MONTH(SalesDataTable[[#This Row],[Order Date]])</f>
        <v>12</v>
      </c>
      <c r="F2525" s="12" t="str">
        <f xml:space="preserve"> TEXT(SalesDataTable[[#This Row],[Order Date]], "MMM")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12">
        <f>YEAR(SalesDataTable[[#This Row],[Order Date]])</f>
        <v>2026</v>
      </c>
      <c r="D2526" s="15" t="str">
        <f>"Q"&amp;ROUNDUP(MONTH(SalesDataTable[[#This Row],[Order Date]])/3,0)</f>
        <v>Q4</v>
      </c>
      <c r="E2526" s="15">
        <f>MONTH(SalesDataTable[[#This Row],[Order Date]])</f>
        <v>12</v>
      </c>
      <c r="F2526" s="12" t="str">
        <f xml:space="preserve"> TEXT(SalesDataTable[[#This Row],[Order Date]], "MMM")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12">
        <f>YEAR(SalesDataTable[[#This Row],[Order Date]])</f>
        <v>2026</v>
      </c>
      <c r="D2527" s="15" t="str">
        <f>"Q"&amp;ROUNDUP(MONTH(SalesDataTable[[#This Row],[Order Date]])/3,0)</f>
        <v>Q4</v>
      </c>
      <c r="E2527" s="15">
        <f>MONTH(SalesDataTable[[#This Row],[Order Date]])</f>
        <v>12</v>
      </c>
      <c r="F2527" s="12" t="str">
        <f xml:space="preserve"> TEXT(SalesDataTable[[#This Row],[Order Date]], "MMM")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12">
        <f>YEAR(SalesDataTable[[#This Row],[Order Date]])</f>
        <v>2026</v>
      </c>
      <c r="D2528" s="15" t="str">
        <f>"Q"&amp;ROUNDUP(MONTH(SalesDataTable[[#This Row],[Order Date]])/3,0)</f>
        <v>Q4</v>
      </c>
      <c r="E2528" s="15">
        <f>MONTH(SalesDataTable[[#This Row],[Order Date]])</f>
        <v>12</v>
      </c>
      <c r="F2528" s="12" t="str">
        <f xml:space="preserve"> TEXT(SalesDataTable[[#This Row],[Order Date]], "MMM")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12">
        <f>YEAR(SalesDataTable[[#This Row],[Order Date]])</f>
        <v>2026</v>
      </c>
      <c r="D2529" s="15" t="str">
        <f>"Q"&amp;ROUNDUP(MONTH(SalesDataTable[[#This Row],[Order Date]])/3,0)</f>
        <v>Q4</v>
      </c>
      <c r="E2529" s="15">
        <f>MONTH(SalesDataTable[[#This Row],[Order Date]])</f>
        <v>12</v>
      </c>
      <c r="F2529" s="12" t="str">
        <f xml:space="preserve"> TEXT(SalesDataTable[[#This Row],[Order Date]], "MMM")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12">
        <f>YEAR(SalesDataTable[[#This Row],[Order Date]])</f>
        <v>2026</v>
      </c>
      <c r="D2530" s="15" t="str">
        <f>"Q"&amp;ROUNDUP(MONTH(SalesDataTable[[#This Row],[Order Date]])/3,0)</f>
        <v>Q4</v>
      </c>
      <c r="E2530" s="15">
        <f>MONTH(SalesDataTable[[#This Row],[Order Date]])</f>
        <v>12</v>
      </c>
      <c r="F2530" s="12" t="str">
        <f xml:space="preserve"> TEXT(SalesDataTable[[#This Row],[Order Date]], "MMM")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12">
        <f>YEAR(SalesDataTable[[#This Row],[Order Date]])</f>
        <v>2026</v>
      </c>
      <c r="D2531" s="15" t="str">
        <f>"Q"&amp;ROUNDUP(MONTH(SalesDataTable[[#This Row],[Order Date]])/3,0)</f>
        <v>Q4</v>
      </c>
      <c r="E2531" s="15">
        <f>MONTH(SalesDataTable[[#This Row],[Order Date]])</f>
        <v>12</v>
      </c>
      <c r="F2531" s="12" t="str">
        <f xml:space="preserve"> TEXT(SalesDataTable[[#This Row],[Order Date]], "MMM")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12">
        <f>YEAR(SalesDataTable[[#This Row],[Order Date]])</f>
        <v>2026</v>
      </c>
      <c r="D2532" s="15" t="str">
        <f>"Q"&amp;ROUNDUP(MONTH(SalesDataTable[[#This Row],[Order Date]])/3,0)</f>
        <v>Q4</v>
      </c>
      <c r="E2532" s="15">
        <f>MONTH(SalesDataTable[[#This Row],[Order Date]])</f>
        <v>12</v>
      </c>
      <c r="F2532" s="12" t="str">
        <f xml:space="preserve"> TEXT(SalesDataTable[[#This Row],[Order Date]], "MMM")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12">
        <f>YEAR(SalesDataTable[[#This Row],[Order Date]])</f>
        <v>2026</v>
      </c>
      <c r="D2533" s="15" t="str">
        <f>"Q"&amp;ROUNDUP(MONTH(SalesDataTable[[#This Row],[Order Date]])/3,0)</f>
        <v>Q4</v>
      </c>
      <c r="E2533" s="15">
        <f>MONTH(SalesDataTable[[#This Row],[Order Date]])</f>
        <v>12</v>
      </c>
      <c r="F2533" s="12" t="str">
        <f xml:space="preserve"> TEXT(SalesDataTable[[#This Row],[Order Date]], "MMM")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12">
        <f>YEAR(SalesDataTable[[#This Row],[Order Date]])</f>
        <v>2026</v>
      </c>
      <c r="D2534" s="15" t="str">
        <f>"Q"&amp;ROUNDUP(MONTH(SalesDataTable[[#This Row],[Order Date]])/3,0)</f>
        <v>Q4</v>
      </c>
      <c r="E2534" s="15">
        <f>MONTH(SalesDataTable[[#This Row],[Order Date]])</f>
        <v>12</v>
      </c>
      <c r="F2534" s="12" t="str">
        <f xml:space="preserve"> TEXT(SalesDataTable[[#This Row],[Order Date]], "MMM")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12">
        <f>YEAR(SalesDataTable[[#This Row],[Order Date]])</f>
        <v>2026</v>
      </c>
      <c r="D2535" s="15" t="str">
        <f>"Q"&amp;ROUNDUP(MONTH(SalesDataTable[[#This Row],[Order Date]])/3,0)</f>
        <v>Q4</v>
      </c>
      <c r="E2535" s="15">
        <f>MONTH(SalesDataTable[[#This Row],[Order Date]])</f>
        <v>12</v>
      </c>
      <c r="F2535" s="12" t="str">
        <f xml:space="preserve"> TEXT(SalesDataTable[[#This Row],[Order Date]], "MMM")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12">
        <f>YEAR(SalesDataTable[[#This Row],[Order Date]])</f>
        <v>2026</v>
      </c>
      <c r="D2536" s="15" t="str">
        <f>"Q"&amp;ROUNDUP(MONTH(SalesDataTable[[#This Row],[Order Date]])/3,0)</f>
        <v>Q4</v>
      </c>
      <c r="E2536" s="15">
        <f>MONTH(SalesDataTable[[#This Row],[Order Date]])</f>
        <v>12</v>
      </c>
      <c r="F2536" s="12" t="str">
        <f xml:space="preserve"> TEXT(SalesDataTable[[#This Row],[Order Date]], "MMM")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12">
        <f>YEAR(SalesDataTable[[#This Row],[Order Date]])</f>
        <v>2026</v>
      </c>
      <c r="D2537" s="15" t="str">
        <f>"Q"&amp;ROUNDUP(MONTH(SalesDataTable[[#This Row],[Order Date]])/3,0)</f>
        <v>Q4</v>
      </c>
      <c r="E2537" s="15">
        <f>MONTH(SalesDataTable[[#This Row],[Order Date]])</f>
        <v>12</v>
      </c>
      <c r="F2537" s="12" t="str">
        <f xml:space="preserve"> TEXT(SalesDataTable[[#This Row],[Order Date]], "MMM")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12">
        <f>YEAR(SalesDataTable[[#This Row],[Order Date]])</f>
        <v>2026</v>
      </c>
      <c r="D2538" s="15" t="str">
        <f>"Q"&amp;ROUNDUP(MONTH(SalesDataTable[[#This Row],[Order Date]])/3,0)</f>
        <v>Q4</v>
      </c>
      <c r="E2538" s="15">
        <f>MONTH(SalesDataTable[[#This Row],[Order Date]])</f>
        <v>12</v>
      </c>
      <c r="F2538" s="12" t="str">
        <f xml:space="preserve"> TEXT(SalesDataTable[[#This Row],[Order Date]], "MMM")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12">
        <f>YEAR(SalesDataTable[[#This Row],[Order Date]])</f>
        <v>2026</v>
      </c>
      <c r="D2539" s="15" t="str">
        <f>"Q"&amp;ROUNDUP(MONTH(SalesDataTable[[#This Row],[Order Date]])/3,0)</f>
        <v>Q4</v>
      </c>
      <c r="E2539" s="15">
        <f>MONTH(SalesDataTable[[#This Row],[Order Date]])</f>
        <v>12</v>
      </c>
      <c r="F2539" s="12" t="str">
        <f xml:space="preserve"> TEXT(SalesDataTable[[#This Row],[Order Date]], "MMM")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12">
        <f>YEAR(SalesDataTable[[#This Row],[Order Date]])</f>
        <v>2026</v>
      </c>
      <c r="D2540" s="15" t="str">
        <f>"Q"&amp;ROUNDUP(MONTH(SalesDataTable[[#This Row],[Order Date]])/3,0)</f>
        <v>Q4</v>
      </c>
      <c r="E2540" s="15">
        <f>MONTH(SalesDataTable[[#This Row],[Order Date]])</f>
        <v>12</v>
      </c>
      <c r="F2540" s="12" t="str">
        <f xml:space="preserve"> TEXT(SalesDataTable[[#This Row],[Order Date]], "MMM")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12">
        <f>YEAR(SalesDataTable[[#This Row],[Order Date]])</f>
        <v>2026</v>
      </c>
      <c r="D2541" s="15" t="str">
        <f>"Q"&amp;ROUNDUP(MONTH(SalesDataTable[[#This Row],[Order Date]])/3,0)</f>
        <v>Q4</v>
      </c>
      <c r="E2541" s="15">
        <f>MONTH(SalesDataTable[[#This Row],[Order Date]])</f>
        <v>12</v>
      </c>
      <c r="F2541" s="12" t="str">
        <f xml:space="preserve"> TEXT(SalesDataTable[[#This Row],[Order Date]], "MMM")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12">
        <f>YEAR(SalesDataTable[[#This Row],[Order Date]])</f>
        <v>2026</v>
      </c>
      <c r="D2542" s="15" t="str">
        <f>"Q"&amp;ROUNDUP(MONTH(SalesDataTable[[#This Row],[Order Date]])/3,0)</f>
        <v>Q4</v>
      </c>
      <c r="E2542" s="15">
        <f>MONTH(SalesDataTable[[#This Row],[Order Date]])</f>
        <v>12</v>
      </c>
      <c r="F2542" s="12" t="str">
        <f xml:space="preserve"> TEXT(SalesDataTable[[#This Row],[Order Date]], "MMM")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12">
        <f>YEAR(SalesDataTable[[#This Row],[Order Date]])</f>
        <v>2026</v>
      </c>
      <c r="D2543" s="15" t="str">
        <f>"Q"&amp;ROUNDUP(MONTH(SalesDataTable[[#This Row],[Order Date]])/3,0)</f>
        <v>Q4</v>
      </c>
      <c r="E2543" s="15">
        <f>MONTH(SalesDataTable[[#This Row],[Order Date]])</f>
        <v>12</v>
      </c>
      <c r="F2543" s="12" t="str">
        <f xml:space="preserve"> TEXT(SalesDataTable[[#This Row],[Order Date]], "MMM")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12">
        <f>YEAR(SalesDataTable[[#This Row],[Order Date]])</f>
        <v>2026</v>
      </c>
      <c r="D2544" s="15" t="str">
        <f>"Q"&amp;ROUNDUP(MONTH(SalesDataTable[[#This Row],[Order Date]])/3,0)</f>
        <v>Q4</v>
      </c>
      <c r="E2544" s="15">
        <f>MONTH(SalesDataTable[[#This Row],[Order Date]])</f>
        <v>12</v>
      </c>
      <c r="F2544" s="12" t="str">
        <f xml:space="preserve"> TEXT(SalesDataTable[[#This Row],[Order Date]], "MMM")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12">
        <f>YEAR(SalesDataTable[[#This Row],[Order Date]])</f>
        <v>2026</v>
      </c>
      <c r="D2545" s="15" t="str">
        <f>"Q"&amp;ROUNDUP(MONTH(SalesDataTable[[#This Row],[Order Date]])/3,0)</f>
        <v>Q4</v>
      </c>
      <c r="E2545" s="15">
        <f>MONTH(SalesDataTable[[#This Row],[Order Date]])</f>
        <v>12</v>
      </c>
      <c r="F2545" s="12" t="str">
        <f xml:space="preserve"> TEXT(SalesDataTable[[#This Row],[Order Date]], "MMM")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12">
        <f>YEAR(SalesDataTable[[#This Row],[Order Date]])</f>
        <v>2026</v>
      </c>
      <c r="D2546" s="15" t="str">
        <f>"Q"&amp;ROUNDUP(MONTH(SalesDataTable[[#This Row],[Order Date]])/3,0)</f>
        <v>Q4</v>
      </c>
      <c r="E2546" s="15">
        <f>MONTH(SalesDataTable[[#This Row],[Order Date]])</f>
        <v>12</v>
      </c>
      <c r="F2546" s="12" t="str">
        <f xml:space="preserve"> TEXT(SalesDataTable[[#This Row],[Order Date]], "MMM")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12">
        <f>YEAR(SalesDataTable[[#This Row],[Order Date]])</f>
        <v>2026</v>
      </c>
      <c r="D2547" s="15" t="str">
        <f>"Q"&amp;ROUNDUP(MONTH(SalesDataTable[[#This Row],[Order Date]])/3,0)</f>
        <v>Q4</v>
      </c>
      <c r="E2547" s="15">
        <f>MONTH(SalesDataTable[[#This Row],[Order Date]])</f>
        <v>12</v>
      </c>
      <c r="F2547" s="12" t="str">
        <f xml:space="preserve"> TEXT(SalesDataTable[[#This Row],[Order Date]], "MMM")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12">
        <f>YEAR(SalesDataTable[[#This Row],[Order Date]])</f>
        <v>2026</v>
      </c>
      <c r="D2548" s="15" t="str">
        <f>"Q"&amp;ROUNDUP(MONTH(SalesDataTable[[#This Row],[Order Date]])/3,0)</f>
        <v>Q4</v>
      </c>
      <c r="E2548" s="15">
        <f>MONTH(SalesDataTable[[#This Row],[Order Date]])</f>
        <v>12</v>
      </c>
      <c r="F2548" s="12" t="str">
        <f xml:space="preserve"> TEXT(SalesDataTable[[#This Row],[Order Date]], "MMM")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12">
        <f>YEAR(SalesDataTable[[#This Row],[Order Date]])</f>
        <v>2026</v>
      </c>
      <c r="D2549" s="15" t="str">
        <f>"Q"&amp;ROUNDUP(MONTH(SalesDataTable[[#This Row],[Order Date]])/3,0)</f>
        <v>Q4</v>
      </c>
      <c r="E2549" s="15">
        <f>MONTH(SalesDataTable[[#This Row],[Order Date]])</f>
        <v>12</v>
      </c>
      <c r="F2549" s="12" t="str">
        <f xml:space="preserve"> TEXT(SalesDataTable[[#This Row],[Order Date]], "MMM")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12">
        <f>YEAR(SalesDataTable[[#This Row],[Order Date]])</f>
        <v>2026</v>
      </c>
      <c r="D2550" s="15" t="str">
        <f>"Q"&amp;ROUNDUP(MONTH(SalesDataTable[[#This Row],[Order Date]])/3,0)</f>
        <v>Q4</v>
      </c>
      <c r="E2550" s="15">
        <f>MONTH(SalesDataTable[[#This Row],[Order Date]])</f>
        <v>12</v>
      </c>
      <c r="F2550" s="12" t="str">
        <f xml:space="preserve"> TEXT(SalesDataTable[[#This Row],[Order Date]], "MMM")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12">
        <f>YEAR(SalesDataTable[[#This Row],[Order Date]])</f>
        <v>2026</v>
      </c>
      <c r="D2551" s="15" t="str">
        <f>"Q"&amp;ROUNDUP(MONTH(SalesDataTable[[#This Row],[Order Date]])/3,0)</f>
        <v>Q4</v>
      </c>
      <c r="E2551" s="15">
        <f>MONTH(SalesDataTable[[#This Row],[Order Date]])</f>
        <v>12</v>
      </c>
      <c r="F2551" s="12" t="str">
        <f xml:space="preserve"> TEXT(SalesDataTable[[#This Row],[Order Date]], "MMM")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12">
        <f>YEAR(SalesDataTable[[#This Row],[Order Date]])</f>
        <v>2026</v>
      </c>
      <c r="D2552" s="15" t="str">
        <f>"Q"&amp;ROUNDUP(MONTH(SalesDataTable[[#This Row],[Order Date]])/3,0)</f>
        <v>Q4</v>
      </c>
      <c r="E2552" s="15">
        <f>MONTH(SalesDataTable[[#This Row],[Order Date]])</f>
        <v>12</v>
      </c>
      <c r="F2552" s="12" t="str">
        <f xml:space="preserve"> TEXT(SalesDataTable[[#This Row],[Order Date]], "MMM")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12">
        <f>YEAR(SalesDataTable[[#This Row],[Order Date]])</f>
        <v>2026</v>
      </c>
      <c r="D2553" s="15" t="str">
        <f>"Q"&amp;ROUNDUP(MONTH(SalesDataTable[[#This Row],[Order Date]])/3,0)</f>
        <v>Q4</v>
      </c>
      <c r="E2553" s="15">
        <f>MONTH(SalesDataTable[[#This Row],[Order Date]])</f>
        <v>12</v>
      </c>
      <c r="F2553" s="12" t="str">
        <f xml:space="preserve"> TEXT(SalesDataTable[[#This Row],[Order Date]], "MMM")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12">
        <f>YEAR(SalesDataTable[[#This Row],[Order Date]])</f>
        <v>2026</v>
      </c>
      <c r="D2554" s="15" t="str">
        <f>"Q"&amp;ROUNDUP(MONTH(SalesDataTable[[#This Row],[Order Date]])/3,0)</f>
        <v>Q4</v>
      </c>
      <c r="E2554" s="15">
        <f>MONTH(SalesDataTable[[#This Row],[Order Date]])</f>
        <v>12</v>
      </c>
      <c r="F2554" s="12" t="str">
        <f xml:space="preserve"> TEXT(SalesDataTable[[#This Row],[Order Date]], "MMM")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12">
        <f>YEAR(SalesDataTable[[#This Row],[Order Date]])</f>
        <v>2026</v>
      </c>
      <c r="D2555" s="15" t="str">
        <f>"Q"&amp;ROUNDUP(MONTH(SalesDataTable[[#This Row],[Order Date]])/3,0)</f>
        <v>Q4</v>
      </c>
      <c r="E2555" s="15">
        <f>MONTH(SalesDataTable[[#This Row],[Order Date]])</f>
        <v>12</v>
      </c>
      <c r="F2555" s="12" t="str">
        <f xml:space="preserve"> TEXT(SalesDataTable[[#This Row],[Order Date]], "MMM")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12">
        <f>YEAR(SalesDataTable[[#This Row],[Order Date]])</f>
        <v>2026</v>
      </c>
      <c r="D2556" s="15" t="str">
        <f>"Q"&amp;ROUNDUP(MONTH(SalesDataTable[[#This Row],[Order Date]])/3,0)</f>
        <v>Q4</v>
      </c>
      <c r="E2556" s="15">
        <f>MONTH(SalesDataTable[[#This Row],[Order Date]])</f>
        <v>12</v>
      </c>
      <c r="F2556" s="12" t="str">
        <f xml:space="preserve"> TEXT(SalesDataTable[[#This Row],[Order Date]], "MMM")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12">
        <f>YEAR(SalesDataTable[[#This Row],[Order Date]])</f>
        <v>2026</v>
      </c>
      <c r="D2557" s="15" t="str">
        <f>"Q"&amp;ROUNDUP(MONTH(SalesDataTable[[#This Row],[Order Date]])/3,0)</f>
        <v>Q4</v>
      </c>
      <c r="E2557" s="15">
        <f>MONTH(SalesDataTable[[#This Row],[Order Date]])</f>
        <v>12</v>
      </c>
      <c r="F2557" s="12" t="str">
        <f xml:space="preserve"> TEXT(SalesDataTable[[#This Row],[Order Date]], "MMM")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12">
        <f>YEAR(SalesDataTable[[#This Row],[Order Date]])</f>
        <v>2026</v>
      </c>
      <c r="D2558" s="15" t="str">
        <f>"Q"&amp;ROUNDUP(MONTH(SalesDataTable[[#This Row],[Order Date]])/3,0)</f>
        <v>Q4</v>
      </c>
      <c r="E2558" s="15">
        <f>MONTH(SalesDataTable[[#This Row],[Order Date]])</f>
        <v>12</v>
      </c>
      <c r="F2558" s="12" t="str">
        <f xml:space="preserve"> TEXT(SalesDataTable[[#This Row],[Order Date]], "MMM")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12">
        <f>YEAR(SalesDataTable[[#This Row],[Order Date]])</f>
        <v>2026</v>
      </c>
      <c r="D2559" s="15" t="str">
        <f>"Q"&amp;ROUNDUP(MONTH(SalesDataTable[[#This Row],[Order Date]])/3,0)</f>
        <v>Q4</v>
      </c>
      <c r="E2559" s="15">
        <f>MONTH(SalesDataTable[[#This Row],[Order Date]])</f>
        <v>12</v>
      </c>
      <c r="F2559" s="12" t="str">
        <f xml:space="preserve"> TEXT(SalesDataTable[[#This Row],[Order Date]], "MMM")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12">
        <f>YEAR(SalesDataTable[[#This Row],[Order Date]])</f>
        <v>2026</v>
      </c>
      <c r="D2560" s="15" t="str">
        <f>"Q"&amp;ROUNDUP(MONTH(SalesDataTable[[#This Row],[Order Date]])/3,0)</f>
        <v>Q4</v>
      </c>
      <c r="E2560" s="15">
        <f>MONTH(SalesDataTable[[#This Row],[Order Date]])</f>
        <v>12</v>
      </c>
      <c r="F2560" s="12" t="str">
        <f xml:space="preserve"> TEXT(SalesDataTable[[#This Row],[Order Date]], "MMM")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12">
        <f>YEAR(SalesDataTable[[#This Row],[Order Date]])</f>
        <v>2026</v>
      </c>
      <c r="D2561" s="15" t="str">
        <f>"Q"&amp;ROUNDUP(MONTH(SalesDataTable[[#This Row],[Order Date]])/3,0)</f>
        <v>Q4</v>
      </c>
      <c r="E2561" s="15">
        <f>MONTH(SalesDataTable[[#This Row],[Order Date]])</f>
        <v>12</v>
      </c>
      <c r="F2561" s="12" t="str">
        <f xml:space="preserve"> TEXT(SalesDataTable[[#This Row],[Order Date]], "MMM")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12">
        <f>YEAR(SalesDataTable[[#This Row],[Order Date]])</f>
        <v>2026</v>
      </c>
      <c r="D2562" s="15" t="str">
        <f>"Q"&amp;ROUNDUP(MONTH(SalesDataTable[[#This Row],[Order Date]])/3,0)</f>
        <v>Q4</v>
      </c>
      <c r="E2562" s="15">
        <f>MONTH(SalesDataTable[[#This Row],[Order Date]])</f>
        <v>12</v>
      </c>
      <c r="F2562" s="12" t="str">
        <f xml:space="preserve"> TEXT(SalesDataTable[[#This Row],[Order Date]], "MMM")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12">
        <f>YEAR(SalesDataTable[[#This Row],[Order Date]])</f>
        <v>2026</v>
      </c>
      <c r="D2563" s="15" t="str">
        <f>"Q"&amp;ROUNDUP(MONTH(SalesDataTable[[#This Row],[Order Date]])/3,0)</f>
        <v>Q4</v>
      </c>
      <c r="E2563" s="15">
        <f>MONTH(SalesDataTable[[#This Row],[Order Date]])</f>
        <v>12</v>
      </c>
      <c r="F2563" s="12" t="str">
        <f xml:space="preserve"> TEXT(SalesDataTable[[#This Row],[Order Date]], "MMM")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12">
        <f>YEAR(SalesDataTable[[#This Row],[Order Date]])</f>
        <v>2026</v>
      </c>
      <c r="D2564" s="15" t="str">
        <f>"Q"&amp;ROUNDUP(MONTH(SalesDataTable[[#This Row],[Order Date]])/3,0)</f>
        <v>Q4</v>
      </c>
      <c r="E2564" s="15">
        <f>MONTH(SalesDataTable[[#This Row],[Order Date]])</f>
        <v>12</v>
      </c>
      <c r="F2564" s="12" t="str">
        <f xml:space="preserve"> TEXT(SalesDataTable[[#This Row],[Order Date]], "MMM")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12">
        <f>YEAR(SalesDataTable[[#This Row],[Order Date]])</f>
        <v>2026</v>
      </c>
      <c r="D2565" s="15" t="str">
        <f>"Q"&amp;ROUNDUP(MONTH(SalesDataTable[[#This Row],[Order Date]])/3,0)</f>
        <v>Q4</v>
      </c>
      <c r="E2565" s="15">
        <f>MONTH(SalesDataTable[[#This Row],[Order Date]])</f>
        <v>12</v>
      </c>
      <c r="F2565" s="12" t="str">
        <f xml:space="preserve"> TEXT(SalesDataTable[[#This Row],[Order Date]], "MMM")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12">
        <f>YEAR(SalesDataTable[[#This Row],[Order Date]])</f>
        <v>2026</v>
      </c>
      <c r="D2566" s="15" t="str">
        <f>"Q"&amp;ROUNDUP(MONTH(SalesDataTable[[#This Row],[Order Date]])/3,0)</f>
        <v>Q4</v>
      </c>
      <c r="E2566" s="15">
        <f>MONTH(SalesDataTable[[#This Row],[Order Date]])</f>
        <v>12</v>
      </c>
      <c r="F2566" s="12" t="str">
        <f xml:space="preserve"> TEXT(SalesDataTable[[#This Row],[Order Date]], "MMM")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12">
        <f>YEAR(SalesDataTable[[#This Row],[Order Date]])</f>
        <v>2026</v>
      </c>
      <c r="D2567" s="15" t="str">
        <f>"Q"&amp;ROUNDUP(MONTH(SalesDataTable[[#This Row],[Order Date]])/3,0)</f>
        <v>Q4</v>
      </c>
      <c r="E2567" s="15">
        <f>MONTH(SalesDataTable[[#This Row],[Order Date]])</f>
        <v>12</v>
      </c>
      <c r="F2567" s="12" t="str">
        <f xml:space="preserve"> TEXT(SalesDataTable[[#This Row],[Order Date]], "MMM")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12">
        <f>YEAR(SalesDataTable[[#This Row],[Order Date]])</f>
        <v>2026</v>
      </c>
      <c r="D2568" s="15" t="str">
        <f>"Q"&amp;ROUNDUP(MONTH(SalesDataTable[[#This Row],[Order Date]])/3,0)</f>
        <v>Q4</v>
      </c>
      <c r="E2568" s="15">
        <f>MONTH(SalesDataTable[[#This Row],[Order Date]])</f>
        <v>12</v>
      </c>
      <c r="F2568" s="12" t="str">
        <f xml:space="preserve"> TEXT(SalesDataTable[[#This Row],[Order Date]], "MMM")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12">
        <f>YEAR(SalesDataTable[[#This Row],[Order Date]])</f>
        <v>2026</v>
      </c>
      <c r="D2569" s="15" t="str">
        <f>"Q"&amp;ROUNDUP(MONTH(SalesDataTable[[#This Row],[Order Date]])/3,0)</f>
        <v>Q4</v>
      </c>
      <c r="E2569" s="15">
        <f>MONTH(SalesDataTable[[#This Row],[Order Date]])</f>
        <v>12</v>
      </c>
      <c r="F2569" s="12" t="str">
        <f xml:space="preserve"> TEXT(SalesDataTable[[#This Row],[Order Date]], "MMM")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12">
        <f>YEAR(SalesDataTable[[#This Row],[Order Date]])</f>
        <v>2026</v>
      </c>
      <c r="D2570" s="15" t="str">
        <f>"Q"&amp;ROUNDUP(MONTH(SalesDataTable[[#This Row],[Order Date]])/3,0)</f>
        <v>Q4</v>
      </c>
      <c r="E2570" s="15">
        <f>MONTH(SalesDataTable[[#This Row],[Order Date]])</f>
        <v>12</v>
      </c>
      <c r="F2570" s="12" t="str">
        <f xml:space="preserve"> TEXT(SalesDataTable[[#This Row],[Order Date]], "MMM")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12">
        <f>YEAR(SalesDataTable[[#This Row],[Order Date]])</f>
        <v>2026</v>
      </c>
      <c r="D2571" s="15" t="str">
        <f>"Q"&amp;ROUNDUP(MONTH(SalesDataTable[[#This Row],[Order Date]])/3,0)</f>
        <v>Q4</v>
      </c>
      <c r="E2571" s="15">
        <f>MONTH(SalesDataTable[[#This Row],[Order Date]])</f>
        <v>12</v>
      </c>
      <c r="F2571" s="12" t="str">
        <f xml:space="preserve"> TEXT(SalesDataTable[[#This Row],[Order Date]], "MMM")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12">
        <f>YEAR(SalesDataTable[[#This Row],[Order Date]])</f>
        <v>2026</v>
      </c>
      <c r="D2572" s="15" t="str">
        <f>"Q"&amp;ROUNDUP(MONTH(SalesDataTable[[#This Row],[Order Date]])/3,0)</f>
        <v>Q4</v>
      </c>
      <c r="E2572" s="15">
        <f>MONTH(SalesDataTable[[#This Row],[Order Date]])</f>
        <v>12</v>
      </c>
      <c r="F2572" s="12" t="str">
        <f xml:space="preserve"> TEXT(SalesDataTable[[#This Row],[Order Date]], "MMM")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12">
        <f>YEAR(SalesDataTable[[#This Row],[Order Date]])</f>
        <v>2026</v>
      </c>
      <c r="D2573" s="15" t="str">
        <f>"Q"&amp;ROUNDUP(MONTH(SalesDataTable[[#This Row],[Order Date]])/3,0)</f>
        <v>Q4</v>
      </c>
      <c r="E2573" s="15">
        <f>MONTH(SalesDataTable[[#This Row],[Order Date]])</f>
        <v>12</v>
      </c>
      <c r="F2573" s="12" t="str">
        <f xml:space="preserve"> TEXT(SalesDataTable[[#This Row],[Order Date]], "MMM")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12">
        <f>YEAR(SalesDataTable[[#This Row],[Order Date]])</f>
        <v>2026</v>
      </c>
      <c r="D2574" s="15" t="str">
        <f>"Q"&amp;ROUNDUP(MONTH(SalesDataTable[[#This Row],[Order Date]])/3,0)</f>
        <v>Q4</v>
      </c>
      <c r="E2574" s="15">
        <f>MONTH(SalesDataTable[[#This Row],[Order Date]])</f>
        <v>12</v>
      </c>
      <c r="F2574" s="12" t="str">
        <f xml:space="preserve"> TEXT(SalesDataTable[[#This Row],[Order Date]], "MMM")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12">
        <f>YEAR(SalesDataTable[[#This Row],[Order Date]])</f>
        <v>2026</v>
      </c>
      <c r="D2575" s="15" t="str">
        <f>"Q"&amp;ROUNDUP(MONTH(SalesDataTable[[#This Row],[Order Date]])/3,0)</f>
        <v>Q4</v>
      </c>
      <c r="E2575" s="15">
        <f>MONTH(SalesDataTable[[#This Row],[Order Date]])</f>
        <v>12</v>
      </c>
      <c r="F2575" s="12" t="str">
        <f xml:space="preserve"> TEXT(SalesDataTable[[#This Row],[Order Date]], "MMM")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12">
        <f>YEAR(SalesDataTable[[#This Row],[Order Date]])</f>
        <v>2026</v>
      </c>
      <c r="D2576" s="15" t="str">
        <f>"Q"&amp;ROUNDUP(MONTH(SalesDataTable[[#This Row],[Order Date]])/3,0)</f>
        <v>Q4</v>
      </c>
      <c r="E2576" s="15">
        <f>MONTH(SalesDataTable[[#This Row],[Order Date]])</f>
        <v>12</v>
      </c>
      <c r="F2576" s="12" t="str">
        <f xml:space="preserve"> TEXT(SalesDataTable[[#This Row],[Order Date]], "MMM")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12">
        <f>YEAR(SalesDataTable[[#This Row],[Order Date]])</f>
        <v>2026</v>
      </c>
      <c r="D2577" s="15" t="str">
        <f>"Q"&amp;ROUNDUP(MONTH(SalesDataTable[[#This Row],[Order Date]])/3,0)</f>
        <v>Q4</v>
      </c>
      <c r="E2577" s="15">
        <f>MONTH(SalesDataTable[[#This Row],[Order Date]])</f>
        <v>12</v>
      </c>
      <c r="F2577" s="12" t="str">
        <f xml:space="preserve"> TEXT(SalesDataTable[[#This Row],[Order Date]], "MMM")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12">
        <f>YEAR(SalesDataTable[[#This Row],[Order Date]])</f>
        <v>2026</v>
      </c>
      <c r="D2578" s="15" t="str">
        <f>"Q"&amp;ROUNDUP(MONTH(SalesDataTable[[#This Row],[Order Date]])/3,0)</f>
        <v>Q4</v>
      </c>
      <c r="E2578" s="15">
        <f>MONTH(SalesDataTable[[#This Row],[Order Date]])</f>
        <v>12</v>
      </c>
      <c r="F2578" s="12" t="str">
        <f xml:space="preserve"> TEXT(SalesDataTable[[#This Row],[Order Date]], "MMM")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12">
        <f>YEAR(SalesDataTable[[#This Row],[Order Date]])</f>
        <v>2026</v>
      </c>
      <c r="D2579" s="15" t="str">
        <f>"Q"&amp;ROUNDUP(MONTH(SalesDataTable[[#This Row],[Order Date]])/3,0)</f>
        <v>Q4</v>
      </c>
      <c r="E2579" s="15">
        <f>MONTH(SalesDataTable[[#This Row],[Order Date]])</f>
        <v>12</v>
      </c>
      <c r="F2579" s="12" t="str">
        <f xml:space="preserve"> TEXT(SalesDataTable[[#This Row],[Order Date]], "MMM")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12">
        <f>YEAR(SalesDataTable[[#This Row],[Order Date]])</f>
        <v>2026</v>
      </c>
      <c r="D2580" s="15" t="str">
        <f>"Q"&amp;ROUNDUP(MONTH(SalesDataTable[[#This Row],[Order Date]])/3,0)</f>
        <v>Q4</v>
      </c>
      <c r="E2580" s="15">
        <f>MONTH(SalesDataTable[[#This Row],[Order Date]])</f>
        <v>12</v>
      </c>
      <c r="F2580" s="12" t="str">
        <f xml:space="preserve"> TEXT(SalesDataTable[[#This Row],[Order Date]], "MMM")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12">
        <f>YEAR(SalesDataTable[[#This Row],[Order Date]])</f>
        <v>2026</v>
      </c>
      <c r="D2581" s="15" t="str">
        <f>"Q"&amp;ROUNDUP(MONTH(SalesDataTable[[#This Row],[Order Date]])/3,0)</f>
        <v>Q4</v>
      </c>
      <c r="E2581" s="15">
        <f>MONTH(SalesDataTable[[#This Row],[Order Date]])</f>
        <v>12</v>
      </c>
      <c r="F2581" s="12" t="str">
        <f xml:space="preserve"> TEXT(SalesDataTable[[#This Row],[Order Date]], "MMM")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12">
        <f>YEAR(SalesDataTable[[#This Row],[Order Date]])</f>
        <v>2026</v>
      </c>
      <c r="D2582" s="15" t="str">
        <f>"Q"&amp;ROUNDUP(MONTH(SalesDataTable[[#This Row],[Order Date]])/3,0)</f>
        <v>Q4</v>
      </c>
      <c r="E2582" s="15">
        <f>MONTH(SalesDataTable[[#This Row],[Order Date]])</f>
        <v>12</v>
      </c>
      <c r="F2582" s="12" t="str">
        <f xml:space="preserve"> TEXT(SalesDataTable[[#This Row],[Order Date]], "MMM")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12">
        <f>YEAR(SalesDataTable[[#This Row],[Order Date]])</f>
        <v>2026</v>
      </c>
      <c r="D2583" s="15" t="str">
        <f>"Q"&amp;ROUNDUP(MONTH(SalesDataTable[[#This Row],[Order Date]])/3,0)</f>
        <v>Q4</v>
      </c>
      <c r="E2583" s="15">
        <f>MONTH(SalesDataTable[[#This Row],[Order Date]])</f>
        <v>12</v>
      </c>
      <c r="F2583" s="12" t="str">
        <f xml:space="preserve"> TEXT(SalesDataTable[[#This Row],[Order Date]], "MMM")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12">
        <f>YEAR(SalesDataTable[[#This Row],[Order Date]])</f>
        <v>2026</v>
      </c>
      <c r="D2584" s="15" t="str">
        <f>"Q"&amp;ROUNDUP(MONTH(SalesDataTable[[#This Row],[Order Date]])/3,0)</f>
        <v>Q4</v>
      </c>
      <c r="E2584" s="15">
        <f>MONTH(SalesDataTable[[#This Row],[Order Date]])</f>
        <v>12</v>
      </c>
      <c r="F2584" s="12" t="str">
        <f xml:space="preserve"> TEXT(SalesDataTable[[#This Row],[Order Date]], "MMM")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12">
        <f>YEAR(SalesDataTable[[#This Row],[Order Date]])</f>
        <v>2026</v>
      </c>
      <c r="D2585" s="15" t="str">
        <f>"Q"&amp;ROUNDUP(MONTH(SalesDataTable[[#This Row],[Order Date]])/3,0)</f>
        <v>Q4</v>
      </c>
      <c r="E2585" s="15">
        <f>MONTH(SalesDataTable[[#This Row],[Order Date]])</f>
        <v>12</v>
      </c>
      <c r="F2585" s="12" t="str">
        <f xml:space="preserve"> TEXT(SalesDataTable[[#This Row],[Order Date]], "MMM")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12">
        <f>YEAR(SalesDataTable[[#This Row],[Order Date]])</f>
        <v>2026</v>
      </c>
      <c r="D2586" s="15" t="str">
        <f>"Q"&amp;ROUNDUP(MONTH(SalesDataTable[[#This Row],[Order Date]])/3,0)</f>
        <v>Q4</v>
      </c>
      <c r="E2586" s="15">
        <f>MONTH(SalesDataTable[[#This Row],[Order Date]])</f>
        <v>12</v>
      </c>
      <c r="F2586" s="12" t="str">
        <f xml:space="preserve"> TEXT(SalesDataTable[[#This Row],[Order Date]], "MMM")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12">
        <f>YEAR(SalesDataTable[[#This Row],[Order Date]])</f>
        <v>2026</v>
      </c>
      <c r="D2587" s="15" t="str">
        <f>"Q"&amp;ROUNDUP(MONTH(SalesDataTable[[#This Row],[Order Date]])/3,0)</f>
        <v>Q4</v>
      </c>
      <c r="E2587" s="15">
        <f>MONTH(SalesDataTable[[#This Row],[Order Date]])</f>
        <v>12</v>
      </c>
      <c r="F2587" s="12" t="str">
        <f xml:space="preserve"> TEXT(SalesDataTable[[#This Row],[Order Date]], "MMM")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12">
        <f>YEAR(SalesDataTable[[#This Row],[Order Date]])</f>
        <v>2026</v>
      </c>
      <c r="D2588" s="15" t="str">
        <f>"Q"&amp;ROUNDUP(MONTH(SalesDataTable[[#This Row],[Order Date]])/3,0)</f>
        <v>Q4</v>
      </c>
      <c r="E2588" s="15">
        <f>MONTH(SalesDataTable[[#This Row],[Order Date]])</f>
        <v>12</v>
      </c>
      <c r="F2588" s="12" t="str">
        <f xml:space="preserve"> TEXT(SalesDataTable[[#This Row],[Order Date]], "MMM")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12">
        <f>YEAR(SalesDataTable[[#This Row],[Order Date]])</f>
        <v>2026</v>
      </c>
      <c r="D2589" s="15" t="str">
        <f>"Q"&amp;ROUNDUP(MONTH(SalesDataTable[[#This Row],[Order Date]])/3,0)</f>
        <v>Q4</v>
      </c>
      <c r="E2589" s="15">
        <f>MONTH(SalesDataTable[[#This Row],[Order Date]])</f>
        <v>12</v>
      </c>
      <c r="F2589" s="12" t="str">
        <f xml:space="preserve"> TEXT(SalesDataTable[[#This Row],[Order Date]], "MMM")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12">
        <f>YEAR(SalesDataTable[[#This Row],[Order Date]])</f>
        <v>2026</v>
      </c>
      <c r="D2590" s="15" t="str">
        <f>"Q"&amp;ROUNDUP(MONTH(SalesDataTable[[#This Row],[Order Date]])/3,0)</f>
        <v>Q4</v>
      </c>
      <c r="E2590" s="15">
        <f>MONTH(SalesDataTable[[#This Row],[Order Date]])</f>
        <v>12</v>
      </c>
      <c r="F2590" s="12" t="str">
        <f xml:space="preserve"> TEXT(SalesDataTable[[#This Row],[Order Date]], "MMM")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12">
        <f>YEAR(SalesDataTable[[#This Row],[Order Date]])</f>
        <v>2026</v>
      </c>
      <c r="D2591" s="15" t="str">
        <f>"Q"&amp;ROUNDUP(MONTH(SalesDataTable[[#This Row],[Order Date]])/3,0)</f>
        <v>Q4</v>
      </c>
      <c r="E2591" s="15">
        <f>MONTH(SalesDataTable[[#This Row],[Order Date]])</f>
        <v>12</v>
      </c>
      <c r="F2591" s="12" t="str">
        <f xml:space="preserve"> TEXT(SalesDataTable[[#This Row],[Order Date]], "MMM")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12">
        <f>YEAR(SalesDataTable[[#This Row],[Order Date]])</f>
        <v>2026</v>
      </c>
      <c r="D2592" s="15" t="str">
        <f>"Q"&amp;ROUNDUP(MONTH(SalesDataTable[[#This Row],[Order Date]])/3,0)</f>
        <v>Q4</v>
      </c>
      <c r="E2592" s="15">
        <f>MONTH(SalesDataTable[[#This Row],[Order Date]])</f>
        <v>12</v>
      </c>
      <c r="F2592" s="12" t="str">
        <f xml:space="preserve"> TEXT(SalesDataTable[[#This Row],[Order Date]], "MMM")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12">
        <f>YEAR(SalesDataTable[[#This Row],[Order Date]])</f>
        <v>2026</v>
      </c>
      <c r="D2593" s="15" t="str">
        <f>"Q"&amp;ROUNDUP(MONTH(SalesDataTable[[#This Row],[Order Date]])/3,0)</f>
        <v>Q4</v>
      </c>
      <c r="E2593" s="15">
        <f>MONTH(SalesDataTable[[#This Row],[Order Date]])</f>
        <v>12</v>
      </c>
      <c r="F2593" s="12" t="str">
        <f xml:space="preserve"> TEXT(SalesDataTable[[#This Row],[Order Date]], "MMM")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12">
        <f>YEAR(SalesDataTable[[#This Row],[Order Date]])</f>
        <v>2026</v>
      </c>
      <c r="D2594" s="15" t="str">
        <f>"Q"&amp;ROUNDUP(MONTH(SalesDataTable[[#This Row],[Order Date]])/3,0)</f>
        <v>Q4</v>
      </c>
      <c r="E2594" s="15">
        <f>MONTH(SalesDataTable[[#This Row],[Order Date]])</f>
        <v>12</v>
      </c>
      <c r="F2594" s="12" t="str">
        <f xml:space="preserve"> TEXT(SalesDataTable[[#This Row],[Order Date]], "MMM")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12">
        <f>YEAR(SalesDataTable[[#This Row],[Order Date]])</f>
        <v>2026</v>
      </c>
      <c r="D2595" s="15" t="str">
        <f>"Q"&amp;ROUNDUP(MONTH(SalesDataTable[[#This Row],[Order Date]])/3,0)</f>
        <v>Q4</v>
      </c>
      <c r="E2595" s="15">
        <f>MONTH(SalesDataTable[[#This Row],[Order Date]])</f>
        <v>12</v>
      </c>
      <c r="F2595" s="12" t="str">
        <f xml:space="preserve"> TEXT(SalesDataTable[[#This Row],[Order Date]], "MMM")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12">
        <f>YEAR(SalesDataTable[[#This Row],[Order Date]])</f>
        <v>2026</v>
      </c>
      <c r="D2596" s="15" t="str">
        <f>"Q"&amp;ROUNDUP(MONTH(SalesDataTable[[#This Row],[Order Date]])/3,0)</f>
        <v>Q4</v>
      </c>
      <c r="E2596" s="15">
        <f>MONTH(SalesDataTable[[#This Row],[Order Date]])</f>
        <v>12</v>
      </c>
      <c r="F2596" s="12" t="str">
        <f xml:space="preserve"> TEXT(SalesDataTable[[#This Row],[Order Date]], "MMM")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12">
        <f>YEAR(SalesDataTable[[#This Row],[Order Date]])</f>
        <v>2026</v>
      </c>
      <c r="D2597" s="15" t="str">
        <f>"Q"&amp;ROUNDUP(MONTH(SalesDataTable[[#This Row],[Order Date]])/3,0)</f>
        <v>Q4</v>
      </c>
      <c r="E2597" s="15">
        <f>MONTH(SalesDataTable[[#This Row],[Order Date]])</f>
        <v>12</v>
      </c>
      <c r="F2597" s="12" t="str">
        <f xml:space="preserve"> TEXT(SalesDataTable[[#This Row],[Order Date]], "MMM")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12">
        <f>YEAR(SalesDataTable[[#This Row],[Order Date]])</f>
        <v>2026</v>
      </c>
      <c r="D2598" s="15" t="str">
        <f>"Q"&amp;ROUNDUP(MONTH(SalesDataTable[[#This Row],[Order Date]])/3,0)</f>
        <v>Q4</v>
      </c>
      <c r="E2598" s="15">
        <f>MONTH(SalesDataTable[[#This Row],[Order Date]])</f>
        <v>12</v>
      </c>
      <c r="F2598" s="12" t="str">
        <f xml:space="preserve"> TEXT(SalesDataTable[[#This Row],[Order Date]], "MMM")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12">
        <f>YEAR(SalesDataTable[[#This Row],[Order Date]])</f>
        <v>2026</v>
      </c>
      <c r="D2599" s="15" t="str">
        <f>"Q"&amp;ROUNDUP(MONTH(SalesDataTable[[#This Row],[Order Date]])/3,0)</f>
        <v>Q4</v>
      </c>
      <c r="E2599" s="15">
        <f>MONTH(SalesDataTable[[#This Row],[Order Date]])</f>
        <v>12</v>
      </c>
      <c r="F2599" s="12" t="str">
        <f xml:space="preserve"> TEXT(SalesDataTable[[#This Row],[Order Date]], "MMM")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12">
        <f>YEAR(SalesDataTable[[#This Row],[Order Date]])</f>
        <v>2026</v>
      </c>
      <c r="D2600" s="15" t="str">
        <f>"Q"&amp;ROUNDUP(MONTH(SalesDataTable[[#This Row],[Order Date]])/3,0)</f>
        <v>Q4</v>
      </c>
      <c r="E2600" s="15">
        <f>MONTH(SalesDataTable[[#This Row],[Order Date]])</f>
        <v>12</v>
      </c>
      <c r="F2600" s="12" t="str">
        <f xml:space="preserve"> TEXT(SalesDataTable[[#This Row],[Order Date]], "MMM")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12">
        <f>YEAR(SalesDataTable[[#This Row],[Order Date]])</f>
        <v>2026</v>
      </c>
      <c r="D2601" s="15" t="str">
        <f>"Q"&amp;ROUNDUP(MONTH(SalesDataTable[[#This Row],[Order Date]])/3,0)</f>
        <v>Q4</v>
      </c>
      <c r="E2601" s="15">
        <f>MONTH(SalesDataTable[[#This Row],[Order Date]])</f>
        <v>12</v>
      </c>
      <c r="F2601" s="12" t="str">
        <f xml:space="preserve"> TEXT(SalesDataTable[[#This Row],[Order Date]], "MMM")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12">
        <f>YEAR(SalesDataTable[[#This Row],[Order Date]])</f>
        <v>2026</v>
      </c>
      <c r="D2602" s="15" t="str">
        <f>"Q"&amp;ROUNDUP(MONTH(SalesDataTable[[#This Row],[Order Date]])/3,0)</f>
        <v>Q4</v>
      </c>
      <c r="E2602" s="15">
        <f>MONTH(SalesDataTable[[#This Row],[Order Date]])</f>
        <v>12</v>
      </c>
      <c r="F2602" s="12" t="str">
        <f xml:space="preserve"> TEXT(SalesDataTable[[#This Row],[Order Date]], "MMM")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12">
        <f>YEAR(SalesDataTable[[#This Row],[Order Date]])</f>
        <v>2026</v>
      </c>
      <c r="D2603" s="15" t="str">
        <f>"Q"&amp;ROUNDUP(MONTH(SalesDataTable[[#This Row],[Order Date]])/3,0)</f>
        <v>Q4</v>
      </c>
      <c r="E2603" s="15">
        <f>MONTH(SalesDataTable[[#This Row],[Order Date]])</f>
        <v>12</v>
      </c>
      <c r="F2603" s="12" t="str">
        <f xml:space="preserve"> TEXT(SalesDataTable[[#This Row],[Order Date]], "MMM")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12">
        <f>YEAR(SalesDataTable[[#This Row],[Order Date]])</f>
        <v>2026</v>
      </c>
      <c r="D2604" s="15" t="str">
        <f>"Q"&amp;ROUNDUP(MONTH(SalesDataTable[[#This Row],[Order Date]])/3,0)</f>
        <v>Q4</v>
      </c>
      <c r="E2604" s="15">
        <f>MONTH(SalesDataTable[[#This Row],[Order Date]])</f>
        <v>12</v>
      </c>
      <c r="F2604" s="12" t="str">
        <f xml:space="preserve"> TEXT(SalesDataTable[[#This Row],[Order Date]], "MMM")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12">
        <f>YEAR(SalesDataTable[[#This Row],[Order Date]])</f>
        <v>2026</v>
      </c>
      <c r="D2605" s="15" t="str">
        <f>"Q"&amp;ROUNDUP(MONTH(SalesDataTable[[#This Row],[Order Date]])/3,0)</f>
        <v>Q4</v>
      </c>
      <c r="E2605" s="15">
        <f>MONTH(SalesDataTable[[#This Row],[Order Date]])</f>
        <v>12</v>
      </c>
      <c r="F2605" s="12" t="str">
        <f xml:space="preserve"> TEXT(SalesDataTable[[#This Row],[Order Date]], "MMM")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12">
        <f>YEAR(SalesDataTable[[#This Row],[Order Date]])</f>
        <v>2026</v>
      </c>
      <c r="D2606" s="15" t="str">
        <f>"Q"&amp;ROUNDUP(MONTH(SalesDataTable[[#This Row],[Order Date]])/3,0)</f>
        <v>Q4</v>
      </c>
      <c r="E2606" s="15">
        <f>MONTH(SalesDataTable[[#This Row],[Order Date]])</f>
        <v>12</v>
      </c>
      <c r="F2606" s="12" t="str">
        <f xml:space="preserve"> TEXT(SalesDataTable[[#This Row],[Order Date]], "MMM")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12">
        <f>YEAR(SalesDataTable[[#This Row],[Order Date]])</f>
        <v>2026</v>
      </c>
      <c r="D2607" s="15" t="str">
        <f>"Q"&amp;ROUNDUP(MONTH(SalesDataTable[[#This Row],[Order Date]])/3,0)</f>
        <v>Q4</v>
      </c>
      <c r="E2607" s="15">
        <f>MONTH(SalesDataTable[[#This Row],[Order Date]])</f>
        <v>12</v>
      </c>
      <c r="F2607" s="12" t="str">
        <f xml:space="preserve"> TEXT(SalesDataTable[[#This Row],[Order Date]], "MMM")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12">
        <f>YEAR(SalesDataTable[[#This Row],[Order Date]])</f>
        <v>2026</v>
      </c>
      <c r="D2608" s="15" t="str">
        <f>"Q"&amp;ROUNDUP(MONTH(SalesDataTable[[#This Row],[Order Date]])/3,0)</f>
        <v>Q4</v>
      </c>
      <c r="E2608" s="15">
        <f>MONTH(SalesDataTable[[#This Row],[Order Date]])</f>
        <v>12</v>
      </c>
      <c r="F2608" s="12" t="str">
        <f xml:space="preserve"> TEXT(SalesDataTable[[#This Row],[Order Date]], "MMM")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12">
        <f>YEAR(SalesDataTable[[#This Row],[Order Date]])</f>
        <v>2026</v>
      </c>
      <c r="D2609" s="15" t="str">
        <f>"Q"&amp;ROUNDUP(MONTH(SalesDataTable[[#This Row],[Order Date]])/3,0)</f>
        <v>Q4</v>
      </c>
      <c r="E2609" s="15">
        <f>MONTH(SalesDataTable[[#This Row],[Order Date]])</f>
        <v>12</v>
      </c>
      <c r="F2609" s="12" t="str">
        <f xml:space="preserve"> TEXT(SalesDataTable[[#This Row],[Order Date]], "MMM")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12">
        <f>YEAR(SalesDataTable[[#This Row],[Order Date]])</f>
        <v>2026</v>
      </c>
      <c r="D2610" s="15" t="str">
        <f>"Q"&amp;ROUNDUP(MONTH(SalesDataTable[[#This Row],[Order Date]])/3,0)</f>
        <v>Q4</v>
      </c>
      <c r="E2610" s="15">
        <f>MONTH(SalesDataTable[[#This Row],[Order Date]])</f>
        <v>12</v>
      </c>
      <c r="F2610" s="12" t="str">
        <f xml:space="preserve"> TEXT(SalesDataTable[[#This Row],[Order Date]], "MMM")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12">
        <f>YEAR(SalesDataTable[[#This Row],[Order Date]])</f>
        <v>2026</v>
      </c>
      <c r="D2611" s="15" t="str">
        <f>"Q"&amp;ROUNDUP(MONTH(SalesDataTable[[#This Row],[Order Date]])/3,0)</f>
        <v>Q4</v>
      </c>
      <c r="E2611" s="15">
        <f>MONTH(SalesDataTable[[#This Row],[Order Date]])</f>
        <v>12</v>
      </c>
      <c r="F2611" s="12" t="str">
        <f xml:space="preserve"> TEXT(SalesDataTable[[#This Row],[Order Date]], "MMM")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12">
        <f>YEAR(SalesDataTable[[#This Row],[Order Date]])</f>
        <v>2026</v>
      </c>
      <c r="D2612" s="15" t="str">
        <f>"Q"&amp;ROUNDUP(MONTH(SalesDataTable[[#This Row],[Order Date]])/3,0)</f>
        <v>Q4</v>
      </c>
      <c r="E2612" s="15">
        <f>MONTH(SalesDataTable[[#This Row],[Order Date]])</f>
        <v>12</v>
      </c>
      <c r="F2612" s="12" t="str">
        <f xml:space="preserve"> TEXT(SalesDataTable[[#This Row],[Order Date]], "MMM")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12">
        <f>YEAR(SalesDataTable[[#This Row],[Order Date]])</f>
        <v>2026</v>
      </c>
      <c r="D2613" s="15" t="str">
        <f>"Q"&amp;ROUNDUP(MONTH(SalesDataTable[[#This Row],[Order Date]])/3,0)</f>
        <v>Q4</v>
      </c>
      <c r="E2613" s="15">
        <f>MONTH(SalesDataTable[[#This Row],[Order Date]])</f>
        <v>12</v>
      </c>
      <c r="F2613" s="12" t="str">
        <f xml:space="preserve"> TEXT(SalesDataTable[[#This Row],[Order Date]], "MMM")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12">
        <f>YEAR(SalesDataTable[[#This Row],[Order Date]])</f>
        <v>2026</v>
      </c>
      <c r="D2614" s="15" t="str">
        <f>"Q"&amp;ROUNDUP(MONTH(SalesDataTable[[#This Row],[Order Date]])/3,0)</f>
        <v>Q4</v>
      </c>
      <c r="E2614" s="15">
        <f>MONTH(SalesDataTable[[#This Row],[Order Date]])</f>
        <v>12</v>
      </c>
      <c r="F2614" s="12" t="str">
        <f xml:space="preserve"> TEXT(SalesDataTable[[#This Row],[Order Date]], "MMM")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12">
        <f>YEAR(SalesDataTable[[#This Row],[Order Date]])</f>
        <v>2026</v>
      </c>
      <c r="D2615" s="15" t="str">
        <f>"Q"&amp;ROUNDUP(MONTH(SalesDataTable[[#This Row],[Order Date]])/3,0)</f>
        <v>Q4</v>
      </c>
      <c r="E2615" s="15">
        <f>MONTH(SalesDataTable[[#This Row],[Order Date]])</f>
        <v>12</v>
      </c>
      <c r="F2615" s="12" t="str">
        <f xml:space="preserve"> TEXT(SalesDataTable[[#This Row],[Order Date]], "MMM")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12">
        <f>YEAR(SalesDataTable[[#This Row],[Order Date]])</f>
        <v>2026</v>
      </c>
      <c r="D2616" s="15" t="str">
        <f>"Q"&amp;ROUNDUP(MONTH(SalesDataTable[[#This Row],[Order Date]])/3,0)</f>
        <v>Q4</v>
      </c>
      <c r="E2616" s="15">
        <f>MONTH(SalesDataTable[[#This Row],[Order Date]])</f>
        <v>12</v>
      </c>
      <c r="F2616" s="12" t="str">
        <f xml:space="preserve"> TEXT(SalesDataTable[[#This Row],[Order Date]], "MMM")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12">
        <f>YEAR(SalesDataTable[[#This Row],[Order Date]])</f>
        <v>2026</v>
      </c>
      <c r="D2617" s="15" t="str">
        <f>"Q"&amp;ROUNDUP(MONTH(SalesDataTable[[#This Row],[Order Date]])/3,0)</f>
        <v>Q4</v>
      </c>
      <c r="E2617" s="15">
        <f>MONTH(SalesDataTable[[#This Row],[Order Date]])</f>
        <v>12</v>
      </c>
      <c r="F2617" s="12" t="str">
        <f xml:space="preserve"> TEXT(SalesDataTable[[#This Row],[Order Date]], "MMM")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12">
        <f>YEAR(SalesDataTable[[#This Row],[Order Date]])</f>
        <v>2026</v>
      </c>
      <c r="D2618" s="15" t="str">
        <f>"Q"&amp;ROUNDUP(MONTH(SalesDataTable[[#This Row],[Order Date]])/3,0)</f>
        <v>Q4</v>
      </c>
      <c r="E2618" s="15">
        <f>MONTH(SalesDataTable[[#This Row],[Order Date]])</f>
        <v>12</v>
      </c>
      <c r="F2618" s="12" t="str">
        <f xml:space="preserve"> TEXT(SalesDataTable[[#This Row],[Order Date]], "MMM")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12">
        <f>YEAR(SalesDataTable[[#This Row],[Order Date]])</f>
        <v>2026</v>
      </c>
      <c r="D2619" s="15" t="str">
        <f>"Q"&amp;ROUNDUP(MONTH(SalesDataTable[[#This Row],[Order Date]])/3,0)</f>
        <v>Q4</v>
      </c>
      <c r="E2619" s="15">
        <f>MONTH(SalesDataTable[[#This Row],[Order Date]])</f>
        <v>12</v>
      </c>
      <c r="F2619" s="12" t="str">
        <f xml:space="preserve"> TEXT(SalesDataTable[[#This Row],[Order Date]], "MMM")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12">
        <f>YEAR(SalesDataTable[[#This Row],[Order Date]])</f>
        <v>2026</v>
      </c>
      <c r="D2620" s="15" t="str">
        <f>"Q"&amp;ROUNDUP(MONTH(SalesDataTable[[#This Row],[Order Date]])/3,0)</f>
        <v>Q4</v>
      </c>
      <c r="E2620" s="15">
        <f>MONTH(SalesDataTable[[#This Row],[Order Date]])</f>
        <v>12</v>
      </c>
      <c r="F2620" s="12" t="str">
        <f xml:space="preserve"> TEXT(SalesDataTable[[#This Row],[Order Date]], "MMM")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12">
        <f>YEAR(SalesDataTable[[#This Row],[Order Date]])</f>
        <v>2026</v>
      </c>
      <c r="D2621" s="15" t="str">
        <f>"Q"&amp;ROUNDUP(MONTH(SalesDataTable[[#This Row],[Order Date]])/3,0)</f>
        <v>Q4</v>
      </c>
      <c r="E2621" s="15">
        <f>MONTH(SalesDataTable[[#This Row],[Order Date]])</f>
        <v>12</v>
      </c>
      <c r="F2621" s="12" t="str">
        <f xml:space="preserve"> TEXT(SalesDataTable[[#This Row],[Order Date]], "MMM")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12">
        <f>YEAR(SalesDataTable[[#This Row],[Order Date]])</f>
        <v>2026</v>
      </c>
      <c r="D2622" s="15" t="str">
        <f>"Q"&amp;ROUNDUP(MONTH(SalesDataTable[[#This Row],[Order Date]])/3,0)</f>
        <v>Q4</v>
      </c>
      <c r="E2622" s="15">
        <f>MONTH(SalesDataTable[[#This Row],[Order Date]])</f>
        <v>12</v>
      </c>
      <c r="F2622" s="12" t="str">
        <f xml:space="preserve"> TEXT(SalesDataTable[[#This Row],[Order Date]], "MMM")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12">
        <f>YEAR(SalesDataTable[[#This Row],[Order Date]])</f>
        <v>2026</v>
      </c>
      <c r="D2623" s="15" t="str">
        <f>"Q"&amp;ROUNDUP(MONTH(SalesDataTable[[#This Row],[Order Date]])/3,0)</f>
        <v>Q4</v>
      </c>
      <c r="E2623" s="15">
        <f>MONTH(SalesDataTable[[#This Row],[Order Date]])</f>
        <v>12</v>
      </c>
      <c r="F2623" s="12" t="str">
        <f xml:space="preserve"> TEXT(SalesDataTable[[#This Row],[Order Date]], "MMM")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12">
        <f>YEAR(SalesDataTable[[#This Row],[Order Date]])</f>
        <v>2026</v>
      </c>
      <c r="D2624" s="15" t="str">
        <f>"Q"&amp;ROUNDUP(MONTH(SalesDataTable[[#This Row],[Order Date]])/3,0)</f>
        <v>Q4</v>
      </c>
      <c r="E2624" s="15">
        <f>MONTH(SalesDataTable[[#This Row],[Order Date]])</f>
        <v>12</v>
      </c>
      <c r="F2624" s="12" t="str">
        <f xml:space="preserve"> TEXT(SalesDataTable[[#This Row],[Order Date]], "MMM")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12">
        <f>YEAR(SalesDataTable[[#This Row],[Order Date]])</f>
        <v>2026</v>
      </c>
      <c r="D2625" s="15" t="str">
        <f>"Q"&amp;ROUNDUP(MONTH(SalesDataTable[[#This Row],[Order Date]])/3,0)</f>
        <v>Q4</v>
      </c>
      <c r="E2625" s="15">
        <f>MONTH(SalesDataTable[[#This Row],[Order Date]])</f>
        <v>12</v>
      </c>
      <c r="F2625" s="12" t="str">
        <f xml:space="preserve"> TEXT(SalesDataTable[[#This Row],[Order Date]], "MMM")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12">
        <f>YEAR(SalesDataTable[[#This Row],[Order Date]])</f>
        <v>2026</v>
      </c>
      <c r="D2626" s="15" t="str">
        <f>"Q"&amp;ROUNDUP(MONTH(SalesDataTable[[#This Row],[Order Date]])/3,0)</f>
        <v>Q4</v>
      </c>
      <c r="E2626" s="15">
        <f>MONTH(SalesDataTable[[#This Row],[Order Date]])</f>
        <v>12</v>
      </c>
      <c r="F2626" s="12" t="str">
        <f xml:space="preserve"> TEXT(SalesDataTable[[#This Row],[Order Date]], "MMM")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12">
        <f>YEAR(SalesDataTable[[#This Row],[Order Date]])</f>
        <v>2026</v>
      </c>
      <c r="D2627" s="15" t="str">
        <f>"Q"&amp;ROUNDUP(MONTH(SalesDataTable[[#This Row],[Order Date]])/3,0)</f>
        <v>Q4</v>
      </c>
      <c r="E2627" s="15">
        <f>MONTH(SalesDataTable[[#This Row],[Order Date]])</f>
        <v>12</v>
      </c>
      <c r="F2627" s="12" t="str">
        <f xml:space="preserve"> TEXT(SalesDataTable[[#This Row],[Order Date]], "MMM")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12">
        <f>YEAR(SalesDataTable[[#This Row],[Order Date]])</f>
        <v>2026</v>
      </c>
      <c r="D2628" s="15" t="str">
        <f>"Q"&amp;ROUNDUP(MONTH(SalesDataTable[[#This Row],[Order Date]])/3,0)</f>
        <v>Q4</v>
      </c>
      <c r="E2628" s="15">
        <f>MONTH(SalesDataTable[[#This Row],[Order Date]])</f>
        <v>12</v>
      </c>
      <c r="F2628" s="12" t="str">
        <f xml:space="preserve"> TEXT(SalesDataTable[[#This Row],[Order Date]], "MMM")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12">
        <f>YEAR(SalesDataTable[[#This Row],[Order Date]])</f>
        <v>2026</v>
      </c>
      <c r="D2629" s="15" t="str">
        <f>"Q"&amp;ROUNDUP(MONTH(SalesDataTable[[#This Row],[Order Date]])/3,0)</f>
        <v>Q4</v>
      </c>
      <c r="E2629" s="15">
        <f>MONTH(SalesDataTable[[#This Row],[Order Date]])</f>
        <v>12</v>
      </c>
      <c r="F2629" s="12" t="str">
        <f xml:space="preserve"> TEXT(SalesDataTable[[#This Row],[Order Date]], "MMM")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12">
        <f>YEAR(SalesDataTable[[#This Row],[Order Date]])</f>
        <v>2026</v>
      </c>
      <c r="D2630" s="15" t="str">
        <f>"Q"&amp;ROUNDUP(MONTH(SalesDataTable[[#This Row],[Order Date]])/3,0)</f>
        <v>Q4</v>
      </c>
      <c r="E2630" s="15">
        <f>MONTH(SalesDataTable[[#This Row],[Order Date]])</f>
        <v>12</v>
      </c>
      <c r="F2630" s="12" t="str">
        <f xml:space="preserve"> TEXT(SalesDataTable[[#This Row],[Order Date]], "MMM")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12">
        <f>YEAR(SalesDataTable[[#This Row],[Order Date]])</f>
        <v>2026</v>
      </c>
      <c r="D2631" s="15" t="str">
        <f>"Q"&amp;ROUNDUP(MONTH(SalesDataTable[[#This Row],[Order Date]])/3,0)</f>
        <v>Q4</v>
      </c>
      <c r="E2631" s="15">
        <f>MONTH(SalesDataTable[[#This Row],[Order Date]])</f>
        <v>12</v>
      </c>
      <c r="F2631" s="12" t="str">
        <f xml:space="preserve"> TEXT(SalesDataTable[[#This Row],[Order Date]], "MMM")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12">
        <f>YEAR(SalesDataTable[[#This Row],[Order Date]])</f>
        <v>2026</v>
      </c>
      <c r="D2632" s="15" t="str">
        <f>"Q"&amp;ROUNDUP(MONTH(SalesDataTable[[#This Row],[Order Date]])/3,0)</f>
        <v>Q4</v>
      </c>
      <c r="E2632" s="15">
        <f>MONTH(SalesDataTable[[#This Row],[Order Date]])</f>
        <v>12</v>
      </c>
      <c r="F2632" s="12" t="str">
        <f xml:space="preserve"> TEXT(SalesDataTable[[#This Row],[Order Date]], "MMM")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12">
        <f>YEAR(SalesDataTable[[#This Row],[Order Date]])</f>
        <v>2026</v>
      </c>
      <c r="D2633" s="15" t="str">
        <f>"Q"&amp;ROUNDUP(MONTH(SalesDataTable[[#This Row],[Order Date]])/3,0)</f>
        <v>Q4</v>
      </c>
      <c r="E2633" s="15">
        <f>MONTH(SalesDataTable[[#This Row],[Order Date]])</f>
        <v>12</v>
      </c>
      <c r="F2633" s="12" t="str">
        <f xml:space="preserve"> TEXT(SalesDataTable[[#This Row],[Order Date]], "MMM")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12">
        <f>YEAR(SalesDataTable[[#This Row],[Order Date]])</f>
        <v>2026</v>
      </c>
      <c r="D2634" s="15" t="str">
        <f>"Q"&amp;ROUNDUP(MONTH(SalesDataTable[[#This Row],[Order Date]])/3,0)</f>
        <v>Q4</v>
      </c>
      <c r="E2634" s="15">
        <f>MONTH(SalesDataTable[[#This Row],[Order Date]])</f>
        <v>12</v>
      </c>
      <c r="F2634" s="12" t="str">
        <f xml:space="preserve"> TEXT(SalesDataTable[[#This Row],[Order Date]], "MMM")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12">
        <f>YEAR(SalesDataTable[[#This Row],[Order Date]])</f>
        <v>2026</v>
      </c>
      <c r="D2635" s="15" t="str">
        <f>"Q"&amp;ROUNDUP(MONTH(SalesDataTable[[#This Row],[Order Date]])/3,0)</f>
        <v>Q4</v>
      </c>
      <c r="E2635" s="15">
        <f>MONTH(SalesDataTable[[#This Row],[Order Date]])</f>
        <v>12</v>
      </c>
      <c r="F2635" s="12" t="str">
        <f xml:space="preserve"> TEXT(SalesDataTable[[#This Row],[Order Date]], "MMM")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12">
        <f>YEAR(SalesDataTable[[#This Row],[Order Date]])</f>
        <v>2026</v>
      </c>
      <c r="D2636" s="15" t="str">
        <f>"Q"&amp;ROUNDUP(MONTH(SalesDataTable[[#This Row],[Order Date]])/3,0)</f>
        <v>Q4</v>
      </c>
      <c r="E2636" s="15">
        <f>MONTH(SalesDataTable[[#This Row],[Order Date]])</f>
        <v>12</v>
      </c>
      <c r="F2636" s="12" t="str">
        <f xml:space="preserve"> TEXT(SalesDataTable[[#This Row],[Order Date]], "MMM")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12">
        <f>YEAR(SalesDataTable[[#This Row],[Order Date]])</f>
        <v>2026</v>
      </c>
      <c r="D2637" s="15" t="str">
        <f>"Q"&amp;ROUNDUP(MONTH(SalesDataTable[[#This Row],[Order Date]])/3,0)</f>
        <v>Q4</v>
      </c>
      <c r="E2637" s="15">
        <f>MONTH(SalesDataTable[[#This Row],[Order Date]])</f>
        <v>12</v>
      </c>
      <c r="F2637" s="12" t="str">
        <f xml:space="preserve"> TEXT(SalesDataTable[[#This Row],[Order Date]], "MMM")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12">
        <f>YEAR(SalesDataTable[[#This Row],[Order Date]])</f>
        <v>2026</v>
      </c>
      <c r="D2638" s="15" t="str">
        <f>"Q"&amp;ROUNDUP(MONTH(SalesDataTable[[#This Row],[Order Date]])/3,0)</f>
        <v>Q4</v>
      </c>
      <c r="E2638" s="15">
        <f>MONTH(SalesDataTable[[#This Row],[Order Date]])</f>
        <v>12</v>
      </c>
      <c r="F2638" s="12" t="str">
        <f xml:space="preserve"> TEXT(SalesDataTable[[#This Row],[Order Date]], "MMM")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12">
        <f>YEAR(SalesDataTable[[#This Row],[Order Date]])</f>
        <v>2026</v>
      </c>
      <c r="D2639" s="15" t="str">
        <f>"Q"&amp;ROUNDUP(MONTH(SalesDataTable[[#This Row],[Order Date]])/3,0)</f>
        <v>Q4</v>
      </c>
      <c r="E2639" s="15">
        <f>MONTH(SalesDataTable[[#This Row],[Order Date]])</f>
        <v>12</v>
      </c>
      <c r="F2639" s="12" t="str">
        <f xml:space="preserve"> TEXT(SalesDataTable[[#This Row],[Order Date]], "MMM")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12">
        <f>YEAR(SalesDataTable[[#This Row],[Order Date]])</f>
        <v>2026</v>
      </c>
      <c r="D2640" s="15" t="str">
        <f>"Q"&amp;ROUNDUP(MONTH(SalesDataTable[[#This Row],[Order Date]])/3,0)</f>
        <v>Q4</v>
      </c>
      <c r="E2640" s="15">
        <f>MONTH(SalesDataTable[[#This Row],[Order Date]])</f>
        <v>12</v>
      </c>
      <c r="F2640" s="12" t="str">
        <f xml:space="preserve"> TEXT(SalesDataTable[[#This Row],[Order Date]], "MMM")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12">
        <f>YEAR(SalesDataTable[[#This Row],[Order Date]])</f>
        <v>2026</v>
      </c>
      <c r="D2641" s="15" t="str">
        <f>"Q"&amp;ROUNDUP(MONTH(SalesDataTable[[#This Row],[Order Date]])/3,0)</f>
        <v>Q4</v>
      </c>
      <c r="E2641" s="15">
        <f>MONTH(SalesDataTable[[#This Row],[Order Date]])</f>
        <v>12</v>
      </c>
      <c r="F2641" s="12" t="str">
        <f xml:space="preserve"> TEXT(SalesDataTable[[#This Row],[Order Date]], "MMM")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12">
        <f>YEAR(SalesDataTable[[#This Row],[Order Date]])</f>
        <v>2026</v>
      </c>
      <c r="D2642" s="15" t="str">
        <f>"Q"&amp;ROUNDUP(MONTH(SalesDataTable[[#This Row],[Order Date]])/3,0)</f>
        <v>Q4</v>
      </c>
      <c r="E2642" s="15">
        <f>MONTH(SalesDataTable[[#This Row],[Order Date]])</f>
        <v>12</v>
      </c>
      <c r="F2642" s="12" t="str">
        <f xml:space="preserve"> TEXT(SalesDataTable[[#This Row],[Order Date]], "MMM")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12">
        <f>YEAR(SalesDataTable[[#This Row],[Order Date]])</f>
        <v>2026</v>
      </c>
      <c r="D2643" s="15" t="str">
        <f>"Q"&amp;ROUNDUP(MONTH(SalesDataTable[[#This Row],[Order Date]])/3,0)</f>
        <v>Q4</v>
      </c>
      <c r="E2643" s="15">
        <f>MONTH(SalesDataTable[[#This Row],[Order Date]])</f>
        <v>12</v>
      </c>
      <c r="F2643" s="12" t="str">
        <f xml:space="preserve"> TEXT(SalesDataTable[[#This Row],[Order Date]], "MMM")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12">
        <f>YEAR(SalesDataTable[[#This Row],[Order Date]])</f>
        <v>2026</v>
      </c>
      <c r="D2644" s="15" t="str">
        <f>"Q"&amp;ROUNDUP(MONTH(SalesDataTable[[#This Row],[Order Date]])/3,0)</f>
        <v>Q4</v>
      </c>
      <c r="E2644" s="15">
        <f>MONTH(SalesDataTable[[#This Row],[Order Date]])</f>
        <v>12</v>
      </c>
      <c r="F2644" s="12" t="str">
        <f xml:space="preserve"> TEXT(SalesDataTable[[#This Row],[Order Date]], "MMM")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12">
        <f>YEAR(SalesDataTable[[#This Row],[Order Date]])</f>
        <v>2026</v>
      </c>
      <c r="D2645" s="15" t="str">
        <f>"Q"&amp;ROUNDUP(MONTH(SalesDataTable[[#This Row],[Order Date]])/3,0)</f>
        <v>Q4</v>
      </c>
      <c r="E2645" s="15">
        <f>MONTH(SalesDataTable[[#This Row],[Order Date]])</f>
        <v>12</v>
      </c>
      <c r="F2645" s="12" t="str">
        <f xml:space="preserve"> TEXT(SalesDataTable[[#This Row],[Order Date]], "MMM")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12">
        <f>YEAR(SalesDataTable[[#This Row],[Order Date]])</f>
        <v>2026</v>
      </c>
      <c r="D2646" s="15" t="str">
        <f>"Q"&amp;ROUNDUP(MONTH(SalesDataTable[[#This Row],[Order Date]])/3,0)</f>
        <v>Q4</v>
      </c>
      <c r="E2646" s="15">
        <f>MONTH(SalesDataTable[[#This Row],[Order Date]])</f>
        <v>12</v>
      </c>
      <c r="F2646" s="12" t="str">
        <f xml:space="preserve"> TEXT(SalesDataTable[[#This Row],[Order Date]], "MMM")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12">
        <f>YEAR(SalesDataTable[[#This Row],[Order Date]])</f>
        <v>2026</v>
      </c>
      <c r="D2647" s="15" t="str">
        <f>"Q"&amp;ROUNDUP(MONTH(SalesDataTable[[#This Row],[Order Date]])/3,0)</f>
        <v>Q4</v>
      </c>
      <c r="E2647" s="15">
        <f>MONTH(SalesDataTable[[#This Row],[Order Date]])</f>
        <v>12</v>
      </c>
      <c r="F2647" s="12" t="str">
        <f xml:space="preserve"> TEXT(SalesDataTable[[#This Row],[Order Date]], "MMM")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12">
        <f>YEAR(SalesDataTable[[#This Row],[Order Date]])</f>
        <v>2026</v>
      </c>
      <c r="D2648" s="15" t="str">
        <f>"Q"&amp;ROUNDUP(MONTH(SalesDataTable[[#This Row],[Order Date]])/3,0)</f>
        <v>Q4</v>
      </c>
      <c r="E2648" s="15">
        <f>MONTH(SalesDataTable[[#This Row],[Order Date]])</f>
        <v>12</v>
      </c>
      <c r="F2648" s="12" t="str">
        <f xml:space="preserve"> TEXT(SalesDataTable[[#This Row],[Order Date]], "MMM")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12">
        <f>YEAR(SalesDataTable[[#This Row],[Order Date]])</f>
        <v>2026</v>
      </c>
      <c r="D2649" s="15" t="str">
        <f>"Q"&amp;ROUNDUP(MONTH(SalesDataTable[[#This Row],[Order Date]])/3,0)</f>
        <v>Q4</v>
      </c>
      <c r="E2649" s="15">
        <f>MONTH(SalesDataTable[[#This Row],[Order Date]])</f>
        <v>12</v>
      </c>
      <c r="F2649" s="12" t="str">
        <f xml:space="preserve"> TEXT(SalesDataTable[[#This Row],[Order Date]], "MMM")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12">
        <f>YEAR(SalesDataTable[[#This Row],[Order Date]])</f>
        <v>2026</v>
      </c>
      <c r="D2650" s="15" t="str">
        <f>"Q"&amp;ROUNDUP(MONTH(SalesDataTable[[#This Row],[Order Date]])/3,0)</f>
        <v>Q4</v>
      </c>
      <c r="E2650" s="15">
        <f>MONTH(SalesDataTable[[#This Row],[Order Date]])</f>
        <v>12</v>
      </c>
      <c r="F2650" s="12" t="str">
        <f xml:space="preserve"> TEXT(SalesDataTable[[#This Row],[Order Date]], "MMM")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12">
        <f>YEAR(SalesDataTable[[#This Row],[Order Date]])</f>
        <v>2026</v>
      </c>
      <c r="D2651" s="15" t="str">
        <f>"Q"&amp;ROUNDUP(MONTH(SalesDataTable[[#This Row],[Order Date]])/3,0)</f>
        <v>Q4</v>
      </c>
      <c r="E2651" s="15">
        <f>MONTH(SalesDataTable[[#This Row],[Order Date]])</f>
        <v>12</v>
      </c>
      <c r="F2651" s="12" t="str">
        <f xml:space="preserve"> TEXT(SalesDataTable[[#This Row],[Order Date]], "MMM")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12">
        <f>YEAR(SalesDataTable[[#This Row],[Order Date]])</f>
        <v>2026</v>
      </c>
      <c r="D2652" s="15" t="str">
        <f>"Q"&amp;ROUNDUP(MONTH(SalesDataTable[[#This Row],[Order Date]])/3,0)</f>
        <v>Q4</v>
      </c>
      <c r="E2652" s="15">
        <f>MONTH(SalesDataTable[[#This Row],[Order Date]])</f>
        <v>12</v>
      </c>
      <c r="F2652" s="12" t="str">
        <f xml:space="preserve"> TEXT(SalesDataTable[[#This Row],[Order Date]], "MMM")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12">
        <f>YEAR(SalesDataTable[[#This Row],[Order Date]])</f>
        <v>2026</v>
      </c>
      <c r="D2653" s="15" t="str">
        <f>"Q"&amp;ROUNDUP(MONTH(SalesDataTable[[#This Row],[Order Date]])/3,0)</f>
        <v>Q4</v>
      </c>
      <c r="E2653" s="15">
        <f>MONTH(SalesDataTable[[#This Row],[Order Date]])</f>
        <v>12</v>
      </c>
      <c r="F2653" s="12" t="str">
        <f xml:space="preserve"> TEXT(SalesDataTable[[#This Row],[Order Date]], "MMM")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12">
        <f>YEAR(SalesDataTable[[#This Row],[Order Date]])</f>
        <v>2026</v>
      </c>
      <c r="D2654" s="15" t="str">
        <f>"Q"&amp;ROUNDUP(MONTH(SalesDataTable[[#This Row],[Order Date]])/3,0)</f>
        <v>Q4</v>
      </c>
      <c r="E2654" s="15">
        <f>MONTH(SalesDataTable[[#This Row],[Order Date]])</f>
        <v>12</v>
      </c>
      <c r="F2654" s="12" t="str">
        <f xml:space="preserve"> TEXT(SalesDataTable[[#This Row],[Order Date]], "MMM")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12">
        <f>YEAR(SalesDataTable[[#This Row],[Order Date]])</f>
        <v>2026</v>
      </c>
      <c r="D2655" s="15" t="str">
        <f>"Q"&amp;ROUNDUP(MONTH(SalesDataTable[[#This Row],[Order Date]])/3,0)</f>
        <v>Q4</v>
      </c>
      <c r="E2655" s="15">
        <f>MONTH(SalesDataTable[[#This Row],[Order Date]])</f>
        <v>12</v>
      </c>
      <c r="F2655" s="12" t="str">
        <f xml:space="preserve"> TEXT(SalesDataTable[[#This Row],[Order Date]], "MMM")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12">
        <f>YEAR(SalesDataTable[[#This Row],[Order Date]])</f>
        <v>2026</v>
      </c>
      <c r="D2656" s="15" t="str">
        <f>"Q"&amp;ROUNDUP(MONTH(SalesDataTable[[#This Row],[Order Date]])/3,0)</f>
        <v>Q4</v>
      </c>
      <c r="E2656" s="15">
        <f>MONTH(SalesDataTable[[#This Row],[Order Date]])</f>
        <v>12</v>
      </c>
      <c r="F2656" s="12" t="str">
        <f xml:space="preserve"> TEXT(SalesDataTable[[#This Row],[Order Date]], "MMM")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12">
        <f>YEAR(SalesDataTable[[#This Row],[Order Date]])</f>
        <v>2026</v>
      </c>
      <c r="D2657" s="15" t="str">
        <f>"Q"&amp;ROUNDUP(MONTH(SalesDataTable[[#This Row],[Order Date]])/3,0)</f>
        <v>Q4</v>
      </c>
      <c r="E2657" s="15">
        <f>MONTH(SalesDataTable[[#This Row],[Order Date]])</f>
        <v>12</v>
      </c>
      <c r="F2657" s="12" t="str">
        <f xml:space="preserve"> TEXT(SalesDataTable[[#This Row],[Order Date]], "MMM")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12">
        <f>YEAR(SalesDataTable[[#This Row],[Order Date]])</f>
        <v>2026</v>
      </c>
      <c r="D2658" s="15" t="str">
        <f>"Q"&amp;ROUNDUP(MONTH(SalesDataTable[[#This Row],[Order Date]])/3,0)</f>
        <v>Q4</v>
      </c>
      <c r="E2658" s="15">
        <f>MONTH(SalesDataTable[[#This Row],[Order Date]])</f>
        <v>12</v>
      </c>
      <c r="F2658" s="12" t="str">
        <f xml:space="preserve"> TEXT(SalesDataTable[[#This Row],[Order Date]], "MMM")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12">
        <f>YEAR(SalesDataTable[[#This Row],[Order Date]])</f>
        <v>2026</v>
      </c>
      <c r="D2659" s="15" t="str">
        <f>"Q"&amp;ROUNDUP(MONTH(SalesDataTable[[#This Row],[Order Date]])/3,0)</f>
        <v>Q4</v>
      </c>
      <c r="E2659" s="15">
        <f>MONTH(SalesDataTable[[#This Row],[Order Date]])</f>
        <v>12</v>
      </c>
      <c r="F2659" s="12" t="str">
        <f xml:space="preserve"> TEXT(SalesDataTable[[#This Row],[Order Date]], "MMM")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12">
        <f>YEAR(SalesDataTable[[#This Row],[Order Date]])</f>
        <v>2026</v>
      </c>
      <c r="D2660" s="15" t="str">
        <f>"Q"&amp;ROUNDUP(MONTH(SalesDataTable[[#This Row],[Order Date]])/3,0)</f>
        <v>Q4</v>
      </c>
      <c r="E2660" s="15">
        <f>MONTH(SalesDataTable[[#This Row],[Order Date]])</f>
        <v>12</v>
      </c>
      <c r="F2660" s="12" t="str">
        <f xml:space="preserve"> TEXT(SalesDataTable[[#This Row],[Order Date]], "MMM")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12">
        <f>YEAR(SalesDataTable[[#This Row],[Order Date]])</f>
        <v>2026</v>
      </c>
      <c r="D2661" s="15" t="str">
        <f>"Q"&amp;ROUNDUP(MONTH(SalesDataTable[[#This Row],[Order Date]])/3,0)</f>
        <v>Q4</v>
      </c>
      <c r="E2661" s="15">
        <f>MONTH(SalesDataTable[[#This Row],[Order Date]])</f>
        <v>12</v>
      </c>
      <c r="F2661" s="12" t="str">
        <f xml:space="preserve"> TEXT(SalesDataTable[[#This Row],[Order Date]], "MMM")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12">
        <f>YEAR(SalesDataTable[[#This Row],[Order Date]])</f>
        <v>2026</v>
      </c>
      <c r="D2662" s="15" t="str">
        <f>"Q"&amp;ROUNDUP(MONTH(SalesDataTable[[#This Row],[Order Date]])/3,0)</f>
        <v>Q4</v>
      </c>
      <c r="E2662" s="15">
        <f>MONTH(SalesDataTable[[#This Row],[Order Date]])</f>
        <v>12</v>
      </c>
      <c r="F2662" s="12" t="str">
        <f xml:space="preserve"> TEXT(SalesDataTable[[#This Row],[Order Date]], "MMM")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12">
        <f>YEAR(SalesDataTable[[#This Row],[Order Date]])</f>
        <v>2026</v>
      </c>
      <c r="D2663" s="15" t="str">
        <f>"Q"&amp;ROUNDUP(MONTH(SalesDataTable[[#This Row],[Order Date]])/3,0)</f>
        <v>Q4</v>
      </c>
      <c r="E2663" s="15">
        <f>MONTH(SalesDataTable[[#This Row],[Order Date]])</f>
        <v>12</v>
      </c>
      <c r="F2663" s="12" t="str">
        <f xml:space="preserve"> TEXT(SalesDataTable[[#This Row],[Order Date]], "MMM")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12">
        <f>YEAR(SalesDataTable[[#This Row],[Order Date]])</f>
        <v>2026</v>
      </c>
      <c r="D2664" s="15" t="str">
        <f>"Q"&amp;ROUNDUP(MONTH(SalesDataTable[[#This Row],[Order Date]])/3,0)</f>
        <v>Q4</v>
      </c>
      <c r="E2664" s="15">
        <f>MONTH(SalesDataTable[[#This Row],[Order Date]])</f>
        <v>12</v>
      </c>
      <c r="F2664" s="12" t="str">
        <f xml:space="preserve"> TEXT(SalesDataTable[[#This Row],[Order Date]], "MMM")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12">
        <f>YEAR(SalesDataTable[[#This Row],[Order Date]])</f>
        <v>2026</v>
      </c>
      <c r="D2665" s="15" t="str">
        <f>"Q"&amp;ROUNDUP(MONTH(SalesDataTable[[#This Row],[Order Date]])/3,0)</f>
        <v>Q4</v>
      </c>
      <c r="E2665" s="15">
        <f>MONTH(SalesDataTable[[#This Row],[Order Date]])</f>
        <v>12</v>
      </c>
      <c r="F2665" s="12" t="str">
        <f xml:space="preserve"> TEXT(SalesDataTable[[#This Row],[Order Date]], "MMM")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12">
        <f>YEAR(SalesDataTable[[#This Row],[Order Date]])</f>
        <v>2026</v>
      </c>
      <c r="D2666" s="15" t="str">
        <f>"Q"&amp;ROUNDUP(MONTH(SalesDataTable[[#This Row],[Order Date]])/3,0)</f>
        <v>Q4</v>
      </c>
      <c r="E2666" s="15">
        <f>MONTH(SalesDataTable[[#This Row],[Order Date]])</f>
        <v>12</v>
      </c>
      <c r="F2666" s="12" t="str">
        <f xml:space="preserve"> TEXT(SalesDataTable[[#This Row],[Order Date]], "MMM")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12">
        <f>YEAR(SalesDataTable[[#This Row],[Order Date]])</f>
        <v>2026</v>
      </c>
      <c r="D2667" s="15" t="str">
        <f>"Q"&amp;ROUNDUP(MONTH(SalesDataTable[[#This Row],[Order Date]])/3,0)</f>
        <v>Q4</v>
      </c>
      <c r="E2667" s="15">
        <f>MONTH(SalesDataTable[[#This Row],[Order Date]])</f>
        <v>12</v>
      </c>
      <c r="F2667" s="12" t="str">
        <f xml:space="preserve"> TEXT(SalesDataTable[[#This Row],[Order Date]], "MMM")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12">
        <f>YEAR(SalesDataTable[[#This Row],[Order Date]])</f>
        <v>2026</v>
      </c>
      <c r="D2668" s="15" t="str">
        <f>"Q"&amp;ROUNDUP(MONTH(SalesDataTable[[#This Row],[Order Date]])/3,0)</f>
        <v>Q4</v>
      </c>
      <c r="E2668" s="15">
        <f>MONTH(SalesDataTable[[#This Row],[Order Date]])</f>
        <v>12</v>
      </c>
      <c r="F2668" s="12" t="str">
        <f xml:space="preserve"> TEXT(SalesDataTable[[#This Row],[Order Date]], "MMM")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12">
        <f>YEAR(SalesDataTable[[#This Row],[Order Date]])</f>
        <v>2026</v>
      </c>
      <c r="D2669" s="15" t="str">
        <f>"Q"&amp;ROUNDUP(MONTH(SalesDataTable[[#This Row],[Order Date]])/3,0)</f>
        <v>Q4</v>
      </c>
      <c r="E2669" s="15">
        <f>MONTH(SalesDataTable[[#This Row],[Order Date]])</f>
        <v>12</v>
      </c>
      <c r="F2669" s="12" t="str">
        <f xml:space="preserve"> TEXT(SalesDataTable[[#This Row],[Order Date]], "MMM")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12">
        <f>YEAR(SalesDataTable[[#This Row],[Order Date]])</f>
        <v>2026</v>
      </c>
      <c r="D2670" s="15" t="str">
        <f>"Q"&amp;ROUNDUP(MONTH(SalesDataTable[[#This Row],[Order Date]])/3,0)</f>
        <v>Q4</v>
      </c>
      <c r="E2670" s="15">
        <f>MONTH(SalesDataTable[[#This Row],[Order Date]])</f>
        <v>12</v>
      </c>
      <c r="F2670" s="12" t="str">
        <f xml:space="preserve"> TEXT(SalesDataTable[[#This Row],[Order Date]], "MMM")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12">
        <f>YEAR(SalesDataTable[[#This Row],[Order Date]])</f>
        <v>2026</v>
      </c>
      <c r="D2671" s="15" t="str">
        <f>"Q"&amp;ROUNDUP(MONTH(SalesDataTable[[#This Row],[Order Date]])/3,0)</f>
        <v>Q4</v>
      </c>
      <c r="E2671" s="15">
        <f>MONTH(SalesDataTable[[#This Row],[Order Date]])</f>
        <v>12</v>
      </c>
      <c r="F2671" s="12" t="str">
        <f xml:space="preserve"> TEXT(SalesDataTable[[#This Row],[Order Date]], "MMM")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12">
        <f>YEAR(SalesDataTable[[#This Row],[Order Date]])</f>
        <v>2026</v>
      </c>
      <c r="D2672" s="15" t="str">
        <f>"Q"&amp;ROUNDUP(MONTH(SalesDataTable[[#This Row],[Order Date]])/3,0)</f>
        <v>Q4</v>
      </c>
      <c r="E2672" s="15">
        <f>MONTH(SalesDataTable[[#This Row],[Order Date]])</f>
        <v>12</v>
      </c>
      <c r="F2672" s="12" t="str">
        <f xml:space="preserve"> TEXT(SalesDataTable[[#This Row],[Order Date]], "MMM")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12">
        <f>YEAR(SalesDataTable[[#This Row],[Order Date]])</f>
        <v>2026</v>
      </c>
      <c r="D2673" s="15" t="str">
        <f>"Q"&amp;ROUNDUP(MONTH(SalesDataTable[[#This Row],[Order Date]])/3,0)</f>
        <v>Q4</v>
      </c>
      <c r="E2673" s="15">
        <f>MONTH(SalesDataTable[[#This Row],[Order Date]])</f>
        <v>12</v>
      </c>
      <c r="F2673" s="12" t="str">
        <f xml:space="preserve"> TEXT(SalesDataTable[[#This Row],[Order Date]], "MMM")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12">
        <f>YEAR(SalesDataTable[[#This Row],[Order Date]])</f>
        <v>2026</v>
      </c>
      <c r="D2674" s="15" t="str">
        <f>"Q"&amp;ROUNDUP(MONTH(SalesDataTable[[#This Row],[Order Date]])/3,0)</f>
        <v>Q4</v>
      </c>
      <c r="E2674" s="15">
        <f>MONTH(SalesDataTable[[#This Row],[Order Date]])</f>
        <v>12</v>
      </c>
      <c r="F2674" s="12" t="str">
        <f xml:space="preserve"> TEXT(SalesDataTable[[#This Row],[Order Date]], "MMM")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12">
        <f>YEAR(SalesDataTable[[#This Row],[Order Date]])</f>
        <v>2026</v>
      </c>
      <c r="D2675" s="15" t="str">
        <f>"Q"&amp;ROUNDUP(MONTH(SalesDataTable[[#This Row],[Order Date]])/3,0)</f>
        <v>Q4</v>
      </c>
      <c r="E2675" s="15">
        <f>MONTH(SalesDataTable[[#This Row],[Order Date]])</f>
        <v>12</v>
      </c>
      <c r="F2675" s="12" t="str">
        <f xml:space="preserve"> TEXT(SalesDataTable[[#This Row],[Order Date]], "MMM")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12">
        <f>YEAR(SalesDataTable[[#This Row],[Order Date]])</f>
        <v>2026</v>
      </c>
      <c r="D2676" s="15" t="str">
        <f>"Q"&amp;ROUNDUP(MONTH(SalesDataTable[[#This Row],[Order Date]])/3,0)</f>
        <v>Q4</v>
      </c>
      <c r="E2676" s="15">
        <f>MONTH(SalesDataTable[[#This Row],[Order Date]])</f>
        <v>12</v>
      </c>
      <c r="F2676" s="12" t="str">
        <f xml:space="preserve"> TEXT(SalesDataTable[[#This Row],[Order Date]], "MMM")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12">
        <f>YEAR(SalesDataTable[[#This Row],[Order Date]])</f>
        <v>2026</v>
      </c>
      <c r="D2677" s="15" t="str">
        <f>"Q"&amp;ROUNDUP(MONTH(SalesDataTable[[#This Row],[Order Date]])/3,0)</f>
        <v>Q4</v>
      </c>
      <c r="E2677" s="15">
        <f>MONTH(SalesDataTable[[#This Row],[Order Date]])</f>
        <v>12</v>
      </c>
      <c r="F2677" s="12" t="str">
        <f xml:space="preserve"> TEXT(SalesDataTable[[#This Row],[Order Date]], "MMM")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12">
        <f>YEAR(SalesDataTable[[#This Row],[Order Date]])</f>
        <v>2026</v>
      </c>
      <c r="D2678" s="15" t="str">
        <f>"Q"&amp;ROUNDUP(MONTH(SalesDataTable[[#This Row],[Order Date]])/3,0)</f>
        <v>Q4</v>
      </c>
      <c r="E2678" s="15">
        <f>MONTH(SalesDataTable[[#This Row],[Order Date]])</f>
        <v>12</v>
      </c>
      <c r="F2678" s="12" t="str">
        <f xml:space="preserve"> TEXT(SalesDataTable[[#This Row],[Order Date]], "MMM")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12">
        <f>YEAR(SalesDataTable[[#This Row],[Order Date]])</f>
        <v>2026</v>
      </c>
      <c r="D2679" s="15" t="str">
        <f>"Q"&amp;ROUNDUP(MONTH(SalesDataTable[[#This Row],[Order Date]])/3,0)</f>
        <v>Q4</v>
      </c>
      <c r="E2679" s="15">
        <f>MONTH(SalesDataTable[[#This Row],[Order Date]])</f>
        <v>12</v>
      </c>
      <c r="F2679" s="12" t="str">
        <f xml:space="preserve"> TEXT(SalesDataTable[[#This Row],[Order Date]], "MMM")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12">
        <f>YEAR(SalesDataTable[[#This Row],[Order Date]])</f>
        <v>2026</v>
      </c>
      <c r="D2680" s="15" t="str">
        <f>"Q"&amp;ROUNDUP(MONTH(SalesDataTable[[#This Row],[Order Date]])/3,0)</f>
        <v>Q4</v>
      </c>
      <c r="E2680" s="15">
        <f>MONTH(SalesDataTable[[#This Row],[Order Date]])</f>
        <v>12</v>
      </c>
      <c r="F2680" s="12" t="str">
        <f xml:space="preserve"> TEXT(SalesDataTable[[#This Row],[Order Date]], "MMM")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12">
        <f>YEAR(SalesDataTable[[#This Row],[Order Date]])</f>
        <v>2026</v>
      </c>
      <c r="D2681" s="15" t="str">
        <f>"Q"&amp;ROUNDUP(MONTH(SalesDataTable[[#This Row],[Order Date]])/3,0)</f>
        <v>Q4</v>
      </c>
      <c r="E2681" s="15">
        <f>MONTH(SalesDataTable[[#This Row],[Order Date]])</f>
        <v>12</v>
      </c>
      <c r="F2681" s="12" t="str">
        <f xml:space="preserve"> TEXT(SalesDataTable[[#This Row],[Order Date]], "MMM")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12">
        <f>YEAR(SalesDataTable[[#This Row],[Order Date]])</f>
        <v>2026</v>
      </c>
      <c r="D2682" s="15" t="str">
        <f>"Q"&amp;ROUNDUP(MONTH(SalesDataTable[[#This Row],[Order Date]])/3,0)</f>
        <v>Q4</v>
      </c>
      <c r="E2682" s="15">
        <f>MONTH(SalesDataTable[[#This Row],[Order Date]])</f>
        <v>12</v>
      </c>
      <c r="F2682" s="12" t="str">
        <f xml:space="preserve"> TEXT(SalesDataTable[[#This Row],[Order Date]], "MMM")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12">
        <f>YEAR(SalesDataTable[[#This Row],[Order Date]])</f>
        <v>2026</v>
      </c>
      <c r="D2683" s="15" t="str">
        <f>"Q"&amp;ROUNDUP(MONTH(SalesDataTable[[#This Row],[Order Date]])/3,0)</f>
        <v>Q4</v>
      </c>
      <c r="E2683" s="15">
        <f>MONTH(SalesDataTable[[#This Row],[Order Date]])</f>
        <v>12</v>
      </c>
      <c r="F2683" s="12" t="str">
        <f xml:space="preserve"> TEXT(SalesDataTable[[#This Row],[Order Date]], "MMM")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12">
        <f>YEAR(SalesDataTable[[#This Row],[Order Date]])</f>
        <v>2026</v>
      </c>
      <c r="D2684" s="15" t="str">
        <f>"Q"&amp;ROUNDUP(MONTH(SalesDataTable[[#This Row],[Order Date]])/3,0)</f>
        <v>Q4</v>
      </c>
      <c r="E2684" s="15">
        <f>MONTH(SalesDataTable[[#This Row],[Order Date]])</f>
        <v>12</v>
      </c>
      <c r="F2684" s="12" t="str">
        <f xml:space="preserve"> TEXT(SalesDataTable[[#This Row],[Order Date]], "MMM")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12">
        <f>YEAR(SalesDataTable[[#This Row],[Order Date]])</f>
        <v>2026</v>
      </c>
      <c r="D2685" s="15" t="str">
        <f>"Q"&amp;ROUNDUP(MONTH(SalesDataTable[[#This Row],[Order Date]])/3,0)</f>
        <v>Q4</v>
      </c>
      <c r="E2685" s="15">
        <f>MONTH(SalesDataTable[[#This Row],[Order Date]])</f>
        <v>12</v>
      </c>
      <c r="F2685" s="12" t="str">
        <f xml:space="preserve"> TEXT(SalesDataTable[[#This Row],[Order Date]], "MMM")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12">
        <f>YEAR(SalesDataTable[[#This Row],[Order Date]])</f>
        <v>2026</v>
      </c>
      <c r="D2686" s="15" t="str">
        <f>"Q"&amp;ROUNDUP(MONTH(SalesDataTable[[#This Row],[Order Date]])/3,0)</f>
        <v>Q4</v>
      </c>
      <c r="E2686" s="15">
        <f>MONTH(SalesDataTable[[#This Row],[Order Date]])</f>
        <v>12</v>
      </c>
      <c r="F2686" s="12" t="str">
        <f xml:space="preserve"> TEXT(SalesDataTable[[#This Row],[Order Date]], "MMM")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12">
        <f>YEAR(SalesDataTable[[#This Row],[Order Date]])</f>
        <v>2026</v>
      </c>
      <c r="D2687" s="15" t="str">
        <f>"Q"&amp;ROUNDUP(MONTH(SalesDataTable[[#This Row],[Order Date]])/3,0)</f>
        <v>Q4</v>
      </c>
      <c r="E2687" s="15">
        <f>MONTH(SalesDataTable[[#This Row],[Order Date]])</f>
        <v>12</v>
      </c>
      <c r="F2687" s="12" t="str">
        <f xml:space="preserve"> TEXT(SalesDataTable[[#This Row],[Order Date]], "MMM")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12">
        <f>YEAR(SalesDataTable[[#This Row],[Order Date]])</f>
        <v>2026</v>
      </c>
      <c r="D2688" s="15" t="str">
        <f>"Q"&amp;ROUNDUP(MONTH(SalesDataTable[[#This Row],[Order Date]])/3,0)</f>
        <v>Q4</v>
      </c>
      <c r="E2688" s="15">
        <f>MONTH(SalesDataTable[[#This Row],[Order Date]])</f>
        <v>12</v>
      </c>
      <c r="F2688" s="12" t="str">
        <f xml:space="preserve"> TEXT(SalesDataTable[[#This Row],[Order Date]], "MMM")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12">
        <f>YEAR(SalesDataTable[[#This Row],[Order Date]])</f>
        <v>2026</v>
      </c>
      <c r="D2689" s="15" t="str">
        <f>"Q"&amp;ROUNDUP(MONTH(SalesDataTable[[#This Row],[Order Date]])/3,0)</f>
        <v>Q4</v>
      </c>
      <c r="E2689" s="15">
        <f>MONTH(SalesDataTable[[#This Row],[Order Date]])</f>
        <v>12</v>
      </c>
      <c r="F2689" s="12" t="str">
        <f xml:space="preserve"> TEXT(SalesDataTable[[#This Row],[Order Date]], "MMM")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12">
        <f>YEAR(SalesDataTable[[#This Row],[Order Date]])</f>
        <v>2026</v>
      </c>
      <c r="D2690" s="15" t="str">
        <f>"Q"&amp;ROUNDUP(MONTH(SalesDataTable[[#This Row],[Order Date]])/3,0)</f>
        <v>Q4</v>
      </c>
      <c r="E2690" s="15">
        <f>MONTH(SalesDataTable[[#This Row],[Order Date]])</f>
        <v>12</v>
      </c>
      <c r="F2690" s="12" t="str">
        <f xml:space="preserve"> TEXT(SalesDataTable[[#This Row],[Order Date]], "MMM")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12">
        <f>YEAR(SalesDataTable[[#This Row],[Order Date]])</f>
        <v>2026</v>
      </c>
      <c r="D2691" s="15" t="str">
        <f>"Q"&amp;ROUNDUP(MONTH(SalesDataTable[[#This Row],[Order Date]])/3,0)</f>
        <v>Q4</v>
      </c>
      <c r="E2691" s="15">
        <f>MONTH(SalesDataTable[[#This Row],[Order Date]])</f>
        <v>12</v>
      </c>
      <c r="F2691" s="12" t="str">
        <f xml:space="preserve"> TEXT(SalesDataTable[[#This Row],[Order Date]], "MMM")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12">
        <f>YEAR(SalesDataTable[[#This Row],[Order Date]])</f>
        <v>2026</v>
      </c>
      <c r="D2692" s="15" t="str">
        <f>"Q"&amp;ROUNDUP(MONTH(SalesDataTable[[#This Row],[Order Date]])/3,0)</f>
        <v>Q4</v>
      </c>
      <c r="E2692" s="15">
        <f>MONTH(SalesDataTable[[#This Row],[Order Date]])</f>
        <v>12</v>
      </c>
      <c r="F2692" s="12" t="str">
        <f xml:space="preserve"> TEXT(SalesDataTable[[#This Row],[Order Date]], "MMM")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12">
        <f>YEAR(SalesDataTable[[#This Row],[Order Date]])</f>
        <v>2026</v>
      </c>
      <c r="D2693" s="15" t="str">
        <f>"Q"&amp;ROUNDUP(MONTH(SalesDataTable[[#This Row],[Order Date]])/3,0)</f>
        <v>Q4</v>
      </c>
      <c r="E2693" s="15">
        <f>MONTH(SalesDataTable[[#This Row],[Order Date]])</f>
        <v>12</v>
      </c>
      <c r="F2693" s="12" t="str">
        <f xml:space="preserve"> TEXT(SalesDataTable[[#This Row],[Order Date]], "MMM")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12">
        <f>YEAR(SalesDataTable[[#This Row],[Order Date]])</f>
        <v>2026</v>
      </c>
      <c r="D2694" s="15" t="str">
        <f>"Q"&amp;ROUNDUP(MONTH(SalesDataTable[[#This Row],[Order Date]])/3,0)</f>
        <v>Q4</v>
      </c>
      <c r="E2694" s="15">
        <f>MONTH(SalesDataTable[[#This Row],[Order Date]])</f>
        <v>12</v>
      </c>
      <c r="F2694" s="12" t="str">
        <f xml:space="preserve"> TEXT(SalesDataTable[[#This Row],[Order Date]], "MMM")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12">
        <f>YEAR(SalesDataTable[[#This Row],[Order Date]])</f>
        <v>2026</v>
      </c>
      <c r="D2695" s="15" t="str">
        <f>"Q"&amp;ROUNDUP(MONTH(SalesDataTable[[#This Row],[Order Date]])/3,0)</f>
        <v>Q4</v>
      </c>
      <c r="E2695" s="15">
        <f>MONTH(SalesDataTable[[#This Row],[Order Date]])</f>
        <v>12</v>
      </c>
      <c r="F2695" s="12" t="str">
        <f xml:space="preserve"> TEXT(SalesDataTable[[#This Row],[Order Date]], "MMM")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12">
        <f>YEAR(SalesDataTable[[#This Row],[Order Date]])</f>
        <v>2026</v>
      </c>
      <c r="D2696" s="15" t="str">
        <f>"Q"&amp;ROUNDUP(MONTH(SalesDataTable[[#This Row],[Order Date]])/3,0)</f>
        <v>Q4</v>
      </c>
      <c r="E2696" s="15">
        <f>MONTH(SalesDataTable[[#This Row],[Order Date]])</f>
        <v>12</v>
      </c>
      <c r="F2696" s="12" t="str">
        <f xml:space="preserve"> TEXT(SalesDataTable[[#This Row],[Order Date]], "MMM")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12">
        <f>YEAR(SalesDataTable[[#This Row],[Order Date]])</f>
        <v>2026</v>
      </c>
      <c r="D2697" s="15" t="str">
        <f>"Q"&amp;ROUNDUP(MONTH(SalesDataTable[[#This Row],[Order Date]])/3,0)</f>
        <v>Q4</v>
      </c>
      <c r="E2697" s="15">
        <f>MONTH(SalesDataTable[[#This Row],[Order Date]])</f>
        <v>12</v>
      </c>
      <c r="F2697" s="12" t="str">
        <f xml:space="preserve"> TEXT(SalesDataTable[[#This Row],[Order Date]], "MMM")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12">
        <f>YEAR(SalesDataTable[[#This Row],[Order Date]])</f>
        <v>2026</v>
      </c>
      <c r="D2698" s="15" t="str">
        <f>"Q"&amp;ROUNDUP(MONTH(SalesDataTable[[#This Row],[Order Date]])/3,0)</f>
        <v>Q4</v>
      </c>
      <c r="E2698" s="15">
        <f>MONTH(SalesDataTable[[#This Row],[Order Date]])</f>
        <v>12</v>
      </c>
      <c r="F2698" s="12" t="str">
        <f xml:space="preserve"> TEXT(SalesDataTable[[#This Row],[Order Date]], "MMM")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12">
        <f>YEAR(SalesDataTable[[#This Row],[Order Date]])</f>
        <v>2026</v>
      </c>
      <c r="D2699" s="15" t="str">
        <f>"Q"&amp;ROUNDUP(MONTH(SalesDataTable[[#This Row],[Order Date]])/3,0)</f>
        <v>Q4</v>
      </c>
      <c r="E2699" s="15">
        <f>MONTH(SalesDataTable[[#This Row],[Order Date]])</f>
        <v>12</v>
      </c>
      <c r="F2699" s="12" t="str">
        <f xml:space="preserve"> TEXT(SalesDataTable[[#This Row],[Order Date]], "MMM")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12">
        <f>YEAR(SalesDataTable[[#This Row],[Order Date]])</f>
        <v>2026</v>
      </c>
      <c r="D2700" s="15" t="str">
        <f>"Q"&amp;ROUNDUP(MONTH(SalesDataTable[[#This Row],[Order Date]])/3,0)</f>
        <v>Q4</v>
      </c>
      <c r="E2700" s="15">
        <f>MONTH(SalesDataTable[[#This Row],[Order Date]])</f>
        <v>12</v>
      </c>
      <c r="F2700" s="12" t="str">
        <f xml:space="preserve"> TEXT(SalesDataTable[[#This Row],[Order Date]], "MMM")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12">
        <f>YEAR(SalesDataTable[[#This Row],[Order Date]])</f>
        <v>2026</v>
      </c>
      <c r="D2701" s="15" t="str">
        <f>"Q"&amp;ROUNDUP(MONTH(SalesDataTable[[#This Row],[Order Date]])/3,0)</f>
        <v>Q4</v>
      </c>
      <c r="E2701" s="15">
        <f>MONTH(SalesDataTable[[#This Row],[Order Date]])</f>
        <v>12</v>
      </c>
      <c r="F2701" s="12" t="str">
        <f xml:space="preserve"> TEXT(SalesDataTable[[#This Row],[Order Date]], "MMM")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12">
        <f>YEAR(SalesDataTable[[#This Row],[Order Date]])</f>
        <v>2026</v>
      </c>
      <c r="D2702" s="15" t="str">
        <f>"Q"&amp;ROUNDUP(MONTH(SalesDataTable[[#This Row],[Order Date]])/3,0)</f>
        <v>Q4</v>
      </c>
      <c r="E2702" s="15">
        <f>MONTH(SalesDataTable[[#This Row],[Order Date]])</f>
        <v>12</v>
      </c>
      <c r="F2702" s="12" t="str">
        <f xml:space="preserve"> TEXT(SalesDataTable[[#This Row],[Order Date]], "MMM")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12">
        <f>YEAR(SalesDataTable[[#This Row],[Order Date]])</f>
        <v>2026</v>
      </c>
      <c r="D2703" s="15" t="str">
        <f>"Q"&amp;ROUNDUP(MONTH(SalesDataTable[[#This Row],[Order Date]])/3,0)</f>
        <v>Q4</v>
      </c>
      <c r="E2703" s="15">
        <f>MONTH(SalesDataTable[[#This Row],[Order Date]])</f>
        <v>12</v>
      </c>
      <c r="F2703" s="12" t="str">
        <f xml:space="preserve"> TEXT(SalesDataTable[[#This Row],[Order Date]], "MMM")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12">
        <f>YEAR(SalesDataTable[[#This Row],[Order Date]])</f>
        <v>2026</v>
      </c>
      <c r="D2704" s="15" t="str">
        <f>"Q"&amp;ROUNDUP(MONTH(SalesDataTable[[#This Row],[Order Date]])/3,0)</f>
        <v>Q4</v>
      </c>
      <c r="E2704" s="15">
        <f>MONTH(SalesDataTable[[#This Row],[Order Date]])</f>
        <v>12</v>
      </c>
      <c r="F2704" s="12" t="str">
        <f xml:space="preserve"> TEXT(SalesDataTable[[#This Row],[Order Date]], "MMM")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12">
        <f>YEAR(SalesDataTable[[#This Row],[Order Date]])</f>
        <v>2026</v>
      </c>
      <c r="D2705" s="15" t="str">
        <f>"Q"&amp;ROUNDUP(MONTH(SalesDataTable[[#This Row],[Order Date]])/3,0)</f>
        <v>Q4</v>
      </c>
      <c r="E2705" s="15">
        <f>MONTH(SalesDataTable[[#This Row],[Order Date]])</f>
        <v>12</v>
      </c>
      <c r="F2705" s="12" t="str">
        <f xml:space="preserve"> TEXT(SalesDataTable[[#This Row],[Order Date]], "MMM")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12">
        <f>YEAR(SalesDataTable[[#This Row],[Order Date]])</f>
        <v>2026</v>
      </c>
      <c r="D2706" s="15" t="str">
        <f>"Q"&amp;ROUNDUP(MONTH(SalesDataTable[[#This Row],[Order Date]])/3,0)</f>
        <v>Q4</v>
      </c>
      <c r="E2706" s="15">
        <f>MONTH(SalesDataTable[[#This Row],[Order Date]])</f>
        <v>12</v>
      </c>
      <c r="F2706" s="12" t="str">
        <f xml:space="preserve"> TEXT(SalesDataTable[[#This Row],[Order Date]], "MMM")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12">
        <f>YEAR(SalesDataTable[[#This Row],[Order Date]])</f>
        <v>2026</v>
      </c>
      <c r="D2707" s="15" t="str">
        <f>"Q"&amp;ROUNDUP(MONTH(SalesDataTable[[#This Row],[Order Date]])/3,0)</f>
        <v>Q4</v>
      </c>
      <c r="E2707" s="15">
        <f>MONTH(SalesDataTable[[#This Row],[Order Date]])</f>
        <v>12</v>
      </c>
      <c r="F2707" s="12" t="str">
        <f xml:space="preserve"> TEXT(SalesDataTable[[#This Row],[Order Date]], "MMM")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12">
        <f>YEAR(SalesDataTable[[#This Row],[Order Date]])</f>
        <v>2026</v>
      </c>
      <c r="D2708" s="15" t="str">
        <f>"Q"&amp;ROUNDUP(MONTH(SalesDataTable[[#This Row],[Order Date]])/3,0)</f>
        <v>Q4</v>
      </c>
      <c r="E2708" s="15">
        <f>MONTH(SalesDataTable[[#This Row],[Order Date]])</f>
        <v>12</v>
      </c>
      <c r="F2708" s="12" t="str">
        <f xml:space="preserve"> TEXT(SalesDataTable[[#This Row],[Order Date]], "MMM")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 table</vt:lpstr>
      <vt:lpstr>Dadhborad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Kenji Farre</dc:creator>
  <cp:lastModifiedBy>Simarpreet kaur</cp:lastModifiedBy>
  <dcterms:created xsi:type="dcterms:W3CDTF">2026-09-07T01:30:55Z</dcterms:created>
  <dcterms:modified xsi:type="dcterms:W3CDTF">2026-10-04T10:24:22Z</dcterms:modified>
</cp:coreProperties>
</file>