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ARESH RAM\Desktop\references\olver macros\"/>
    </mc:Choice>
  </mc:AlternateContent>
  <bookViews>
    <workbookView xWindow="0" yWindow="0" windowWidth="8610" windowHeight="8970"/>
  </bookViews>
  <sheets>
    <sheet name="Sheet1" sheetId="1" r:id="rId1"/>
    <sheet name="Sheet2" sheetId="2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0">Sheet1!$A$1:$I$52</definedName>
  </definedNames>
  <calcPr calcId="152511"/>
</workbook>
</file>

<file path=xl/calcChain.xml><?xml version="1.0" encoding="utf-8"?>
<calcChain xmlns="http://schemas.openxmlformats.org/spreadsheetml/2006/main">
  <c r="V39" i="2" l="1"/>
  <c r="V56" i="2"/>
  <c r="C4" i="1"/>
  <c r="AC48" i="2"/>
  <c r="AB48" i="2"/>
  <c r="AB25" i="2"/>
  <c r="AH1" i="2"/>
  <c r="AE52" i="2" s="1"/>
  <c r="G82" i="2"/>
  <c r="F82" i="2"/>
  <c r="C1" i="1"/>
  <c r="AM1" i="2"/>
  <c r="AK62" i="2" s="1"/>
  <c r="C5" i="1"/>
  <c r="AC3" i="2"/>
  <c r="AB3" i="2"/>
  <c r="AA3" i="2"/>
  <c r="Z3" i="2"/>
  <c r="D64" i="2"/>
  <c r="C64" i="2"/>
  <c r="B64" i="2"/>
  <c r="A64" i="2"/>
  <c r="D63" i="2"/>
  <c r="C63" i="2"/>
  <c r="B63" i="2"/>
  <c r="L63" i="2" s="1"/>
  <c r="A63" i="2"/>
  <c r="D62" i="2"/>
  <c r="C62" i="2"/>
  <c r="B62" i="2"/>
  <c r="A62" i="2"/>
  <c r="D61" i="2"/>
  <c r="N61" i="2" s="1"/>
  <c r="C61" i="2"/>
  <c r="B61" i="2"/>
  <c r="L61" i="2" s="1"/>
  <c r="A61" i="2"/>
  <c r="D60" i="2"/>
  <c r="C60" i="2"/>
  <c r="B60" i="2"/>
  <c r="A60" i="2"/>
  <c r="D59" i="2"/>
  <c r="C59" i="2"/>
  <c r="B59" i="2"/>
  <c r="L59" i="2" s="1"/>
  <c r="A59" i="2"/>
  <c r="D58" i="2"/>
  <c r="C58" i="2"/>
  <c r="B58" i="2"/>
  <c r="A58" i="2"/>
  <c r="D57" i="2"/>
  <c r="C57" i="2"/>
  <c r="B57" i="2"/>
  <c r="L57" i="2" s="1"/>
  <c r="A57" i="2"/>
  <c r="D56" i="2"/>
  <c r="C56" i="2"/>
  <c r="B56" i="2"/>
  <c r="A56" i="2"/>
  <c r="D55" i="2"/>
  <c r="C55" i="2"/>
  <c r="B55" i="2"/>
  <c r="L55" i="2" s="1"/>
  <c r="A55" i="2"/>
  <c r="D54" i="2"/>
  <c r="C54" i="2"/>
  <c r="B54" i="2"/>
  <c r="A54" i="2"/>
  <c r="D53" i="2"/>
  <c r="C53" i="2"/>
  <c r="B53" i="2"/>
  <c r="L53" i="2" s="1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L49" i="2" s="1"/>
  <c r="A49" i="2"/>
  <c r="D48" i="2"/>
  <c r="C48" i="2"/>
  <c r="B48" i="2"/>
  <c r="A48" i="2"/>
  <c r="D47" i="2"/>
  <c r="C47" i="2"/>
  <c r="B47" i="2"/>
  <c r="L47" i="2" s="1"/>
  <c r="A47" i="2"/>
  <c r="D46" i="2"/>
  <c r="C46" i="2"/>
  <c r="B46" i="2"/>
  <c r="A46" i="2"/>
  <c r="D45" i="2"/>
  <c r="C45" i="2"/>
  <c r="B45" i="2"/>
  <c r="L45" i="2" s="1"/>
  <c r="A45" i="2"/>
  <c r="D44" i="2"/>
  <c r="C44" i="2"/>
  <c r="B44" i="2"/>
  <c r="A44" i="2"/>
  <c r="D43" i="2"/>
  <c r="C43" i="2"/>
  <c r="B43" i="2"/>
  <c r="L43" i="2" s="1"/>
  <c r="A43" i="2"/>
  <c r="D42" i="2"/>
  <c r="C42" i="2"/>
  <c r="B42" i="2"/>
  <c r="A42" i="2"/>
  <c r="D41" i="2"/>
  <c r="C41" i="2"/>
  <c r="B41" i="2"/>
  <c r="L41" i="2" s="1"/>
  <c r="A41" i="2"/>
  <c r="D40" i="2"/>
  <c r="C40" i="2"/>
  <c r="B40" i="2"/>
  <c r="A40" i="2"/>
  <c r="D39" i="2"/>
  <c r="C39" i="2"/>
  <c r="B39" i="2"/>
  <c r="L39" i="2" s="1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L33" i="2" s="1"/>
  <c r="A33" i="2"/>
  <c r="D32" i="2"/>
  <c r="C32" i="2"/>
  <c r="B32" i="2"/>
  <c r="A32" i="2"/>
  <c r="D31" i="2"/>
  <c r="C31" i="2"/>
  <c r="B31" i="2"/>
  <c r="L31" i="2" s="1"/>
  <c r="A31" i="2"/>
  <c r="D30" i="2"/>
  <c r="C30" i="2"/>
  <c r="B30" i="2"/>
  <c r="A30" i="2"/>
  <c r="D29" i="2"/>
  <c r="C29" i="2"/>
  <c r="B29" i="2"/>
  <c r="L29" i="2" s="1"/>
  <c r="A29" i="2"/>
  <c r="D28" i="2"/>
  <c r="C28" i="2"/>
  <c r="B28" i="2"/>
  <c r="A28" i="2"/>
  <c r="D27" i="2"/>
  <c r="C27" i="2"/>
  <c r="B27" i="2"/>
  <c r="L27" i="2" s="1"/>
  <c r="A27" i="2"/>
  <c r="D26" i="2"/>
  <c r="C26" i="2"/>
  <c r="B26" i="2"/>
  <c r="A26" i="2"/>
  <c r="D25" i="2"/>
  <c r="C25" i="2"/>
  <c r="B25" i="2"/>
  <c r="L25" i="2" s="1"/>
  <c r="A25" i="2"/>
  <c r="D24" i="2"/>
  <c r="C24" i="2"/>
  <c r="D23" i="2"/>
  <c r="C23" i="2"/>
  <c r="D22" i="2"/>
  <c r="C22" i="2"/>
  <c r="D21" i="2"/>
  <c r="N21" i="2" s="1"/>
  <c r="C21" i="2"/>
  <c r="D20" i="2"/>
  <c r="C20" i="2"/>
  <c r="D19" i="2"/>
  <c r="C19" i="2"/>
  <c r="B19" i="2"/>
  <c r="A19" i="2"/>
  <c r="D18" i="2"/>
  <c r="N18" i="2" s="1"/>
  <c r="C18" i="2"/>
  <c r="D17" i="2"/>
  <c r="C17" i="2"/>
  <c r="D16" i="2"/>
  <c r="C16" i="2"/>
  <c r="D15" i="2"/>
  <c r="C15" i="2"/>
  <c r="D14" i="2"/>
  <c r="N14" i="2" s="1"/>
  <c r="C14" i="2"/>
  <c r="D4" i="2"/>
  <c r="C4" i="2"/>
  <c r="D3" i="2"/>
  <c r="C3" i="2"/>
  <c r="B3" i="2"/>
  <c r="A3" i="2"/>
  <c r="C2" i="2"/>
  <c r="A2" i="2"/>
  <c r="M1" i="2"/>
  <c r="C3" i="1"/>
  <c r="G80" i="2"/>
  <c r="C84" i="2"/>
  <c r="D84" i="2"/>
  <c r="I84" i="2" s="1"/>
  <c r="C103" i="2"/>
  <c r="D103" i="2"/>
  <c r="C122" i="2"/>
  <c r="D122" i="2"/>
  <c r="I122" i="2" s="1"/>
  <c r="C141" i="2"/>
  <c r="H141" i="2" s="1"/>
  <c r="D141" i="2"/>
  <c r="I141" i="2" s="1"/>
  <c r="C85" i="2"/>
  <c r="D85" i="2"/>
  <c r="C104" i="2"/>
  <c r="D104" i="2"/>
  <c r="I104" i="2" s="1"/>
  <c r="C123" i="2"/>
  <c r="D123" i="2"/>
  <c r="C142" i="2"/>
  <c r="H142" i="2" s="1"/>
  <c r="D142" i="2"/>
  <c r="C86" i="2"/>
  <c r="D86" i="2"/>
  <c r="C105" i="2"/>
  <c r="D105" i="2"/>
  <c r="I105" i="2" s="1"/>
  <c r="C124" i="2"/>
  <c r="H124" i="2" s="1"/>
  <c r="D124" i="2"/>
  <c r="C143" i="2"/>
  <c r="H143" i="2" s="1"/>
  <c r="D143" i="2"/>
  <c r="C87" i="2"/>
  <c r="D87" i="2"/>
  <c r="C106" i="2"/>
  <c r="D106" i="2"/>
  <c r="I106" i="2" s="1"/>
  <c r="C125" i="2"/>
  <c r="D125" i="2"/>
  <c r="I125" i="2" s="1"/>
  <c r="C144" i="2"/>
  <c r="D144" i="2"/>
  <c r="C88" i="2"/>
  <c r="D88" i="2"/>
  <c r="C107" i="2"/>
  <c r="H107" i="2" s="1"/>
  <c r="D107" i="2"/>
  <c r="C126" i="2"/>
  <c r="D126" i="2"/>
  <c r="I126" i="2" s="1"/>
  <c r="C145" i="2"/>
  <c r="D145" i="2"/>
  <c r="C89" i="2"/>
  <c r="D89" i="2"/>
  <c r="I89" i="2" s="1"/>
  <c r="C108" i="2"/>
  <c r="D108" i="2"/>
  <c r="I108" i="2" s="1"/>
  <c r="C127" i="2"/>
  <c r="D127" i="2"/>
  <c r="C146" i="2"/>
  <c r="D146" i="2"/>
  <c r="I146" i="2" s="1"/>
  <c r="C90" i="2"/>
  <c r="H90" i="2"/>
  <c r="D90" i="2"/>
  <c r="C109" i="2"/>
  <c r="D109" i="2"/>
  <c r="C128" i="2"/>
  <c r="D128" i="2"/>
  <c r="C147" i="2"/>
  <c r="H147" i="2" s="1"/>
  <c r="D147" i="2"/>
  <c r="I147" i="2"/>
  <c r="C91" i="2"/>
  <c r="D91" i="2"/>
  <c r="I91" i="2" s="1"/>
  <c r="C110" i="2"/>
  <c r="D110" i="2"/>
  <c r="C129" i="2"/>
  <c r="H129" i="2" s="1"/>
  <c r="D129" i="2"/>
  <c r="C148" i="2"/>
  <c r="D148" i="2"/>
  <c r="C92" i="2"/>
  <c r="D92" i="2"/>
  <c r="I92" i="2"/>
  <c r="C111" i="2"/>
  <c r="D111" i="2"/>
  <c r="I111" i="2" s="1"/>
  <c r="C130" i="2"/>
  <c r="D130" i="2"/>
  <c r="C149" i="2"/>
  <c r="H149" i="2" s="1"/>
  <c r="D149" i="2"/>
  <c r="I149" i="2"/>
  <c r="C93" i="2"/>
  <c r="H93" i="2"/>
  <c r="D93" i="2"/>
  <c r="C112" i="2"/>
  <c r="D112" i="2"/>
  <c r="C131" i="2"/>
  <c r="D131" i="2"/>
  <c r="I131" i="2"/>
  <c r="C150" i="2"/>
  <c r="D150" i="2"/>
  <c r="C94" i="2"/>
  <c r="D94" i="2"/>
  <c r="C113" i="2"/>
  <c r="D113" i="2"/>
  <c r="I113" i="2" s="1"/>
  <c r="C132" i="2"/>
  <c r="D132" i="2"/>
  <c r="C151" i="2"/>
  <c r="H151" i="2" s="1"/>
  <c r="D151" i="2"/>
  <c r="C95" i="2"/>
  <c r="H95" i="2" s="1"/>
  <c r="D95" i="2"/>
  <c r="I95" i="2" s="1"/>
  <c r="C114" i="2"/>
  <c r="H114" i="2"/>
  <c r="D114" i="2"/>
  <c r="I114" i="2"/>
  <c r="C133" i="2"/>
  <c r="H133" i="2"/>
  <c r="D133" i="2"/>
  <c r="C152" i="2"/>
  <c r="D152" i="2"/>
  <c r="C96" i="2"/>
  <c r="H96" i="2" s="1"/>
  <c r="D96" i="2"/>
  <c r="I96" i="2" s="1"/>
  <c r="C115" i="2"/>
  <c r="H115" i="2" s="1"/>
  <c r="D115" i="2"/>
  <c r="C134" i="2"/>
  <c r="D134" i="2"/>
  <c r="C153" i="2"/>
  <c r="H153" i="2"/>
  <c r="D153" i="2"/>
  <c r="I153" i="2"/>
  <c r="C97" i="2"/>
  <c r="H97" i="2" s="1"/>
  <c r="D97" i="2"/>
  <c r="C116" i="2"/>
  <c r="D116" i="2"/>
  <c r="C135" i="2"/>
  <c r="H135" i="2" s="1"/>
  <c r="D135" i="2"/>
  <c r="I135" i="2"/>
  <c r="C154" i="2"/>
  <c r="H154" i="2" s="1"/>
  <c r="D154" i="2"/>
  <c r="I154" i="2"/>
  <c r="C98" i="2"/>
  <c r="D98" i="2"/>
  <c r="I98" i="2" s="1"/>
  <c r="C117" i="2"/>
  <c r="D117" i="2"/>
  <c r="C136" i="2"/>
  <c r="H136" i="2" s="1"/>
  <c r="D136" i="2"/>
  <c r="I136" i="2"/>
  <c r="C155" i="2"/>
  <c r="H155" i="2"/>
  <c r="D155" i="2"/>
  <c r="I155" i="2"/>
  <c r="C99" i="2"/>
  <c r="D99" i="2"/>
  <c r="C118" i="2"/>
  <c r="D118" i="2"/>
  <c r="I118" i="2" s="1"/>
  <c r="C137" i="2"/>
  <c r="H137" i="2" s="1"/>
  <c r="D137" i="2"/>
  <c r="I137" i="2" s="1"/>
  <c r="C156" i="2"/>
  <c r="D156" i="2"/>
  <c r="C100" i="2"/>
  <c r="D100" i="2"/>
  <c r="I100" i="2"/>
  <c r="C119" i="2"/>
  <c r="H119" i="2"/>
  <c r="D119" i="2"/>
  <c r="I119" i="2" s="1"/>
  <c r="C138" i="2"/>
  <c r="H138" i="2"/>
  <c r="D138" i="2"/>
  <c r="C157" i="2"/>
  <c r="H157" i="2" s="1"/>
  <c r="D157" i="2"/>
  <c r="C101" i="2"/>
  <c r="H101" i="2" s="1"/>
  <c r="D101" i="2"/>
  <c r="I101" i="2" s="1"/>
  <c r="C120" i="2"/>
  <c r="H120" i="2" s="1"/>
  <c r="D120" i="2"/>
  <c r="I120" i="2" s="1"/>
  <c r="C139" i="2"/>
  <c r="D139" i="2"/>
  <c r="C158" i="2"/>
  <c r="H158" i="2" s="1"/>
  <c r="D158" i="2"/>
  <c r="I158" i="2"/>
  <c r="D83" i="2"/>
  <c r="I83" i="2"/>
  <c r="C102" i="2"/>
  <c r="H102" i="2"/>
  <c r="D102" i="2"/>
  <c r="C121" i="2"/>
  <c r="D121" i="2"/>
  <c r="C140" i="2"/>
  <c r="D140" i="2"/>
  <c r="I140" i="2"/>
  <c r="A84" i="2"/>
  <c r="F84" i="2"/>
  <c r="B84" i="2"/>
  <c r="G84" i="2" s="1"/>
  <c r="A103" i="2"/>
  <c r="B103" i="2"/>
  <c r="A122" i="2"/>
  <c r="B122" i="2"/>
  <c r="G122" i="2" s="1"/>
  <c r="A141" i="2"/>
  <c r="F141" i="2"/>
  <c r="B141" i="2"/>
  <c r="G141" i="2" s="1"/>
  <c r="A85" i="2"/>
  <c r="F85" i="2"/>
  <c r="B85" i="2"/>
  <c r="A104" i="2"/>
  <c r="F104" i="2" s="1"/>
  <c r="B104" i="2"/>
  <c r="A123" i="2"/>
  <c r="F123" i="2" s="1"/>
  <c r="B123" i="2"/>
  <c r="G123" i="2" s="1"/>
  <c r="A142" i="2"/>
  <c r="F142" i="2" s="1"/>
  <c r="B142" i="2"/>
  <c r="G142" i="2" s="1"/>
  <c r="A86" i="2"/>
  <c r="B86" i="2"/>
  <c r="A105" i="2"/>
  <c r="F105" i="2" s="1"/>
  <c r="B105" i="2"/>
  <c r="G105" i="2"/>
  <c r="A124" i="2"/>
  <c r="F124" i="2"/>
  <c r="B124" i="2"/>
  <c r="G124" i="2"/>
  <c r="A143" i="2"/>
  <c r="B143" i="2"/>
  <c r="A87" i="2"/>
  <c r="B87" i="2"/>
  <c r="G87" i="2" s="1"/>
  <c r="A106" i="2"/>
  <c r="F106" i="2" s="1"/>
  <c r="B106" i="2"/>
  <c r="G106" i="2" s="1"/>
  <c r="A125" i="2"/>
  <c r="F125" i="2" s="1"/>
  <c r="B125" i="2"/>
  <c r="A144" i="2"/>
  <c r="B144" i="2"/>
  <c r="G144" i="2" s="1"/>
  <c r="A88" i="2"/>
  <c r="B88" i="2"/>
  <c r="G88" i="2" s="1"/>
  <c r="A107" i="2"/>
  <c r="F107" i="2" s="1"/>
  <c r="B107" i="2"/>
  <c r="G107" i="2" s="1"/>
  <c r="A126" i="2"/>
  <c r="F126" i="2" s="1"/>
  <c r="B126" i="2"/>
  <c r="A145" i="2"/>
  <c r="B145" i="2"/>
  <c r="G145" i="2" s="1"/>
  <c r="A89" i="2"/>
  <c r="F89" i="2"/>
  <c r="B89" i="2"/>
  <c r="G89" i="2"/>
  <c r="A108" i="2"/>
  <c r="B108" i="2"/>
  <c r="A127" i="2"/>
  <c r="B127" i="2"/>
  <c r="A146" i="2"/>
  <c r="F146" i="2"/>
  <c r="B146" i="2"/>
  <c r="G146" i="2"/>
  <c r="A90" i="2"/>
  <c r="F90" i="2"/>
  <c r="B90" i="2"/>
  <c r="A109" i="2"/>
  <c r="B109" i="2"/>
  <c r="A128" i="2"/>
  <c r="F128" i="2" s="1"/>
  <c r="B128" i="2"/>
  <c r="G128" i="2" s="1"/>
  <c r="A147" i="2"/>
  <c r="F147" i="2" s="1"/>
  <c r="B147" i="2"/>
  <c r="A91" i="2"/>
  <c r="B91" i="2"/>
  <c r="A110" i="2"/>
  <c r="B110" i="2"/>
  <c r="G110" i="2" s="1"/>
  <c r="A129" i="2"/>
  <c r="F129" i="2" s="1"/>
  <c r="B129" i="2"/>
  <c r="G129" i="2" s="1"/>
  <c r="A148" i="2"/>
  <c r="F148" i="2" s="1"/>
  <c r="B148" i="2"/>
  <c r="G148" i="2" s="1"/>
  <c r="A92" i="2"/>
  <c r="B92" i="2"/>
  <c r="A111" i="2"/>
  <c r="F111" i="2" s="1"/>
  <c r="B111" i="2"/>
  <c r="G111" i="2"/>
  <c r="A130" i="2"/>
  <c r="F130" i="2"/>
  <c r="B130" i="2"/>
  <c r="G130" i="2"/>
  <c r="A149" i="2"/>
  <c r="B149" i="2"/>
  <c r="A93" i="2"/>
  <c r="B93" i="2"/>
  <c r="G93" i="2" s="1"/>
  <c r="A112" i="2"/>
  <c r="F112" i="2" s="1"/>
  <c r="B112" i="2"/>
  <c r="G112" i="2" s="1"/>
  <c r="A131" i="2"/>
  <c r="B131" i="2"/>
  <c r="A150" i="2"/>
  <c r="B150" i="2"/>
  <c r="G150" i="2"/>
  <c r="A94" i="2"/>
  <c r="F94" i="2"/>
  <c r="B94" i="2"/>
  <c r="G94" i="2" s="1"/>
  <c r="A113" i="2"/>
  <c r="B113" i="2"/>
  <c r="A132" i="2"/>
  <c r="B132" i="2"/>
  <c r="G132" i="2" s="1"/>
  <c r="A151" i="2"/>
  <c r="F151" i="2"/>
  <c r="B151" i="2"/>
  <c r="G151" i="2" s="1"/>
  <c r="A95" i="2"/>
  <c r="F95" i="2"/>
  <c r="B95" i="2"/>
  <c r="A114" i="2"/>
  <c r="F114" i="2" s="1"/>
  <c r="B114" i="2"/>
  <c r="A133" i="2"/>
  <c r="B133" i="2"/>
  <c r="G133" i="2" s="1"/>
  <c r="A152" i="2"/>
  <c r="F152" i="2"/>
  <c r="B152" i="2"/>
  <c r="G152" i="2"/>
  <c r="A96" i="2"/>
  <c r="F96" i="2"/>
  <c r="B96" i="2"/>
  <c r="A115" i="2"/>
  <c r="B115" i="2"/>
  <c r="A134" i="2"/>
  <c r="F134" i="2" s="1"/>
  <c r="B134" i="2"/>
  <c r="G134" i="2" s="1"/>
  <c r="A153" i="2"/>
  <c r="F153" i="2" s="1"/>
  <c r="B153" i="2"/>
  <c r="A97" i="2"/>
  <c r="B97" i="2"/>
  <c r="A116" i="2"/>
  <c r="F116" i="2"/>
  <c r="B116" i="2"/>
  <c r="G116" i="2"/>
  <c r="A135" i="2"/>
  <c r="F135" i="2" s="1"/>
  <c r="B135" i="2"/>
  <c r="G135" i="2"/>
  <c r="A154" i="2"/>
  <c r="B154" i="2"/>
  <c r="G154" i="2" s="1"/>
  <c r="A98" i="2"/>
  <c r="B98" i="2"/>
  <c r="G98" i="2" s="1"/>
  <c r="A117" i="2"/>
  <c r="F117" i="2" s="1"/>
  <c r="B117" i="2"/>
  <c r="G117" i="2" s="1"/>
  <c r="A136" i="2"/>
  <c r="F136" i="2" s="1"/>
  <c r="B136" i="2"/>
  <c r="A155" i="2"/>
  <c r="B155" i="2"/>
  <c r="G155" i="2" s="1"/>
  <c r="A99" i="2"/>
  <c r="F99" i="2"/>
  <c r="B99" i="2"/>
  <c r="G99" i="2"/>
  <c r="A118" i="2"/>
  <c r="F118" i="2"/>
  <c r="B118" i="2"/>
  <c r="A137" i="2"/>
  <c r="B137" i="2"/>
  <c r="A156" i="2"/>
  <c r="B156" i="2"/>
  <c r="G156" i="2"/>
  <c r="A100" i="2"/>
  <c r="F100" i="2"/>
  <c r="B100" i="2"/>
  <c r="G100" i="2" s="1"/>
  <c r="A119" i="2"/>
  <c r="B119" i="2"/>
  <c r="A138" i="2"/>
  <c r="B138" i="2"/>
  <c r="G138" i="2" s="1"/>
  <c r="A157" i="2"/>
  <c r="F157" i="2"/>
  <c r="B157" i="2"/>
  <c r="G157" i="2" s="1"/>
  <c r="A101" i="2"/>
  <c r="F101" i="2"/>
  <c r="B101" i="2"/>
  <c r="A120" i="2"/>
  <c r="F120" i="2" s="1"/>
  <c r="B120" i="2"/>
  <c r="A139" i="2"/>
  <c r="F139" i="2" s="1"/>
  <c r="B139" i="2"/>
  <c r="G139" i="2" s="1"/>
  <c r="A158" i="2"/>
  <c r="F158" i="2" s="1"/>
  <c r="B158" i="2"/>
  <c r="G158" i="2" s="1"/>
  <c r="B140" i="2"/>
  <c r="B83" i="2"/>
  <c r="A102" i="2"/>
  <c r="F102" i="2" s="1"/>
  <c r="B102" i="2"/>
  <c r="G102" i="2"/>
  <c r="A121" i="2"/>
  <c r="F121" i="2"/>
  <c r="B121" i="2"/>
  <c r="G121" i="2"/>
  <c r="A140" i="2"/>
  <c r="C83" i="2"/>
  <c r="A83" i="2"/>
  <c r="H82" i="2"/>
  <c r="I82" i="2"/>
  <c r="D82" i="2"/>
  <c r="C82" i="2"/>
  <c r="B82" i="2"/>
  <c r="A82" i="2"/>
  <c r="R1" i="2"/>
  <c r="I9" i="2"/>
  <c r="I10" i="2"/>
  <c r="I11" i="2"/>
  <c r="I14" i="2"/>
  <c r="S14" i="2" s="1"/>
  <c r="I15" i="2"/>
  <c r="I16" i="2"/>
  <c r="S16" i="2" s="1"/>
  <c r="I17" i="2"/>
  <c r="S17" i="2" s="1"/>
  <c r="I18" i="2"/>
  <c r="S18" i="2" s="1"/>
  <c r="I19" i="2"/>
  <c r="S19" i="2" s="1"/>
  <c r="I20" i="2"/>
  <c r="S20" i="2"/>
  <c r="I21" i="2"/>
  <c r="I22" i="2"/>
  <c r="S22" i="2" s="1"/>
  <c r="I23" i="2"/>
  <c r="S23" i="2" s="1"/>
  <c r="I29" i="2"/>
  <c r="I30" i="2"/>
  <c r="S30" i="2" s="1"/>
  <c r="I31" i="2"/>
  <c r="S31" i="2"/>
  <c r="I34" i="2"/>
  <c r="I35" i="2"/>
  <c r="I36" i="2"/>
  <c r="I37" i="2"/>
  <c r="S37" i="2" s="1"/>
  <c r="I38" i="2"/>
  <c r="I39" i="2"/>
  <c r="I40" i="2"/>
  <c r="I41" i="2"/>
  <c r="S41" i="2" s="1"/>
  <c r="I42" i="2"/>
  <c r="I43" i="2"/>
  <c r="S43" i="2"/>
  <c r="I44" i="2"/>
  <c r="I45" i="2"/>
  <c r="I46" i="2"/>
  <c r="I47" i="2"/>
  <c r="S47" i="2" s="1"/>
  <c r="I48" i="2"/>
  <c r="I49" i="2"/>
  <c r="I50" i="2"/>
  <c r="S50" i="2" s="1"/>
  <c r="I51" i="2"/>
  <c r="I52" i="2"/>
  <c r="S52" i="2" s="1"/>
  <c r="I53" i="2"/>
  <c r="S53" i="2"/>
  <c r="H11" i="2"/>
  <c r="H14" i="2"/>
  <c r="H15" i="2"/>
  <c r="H16" i="2"/>
  <c r="R16" i="2" s="1"/>
  <c r="H17" i="2"/>
  <c r="R17" i="2"/>
  <c r="H18" i="2"/>
  <c r="H19" i="2"/>
  <c r="R19" i="2" s="1"/>
  <c r="H20" i="2"/>
  <c r="R20" i="2" s="1"/>
  <c r="H21" i="2"/>
  <c r="H22" i="2"/>
  <c r="R22" i="2"/>
  <c r="H23" i="2"/>
  <c r="H31" i="2"/>
  <c r="H34" i="2"/>
  <c r="R34" i="2" s="1"/>
  <c r="H35" i="2"/>
  <c r="H36" i="2"/>
  <c r="R36" i="2" s="1"/>
  <c r="H37" i="2"/>
  <c r="H38" i="2"/>
  <c r="H39" i="2"/>
  <c r="R39" i="2" s="1"/>
  <c r="H40" i="2"/>
  <c r="H41" i="2"/>
  <c r="H42" i="2"/>
  <c r="R42" i="2"/>
  <c r="H43" i="2"/>
  <c r="R43" i="2"/>
  <c r="H44" i="2"/>
  <c r="H45" i="2"/>
  <c r="R45" i="2" s="1"/>
  <c r="H46" i="2"/>
  <c r="R46" i="2" s="1"/>
  <c r="H47" i="2"/>
  <c r="R47" i="2"/>
  <c r="H48" i="2"/>
  <c r="H49" i="2"/>
  <c r="R49" i="2" s="1"/>
  <c r="H50" i="2"/>
  <c r="R50" i="2" s="1"/>
  <c r="H51" i="2"/>
  <c r="H52" i="2"/>
  <c r="H53" i="2"/>
  <c r="R53" i="2" s="1"/>
  <c r="G5" i="2"/>
  <c r="Q5" i="2" s="1"/>
  <c r="G6" i="2"/>
  <c r="G7" i="2"/>
  <c r="Q7" i="2" s="1"/>
  <c r="G8" i="2"/>
  <c r="G9" i="2"/>
  <c r="Q9" i="2" s="1"/>
  <c r="G10" i="2"/>
  <c r="G11" i="2"/>
  <c r="G12" i="2"/>
  <c r="Q12" i="2" s="1"/>
  <c r="G13" i="2"/>
  <c r="G19" i="2"/>
  <c r="Q19" i="2" s="1"/>
  <c r="G20" i="2"/>
  <c r="G29" i="2"/>
  <c r="G30" i="2"/>
  <c r="Q30" i="2" s="1"/>
  <c r="G34" i="2"/>
  <c r="Q34" i="2" s="1"/>
  <c r="G35" i="2"/>
  <c r="Q35" i="2" s="1"/>
  <c r="G36" i="2"/>
  <c r="G37" i="2"/>
  <c r="G38" i="2"/>
  <c r="G39" i="2"/>
  <c r="Q39" i="2" s="1"/>
  <c r="G40" i="2"/>
  <c r="Q40" i="2"/>
  <c r="G41" i="2"/>
  <c r="Q41" i="2"/>
  <c r="G42" i="2"/>
  <c r="G43" i="2"/>
  <c r="G44" i="2"/>
  <c r="G45" i="2"/>
  <c r="G46" i="2"/>
  <c r="Q46" i="2"/>
  <c r="G47" i="2"/>
  <c r="G48" i="2"/>
  <c r="G49" i="2"/>
  <c r="G50" i="2"/>
  <c r="G51" i="2"/>
  <c r="Q51" i="2"/>
  <c r="G52" i="2"/>
  <c r="G53" i="2"/>
  <c r="Q53" i="2" s="1"/>
  <c r="G4" i="2"/>
  <c r="Q4" i="2"/>
  <c r="F5" i="2"/>
  <c r="F6" i="2"/>
  <c r="F7" i="2"/>
  <c r="F8" i="2"/>
  <c r="P8" i="2" s="1"/>
  <c r="F9" i="2"/>
  <c r="F10" i="2"/>
  <c r="P10" i="2" s="1"/>
  <c r="F11" i="2"/>
  <c r="F12" i="2"/>
  <c r="P12" i="2" s="1"/>
  <c r="F13" i="2"/>
  <c r="F34" i="2"/>
  <c r="F35" i="2"/>
  <c r="F36" i="2"/>
  <c r="P36" i="2"/>
  <c r="F37" i="2"/>
  <c r="P37" i="2"/>
  <c r="F38" i="2"/>
  <c r="P38" i="2" s="1"/>
  <c r="F39" i="2"/>
  <c r="P39" i="2"/>
  <c r="F40" i="2"/>
  <c r="P40" i="2"/>
  <c r="F41" i="2"/>
  <c r="F42" i="2"/>
  <c r="P42" i="2" s="1"/>
  <c r="F43" i="2"/>
  <c r="F44" i="2"/>
  <c r="P44" i="2" s="1"/>
  <c r="F45" i="2"/>
  <c r="P45" i="2" s="1"/>
  <c r="F46" i="2"/>
  <c r="P46" i="2" s="1"/>
  <c r="F47" i="2"/>
  <c r="F48" i="2"/>
  <c r="F49" i="2"/>
  <c r="F50" i="2"/>
  <c r="F51" i="2"/>
  <c r="F52" i="2"/>
  <c r="P52" i="2" s="1"/>
  <c r="F53" i="2"/>
  <c r="P53" i="2" s="1"/>
  <c r="F4" i="2"/>
  <c r="M25" i="2"/>
  <c r="M47" i="2"/>
  <c r="K30" i="2"/>
  <c r="K48" i="2"/>
  <c r="K64" i="2"/>
  <c r="X3" i="2"/>
  <c r="W3" i="2"/>
  <c r="V3" i="2"/>
  <c r="U3" i="2"/>
  <c r="H113" i="2"/>
  <c r="H111" i="2"/>
  <c r="H92" i="2"/>
  <c r="H148" i="2"/>
  <c r="H91" i="2"/>
  <c r="H127" i="2"/>
  <c r="H108" i="2"/>
  <c r="H89" i="2"/>
  <c r="H126" i="2"/>
  <c r="H144" i="2"/>
  <c r="H87" i="2"/>
  <c r="H105" i="2"/>
  <c r="H86" i="2"/>
  <c r="H104" i="2"/>
  <c r="K47" i="2"/>
  <c r="K31" i="2"/>
  <c r="L54" i="2"/>
  <c r="L30" i="2"/>
  <c r="M52" i="2"/>
  <c r="M34" i="2"/>
  <c r="N22" i="2"/>
  <c r="D9" i="2"/>
  <c r="D8" i="2"/>
  <c r="C9" i="2"/>
  <c r="M9" i="2"/>
  <c r="B9" i="2"/>
  <c r="A9" i="2"/>
  <c r="B4" i="2"/>
  <c r="A4" i="2"/>
  <c r="D6" i="2"/>
  <c r="C7" i="2"/>
  <c r="M7" i="2" s="1"/>
  <c r="D7" i="2"/>
  <c r="B14" i="2"/>
  <c r="L14" i="2" s="1"/>
  <c r="C11" i="2"/>
  <c r="D11" i="2"/>
  <c r="A14" i="2"/>
  <c r="D12" i="2"/>
  <c r="N12" i="2" s="1"/>
  <c r="C5" i="2"/>
  <c r="D5" i="2"/>
  <c r="C6" i="2"/>
  <c r="M6" i="2" s="1"/>
  <c r="B24" i="2"/>
  <c r="A24" i="2"/>
  <c r="K24" i="2" s="1"/>
  <c r="D13" i="2"/>
  <c r="C12" i="2"/>
  <c r="C13" i="2"/>
  <c r="C8" i="2"/>
  <c r="C10" i="2"/>
  <c r="D10" i="2"/>
  <c r="B15" i="2"/>
  <c r="A15" i="2"/>
  <c r="A5" i="2"/>
  <c r="B5" i="2"/>
  <c r="A16" i="2"/>
  <c r="B7" i="2"/>
  <c r="A7" i="2"/>
  <c r="K7" i="2" s="1"/>
  <c r="B8" i="2"/>
  <c r="A8" i="2"/>
  <c r="B6" i="2"/>
  <c r="A6" i="2"/>
  <c r="B18" i="2"/>
  <c r="L18" i="2" s="1"/>
  <c r="A18" i="2"/>
  <c r="K18" i="2" s="1"/>
  <c r="B13" i="2"/>
  <c r="A13" i="2"/>
  <c r="A23" i="2"/>
  <c r="B23" i="2"/>
  <c r="A17" i="2"/>
  <c r="B20" i="2"/>
  <c r="L20" i="2" s="1"/>
  <c r="A12" i="2"/>
  <c r="K12" i="2" s="1"/>
  <c r="B12" i="2"/>
  <c r="A10" i="2"/>
  <c r="A11" i="2"/>
  <c r="A22" i="2"/>
  <c r="A20" i="2"/>
  <c r="B10" i="2"/>
  <c r="B11" i="2"/>
  <c r="A21" i="2"/>
  <c r="K21" i="2" s="1"/>
  <c r="B21" i="2"/>
  <c r="B17" i="2"/>
  <c r="L17" i="2" s="1"/>
  <c r="B16" i="2"/>
  <c r="L16" i="2"/>
  <c r="B22" i="2"/>
  <c r="S48" i="2"/>
  <c r="R52" i="2"/>
  <c r="M61" i="2"/>
  <c r="W61" i="2"/>
  <c r="AG50" i="2" s="1"/>
  <c r="C2" i="1"/>
  <c r="F19" i="2"/>
  <c r="P19" i="2" s="1"/>
  <c r="H6" i="2"/>
  <c r="R6" i="2" s="1"/>
  <c r="G23" i="2"/>
  <c r="Q23" i="2" s="1"/>
  <c r="F14" i="2"/>
  <c r="P14" i="2" s="1"/>
  <c r="I26" i="2"/>
  <c r="S26" i="2" s="1"/>
  <c r="H26" i="2"/>
  <c r="R26" i="2" s="1"/>
  <c r="G17" i="2"/>
  <c r="Q17" i="2" s="1"/>
  <c r="I6" i="2"/>
  <c r="S6" i="2" s="1"/>
  <c r="F16" i="2"/>
  <c r="P16" i="2" s="1"/>
  <c r="F18" i="2"/>
  <c r="P18" i="2" s="1"/>
  <c r="F20" i="2"/>
  <c r="P20" i="2" s="1"/>
  <c r="G18" i="2"/>
  <c r="Q18" i="2" s="1"/>
  <c r="G16" i="2"/>
  <c r="Q16" i="2" s="1"/>
  <c r="P11" i="2"/>
  <c r="Q45" i="2"/>
  <c r="Q37" i="2"/>
  <c r="Q29" i="2"/>
  <c r="Q13" i="2"/>
  <c r="R48" i="2"/>
  <c r="R40" i="2"/>
  <c r="S39" i="2"/>
  <c r="S15" i="2"/>
  <c r="R15" i="2"/>
  <c r="P51" i="2"/>
  <c r="P48" i="2"/>
  <c r="P43" i="2"/>
  <c r="P35" i="2"/>
  <c r="Q48" i="2"/>
  <c r="Q6" i="2"/>
  <c r="R51" i="2"/>
  <c r="R41" i="2"/>
  <c r="R31" i="2"/>
  <c r="S49" i="2"/>
  <c r="S34" i="2"/>
  <c r="P9" i="2"/>
  <c r="Q43" i="2"/>
  <c r="Q11" i="2"/>
  <c r="R38" i="2"/>
  <c r="R14" i="2"/>
  <c r="S45" i="2"/>
  <c r="S29" i="2"/>
  <c r="S21" i="2"/>
  <c r="S40" i="2"/>
  <c r="S38" i="2"/>
  <c r="R21" i="2"/>
  <c r="P50" i="2"/>
  <c r="P34" i="2"/>
  <c r="Q50" i="2"/>
  <c r="Q44" i="2"/>
  <c r="S44" i="2"/>
  <c r="P13" i="2"/>
  <c r="P5" i="2"/>
  <c r="Q47" i="2"/>
  <c r="R18" i="2"/>
  <c r="S51" i="2"/>
  <c r="S9" i="2"/>
  <c r="R37" i="2"/>
  <c r="P4" i="2"/>
  <c r="P49" i="2"/>
  <c r="P41" i="2"/>
  <c r="P6" i="2"/>
  <c r="Q52" i="2"/>
  <c r="Q42" i="2"/>
  <c r="Q36" i="2"/>
  <c r="Q20" i="2"/>
  <c r="Q10" i="2"/>
  <c r="R35" i="2"/>
  <c r="R11" i="2"/>
  <c r="S42" i="2"/>
  <c r="G14" i="2"/>
  <c r="Q14" i="2"/>
  <c r="F29" i="2"/>
  <c r="P29" i="2" s="1"/>
  <c r="F17" i="2"/>
  <c r="P17" i="2"/>
  <c r="F15" i="2"/>
  <c r="P15" i="2"/>
  <c r="F23" i="2"/>
  <c r="P23" i="2"/>
  <c r="I4" i="2"/>
  <c r="S4" i="2" s="1"/>
  <c r="H4" i="2"/>
  <c r="R4" i="2"/>
  <c r="G15" i="2"/>
  <c r="Q15" i="2"/>
  <c r="F30" i="2"/>
  <c r="P30" i="2"/>
  <c r="F25" i="2"/>
  <c r="P25" i="2" s="1"/>
  <c r="H29" i="2"/>
  <c r="R29" i="2"/>
  <c r="F32" i="2"/>
  <c r="P32" i="2"/>
  <c r="G27" i="2"/>
  <c r="Q27" i="2"/>
  <c r="H9" i="2"/>
  <c r="R9" i="2" s="1"/>
  <c r="I24" i="2"/>
  <c r="S24" i="2"/>
  <c r="H24" i="2"/>
  <c r="R24" i="2"/>
  <c r="G22" i="2"/>
  <c r="Q22" i="2"/>
  <c r="F33" i="2"/>
  <c r="P33" i="2"/>
  <c r="G24" i="2"/>
  <c r="Q24" i="2"/>
  <c r="F28" i="2"/>
  <c r="P28" i="2"/>
  <c r="F26" i="2"/>
  <c r="P26" i="2"/>
  <c r="F21" i="2"/>
  <c r="P21" i="2"/>
  <c r="F22" i="2"/>
  <c r="P22" i="2"/>
  <c r="F24" i="2"/>
  <c r="P24" i="2"/>
  <c r="G28" i="2"/>
  <c r="Q28" i="2"/>
  <c r="G26" i="2"/>
  <c r="Q26" i="2"/>
  <c r="G21" i="2"/>
  <c r="Q21" i="2"/>
  <c r="G33" i="2"/>
  <c r="Q33" i="2"/>
  <c r="F27" i="2"/>
  <c r="P27" i="2"/>
  <c r="G25" i="2"/>
  <c r="Q25" i="2"/>
  <c r="H27" i="2"/>
  <c r="R27" i="2"/>
  <c r="H28" i="2"/>
  <c r="R28" i="2"/>
  <c r="H30" i="2"/>
  <c r="R30" i="2"/>
  <c r="I28" i="2"/>
  <c r="S28" i="2"/>
  <c r="I27" i="2"/>
  <c r="S27" i="2"/>
  <c r="G31" i="2"/>
  <c r="Q31" i="2"/>
  <c r="F31" i="2"/>
  <c r="P31" i="2"/>
  <c r="I25" i="2"/>
  <c r="S25" i="2"/>
  <c r="H25" i="2"/>
  <c r="R25" i="2"/>
  <c r="I13" i="2"/>
  <c r="S13" i="2"/>
  <c r="H10" i="2"/>
  <c r="R10" i="2"/>
  <c r="H8" i="2"/>
  <c r="R8" i="2"/>
  <c r="H7" i="2"/>
  <c r="R7" i="2"/>
  <c r="I5" i="2"/>
  <c r="S5" i="2"/>
  <c r="H5" i="2"/>
  <c r="R5" i="2"/>
  <c r="I8" i="2"/>
  <c r="S8" i="2"/>
  <c r="I7" i="2"/>
  <c r="S7" i="2"/>
  <c r="H13" i="2"/>
  <c r="R13" i="2"/>
  <c r="H33" i="2"/>
  <c r="R33" i="2"/>
  <c r="I33" i="2"/>
  <c r="S33" i="2"/>
  <c r="G32" i="2"/>
  <c r="Q32" i="2"/>
  <c r="H32" i="2"/>
  <c r="R32" i="2"/>
  <c r="I32" i="2"/>
  <c r="S32" i="2"/>
  <c r="I12" i="2"/>
  <c r="S12" i="2"/>
  <c r="H12" i="2"/>
  <c r="R12" i="2"/>
  <c r="X64" i="2"/>
  <c r="U64" i="2"/>
  <c r="V61" i="2"/>
  <c r="U61" i="2"/>
  <c r="V50" i="2"/>
  <c r="U50" i="2"/>
  <c r="U39" i="2"/>
  <c r="X20" i="2"/>
  <c r="W20" i="2"/>
  <c r="V10" i="2"/>
  <c r="U10" i="2"/>
  <c r="X67" i="2"/>
  <c r="W67" i="2"/>
  <c r="X61" i="2"/>
  <c r="W50" i="2"/>
  <c r="X50" i="2"/>
  <c r="H84" i="2"/>
  <c r="H106" i="2"/>
  <c r="H146" i="2"/>
  <c r="H131" i="2"/>
  <c r="F83" i="2"/>
  <c r="G120" i="2"/>
  <c r="F156" i="2"/>
  <c r="F155" i="2"/>
  <c r="F98" i="2"/>
  <c r="G115" i="2"/>
  <c r="F133" i="2"/>
  <c r="F150" i="2"/>
  <c r="F93" i="2"/>
  <c r="F110" i="2"/>
  <c r="G109" i="2"/>
  <c r="G127" i="2"/>
  <c r="F145" i="2"/>
  <c r="F88" i="2"/>
  <c r="F87" i="2"/>
  <c r="G104" i="2"/>
  <c r="H140" i="2"/>
  <c r="I139" i="2"/>
  <c r="I157" i="2"/>
  <c r="H118" i="2"/>
  <c r="I117" i="2"/>
  <c r="I134" i="2"/>
  <c r="I152" i="2"/>
  <c r="H130" i="2"/>
  <c r="I129" i="2"/>
  <c r="I88" i="2"/>
  <c r="I87" i="2"/>
  <c r="H122" i="2"/>
  <c r="H125" i="2"/>
  <c r="H109" i="2"/>
  <c r="H150" i="2"/>
  <c r="H83" i="2"/>
  <c r="G83" i="2"/>
  <c r="F138" i="2"/>
  <c r="G137" i="2"/>
  <c r="G97" i="2"/>
  <c r="F115" i="2"/>
  <c r="G114" i="2"/>
  <c r="F132" i="2"/>
  <c r="G149" i="2"/>
  <c r="G92" i="2"/>
  <c r="G91" i="2"/>
  <c r="F109" i="2"/>
  <c r="F127" i="2"/>
  <c r="G143" i="2"/>
  <c r="G86" i="2"/>
  <c r="F122" i="2"/>
  <c r="I121" i="2"/>
  <c r="H100" i="2"/>
  <c r="I99" i="2"/>
  <c r="H117" i="2"/>
  <c r="I116" i="2"/>
  <c r="H152" i="2"/>
  <c r="I94" i="2"/>
  <c r="H112" i="2"/>
  <c r="I128" i="2"/>
  <c r="H88" i="2"/>
  <c r="F140" i="2"/>
  <c r="G140" i="2"/>
  <c r="G119" i="2"/>
  <c r="F137" i="2"/>
  <c r="G136" i="2"/>
  <c r="F154" i="2"/>
  <c r="F97" i="2"/>
  <c r="G113" i="2"/>
  <c r="G131" i="2"/>
  <c r="F149" i="2"/>
  <c r="F92" i="2"/>
  <c r="F91" i="2"/>
  <c r="G108" i="2"/>
  <c r="G126" i="2"/>
  <c r="F144" i="2"/>
  <c r="F143" i="2"/>
  <c r="F86" i="2"/>
  <c r="G103" i="2"/>
  <c r="H121" i="2"/>
  <c r="H139" i="2"/>
  <c r="I138" i="2"/>
  <c r="I156" i="2"/>
  <c r="H116" i="2"/>
  <c r="H134" i="2"/>
  <c r="I133" i="2"/>
  <c r="I151" i="2"/>
  <c r="H94" i="2"/>
  <c r="I93" i="2"/>
  <c r="H103" i="2"/>
  <c r="H123" i="2"/>
  <c r="H110" i="2"/>
  <c r="H132" i="2"/>
  <c r="G101" i="2"/>
  <c r="F119" i="2"/>
  <c r="G118" i="2"/>
  <c r="G153" i="2"/>
  <c r="G96" i="2"/>
  <c r="G95" i="2"/>
  <c r="F113" i="2"/>
  <c r="F131" i="2"/>
  <c r="G147" i="2"/>
  <c r="G90" i="2"/>
  <c r="F108" i="2"/>
  <c r="G125" i="2"/>
  <c r="G85" i="2"/>
  <c r="F103" i="2"/>
  <c r="I102" i="2"/>
  <c r="H156" i="2"/>
  <c r="H99" i="2"/>
  <c r="H98" i="2"/>
  <c r="I97" i="2"/>
  <c r="I115" i="2"/>
  <c r="I150" i="2"/>
  <c r="I109" i="2"/>
  <c r="H145" i="2"/>
  <c r="I143" i="2"/>
  <c r="I142" i="2"/>
  <c r="H85" i="2"/>
  <c r="I132" i="2"/>
  <c r="I110" i="2"/>
  <c r="H128" i="2"/>
  <c r="I127" i="2"/>
  <c r="I145" i="2"/>
  <c r="I144" i="2"/>
  <c r="I86" i="2"/>
  <c r="I85" i="2"/>
  <c r="I103" i="2"/>
  <c r="I112" i="2"/>
  <c r="I130" i="2"/>
  <c r="I148" i="2"/>
  <c r="I90" i="2"/>
  <c r="I107" i="2"/>
  <c r="I124" i="2"/>
  <c r="I123" i="2"/>
  <c r="L35" i="2"/>
  <c r="K20" i="2"/>
  <c r="K17" i="2"/>
  <c r="L7" i="2"/>
  <c r="N10" i="2"/>
  <c r="K14" i="2"/>
  <c r="N8" i="2"/>
  <c r="N50" i="2"/>
  <c r="M36" i="2"/>
  <c r="M54" i="2"/>
  <c r="L32" i="2"/>
  <c r="L58" i="2"/>
  <c r="K33" i="2"/>
  <c r="K49" i="2"/>
  <c r="K62" i="2"/>
  <c r="K46" i="2"/>
  <c r="K28" i="2"/>
  <c r="M43" i="2"/>
  <c r="M17" i="2"/>
  <c r="M14" i="2"/>
  <c r="M18" i="2"/>
  <c r="N24" i="2"/>
  <c r="N35" i="2"/>
  <c r="N39" i="2"/>
  <c r="N41" i="2"/>
  <c r="N43" i="2"/>
  <c r="N47" i="2"/>
  <c r="M49" i="2"/>
  <c r="L51" i="2"/>
  <c r="K61" i="2"/>
  <c r="N64" i="2"/>
  <c r="N33" i="2"/>
  <c r="K53" i="2"/>
  <c r="N54" i="2"/>
  <c r="N56" i="2"/>
  <c r="N62" i="2"/>
  <c r="M64" i="2"/>
  <c r="K22" i="2"/>
  <c r="L23" i="2"/>
  <c r="K6" i="2"/>
  <c r="L24" i="2"/>
  <c r="N6" i="2"/>
  <c r="M20" i="2"/>
  <c r="M40" i="2"/>
  <c r="M56" i="2"/>
  <c r="L42" i="2"/>
  <c r="L60" i="2"/>
  <c r="K35" i="2"/>
  <c r="K51" i="2"/>
  <c r="K60" i="2"/>
  <c r="K44" i="2"/>
  <c r="K26" i="2"/>
  <c r="M41" i="2"/>
  <c r="K40" i="2"/>
  <c r="N49" i="2"/>
  <c r="M51" i="2"/>
  <c r="K37" i="2"/>
  <c r="K25" i="2"/>
  <c r="L40" i="2"/>
  <c r="N53" i="2"/>
  <c r="K16" i="2"/>
  <c r="N9" i="2"/>
  <c r="M58" i="2"/>
  <c r="N4" i="2"/>
  <c r="K19" i="2"/>
  <c r="M29" i="2"/>
  <c r="K11" i="2"/>
  <c r="K13" i="2"/>
  <c r="L5" i="2"/>
  <c r="M8" i="2"/>
  <c r="M11" i="2"/>
  <c r="L4" i="2"/>
  <c r="M26" i="2"/>
  <c r="M44" i="2"/>
  <c r="M60" i="2"/>
  <c r="L46" i="2"/>
  <c r="L64" i="2"/>
  <c r="K39" i="2"/>
  <c r="K57" i="2"/>
  <c r="K56" i="2"/>
  <c r="K38" i="2"/>
  <c r="M63" i="2"/>
  <c r="M35" i="2"/>
  <c r="M38" i="2"/>
  <c r="N57" i="2"/>
  <c r="N59" i="2"/>
  <c r="L6" i="2"/>
  <c r="N11" i="2"/>
  <c r="M42" i="2"/>
  <c r="L62" i="2"/>
  <c r="K42" i="2"/>
  <c r="N17" i="2"/>
  <c r="M22" i="2"/>
  <c r="N28" i="2"/>
  <c r="N32" i="2"/>
  <c r="L38" i="2"/>
  <c r="M37" i="2"/>
  <c r="K10" i="2"/>
  <c r="L13" i="2"/>
  <c r="K8" i="2"/>
  <c r="K5" i="2"/>
  <c r="M13" i="2"/>
  <c r="N5" i="2"/>
  <c r="K9" i="2"/>
  <c r="N16" i="2"/>
  <c r="M28" i="2"/>
  <c r="M46" i="2"/>
  <c r="M62" i="2"/>
  <c r="L48" i="2"/>
  <c r="M4" i="2"/>
  <c r="K41" i="2"/>
  <c r="K59" i="2"/>
  <c r="K54" i="2"/>
  <c r="K36" i="2"/>
  <c r="M59" i="2"/>
  <c r="M33" i="2"/>
  <c r="M16" i="2"/>
  <c r="M23" i="2"/>
  <c r="N36" i="2"/>
  <c r="N38" i="2"/>
  <c r="N40" i="2"/>
  <c r="N42" i="2"/>
  <c r="N44" i="2"/>
  <c r="N46" i="2"/>
  <c r="N48" i="2"/>
  <c r="L21" i="2"/>
  <c r="K4" i="2"/>
  <c r="K55" i="2"/>
  <c r="L19" i="2"/>
  <c r="M45" i="2"/>
  <c r="N15" i="2"/>
  <c r="L11" i="2"/>
  <c r="L12" i="2"/>
  <c r="L8" i="2"/>
  <c r="K15" i="2"/>
  <c r="M12" i="2"/>
  <c r="M5" i="2"/>
  <c r="L9" i="2"/>
  <c r="M30" i="2"/>
  <c r="M48" i="2"/>
  <c r="L26" i="2"/>
  <c r="L50" i="2"/>
  <c r="K27" i="2"/>
  <c r="K43" i="2"/>
  <c r="K63" i="2"/>
  <c r="K52" i="2"/>
  <c r="K34" i="2"/>
  <c r="L37" i="2"/>
  <c r="M57" i="2"/>
  <c r="M31" i="2"/>
  <c r="N19" i="2"/>
  <c r="N23" i="2"/>
  <c r="N25" i="2"/>
  <c r="L56" i="2"/>
  <c r="K23" i="2"/>
  <c r="M10" i="2"/>
  <c r="M24" i="2"/>
  <c r="L44" i="2"/>
  <c r="K58" i="2"/>
  <c r="M39" i="2"/>
  <c r="M15" i="2"/>
  <c r="N26" i="2"/>
  <c r="L34" i="2"/>
  <c r="L36" i="2"/>
  <c r="N51" i="2"/>
  <c r="M53" i="2"/>
  <c r="L22" i="2"/>
  <c r="L10" i="2"/>
  <c r="L15" i="2"/>
  <c r="N13" i="2"/>
  <c r="N7" i="2"/>
  <c r="N20" i="2"/>
  <c r="M32" i="2"/>
  <c r="M50" i="2"/>
  <c r="L28" i="2"/>
  <c r="L52" i="2"/>
  <c r="K29" i="2"/>
  <c r="K45" i="2"/>
  <c r="K50" i="2"/>
  <c r="K32" i="2"/>
  <c r="M55" i="2"/>
  <c r="M27" i="2"/>
  <c r="N27" i="2"/>
  <c r="N31" i="2"/>
  <c r="N52" i="2"/>
  <c r="S36" i="2"/>
  <c r="S10" i="2"/>
  <c r="S35" i="2"/>
  <c r="R23" i="2"/>
  <c r="Q38" i="2"/>
  <c r="P47" i="2"/>
  <c r="Q49" i="2"/>
  <c r="S46" i="2"/>
  <c r="P7" i="2"/>
  <c r="S11" i="2"/>
  <c r="R44" i="2"/>
  <c r="Q8" i="2"/>
  <c r="M19" i="2"/>
  <c r="N29" i="2"/>
  <c r="N37" i="2"/>
  <c r="N45" i="2"/>
  <c r="N58" i="2"/>
  <c r="N34" i="2"/>
  <c r="N55" i="2"/>
  <c r="N63" i="2"/>
  <c r="N60" i="2"/>
  <c r="M21" i="2"/>
  <c r="N30" i="2"/>
  <c r="W64" i="2"/>
  <c r="AC71" i="2"/>
  <c r="AB71" i="2"/>
  <c r="AL71" i="2"/>
  <c r="U63" i="2"/>
  <c r="V63" i="2"/>
  <c r="X39" i="2"/>
  <c r="W39" i="2"/>
  <c r="U8" i="2"/>
  <c r="V8" i="2"/>
  <c r="W17" i="2"/>
  <c r="U56" i="2"/>
  <c r="V64" i="2"/>
  <c r="X24" i="2"/>
  <c r="X23" i="2"/>
  <c r="X45" i="2"/>
  <c r="W45" i="2"/>
  <c r="W24" i="2"/>
  <c r="W23" i="2"/>
  <c r="X17" i="2"/>
  <c r="Z49" i="2"/>
  <c r="AA49" i="2"/>
  <c r="AK49" i="2"/>
  <c r="AA62" i="2"/>
  <c r="Z62" i="2"/>
  <c r="AJ62" i="2"/>
  <c r="W65" i="2"/>
  <c r="AG54" i="2"/>
  <c r="X65" i="2"/>
  <c r="V59" i="2"/>
  <c r="U59" i="2"/>
  <c r="W53" i="2"/>
  <c r="X53" i="2"/>
  <c r="W52" i="2"/>
  <c r="X52" i="2"/>
  <c r="U46" i="2"/>
  <c r="W21" i="2"/>
  <c r="X21" i="2"/>
  <c r="U42" i="2"/>
  <c r="U62" i="2"/>
  <c r="V67" i="2"/>
  <c r="AF56" i="2"/>
  <c r="X25" i="2"/>
  <c r="W25" i="2"/>
  <c r="U16" i="2"/>
  <c r="U45" i="2"/>
  <c r="V62" i="2"/>
  <c r="V17" i="2"/>
  <c r="X34" i="2"/>
  <c r="AH23" i="2"/>
  <c r="W34" i="2"/>
  <c r="U37" i="2"/>
  <c r="V53" i="2"/>
  <c r="V42" i="2"/>
  <c r="U53" i="2"/>
  <c r="W6" i="2"/>
  <c r="U23" i="2"/>
  <c r="V15" i="2"/>
  <c r="V37" i="2"/>
  <c r="U17" i="2"/>
  <c r="W69" i="2"/>
  <c r="X69" i="2"/>
  <c r="X57" i="2"/>
  <c r="X56" i="2"/>
  <c r="U12" i="2"/>
  <c r="U15" i="2"/>
  <c r="V45" i="2"/>
  <c r="W68" i="2"/>
  <c r="X68" i="2"/>
  <c r="X6" i="2"/>
  <c r="V23" i="2"/>
  <c r="W57" i="2"/>
  <c r="W56" i="2"/>
  <c r="V12" i="2"/>
  <c r="U6" i="2"/>
  <c r="W58" i="2"/>
  <c r="X58" i="2"/>
  <c r="W66" i="2"/>
  <c r="X66" i="2"/>
  <c r="AH55" i="2" s="1"/>
  <c r="X12" i="2"/>
  <c r="V6" i="2"/>
  <c r="U67" i="2"/>
  <c r="V16" i="2"/>
  <c r="W12" i="2"/>
  <c r="AB59" i="2"/>
  <c r="AC59" i="2"/>
  <c r="AM59" i="2"/>
  <c r="AA10" i="2"/>
  <c r="AC26" i="2"/>
  <c r="AM26" i="2"/>
  <c r="AB45" i="2"/>
  <c r="AC45" i="2"/>
  <c r="AM45" i="2"/>
  <c r="AC57" i="2"/>
  <c r="AB57" i="2"/>
  <c r="AL57" i="2"/>
  <c r="AC39" i="2"/>
  <c r="AB39" i="2"/>
  <c r="AL39" i="2"/>
  <c r="AC61" i="2"/>
  <c r="AB61" i="2"/>
  <c r="AL61" i="2"/>
  <c r="AB34" i="2"/>
  <c r="AC34" i="2"/>
  <c r="AM34" i="2"/>
  <c r="Z61" i="2"/>
  <c r="AB49" i="2"/>
  <c r="AL49" i="2"/>
  <c r="AC47" i="2"/>
  <c r="AB37" i="2"/>
  <c r="AL37" i="2"/>
  <c r="AC37" i="2"/>
  <c r="AC9" i="2"/>
  <c r="AM9" i="2"/>
  <c r="AC28" i="2"/>
  <c r="AB28" i="2"/>
  <c r="AL28" i="2"/>
  <c r="AC15" i="2"/>
  <c r="AB15" i="2"/>
  <c r="AL15" i="2"/>
  <c r="AA48" i="2"/>
  <c r="AA61" i="2"/>
  <c r="AK61" i="2"/>
  <c r="AC51" i="2"/>
  <c r="AB51" i="2"/>
  <c r="AL51" i="2"/>
  <c r="AB69" i="2"/>
  <c r="AC69" i="2"/>
  <c r="AM69" i="2"/>
  <c r="AA11" i="2"/>
  <c r="Z48" i="2"/>
  <c r="AJ48" i="2"/>
  <c r="AC63" i="2"/>
  <c r="AB63" i="2"/>
  <c r="AL63" i="2"/>
  <c r="U60" i="2"/>
  <c r="V60" i="2"/>
  <c r="W54" i="2"/>
  <c r="X54" i="2"/>
  <c r="X51" i="2"/>
  <c r="W51" i="2"/>
  <c r="X42" i="2"/>
  <c r="W42" i="2"/>
  <c r="X22" i="2"/>
  <c r="W22" i="2"/>
  <c r="W10" i="2"/>
  <c r="X10" i="2"/>
  <c r="U9" i="2"/>
  <c r="V9" i="2"/>
  <c r="V20" i="2"/>
  <c r="U54" i="2"/>
  <c r="U47" i="2"/>
  <c r="U20" i="2"/>
  <c r="V69" i="2"/>
  <c r="V38" i="2"/>
  <c r="U25" i="2"/>
  <c r="V57" i="2"/>
  <c r="U43" i="2"/>
  <c r="W19" i="2"/>
  <c r="X19" i="2"/>
  <c r="V25" i="2"/>
  <c r="U28" i="2"/>
  <c r="W36" i="2"/>
  <c r="X36" i="2"/>
  <c r="U41" i="2"/>
  <c r="X13" i="2"/>
  <c r="U69" i="2"/>
  <c r="V34" i="2"/>
  <c r="U57" i="2"/>
  <c r="V43" i="2"/>
  <c r="U65" i="2"/>
  <c r="U24" i="2"/>
  <c r="W28" i="2"/>
  <c r="X28" i="2"/>
  <c r="U34" i="2"/>
  <c r="W55" i="2"/>
  <c r="X55" i="2"/>
  <c r="U38" i="2"/>
  <c r="V65" i="2"/>
  <c r="W13" i="2"/>
  <c r="X62" i="2"/>
  <c r="W62" i="2"/>
  <c r="V46" i="2"/>
  <c r="U68" i="2"/>
  <c r="U58" i="2"/>
  <c r="V47" i="2"/>
  <c r="X14" i="2"/>
  <c r="V41" i="2"/>
  <c r="V28" i="2"/>
  <c r="X63" i="2"/>
  <c r="W63" i="2"/>
  <c r="V54" i="2"/>
  <c r="V24" i="2"/>
  <c r="W14" i="2"/>
  <c r="V68" i="2"/>
  <c r="V58" i="2"/>
  <c r="AC49" i="2"/>
  <c r="AM49" i="2"/>
  <c r="AB60" i="2"/>
  <c r="AC60" i="2"/>
  <c r="AM60" i="2"/>
  <c r="AB26" i="2"/>
  <c r="Z11" i="2"/>
  <c r="AJ11" i="2"/>
  <c r="AA15" i="2"/>
  <c r="AA37" i="2"/>
  <c r="AK37" i="2"/>
  <c r="Z26" i="2"/>
  <c r="AA4" i="2"/>
  <c r="AK4" i="2"/>
  <c r="AB4" i="2"/>
  <c r="Z51" i="2"/>
  <c r="AJ51" i="2"/>
  <c r="AB42" i="2"/>
  <c r="AC42" i="2"/>
  <c r="AM42" i="2"/>
  <c r="AA57" i="2"/>
  <c r="Z6" i="2"/>
  <c r="AJ6" i="2"/>
  <c r="AA59" i="2"/>
  <c r="AB47" i="2"/>
  <c r="AL47" i="2"/>
  <c r="Z23" i="2"/>
  <c r="Z39" i="2"/>
  <c r="AJ39" i="2"/>
  <c r="AB12" i="2"/>
  <c r="AC43" i="2"/>
  <c r="AM43" i="2"/>
  <c r="Z34" i="2"/>
  <c r="AJ34" i="2"/>
  <c r="Z45" i="2"/>
  <c r="AJ45" i="2"/>
  <c r="Z57" i="2"/>
  <c r="Z28" i="2"/>
  <c r="AJ28" i="2"/>
  <c r="AA23" i="2"/>
  <c r="AK23" i="2"/>
  <c r="AC36" i="2"/>
  <c r="AM36" i="2"/>
  <c r="AB36" i="2"/>
  <c r="AL36" i="2"/>
  <c r="AC46" i="2"/>
  <c r="AM46" i="2"/>
  <c r="AC54" i="2"/>
  <c r="AM54" i="2"/>
  <c r="AB54" i="2"/>
  <c r="AL54" i="2"/>
  <c r="AA60" i="2"/>
  <c r="AK60" i="2"/>
  <c r="Z70" i="2"/>
  <c r="AJ70" i="2"/>
  <c r="Z9" i="2"/>
  <c r="AJ9" i="2"/>
  <c r="AB9" i="2"/>
  <c r="AL9" i="2"/>
  <c r="AA70" i="2"/>
  <c r="AK70" i="2"/>
  <c r="AA45" i="2"/>
  <c r="AK45" i="2"/>
  <c r="AC6" i="2"/>
  <c r="AM6" i="2"/>
  <c r="AB66" i="2"/>
  <c r="AL66" i="2"/>
  <c r="AC66" i="2"/>
  <c r="AM66" i="2"/>
  <c r="Z12" i="2"/>
  <c r="AJ12" i="2"/>
  <c r="AA28" i="2"/>
  <c r="AK28" i="2"/>
  <c r="AA17" i="2"/>
  <c r="AK17" i="2"/>
  <c r="AA7" i="2"/>
  <c r="AK7" i="2"/>
  <c r="AB41" i="2"/>
  <c r="AL41" i="2"/>
  <c r="AC4" i="2"/>
  <c r="AM4" i="2"/>
  <c r="Z7" i="2"/>
  <c r="AJ7" i="2"/>
  <c r="Z64" i="2"/>
  <c r="AJ64" i="2"/>
  <c r="AA51" i="2"/>
  <c r="AK51" i="2"/>
  <c r="AA34" i="2"/>
  <c r="AK34" i="2"/>
  <c r="AB38" i="2"/>
  <c r="AL38" i="2"/>
  <c r="AC38" i="2"/>
  <c r="AM38" i="2"/>
  <c r="AA9" i="2"/>
  <c r="AK9" i="2"/>
  <c r="AB6" i="2"/>
  <c r="AL6" i="2"/>
  <c r="Z17" i="2"/>
  <c r="AJ17" i="2"/>
  <c r="AC12" i="2"/>
  <c r="AM12" i="2"/>
  <c r="AA12" i="2"/>
  <c r="AK12" i="2"/>
  <c r="AA26" i="2"/>
  <c r="AK26" i="2"/>
  <c r="Z10" i="2"/>
  <c r="AJ10" i="2"/>
  <c r="AA64" i="2"/>
  <c r="AK64" i="2"/>
  <c r="AC31" i="2"/>
  <c r="AM31" i="2"/>
  <c r="AB31" i="2"/>
  <c r="AL31" i="2"/>
  <c r="AA6" i="2"/>
  <c r="AK6" i="2"/>
  <c r="Z59" i="2"/>
  <c r="AJ59" i="2"/>
  <c r="AA39" i="2"/>
  <c r="AK39" i="2"/>
  <c r="V48" i="2"/>
  <c r="U52" i="2"/>
  <c r="V52" i="2"/>
  <c r="U48" i="2"/>
  <c r="W41" i="2"/>
  <c r="X41" i="2"/>
  <c r="X43" i="2"/>
  <c r="W43" i="2"/>
  <c r="X46" i="2"/>
  <c r="W46" i="2"/>
  <c r="X47" i="2"/>
  <c r="W47" i="2"/>
  <c r="U5" i="2"/>
  <c r="V22" i="2"/>
  <c r="U40" i="2"/>
  <c r="W4" i="2"/>
  <c r="V55" i="2"/>
  <c r="W37" i="2"/>
  <c r="W38" i="2"/>
  <c r="X18" i="2"/>
  <c r="W18" i="2"/>
  <c r="W49" i="2"/>
  <c r="W48" i="2"/>
  <c r="X31" i="2"/>
  <c r="V5" i="2"/>
  <c r="U11" i="2"/>
  <c r="V44" i="2"/>
  <c r="W35" i="2"/>
  <c r="X35" i="2"/>
  <c r="V40" i="2"/>
  <c r="W16" i="2"/>
  <c r="W15" i="2"/>
  <c r="U66" i="2"/>
  <c r="W60" i="2"/>
  <c r="W59" i="2"/>
  <c r="U19" i="2"/>
  <c r="V11" i="2"/>
  <c r="V13" i="2"/>
  <c r="V36" i="2"/>
  <c r="X4" i="2"/>
  <c r="V66" i="2"/>
  <c r="U31" i="2"/>
  <c r="U13" i="2"/>
  <c r="U36" i="2"/>
  <c r="U14" i="2"/>
  <c r="X11" i="2"/>
  <c r="U4" i="2"/>
  <c r="U7" i="2"/>
  <c r="X60" i="2"/>
  <c r="X59" i="2"/>
  <c r="V19" i="2"/>
  <c r="V31" i="2"/>
  <c r="U22" i="2"/>
  <c r="X15" i="2"/>
  <c r="X16" i="2"/>
  <c r="V14" i="2"/>
  <c r="V7" i="2"/>
  <c r="X49" i="2"/>
  <c r="X48" i="2"/>
  <c r="V21" i="2"/>
  <c r="X9" i="2"/>
  <c r="W9" i="2"/>
  <c r="AG9" i="2" s="1"/>
  <c r="X37" i="2"/>
  <c r="X38" i="2"/>
  <c r="W11" i="2"/>
  <c r="V4" i="2"/>
  <c r="U55" i="2"/>
  <c r="U44" i="2"/>
  <c r="U21" i="2"/>
  <c r="W31" i="2"/>
  <c r="AB43" i="2"/>
  <c r="AL43" i="2"/>
  <c r="Z50" i="2"/>
  <c r="AJ50" i="2"/>
  <c r="Z63" i="2"/>
  <c r="AJ63" i="2"/>
  <c r="AA50" i="2"/>
  <c r="AK50" i="2"/>
  <c r="AA63" i="2"/>
  <c r="AK63" i="2"/>
  <c r="AA67" i="2"/>
  <c r="AK67" i="2"/>
  <c r="AC58" i="2"/>
  <c r="AM58" i="2"/>
  <c r="AB58" i="2"/>
  <c r="AL58" i="2"/>
  <c r="AC41" i="2"/>
  <c r="AM41" i="2"/>
  <c r="AC14" i="2"/>
  <c r="AM14" i="2"/>
  <c r="AB8" i="2"/>
  <c r="AL8" i="2"/>
  <c r="AB46" i="2"/>
  <c r="AL46" i="2"/>
  <c r="AC67" i="2"/>
  <c r="AM67" i="2"/>
  <c r="AB67" i="2"/>
  <c r="AL67" i="2"/>
  <c r="Z14" i="2"/>
  <c r="AJ14" i="2"/>
  <c r="AC32" i="2"/>
  <c r="AM32" i="2"/>
  <c r="AB32" i="2"/>
  <c r="AL32" i="2"/>
  <c r="AB40" i="2"/>
  <c r="AL40" i="2"/>
  <c r="AC27" i="2"/>
  <c r="AM27" i="2"/>
  <c r="AB27" i="2"/>
  <c r="AL27" i="2"/>
  <c r="AA47" i="2"/>
  <c r="AK47" i="2"/>
  <c r="Z25" i="2"/>
  <c r="AJ25" i="2"/>
  <c r="Z20" i="2"/>
  <c r="AJ20" i="2"/>
  <c r="AC17" i="2"/>
  <c r="AM17" i="2"/>
  <c r="AB17" i="2"/>
  <c r="AL17" i="2"/>
  <c r="AC55" i="2"/>
  <c r="AM55" i="2"/>
  <c r="AB55" i="2"/>
  <c r="AL55" i="2"/>
  <c r="Z47" i="2"/>
  <c r="AJ47" i="2"/>
  <c r="AC8" i="2"/>
  <c r="AM8" i="2"/>
  <c r="AB70" i="2"/>
  <c r="AL70" i="2"/>
  <c r="AC70" i="2"/>
  <c r="AM70" i="2"/>
  <c r="AA25" i="2"/>
  <c r="AK25" i="2"/>
  <c r="AA20" i="2"/>
  <c r="AK20" i="2"/>
  <c r="AB50" i="2"/>
  <c r="AL50" i="2"/>
  <c r="AC50" i="2"/>
  <c r="AM50" i="2"/>
  <c r="AC35" i="2"/>
  <c r="AM35" i="2"/>
  <c r="AB35" i="2"/>
  <c r="AL35" i="2"/>
  <c r="AA14" i="2"/>
  <c r="AK14" i="2"/>
  <c r="AB44" i="2"/>
  <c r="AL44" i="2"/>
  <c r="AC53" i="2"/>
  <c r="AM53" i="2"/>
  <c r="AB53" i="2"/>
  <c r="AL53" i="2"/>
  <c r="AB65" i="2"/>
  <c r="AL65" i="2"/>
  <c r="AC65" i="2"/>
  <c r="AM65" i="2"/>
  <c r="Z31" i="2"/>
  <c r="AJ31" i="2"/>
  <c r="Z67" i="2"/>
  <c r="AJ67" i="2"/>
  <c r="Z54" i="2"/>
  <c r="AJ54" i="2"/>
  <c r="AA36" i="2"/>
  <c r="AK36" i="2"/>
  <c r="AB22" i="2"/>
  <c r="AL22" i="2"/>
  <c r="AC22" i="2"/>
  <c r="AM22" i="2"/>
  <c r="AC68" i="2"/>
  <c r="AM68" i="2"/>
  <c r="AB68" i="2"/>
  <c r="AL68" i="2"/>
  <c r="AB14" i="2"/>
  <c r="AL14" i="2"/>
  <c r="AA42" i="2"/>
  <c r="AK42" i="2"/>
  <c r="AC30" i="2"/>
  <c r="AM30" i="2"/>
  <c r="AB30" i="2"/>
  <c r="AL30" i="2"/>
  <c r="AA54" i="2"/>
  <c r="AK54" i="2"/>
  <c r="Z4" i="2"/>
  <c r="AJ4" i="2"/>
  <c r="AC33" i="2"/>
  <c r="AM33" i="2"/>
  <c r="AB33" i="2"/>
  <c r="AL33" i="2"/>
  <c r="AA31" i="2"/>
  <c r="AK31" i="2"/>
  <c r="AC25" i="2"/>
  <c r="AM25" i="2"/>
  <c r="Z15" i="2"/>
  <c r="AJ15" i="2"/>
  <c r="AB16" i="2"/>
  <c r="AL16" i="2"/>
  <c r="AC16" i="2"/>
  <c r="AM16" i="2"/>
  <c r="Z36" i="2"/>
  <c r="AJ36" i="2"/>
  <c r="Z42" i="2"/>
  <c r="AJ42" i="2"/>
  <c r="AC19" i="2"/>
  <c r="AM19" i="2"/>
  <c r="AB19" i="2"/>
  <c r="AL19" i="2"/>
  <c r="Z60" i="2"/>
  <c r="AJ60" i="2"/>
  <c r="Z37" i="2"/>
  <c r="AJ37" i="2"/>
  <c r="AB62" i="2"/>
  <c r="AL62" i="2"/>
  <c r="AC62" i="2"/>
  <c r="AM62" i="2"/>
  <c r="U49" i="2"/>
  <c r="V49" i="2"/>
  <c r="V51" i="2"/>
  <c r="U51" i="2"/>
  <c r="W40" i="2"/>
  <c r="X40" i="2"/>
  <c r="W44" i="2"/>
  <c r="X44" i="2"/>
  <c r="U35" i="2"/>
  <c r="U26" i="2"/>
  <c r="V35" i="2"/>
  <c r="X30" i="2"/>
  <c r="W30" i="2"/>
  <c r="W5" i="2"/>
  <c r="W32" i="2"/>
  <c r="X32" i="2"/>
  <c r="U18" i="2"/>
  <c r="V27" i="2"/>
  <c r="X5" i="2"/>
  <c r="U30" i="2"/>
  <c r="V18" i="2"/>
  <c r="X29" i="2"/>
  <c r="W29" i="2"/>
  <c r="X8" i="2"/>
  <c r="V30" i="2"/>
  <c r="W8" i="2"/>
  <c r="V26" i="2"/>
  <c r="V32" i="2"/>
  <c r="U32" i="2"/>
  <c r="AB23" i="2"/>
  <c r="AL23" i="2"/>
  <c r="AC23" i="2"/>
  <c r="AM23" i="2"/>
  <c r="AC21" i="2"/>
  <c r="AM21" i="2"/>
  <c r="AB21" i="2"/>
  <c r="AL21" i="2"/>
  <c r="AC44" i="2"/>
  <c r="AM44" i="2"/>
  <c r="AC24" i="2"/>
  <c r="AM24" i="2"/>
  <c r="AB24" i="2"/>
  <c r="AL24" i="2"/>
  <c r="AC20" i="2"/>
  <c r="AM20" i="2"/>
  <c r="AB20" i="2"/>
  <c r="AL20" i="2"/>
  <c r="AB18" i="2"/>
  <c r="AL18" i="2"/>
  <c r="AC18" i="2"/>
  <c r="AM18" i="2"/>
  <c r="AA8" i="2"/>
  <c r="AK8" i="2"/>
  <c r="Z8" i="2"/>
  <c r="AJ8" i="2"/>
  <c r="AA21" i="2"/>
  <c r="AK21" i="2"/>
  <c r="Z24" i="2"/>
  <c r="AJ24" i="2"/>
  <c r="AC29" i="2"/>
  <c r="AM29" i="2"/>
  <c r="AB29" i="2"/>
  <c r="AL29" i="2"/>
  <c r="AC5" i="2"/>
  <c r="AM5" i="2"/>
  <c r="Z40" i="2"/>
  <c r="AJ40" i="2"/>
  <c r="AC7" i="2"/>
  <c r="AM7" i="2"/>
  <c r="AC52" i="2"/>
  <c r="AM52" i="2"/>
  <c r="AB52" i="2"/>
  <c r="AL52" i="2"/>
  <c r="Z65" i="2"/>
  <c r="AJ65" i="2"/>
  <c r="AA35" i="2"/>
  <c r="AK35" i="2"/>
  <c r="Z13" i="2"/>
  <c r="AJ13" i="2"/>
  <c r="Z46" i="2"/>
  <c r="AJ46" i="2"/>
  <c r="AA65" i="2"/>
  <c r="AK65" i="2"/>
  <c r="AA58" i="2"/>
  <c r="AK58" i="2"/>
  <c r="Z71" i="2"/>
  <c r="AJ71" i="2"/>
  <c r="AC40" i="2"/>
  <c r="AM40" i="2"/>
  <c r="AB13" i="2"/>
  <c r="AL13" i="2"/>
  <c r="AC56" i="2"/>
  <c r="AM56" i="2"/>
  <c r="AB56" i="2"/>
  <c r="AL56" i="2"/>
  <c r="AB64" i="2"/>
  <c r="AL64" i="2"/>
  <c r="AC64" i="2"/>
  <c r="AM64" i="2"/>
  <c r="Z19" i="2"/>
  <c r="AJ19" i="2"/>
  <c r="Z27" i="2"/>
  <c r="AJ27" i="2"/>
  <c r="Z58" i="2"/>
  <c r="AJ58" i="2"/>
  <c r="AA5" i="2"/>
  <c r="AK5" i="2"/>
  <c r="AC13" i="2"/>
  <c r="AM13" i="2"/>
  <c r="AB7" i="2"/>
  <c r="AL7" i="2"/>
  <c r="AA19" i="2"/>
  <c r="AK19" i="2"/>
  <c r="AA27" i="2"/>
  <c r="AK27" i="2"/>
  <c r="Z29" i="2"/>
  <c r="AJ29" i="2"/>
  <c r="Z5" i="2"/>
  <c r="AJ5" i="2"/>
  <c r="Z35" i="2"/>
  <c r="AJ35" i="2"/>
  <c r="Z21" i="2"/>
  <c r="AJ21" i="2"/>
  <c r="AA16" i="2"/>
  <c r="AK16" i="2"/>
  <c r="AB5" i="2"/>
  <c r="AL5" i="2"/>
  <c r="Z22" i="2"/>
  <c r="AJ22" i="2"/>
  <c r="AA24" i="2"/>
  <c r="AK24" i="2"/>
  <c r="AA29" i="2"/>
  <c r="AK29" i="2"/>
  <c r="AA38" i="2"/>
  <c r="AK38" i="2"/>
  <c r="Z16" i="2"/>
  <c r="AJ16" i="2"/>
  <c r="AA22" i="2"/>
  <c r="AK22" i="2"/>
  <c r="AA13" i="2"/>
  <c r="AK13" i="2"/>
  <c r="AA46" i="2"/>
  <c r="AK46" i="2"/>
  <c r="Z38" i="2"/>
  <c r="AJ38" i="2"/>
  <c r="AA71" i="2"/>
  <c r="AK71" i="2"/>
  <c r="AA40" i="2"/>
  <c r="AK40" i="2"/>
  <c r="X26" i="2"/>
  <c r="X27" i="2"/>
  <c r="U33" i="2"/>
  <c r="V33" i="2"/>
  <c r="AF22" i="2"/>
  <c r="U29" i="2"/>
  <c r="U27" i="2"/>
  <c r="X7" i="2"/>
  <c r="V29" i="2"/>
  <c r="W7" i="2"/>
  <c r="W33" i="2"/>
  <c r="X33" i="2"/>
  <c r="W26" i="2"/>
  <c r="W27" i="2"/>
  <c r="AA30" i="2"/>
  <c r="AK30" i="2"/>
  <c r="Z43" i="2"/>
  <c r="AJ43" i="2"/>
  <c r="AA52" i="2"/>
  <c r="AK52" i="2"/>
  <c r="AA66" i="2"/>
  <c r="AK66" i="2"/>
  <c r="AB10" i="2"/>
  <c r="AL10" i="2"/>
  <c r="Z30" i="2"/>
  <c r="AJ30" i="2"/>
  <c r="Z55" i="2"/>
  <c r="AJ55" i="2"/>
  <c r="AA43" i="2"/>
  <c r="AK43" i="2"/>
  <c r="AA55" i="2"/>
  <c r="AK55" i="2"/>
  <c r="Z68" i="2"/>
  <c r="AJ68" i="2"/>
  <c r="Z18" i="2"/>
  <c r="AJ18" i="2"/>
  <c r="AC10" i="2"/>
  <c r="AM10" i="2"/>
  <c r="Z41" i="2"/>
  <c r="AJ41" i="2"/>
  <c r="Z66" i="2"/>
  <c r="AJ66" i="2"/>
  <c r="AA68" i="2"/>
  <c r="AK68" i="2"/>
  <c r="AA18" i="2"/>
  <c r="AK18" i="2"/>
  <c r="Z52" i="2"/>
  <c r="AJ52" i="2"/>
  <c r="AA41" i="2"/>
  <c r="AK41" i="2"/>
  <c r="Z32" i="2"/>
  <c r="AJ32" i="2"/>
  <c r="AA32" i="2"/>
  <c r="AK32" i="2"/>
  <c r="AB11" i="2"/>
  <c r="AL11" i="2"/>
  <c r="Z69" i="2"/>
  <c r="AJ69" i="2"/>
  <c r="Z33" i="2"/>
  <c r="AJ33" i="2"/>
  <c r="AA33" i="2"/>
  <c r="AK33" i="2"/>
  <c r="AA53" i="2"/>
  <c r="AK53" i="2"/>
  <c r="Z44" i="2"/>
  <c r="AJ44" i="2"/>
  <c r="AA56" i="2"/>
  <c r="AK56" i="2"/>
  <c r="Z56" i="2"/>
  <c r="AJ56" i="2"/>
  <c r="AA44" i="2"/>
  <c r="AK44" i="2"/>
  <c r="Z53" i="2"/>
  <c r="AJ53" i="2"/>
  <c r="AA69" i="2"/>
  <c r="AK69" i="2"/>
  <c r="AC11" i="2"/>
  <c r="AM11" i="2"/>
  <c r="AG33" i="2" l="1"/>
  <c r="AE20" i="2"/>
  <c r="AH25" i="2"/>
  <c r="AH31" i="2"/>
  <c r="AH12" i="2"/>
  <c r="AG46" i="2"/>
  <c r="AH9" i="2"/>
  <c r="AG35" i="2"/>
  <c r="AH10" i="2"/>
  <c r="AG56" i="2"/>
  <c r="AF19" i="2"/>
  <c r="AF24" i="2"/>
  <c r="AH11" i="2"/>
  <c r="AF23" i="2"/>
  <c r="AH20" i="2"/>
  <c r="AG4" i="2"/>
  <c r="AE41" i="2"/>
  <c r="AF31" i="2"/>
  <c r="AG42" i="2"/>
  <c r="AE50" i="2"/>
  <c r="AF40" i="2"/>
  <c r="AF13" i="2"/>
  <c r="AG37" i="2"/>
  <c r="AE29" i="2"/>
  <c r="AH52" i="2"/>
  <c r="AG51" i="2"/>
  <c r="AH17" i="2"/>
  <c r="AG43" i="2"/>
  <c r="AF34" i="2"/>
  <c r="AG28" i="2"/>
  <c r="AF45" i="2"/>
  <c r="AE21" i="2"/>
  <c r="AG21" i="2"/>
  <c r="AH48" i="2"/>
  <c r="AF17" i="2"/>
  <c r="AH51" i="2"/>
  <c r="AG17" i="2"/>
  <c r="AF26" i="2"/>
  <c r="AF28" i="2"/>
  <c r="AF18" i="2"/>
  <c r="AG15" i="2"/>
  <c r="AF14" i="2"/>
  <c r="AH30" i="2"/>
  <c r="AF57" i="2"/>
  <c r="AE35" i="2"/>
  <c r="AK11" i="2"/>
  <c r="AM51" i="2"/>
  <c r="AM15" i="2"/>
  <c r="AM37" i="2"/>
  <c r="AJ61" i="2"/>
  <c r="AM61" i="2"/>
  <c r="AM57" i="2"/>
  <c r="AK10" i="2"/>
  <c r="AM71" i="2"/>
  <c r="AL25" i="2"/>
  <c r="AJ23" i="2"/>
  <c r="AK57" i="2"/>
  <c r="AL4" i="2"/>
  <c r="AK15" i="2"/>
  <c r="AL60" i="2"/>
  <c r="AJ49" i="2"/>
  <c r="AM48" i="2"/>
  <c r="AM63" i="2"/>
  <c r="AL69" i="2"/>
  <c r="AK48" i="2"/>
  <c r="AM28" i="2"/>
  <c r="AM47" i="2"/>
  <c r="AL34" i="2"/>
  <c r="AM39" i="2"/>
  <c r="AL45" i="2"/>
  <c r="AL59" i="2"/>
  <c r="AL48" i="2"/>
  <c r="AJ57" i="2"/>
  <c r="AL12" i="2"/>
  <c r="AK59" i="2"/>
  <c r="AL42" i="2"/>
  <c r="AJ26" i="2"/>
  <c r="AL26" i="2"/>
  <c r="AE19" i="2"/>
  <c r="AE33" i="2"/>
  <c r="AH49" i="2"/>
  <c r="AE14" i="2"/>
  <c r="AF55" i="2"/>
  <c r="AF11" i="2"/>
  <c r="AF29" i="2"/>
  <c r="AG38" i="2"/>
  <c r="AF30" i="2"/>
  <c r="AG13" i="2"/>
  <c r="AE32" i="2"/>
  <c r="AE36" i="2"/>
  <c r="AG55" i="2"/>
  <c r="AH6" i="2"/>
  <c r="AF53" i="2"/>
  <c r="AH39" i="2"/>
  <c r="AH56" i="2"/>
  <c r="AE28" i="2"/>
  <c r="AF50" i="2"/>
  <c r="AE44" i="2"/>
  <c r="AH37" i="2"/>
  <c r="AH24" i="2"/>
  <c r="AE5" i="2"/>
  <c r="AH35" i="2"/>
  <c r="AG30" i="2"/>
  <c r="AF37" i="2"/>
  <c r="AG14" i="2"/>
  <c r="AH14" i="2"/>
  <c r="AF54" i="2"/>
  <c r="AE54" i="2"/>
  <c r="AE58" i="2"/>
  <c r="AG25" i="2"/>
  <c r="AF46" i="2"/>
  <c r="AE43" i="2"/>
  <c r="AG10" i="2"/>
  <c r="AG40" i="2"/>
  <c r="AF49" i="2"/>
  <c r="AG12" i="2"/>
  <c r="AH47" i="2"/>
  <c r="AE12" i="2"/>
  <c r="AF42" i="2"/>
  <c r="AE51" i="2"/>
  <c r="AH41" i="2"/>
  <c r="AE48" i="2"/>
  <c r="AE45" i="2"/>
  <c r="AH28" i="2"/>
  <c r="AH22" i="2"/>
  <c r="AF21" i="2"/>
  <c r="AE15" i="2"/>
  <c r="AF16" i="2"/>
  <c r="AF4" i="2"/>
  <c r="AE7" i="2"/>
  <c r="AE25" i="2"/>
  <c r="AH4" i="2"/>
  <c r="AG24" i="2"/>
  <c r="AF36" i="2"/>
  <c r="AE27" i="2"/>
  <c r="AG47" i="2"/>
  <c r="AH57" i="2"/>
  <c r="AH45" i="2"/>
  <c r="AF51" i="2"/>
  <c r="AG39" i="2"/>
  <c r="AE10" i="2"/>
  <c r="AE39" i="2"/>
  <c r="AE53" i="2"/>
  <c r="AE22" i="2"/>
  <c r="AH8" i="2"/>
  <c r="AG5" i="2"/>
  <c r="AG22" i="2"/>
  <c r="AE16" i="2"/>
  <c r="AH16" i="2"/>
  <c r="AF15" i="2"/>
  <c r="AG18" i="2"/>
  <c r="AG19" i="2"/>
  <c r="AE24" i="2"/>
  <c r="AG29" i="2"/>
  <c r="AE38" i="2"/>
  <c r="AG11" i="2"/>
  <c r="AH38" i="2"/>
  <c r="AG48" i="2"/>
  <c r="AF33" i="2"/>
  <c r="AG27" i="2"/>
  <c r="AG36" i="2"/>
  <c r="AG32" i="2"/>
  <c r="AE37" i="2"/>
  <c r="AE47" i="2"/>
  <c r="AH44" i="2"/>
  <c r="AF32" i="2"/>
  <c r="AH13" i="2"/>
  <c r="AE17" i="2"/>
  <c r="AF27" i="2"/>
  <c r="AF9" i="2"/>
  <c r="AH40" i="2"/>
  <c r="AE49" i="2"/>
  <c r="AE6" i="2"/>
  <c r="AH46" i="2"/>
  <c r="AG6" i="2"/>
  <c r="AE26" i="2"/>
  <c r="AE34" i="2"/>
  <c r="AE31" i="2"/>
  <c r="AG41" i="2"/>
  <c r="AF48" i="2"/>
  <c r="AF8" i="2"/>
  <c r="AF52" i="2"/>
  <c r="AG53" i="2"/>
  <c r="AH7" i="2"/>
  <c r="AH5" i="2"/>
  <c r="AH29" i="2"/>
  <c r="AH27" i="2"/>
  <c r="AF20" i="2"/>
  <c r="AE4" i="2"/>
  <c r="AE13" i="2"/>
  <c r="AF25" i="2"/>
  <c r="AG49" i="2"/>
  <c r="AE11" i="2"/>
  <c r="AG26" i="2"/>
  <c r="AF43" i="2"/>
  <c r="AE57" i="2"/>
  <c r="AG44" i="2"/>
  <c r="AE56" i="2"/>
  <c r="AF12" i="2"/>
  <c r="AG57" i="2"/>
  <c r="AH58" i="2"/>
  <c r="AG34" i="2"/>
  <c r="AH50" i="2"/>
  <c r="AF10" i="2"/>
  <c r="AF39" i="2"/>
  <c r="AH53" i="2"/>
  <c r="AF38" i="2"/>
  <c r="AG16" i="2"/>
  <c r="AG7" i="2"/>
  <c r="AE18" i="2"/>
  <c r="AH15" i="2"/>
  <c r="AG8" i="2"/>
  <c r="AH18" i="2"/>
  <c r="AH21" i="2"/>
  <c r="AH19" i="2"/>
  <c r="AH33" i="2"/>
  <c r="AE40" i="2"/>
  <c r="AG20" i="2"/>
  <c r="AH26" i="2"/>
  <c r="AF7" i="2"/>
  <c r="AE55" i="2"/>
  <c r="AF5" i="2"/>
  <c r="AF44" i="2"/>
  <c r="AH36" i="2"/>
  <c r="AH32" i="2"/>
  <c r="AF41" i="2"/>
  <c r="AF47" i="2"/>
  <c r="AG52" i="2"/>
  <c r="AF35" i="2"/>
  <c r="AE23" i="2"/>
  <c r="AE46" i="2"/>
  <c r="AE30" i="2"/>
  <c r="AF58" i="2"/>
  <c r="AE9" i="2"/>
  <c r="AG31" i="2"/>
  <c r="AH43" i="2"/>
  <c r="AF6" i="2"/>
  <c r="AG45" i="2"/>
  <c r="AG58" i="2"/>
  <c r="AE42" i="2"/>
  <c r="AG23" i="2"/>
  <c r="AH42" i="2"/>
  <c r="AH54" i="2"/>
  <c r="AH34" i="2"/>
  <c r="AE8" i="2"/>
</calcChain>
</file>

<file path=xl/comments1.xml><?xml version="1.0" encoding="utf-8"?>
<comments xmlns="http://schemas.openxmlformats.org/spreadsheetml/2006/main">
  <authors>
    <author>User</author>
  </authors>
  <commentList>
    <comment ref="S1" authorId="0" shapeId="0">
      <text>
        <r>
          <rPr>
            <b/>
            <sz val="8"/>
            <color indexed="81"/>
            <rFont val="Tahoma"/>
            <family val="2"/>
          </rPr>
          <t xml:space="preserve">14/07/10:  Links to 7SA5 re-established
                     Links added for 7SA6-7SD5 and GRZ100 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<sst xmlns="http://schemas.openxmlformats.org/spreadsheetml/2006/main" count="26" uniqueCount="20">
  <si>
    <t>REL5x1</t>
  </si>
  <si>
    <t>Ph-Ph Plot Data</t>
  </si>
  <si>
    <t>Ph-E Plot Data</t>
  </si>
  <si>
    <t>R1Z</t>
  </si>
  <si>
    <t>K Factor</t>
  </si>
  <si>
    <t>7SA5xx</t>
  </si>
  <si>
    <t>REL521</t>
  </si>
  <si>
    <t>7SA6/7SD5</t>
  </si>
  <si>
    <t>GRZ</t>
  </si>
  <si>
    <t>R1Z23</t>
  </si>
  <si>
    <t>7SA6-7SD5 Data</t>
  </si>
  <si>
    <t>GRZ100 Data</t>
  </si>
  <si>
    <t>7SA6-7SD5 Plots</t>
  </si>
  <si>
    <t>GRZ100 Plots</t>
  </si>
  <si>
    <t>Earth Faults</t>
  </si>
  <si>
    <t>Phase Faults</t>
  </si>
  <si>
    <t>7sa5xx</t>
  </si>
  <si>
    <t>Reach Comparison</t>
  </si>
  <si>
    <t>Zones must be enabled on source spreadsheet graphic to be displayed here</t>
  </si>
  <si>
    <t xml:space="preserve">Source spreadsheets must be in 'C:\Calcls' folder and have default names as shown for the check boxes above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</si>
</sst>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3" x14ac:knownFonts="1">
    <font>
      <sz val="10"/>
      <name val="Arial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color indexed="23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color indexed="12"/>
      <name val="Arial"/>
      <family val="2"/>
    </font>
    <font>
      <b/>
      <sz val="8"/>
      <color indexed="60"/>
      <name val="Arial"/>
      <family val="2"/>
    </font>
    <font>
      <b/>
      <sz val="8"/>
      <color indexed="10"/>
      <name val="Arial"/>
      <family val="2"/>
    </font>
    <font>
      <b/>
      <sz val="8"/>
      <color indexed="13"/>
      <name val="Arial"/>
      <family val="2"/>
    </font>
    <font>
      <b/>
      <u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0" fillId="2" borderId="0" xfId="0" applyFill="1"/>
    <xf numFmtId="0" fontId="0" fillId="0" borderId="0" xfId="0" applyFill="1"/>
    <xf numFmtId="0" fontId="0" fillId="2" borderId="0" xfId="0" applyFill="1" applyProtection="1"/>
    <xf numFmtId="0" fontId="3" fillId="0" borderId="0" xfId="0" applyFont="1"/>
    <xf numFmtId="2" fontId="3" fillId="0" borderId="0" xfId="0" applyNumberFormat="1" applyFont="1"/>
    <xf numFmtId="2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/>
    <xf numFmtId="2" fontId="3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2" fillId="0" borderId="0" xfId="0" applyFont="1"/>
    <xf numFmtId="14" fontId="5" fillId="2" borderId="0" xfId="0" applyNumberFormat="1" applyFont="1" applyFill="1"/>
    <xf numFmtId="0" fontId="4" fillId="2" borderId="1" xfId="0" applyFont="1" applyFill="1" applyBorder="1"/>
    <xf numFmtId="0" fontId="4" fillId="2" borderId="1" xfId="0" applyFont="1" applyFill="1" applyBorder="1" applyProtection="1">
      <protection locked="0"/>
    </xf>
    <xf numFmtId="164" fontId="3" fillId="0" borderId="0" xfId="0" applyNumberFormat="1" applyFont="1"/>
    <xf numFmtId="0" fontId="2" fillId="0" borderId="1" xfId="0" applyNumberFormat="1" applyFont="1" applyBorder="1" applyAlignment="1">
      <alignment horizontal="left"/>
    </xf>
    <xf numFmtId="2" fontId="3" fillId="2" borderId="1" xfId="0" applyNumberFormat="1" applyFont="1" applyFill="1" applyBorder="1"/>
    <xf numFmtId="2" fontId="3" fillId="3" borderId="1" xfId="0" applyNumberFormat="1" applyFont="1" applyFill="1" applyBorder="1"/>
    <xf numFmtId="0" fontId="8" fillId="2" borderId="0" xfId="0" applyFont="1" applyFill="1"/>
    <xf numFmtId="0" fontId="9" fillId="2" borderId="0" xfId="0" applyFont="1" applyFill="1"/>
    <xf numFmtId="0" fontId="3" fillId="0" borderId="1" xfId="0" applyFont="1" applyBorder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>
      <alignment horizontal="center"/>
    </xf>
    <xf numFmtId="2" fontId="2" fillId="0" borderId="2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11724494413373"/>
          <c:y val="4.2079207920792082E-2"/>
          <c:w val="0.816851277850414"/>
          <c:h val="0.86633663366336633"/>
        </c:manualLayout>
      </c:layout>
      <c:scatterChart>
        <c:scatterStyle val="lineMarker"/>
        <c:varyColors val="0"/>
        <c:ser>
          <c:idx val="0"/>
          <c:order val="0"/>
          <c:tx>
            <c:v>7SA51x</c:v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diamond"/>
            <c:size val="2"/>
            <c:spPr>
              <a:solidFill>
                <a:srgbClr val="000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21"/>
            <c:bubble3D val="0"/>
            <c:spPr>
              <a:ln w="28575">
                <a:noFill/>
              </a:ln>
            </c:spPr>
          </c:dPt>
          <c:dPt>
            <c:idx val="31"/>
            <c:bubble3D val="0"/>
            <c:spPr>
              <a:ln w="28575">
                <a:noFill/>
              </a:ln>
            </c:spPr>
          </c:dPt>
          <c:dPt>
            <c:idx val="41"/>
            <c:bubble3D val="0"/>
            <c:spPr>
              <a:ln w="28575">
                <a:noFill/>
              </a:ln>
            </c:spPr>
          </c:dPt>
          <c:dPt>
            <c:idx val="51"/>
            <c:bubble3D val="0"/>
            <c:spPr>
              <a:ln w="28575">
                <a:noFill/>
              </a:ln>
            </c:spPr>
          </c:dPt>
          <c:dPt>
            <c:idx val="63"/>
            <c:bubble3D val="0"/>
            <c:spPr>
              <a:ln w="28575">
                <a:noFill/>
              </a:ln>
            </c:spPr>
          </c:dPt>
          <c:dPt>
            <c:idx val="67"/>
            <c:bubble3D val="0"/>
            <c:spPr>
              <a:ln w="28575">
                <a:noFill/>
              </a:ln>
            </c:spPr>
          </c:dPt>
          <c:dLbls>
            <c:dLbl>
              <c:idx val="26"/>
              <c:layout/>
              <c:tx>
                <c:rich>
                  <a:bodyPr/>
                  <a:lstStyle/>
                  <a:p>
                    <a:pPr>
                      <a:defRPr sz="6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Z1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6"/>
              <c:layout/>
              <c:tx>
                <c:rich>
                  <a:bodyPr/>
                  <a:lstStyle/>
                  <a:p>
                    <a:pPr>
                      <a:defRPr sz="6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Z2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3"/>
              <c:layout/>
              <c:tx>
                <c:rich>
                  <a:bodyPr/>
                  <a:lstStyle/>
                  <a:p>
                    <a:pPr>
                      <a:defRPr sz="6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Z3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6"/>
              <c:layout/>
              <c:tx>
                <c:rich>
                  <a:bodyPr/>
                  <a:lstStyle/>
                  <a:p>
                    <a:pPr>
                      <a:defRPr sz="6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Z1B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Sheet2!$K$4:$K$73</c:f>
              <c:numCache>
                <c:formatCode>0.00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xVal>
          <c:yVal>
            <c:numRef>
              <c:f>Sheet2!$L$4:$L$73</c:f>
              <c:numCache>
                <c:formatCode>0.00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</c:ser>
        <c:ser>
          <c:idx val="3"/>
          <c:order val="1"/>
          <c:tx>
            <c:v>REL521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dPt>
            <c:idx val="10"/>
            <c:bubble3D val="0"/>
            <c:spPr>
              <a:ln w="28575">
                <a:noFill/>
              </a:ln>
            </c:spPr>
          </c:dPt>
          <c:dPt>
            <c:idx val="20"/>
            <c:bubble3D val="0"/>
            <c:spPr>
              <a:ln w="28575">
                <a:noFill/>
              </a:ln>
            </c:spPr>
          </c:dPt>
          <c:dPt>
            <c:idx val="30"/>
            <c:bubble3D val="0"/>
            <c:spPr>
              <a:ln w="28575">
                <a:noFill/>
              </a:ln>
            </c:spPr>
          </c:dPt>
          <c:dPt>
            <c:idx val="40"/>
            <c:bubble3D val="0"/>
            <c:spPr>
              <a:ln w="28575">
                <a:noFill/>
              </a:ln>
            </c:spPr>
          </c:dPt>
          <c:xVal>
            <c:numRef>
              <c:f>Sheet2!$P$4:$P$53</c:f>
              <c:numCache>
                <c:formatCode>0.00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Sheet2!$Q$4:$Q$53</c:f>
              <c:numCache>
                <c:formatCode>0.00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</c:ser>
        <c:ser>
          <c:idx val="1"/>
          <c:order val="2"/>
          <c:tx>
            <c:v>GRZ100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dPt>
            <c:idx val="11"/>
            <c:bubble3D val="0"/>
            <c:spPr>
              <a:ln w="28575">
                <a:noFill/>
              </a:ln>
            </c:spPr>
          </c:dPt>
          <c:dPt>
            <c:idx val="22"/>
            <c:bubble3D val="0"/>
            <c:spPr>
              <a:ln w="28575">
                <a:noFill/>
              </a:ln>
            </c:spPr>
          </c:dPt>
          <c:dPt>
            <c:idx val="33"/>
            <c:bubble3D val="0"/>
            <c:spPr>
              <a:ln w="28575">
                <a:noFill/>
              </a:ln>
            </c:spPr>
          </c:dPt>
          <c:dPt>
            <c:idx val="44"/>
            <c:bubble3D val="0"/>
            <c:spPr>
              <a:ln w="28575">
                <a:noFill/>
              </a:ln>
            </c:spPr>
          </c:dPt>
          <c:dPt>
            <c:idx val="56"/>
            <c:bubble3D val="0"/>
            <c:spPr>
              <a:ln w="28575">
                <a:noFill/>
              </a:ln>
            </c:spPr>
          </c:dPt>
          <c:xVal>
            <c:numRef>
              <c:f>Sheet2!$AJ$4:$AJ$71</c:f>
              <c:numCache>
                <c:formatCode>0.00</c:formatCode>
                <c:ptCount val="68"/>
                <c:pt idx="0">
                  <c:v>24.178922022650806</c:v>
                </c:pt>
                <c:pt idx="1">
                  <c:v>25.674839903246244</c:v>
                </c:pt>
                <c:pt idx="2">
                  <c:v>27.2</c:v>
                </c:pt>
                <c:pt idx="3">
                  <c:v>28.639780327329898</c:v>
                </c:pt>
                <c:pt idx="4">
                  <c:v>30.079560654659797</c:v>
                </c:pt>
                <c:pt idx="5">
                  <c:v>31.519340981989696</c:v>
                </c:pt>
                <c:pt idx="6">
                  <c:v>21.012893987993131</c:v>
                </c:pt>
                <c:pt idx="7">
                  <c:v>10.506446993996565</c:v>
                </c:pt>
                <c:pt idx="8">
                  <c:v>9.8746965465634785E-16</c:v>
                </c:pt>
                <c:pt idx="9">
                  <c:v>-3.5737179618041899</c:v>
                </c:pt>
                <c:pt idx="10">
                  <c:v>-7.5168794494585747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30.223652528313504</c:v>
                </c:pt>
                <c:pt idx="23">
                  <c:v>32.093549879057811</c:v>
                </c:pt>
                <c:pt idx="24">
                  <c:v>34</c:v>
                </c:pt>
                <c:pt idx="25">
                  <c:v>35.744856064151236</c:v>
                </c:pt>
                <c:pt idx="26">
                  <c:v>37.818947288775121</c:v>
                </c:pt>
                <c:pt idx="27">
                  <c:v>40.516524359924901</c:v>
                </c:pt>
                <c:pt idx="28">
                  <c:v>19.941514498561205</c:v>
                </c:pt>
                <c:pt idx="29">
                  <c:v>8.6959714607082326</c:v>
                </c:pt>
                <c:pt idx="30">
                  <c:v>1.4897805211688819E-15</c:v>
                </c:pt>
                <c:pt idx="31">
                  <c:v>-5.3916141954762962</c:v>
                </c:pt>
                <c:pt idx="32">
                  <c:v>-11.340602246329562</c:v>
                </c:pt>
                <c:pt idx="33">
                  <c:v>60.625091247970026</c:v>
                </c:pt>
                <c:pt idx="34">
                  <c:v>64.375885345639489</c:v>
                </c:pt>
                <c:pt idx="35">
                  <c:v>68.2</c:v>
                </c:pt>
                <c:pt idx="36">
                  <c:v>71.539303444275319</c:v>
                </c:pt>
                <c:pt idx="37">
                  <c:v>75.465644908806013</c:v>
                </c:pt>
                <c:pt idx="38">
                  <c:v>80.472073013345423</c:v>
                </c:pt>
                <c:pt idx="39">
                  <c:v>38.753352574487906</c:v>
                </c:pt>
                <c:pt idx="40">
                  <c:v>16.776736479003819</c:v>
                </c:pt>
                <c:pt idx="41">
                  <c:v>2.8055899617407398E-15</c:v>
                </c:pt>
                <c:pt idx="42">
                  <c:v>-10.153615549046643</c:v>
                </c:pt>
                <c:pt idx="43">
                  <c:v>-21.356890743498926</c:v>
                </c:pt>
                <c:pt idx="44">
                  <c:v>-11.287345515940522</c:v>
                </c:pt>
                <c:pt idx="45">
                  <c:v>-11.287345515940522</c:v>
                </c:pt>
                <c:pt idx="46">
                  <c:v>-18.4806590180103</c:v>
                </c:pt>
                <c:pt idx="47">
                  <c:v>-22.8</c:v>
                </c:pt>
                <c:pt idx="48">
                  <c:v>-24.358143760165166</c:v>
                </c:pt>
                <c:pt idx="49">
                  <c:v>-26.378762208311787</c:v>
                </c:pt>
                <c:pt idx="50">
                  <c:v>-29.49872981077807</c:v>
                </c:pt>
                <c:pt idx="51">
                  <c:v>-16.325877639007103</c:v>
                </c:pt>
                <c:pt idx="52">
                  <c:v>-7.4399848779801872</c:v>
                </c:pt>
                <c:pt idx="53">
                  <c:v>-4.594306705907325E-15</c:v>
                </c:pt>
                <c:pt idx="54">
                  <c:v>13.014176263793662</c:v>
                </c:pt>
                <c:pt idx="55">
                  <c:v>35.703700168552828</c:v>
                </c:pt>
                <c:pt idx="56">
                  <c:v>35.703700168552828</c:v>
                </c:pt>
                <c:pt idx="57">
                  <c:v>-11.287345515940522</c:v>
                </c:pt>
                <c:pt idx="58">
                  <c:v>-11.287345515940522</c:v>
                </c:pt>
                <c:pt idx="59">
                  <c:v>-18.4806590180103</c:v>
                </c:pt>
                <c:pt idx="60">
                  <c:v>-22.8</c:v>
                </c:pt>
                <c:pt idx="61">
                  <c:v>-25.033975036985421</c:v>
                </c:pt>
                <c:pt idx="62">
                  <c:v>-28.526411982865881</c:v>
                </c:pt>
                <c:pt idx="63">
                  <c:v>-37.15671773045954</c:v>
                </c:pt>
                <c:pt idx="64">
                  <c:v>-22.920578982005441</c:v>
                </c:pt>
                <c:pt idx="65">
                  <c:v>-10.979092342266542</c:v>
                </c:pt>
                <c:pt idx="66">
                  <c:v>-9.8465181321005781E-15</c:v>
                </c:pt>
                <c:pt idx="67">
                  <c:v>22.238741770487518</c:v>
                </c:pt>
              </c:numCache>
            </c:numRef>
          </c:xVal>
          <c:yVal>
            <c:numRef>
              <c:f>Sheet2!$AK$4:$AK$71</c:f>
              <c:numCache>
                <c:formatCode>0.00</c:formatCode>
                <c:ptCount val="68"/>
                <c:pt idx="0">
                  <c:v>-11.27481650509462</c:v>
                </c:pt>
                <c:pt idx="1">
                  <c:v>-5.6919749707616685</c:v>
                </c:pt>
                <c:pt idx="2">
                  <c:v>0</c:v>
                </c:pt>
                <c:pt idx="3">
                  <c:v>5.373333333333334</c:v>
                </c:pt>
                <c:pt idx="4">
                  <c:v>10.746666666666668</c:v>
                </c:pt>
                <c:pt idx="5">
                  <c:v>16.12</c:v>
                </c:pt>
                <c:pt idx="6">
                  <c:v>16.120000000000005</c:v>
                </c:pt>
                <c:pt idx="7">
                  <c:v>16.12</c:v>
                </c:pt>
                <c:pt idx="8">
                  <c:v>16.12</c:v>
                </c:pt>
                <c:pt idx="9">
                  <c:v>16.12</c:v>
                </c:pt>
                <c:pt idx="10">
                  <c:v>16.12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-14.093520631368273</c:v>
                </c:pt>
                <c:pt idx="23">
                  <c:v>-7.1149687134520851</c:v>
                </c:pt>
                <c:pt idx="24">
                  <c:v>0</c:v>
                </c:pt>
                <c:pt idx="25">
                  <c:v>6.5118914833070898</c:v>
                </c:pt>
                <c:pt idx="26">
                  <c:v>14.25250531313616</c:v>
                </c:pt>
                <c:pt idx="27">
                  <c:v>24.319999999999997</c:v>
                </c:pt>
                <c:pt idx="28">
                  <c:v>24.32</c:v>
                </c:pt>
                <c:pt idx="29">
                  <c:v>24.32</c:v>
                </c:pt>
                <c:pt idx="30">
                  <c:v>24.32</c:v>
                </c:pt>
                <c:pt idx="31">
                  <c:v>24.32</c:v>
                </c:pt>
                <c:pt idx="32">
                  <c:v>24.32</c:v>
                </c:pt>
                <c:pt idx="33">
                  <c:v>-28.269944325274007</c:v>
                </c:pt>
                <c:pt idx="34">
                  <c:v>-14.271790184042125</c:v>
                </c:pt>
                <c:pt idx="35">
                  <c:v>0</c:v>
                </c:pt>
                <c:pt idx="36">
                  <c:v>12.462450115925231</c:v>
                </c:pt>
                <c:pt idx="37">
                  <c:v>27.115755949418137</c:v>
                </c:pt>
                <c:pt idx="38">
                  <c:v>45.8</c:v>
                </c:pt>
                <c:pt idx="39">
                  <c:v>45.8</c:v>
                </c:pt>
                <c:pt idx="40">
                  <c:v>45.8</c:v>
                </c:pt>
                <c:pt idx="41">
                  <c:v>45.8</c:v>
                </c:pt>
                <c:pt idx="42">
                  <c:v>45.8</c:v>
                </c:pt>
                <c:pt idx="43">
                  <c:v>45.8</c:v>
                </c:pt>
                <c:pt idx="44">
                  <c:v>16.119999999999997</c:v>
                </c:pt>
                <c:pt idx="45">
                  <c:v>16.119999999999997</c:v>
                </c:pt>
                <c:pt idx="46">
                  <c:v>16.120000000000005</c:v>
                </c:pt>
                <c:pt idx="47">
                  <c:v>2.7933384771916536E-15</c:v>
                </c:pt>
                <c:pt idx="48">
                  <c:v>-5.8150716784328038</c:v>
                </c:pt>
                <c:pt idx="49">
                  <c:v>-13.356122389627014</c:v>
                </c:pt>
                <c:pt idx="50">
                  <c:v>-24.999999999999996</c:v>
                </c:pt>
                <c:pt idx="51">
                  <c:v>-25</c:v>
                </c:pt>
                <c:pt idx="52">
                  <c:v>-25</c:v>
                </c:pt>
                <c:pt idx="53">
                  <c:v>-25</c:v>
                </c:pt>
                <c:pt idx="54">
                  <c:v>-25</c:v>
                </c:pt>
                <c:pt idx="55">
                  <c:v>-25</c:v>
                </c:pt>
                <c:pt idx="56">
                  <c:v>-25</c:v>
                </c:pt>
                <c:pt idx="57">
                  <c:v>16.119999999999997</c:v>
                </c:pt>
                <c:pt idx="58">
                  <c:v>16.119999999999997</c:v>
                </c:pt>
                <c:pt idx="59">
                  <c:v>16.120000000000005</c:v>
                </c:pt>
                <c:pt idx="60">
                  <c:v>2.7933384771916536E-15</c:v>
                </c:pt>
                <c:pt idx="61">
                  <c:v>-8.3373083408701376</c:v>
                </c:pt>
                <c:pt idx="62">
                  <c:v>-21.371260465126714</c:v>
                </c:pt>
                <c:pt idx="63">
                  <c:v>-53.580000000000005</c:v>
                </c:pt>
                <c:pt idx="64">
                  <c:v>-53.58</c:v>
                </c:pt>
                <c:pt idx="65">
                  <c:v>-53.58</c:v>
                </c:pt>
                <c:pt idx="66">
                  <c:v>-53.58</c:v>
                </c:pt>
                <c:pt idx="67">
                  <c:v>-53.58</c:v>
                </c:pt>
              </c:numCache>
            </c:numRef>
          </c:yVal>
          <c:smooth val="0"/>
        </c:ser>
        <c:ser>
          <c:idx val="8"/>
          <c:order val="3"/>
          <c:tx>
            <c:v>7SA6-7SD5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dPt>
            <c:idx val="11"/>
            <c:bubble3D val="0"/>
            <c:spPr>
              <a:ln w="28575">
                <a:noFill/>
              </a:ln>
            </c:spPr>
          </c:dPt>
          <c:dPt>
            <c:idx val="22"/>
            <c:bubble3D val="0"/>
            <c:spPr>
              <a:ln w="28575">
                <a:noFill/>
              </a:ln>
            </c:spPr>
          </c:dPt>
          <c:dPt>
            <c:idx val="33"/>
            <c:bubble3D val="0"/>
            <c:spPr>
              <a:ln w="28575">
                <a:noFill/>
              </a:ln>
            </c:spPr>
          </c:dPt>
          <c:dPt>
            <c:idx val="44"/>
            <c:bubble3D val="0"/>
            <c:spPr>
              <a:ln w="28575">
                <a:noFill/>
              </a:ln>
            </c:spPr>
          </c:dPt>
          <c:xVal>
            <c:numRef>
              <c:f>Sheet2!$AE$4:$AE$58</c:f>
              <c:numCache>
                <c:formatCode>0.00</c:formatCode>
                <c:ptCount val="55"/>
                <c:pt idx="0">
                  <c:v>25.571630050430191</c:v>
                </c:pt>
                <c:pt idx="1">
                  <c:v>25.571630050430191</c:v>
                </c:pt>
                <c:pt idx="2">
                  <c:v>27.28</c:v>
                </c:pt>
                <c:pt idx="3">
                  <c:v>28.418006904853311</c:v>
                </c:pt>
                <c:pt idx="4">
                  <c:v>29.714195487641359</c:v>
                </c:pt>
                <c:pt idx="5">
                  <c:v>31.584292053873163</c:v>
                </c:pt>
                <c:pt idx="6">
                  <c:v>21.365421628088605</c:v>
                </c:pt>
                <c:pt idx="7">
                  <c:v>8.0271638896602475</c:v>
                </c:pt>
                <c:pt idx="8">
                  <c:v>9.8624450620143911E-16</c:v>
                </c:pt>
                <c:pt idx="9">
                  <c:v>9.8624450620143911E-16</c:v>
                </c:pt>
                <c:pt idx="10">
                  <c:v>-6.5048222359460262</c:v>
                </c:pt>
                <c:pt idx="11">
                  <c:v>31.964537563037734</c:v>
                </c:pt>
                <c:pt idx="12">
                  <c:v>31.964537563037734</c:v>
                </c:pt>
                <c:pt idx="13">
                  <c:v>34.1</c:v>
                </c:pt>
                <c:pt idx="14">
                  <c:v>35.881949550776504</c:v>
                </c:pt>
                <c:pt idx="15">
                  <c:v>38.009508185770379</c:v>
                </c:pt>
                <c:pt idx="16">
                  <c:v>40.61652435992491</c:v>
                </c:pt>
                <c:pt idx="17">
                  <c:v>27.976959663614952</c:v>
                </c:pt>
                <c:pt idx="18">
                  <c:v>11.083262534552462</c:v>
                </c:pt>
                <c:pt idx="19">
                  <c:v>1.4897805211688819E-15</c:v>
                </c:pt>
                <c:pt idx="20">
                  <c:v>1.4897805211688819E-15</c:v>
                </c:pt>
                <c:pt idx="21">
                  <c:v>-9.8259178123110154</c:v>
                </c:pt>
                <c:pt idx="22">
                  <c:v>-4.2556891652842035</c:v>
                </c:pt>
                <c:pt idx="23">
                  <c:v>-4.2556891652842035</c:v>
                </c:pt>
                <c:pt idx="24">
                  <c:v>-4.54</c:v>
                </c:pt>
                <c:pt idx="25">
                  <c:v>-4.7412122244158654</c:v>
                </c:pt>
                <c:pt idx="26">
                  <c:v>-4.9729552848698511</c:v>
                </c:pt>
                <c:pt idx="27">
                  <c:v>-5.0383854979218894</c:v>
                </c:pt>
                <c:pt idx="28">
                  <c:v>-4.6036615473543101</c:v>
                </c:pt>
                <c:pt idx="29">
                  <c:v>-1.2545858413269126</c:v>
                </c:pt>
                <c:pt idx="30">
                  <c:v>-3.4181641891950501E-16</c:v>
                </c:pt>
                <c:pt idx="31">
                  <c:v>-3.4181641891950501E-16</c:v>
                </c:pt>
                <c:pt idx="32">
                  <c:v>0.75148878005339159</c:v>
                </c:pt>
                <c:pt idx="33">
                  <c:v>63.910327596712989</c:v>
                </c:pt>
                <c:pt idx="34">
                  <c:v>63.910327596712989</c:v>
                </c:pt>
                <c:pt idx="35">
                  <c:v>68.180000000000007</c:v>
                </c:pt>
                <c:pt idx="36">
                  <c:v>71.561020048263472</c:v>
                </c:pt>
                <c:pt idx="37">
                  <c:v>75.547843503796031</c:v>
                </c:pt>
                <c:pt idx="38">
                  <c:v>80.452073013345426</c:v>
                </c:pt>
                <c:pt idx="39">
                  <c:v>54.582314540814821</c:v>
                </c:pt>
                <c:pt idx="40">
                  <c:v>21.356890743498933</c:v>
                </c:pt>
                <c:pt idx="41">
                  <c:v>2.8055899617407398E-15</c:v>
                </c:pt>
                <c:pt idx="42">
                  <c:v>2.8055899617407398E-15</c:v>
                </c:pt>
                <c:pt idx="43">
                  <c:v>-18.504401143250181</c:v>
                </c:pt>
                <c:pt idx="44">
                  <c:v>-21.297193355783506</c:v>
                </c:pt>
                <c:pt idx="45">
                  <c:v>-21.297193355783506</c:v>
                </c:pt>
                <c:pt idx="46">
                  <c:v>-22.72</c:v>
                </c:pt>
                <c:pt idx="47">
                  <c:v>-26.223288089668991</c:v>
                </c:pt>
                <c:pt idx="48">
                  <c:v>-35.256541914395768</c:v>
                </c:pt>
                <c:pt idx="49">
                  <c:v>-37.076717730459528</c:v>
                </c:pt>
                <c:pt idx="50">
                  <c:v>-34.795258843522603</c:v>
                </c:pt>
                <c:pt idx="51">
                  <c:v>-15.871119060068262</c:v>
                </c:pt>
                <c:pt idx="52">
                  <c:v>-9.8465181321005781E-15</c:v>
                </c:pt>
                <c:pt idx="53">
                  <c:v>8.3632822695404005</c:v>
                </c:pt>
                <c:pt idx="54">
                  <c:v>13.660434000187291</c:v>
                </c:pt>
              </c:numCache>
            </c:numRef>
          </c:xVal>
          <c:yVal>
            <c:numRef>
              <c:f>Sheet2!$AF$4:$AF$58</c:f>
              <c:numCache>
                <c:formatCode>0.00</c:formatCode>
                <c:ptCount val="55"/>
                <c:pt idx="0">
                  <c:v>-6.3757234499184232</c:v>
                </c:pt>
                <c:pt idx="1">
                  <c:v>-6.3757234499184232</c:v>
                </c:pt>
                <c:pt idx="2">
                  <c:v>0</c:v>
                </c:pt>
                <c:pt idx="3">
                  <c:v>4.2470995882767557</c:v>
                </c:pt>
                <c:pt idx="4">
                  <c:v>9.0845412354324449</c:v>
                </c:pt>
                <c:pt idx="5">
                  <c:v>16.063836635669645</c:v>
                </c:pt>
                <c:pt idx="6">
                  <c:v>16.100000000000001</c:v>
                </c:pt>
                <c:pt idx="7">
                  <c:v>16.100000000000001</c:v>
                </c:pt>
                <c:pt idx="8">
                  <c:v>16.100000000000001</c:v>
                </c:pt>
                <c:pt idx="9">
                  <c:v>16.100000000000001</c:v>
                </c:pt>
                <c:pt idx="10">
                  <c:v>16.100000000000001</c:v>
                </c:pt>
                <c:pt idx="11">
                  <c:v>-7.9696543123980286</c:v>
                </c:pt>
                <c:pt idx="12">
                  <c:v>-7.9696543123980286</c:v>
                </c:pt>
                <c:pt idx="13">
                  <c:v>0</c:v>
                </c:pt>
                <c:pt idx="14">
                  <c:v>6.6503262600224158</c:v>
                </c:pt>
                <c:pt idx="15">
                  <c:v>14.590483181901485</c:v>
                </c:pt>
                <c:pt idx="16">
                  <c:v>24.32</c:v>
                </c:pt>
                <c:pt idx="17">
                  <c:v>24.319999999999997</c:v>
                </c:pt>
                <c:pt idx="18">
                  <c:v>24.32</c:v>
                </c:pt>
                <c:pt idx="19">
                  <c:v>24.32</c:v>
                </c:pt>
                <c:pt idx="20">
                  <c:v>24.32</c:v>
                </c:pt>
                <c:pt idx="21">
                  <c:v>24.32</c:v>
                </c:pt>
                <c:pt idx="22">
                  <c:v>1.061062480301673</c:v>
                </c:pt>
                <c:pt idx="23">
                  <c:v>1.061062480301673</c:v>
                </c:pt>
                <c:pt idx="24">
                  <c:v>5.5621739852851347E-16</c:v>
                </c:pt>
                <c:pt idx="25">
                  <c:v>-0.75093424462395586</c:v>
                </c:pt>
                <c:pt idx="26">
                  <c:v>-1.6158111205397374</c:v>
                </c:pt>
                <c:pt idx="27">
                  <c:v>-1.8600000000000003</c:v>
                </c:pt>
                <c:pt idx="28">
                  <c:v>-1.8599999999999999</c:v>
                </c:pt>
                <c:pt idx="29">
                  <c:v>-1.86</c:v>
                </c:pt>
                <c:pt idx="30">
                  <c:v>-1.86</c:v>
                </c:pt>
                <c:pt idx="31">
                  <c:v>-1.86</c:v>
                </c:pt>
                <c:pt idx="32">
                  <c:v>-1.86</c:v>
                </c:pt>
                <c:pt idx="33">
                  <c:v>-15.934634340741868</c:v>
                </c:pt>
                <c:pt idx="34">
                  <c:v>-15.934634340741868</c:v>
                </c:pt>
                <c:pt idx="35">
                  <c:v>0</c:v>
                </c:pt>
                <c:pt idx="36">
                  <c:v>12.618138601528226</c:v>
                </c:pt>
                <c:pt idx="37">
                  <c:v>27.497166298383032</c:v>
                </c:pt>
                <c:pt idx="38">
                  <c:v>45.8</c:v>
                </c:pt>
                <c:pt idx="39">
                  <c:v>45.800000000000004</c:v>
                </c:pt>
                <c:pt idx="40">
                  <c:v>45.8</c:v>
                </c:pt>
                <c:pt idx="41">
                  <c:v>45.8</c:v>
                </c:pt>
                <c:pt idx="42">
                  <c:v>45.8</c:v>
                </c:pt>
                <c:pt idx="43">
                  <c:v>45.8</c:v>
                </c:pt>
                <c:pt idx="44">
                  <c:v>5.3099866855625582</c:v>
                </c:pt>
                <c:pt idx="45">
                  <c:v>5.3099866855625582</c:v>
                </c:pt>
                <c:pt idx="46">
                  <c:v>2.7835372895523845E-15</c:v>
                </c:pt>
                <c:pt idx="47">
                  <c:v>-13.074449144195562</c:v>
                </c:pt>
                <c:pt idx="48">
                  <c:v>-46.787011375741841</c:v>
                </c:pt>
                <c:pt idx="49">
                  <c:v>-53.580000000000005</c:v>
                </c:pt>
                <c:pt idx="50">
                  <c:v>-53.58</c:v>
                </c:pt>
                <c:pt idx="51">
                  <c:v>-53.58</c:v>
                </c:pt>
                <c:pt idx="52">
                  <c:v>-53.58</c:v>
                </c:pt>
                <c:pt idx="53">
                  <c:v>-53.580000000000005</c:v>
                </c:pt>
                <c:pt idx="54">
                  <c:v>-33.810760605824555</c:v>
                </c:pt>
              </c:numCache>
            </c:numRef>
          </c:yVal>
          <c:smooth val="0"/>
        </c:ser>
        <c:ser>
          <c:idx val="4"/>
          <c:order val="4"/>
          <c:tx>
            <c:v>R1Z23b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dPt>
            <c:idx val="19"/>
            <c:bubble3D val="0"/>
            <c:spPr>
              <a:ln w="28575">
                <a:noFill/>
              </a:ln>
            </c:spPr>
          </c:dPt>
          <c:dPt>
            <c:idx val="38"/>
            <c:bubble3D val="0"/>
            <c:spPr>
              <a:ln w="28575">
                <a:noFill/>
              </a:ln>
            </c:spPr>
          </c:dPt>
          <c:dPt>
            <c:idx val="57"/>
            <c:bubble3D val="0"/>
            <c:spPr>
              <a:ln w="28575">
                <a:noFill/>
              </a:ln>
            </c:spPr>
          </c:dPt>
          <c:xVal>
            <c:numRef>
              <c:f>Sheet2!$F$83:$F$158</c:f>
              <c:numCache>
                <c:formatCode>0.00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xVal>
          <c:yVal>
            <c:numRef>
              <c:f>Sheet2!$G$83:$G$158</c:f>
              <c:numCache>
                <c:formatCode>0.00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029392"/>
        <c:axId val="-13026672"/>
      </c:scatterChart>
      <c:valAx>
        <c:axId val="-13029392"/>
        <c:scaling>
          <c:orientation val="minMax"/>
        </c:scaling>
        <c:delete val="0"/>
        <c:axPos val="b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numFmt formatCode="0.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-13026672"/>
        <c:crosses val="autoZero"/>
        <c:crossBetween val="midCat"/>
      </c:valAx>
      <c:valAx>
        <c:axId val="-13026672"/>
        <c:scaling>
          <c:orientation val="minMax"/>
          <c:max val="10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Phase-to-Phase
(Loop Imp.)</a:t>
                </a:r>
              </a:p>
            </c:rich>
          </c:tx>
          <c:layout>
            <c:manualLayout>
              <c:xMode val="edge"/>
              <c:yMode val="edge"/>
              <c:x val="2.0146540183391154E-2"/>
              <c:y val="0.3341584158415841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-130293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53038036987869"/>
          <c:y val="4.2500051879946141E-2"/>
          <c:w val="0.84337514780831879"/>
          <c:h val="0.86500105590949206"/>
        </c:manualLayout>
      </c:layout>
      <c:scatterChart>
        <c:scatterStyle val="lineMarker"/>
        <c:varyColors val="0"/>
        <c:ser>
          <c:idx val="0"/>
          <c:order val="0"/>
          <c:tx>
            <c:v>GRZ100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dPt>
            <c:idx val="11"/>
            <c:bubble3D val="0"/>
            <c:spPr>
              <a:ln w="28575">
                <a:noFill/>
              </a:ln>
            </c:spPr>
          </c:dPt>
          <c:dPt>
            <c:idx val="22"/>
            <c:bubble3D val="0"/>
            <c:spPr>
              <a:ln w="28575">
                <a:noFill/>
              </a:ln>
            </c:spPr>
          </c:dPt>
          <c:dPt>
            <c:idx val="33"/>
            <c:bubble3D val="0"/>
            <c:spPr>
              <a:ln w="28575">
                <a:noFill/>
              </a:ln>
            </c:spPr>
          </c:dPt>
          <c:dPt>
            <c:idx val="44"/>
            <c:bubble3D val="0"/>
            <c:spPr>
              <a:ln w="28575">
                <a:noFill/>
              </a:ln>
            </c:spPr>
          </c:dPt>
          <c:dPt>
            <c:idx val="56"/>
            <c:bubble3D val="0"/>
            <c:spPr>
              <a:ln w="28575">
                <a:noFill/>
              </a:ln>
            </c:spPr>
          </c:dPt>
          <c:xVal>
            <c:numRef>
              <c:f>Sheet2!$AL$4:$AL$71</c:f>
              <c:numCache>
                <c:formatCode>0.00</c:formatCode>
                <c:ptCount val="68"/>
                <c:pt idx="0">
                  <c:v>58.5805500475253</c:v>
                </c:pt>
                <c:pt idx="1">
                  <c:v>62.204851089114996</c:v>
                </c:pt>
                <c:pt idx="2">
                  <c:v>65.900000000000006</c:v>
                </c:pt>
                <c:pt idx="3">
                  <c:v>67.48194666423295</c:v>
                </c:pt>
                <c:pt idx="4">
                  <c:v>69.167955722800869</c:v>
                </c:pt>
                <c:pt idx="5">
                  <c:v>70.051618903838062</c:v>
                </c:pt>
                <c:pt idx="6">
                  <c:v>46.701079269225367</c:v>
                </c:pt>
                <c:pt idx="7">
                  <c:v>23.350539634612687</c:v>
                </c:pt>
                <c:pt idx="8">
                  <c:v>9.5126243398561496E-16</c:v>
                </c:pt>
                <c:pt idx="9">
                  <c:v>-3.4426816365380364</c:v>
                </c:pt>
                <c:pt idx="10">
                  <c:v>-7.2412605363117608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88.893095671510295</c:v>
                </c:pt>
                <c:pt idx="23">
                  <c:v>94.392793761934726</c:v>
                </c:pt>
                <c:pt idx="24">
                  <c:v>100</c:v>
                </c:pt>
                <c:pt idx="25">
                  <c:v>102.40052604587699</c:v>
                </c:pt>
                <c:pt idx="26">
                  <c:v>104.95896164309688</c:v>
                </c:pt>
                <c:pt idx="27">
                  <c:v>106.27758513339433</c:v>
                </c:pt>
                <c:pt idx="28">
                  <c:v>93.96564525246005</c:v>
                </c:pt>
                <c:pt idx="29">
                  <c:v>18.304168000633112</c:v>
                </c:pt>
                <c:pt idx="30">
                  <c:v>1.4351552353926897E-15</c:v>
                </c:pt>
                <c:pt idx="31">
                  <c:v>-5.1939216749754991</c:v>
                </c:pt>
                <c:pt idx="32">
                  <c:v>-10.924780163964146</c:v>
                </c:pt>
                <c:pt idx="33">
                  <c:v>88.893095671510295</c:v>
                </c:pt>
                <c:pt idx="34">
                  <c:v>94.392793761934726</c:v>
                </c:pt>
                <c:pt idx="35">
                  <c:v>100</c:v>
                </c:pt>
                <c:pt idx="36">
                  <c:v>104.17157956324527</c:v>
                </c:pt>
                <c:pt idx="37">
                  <c:v>108.92300398695511</c:v>
                </c:pt>
                <c:pt idx="38">
                  <c:v>111.83531582968267</c:v>
                </c:pt>
                <c:pt idx="39">
                  <c:v>86.688506028162521</c:v>
                </c:pt>
                <c:pt idx="40">
                  <c:v>27.067410812140803</c:v>
                </c:pt>
                <c:pt idx="41">
                  <c:v>2.7057403626656872E-15</c:v>
                </c:pt>
                <c:pt idx="42">
                  <c:v>-9.7922532489386533</c:v>
                </c:pt>
                <c:pt idx="43">
                  <c:v>-20.59680926070628</c:v>
                </c:pt>
                <c:pt idx="44">
                  <c:v>0</c:v>
                </c:pt>
                <c:pt idx="45">
                  <c:v>-40.446358530537196</c:v>
                </c:pt>
                <c:pt idx="46">
                  <c:v>-42.948721161680304</c:v>
                </c:pt>
                <c:pt idx="47">
                  <c:v>-45.5</c:v>
                </c:pt>
                <c:pt idx="48">
                  <c:v>-48.000036131032665</c:v>
                </c:pt>
                <c:pt idx="49">
                  <c:v>-51.023755256015271</c:v>
                </c:pt>
                <c:pt idx="50">
                  <c:v>-51.694985329007558</c:v>
                </c:pt>
                <c:pt idx="51">
                  <c:v>-47.403024817313323</c:v>
                </c:pt>
                <c:pt idx="52">
                  <c:v>-14.446979416143654</c:v>
                </c:pt>
                <c:pt idx="53">
                  <c:v>-4.2488148416230944E-15</c:v>
                </c:pt>
                <c:pt idx="54">
                  <c:v>12.03551020875638</c:v>
                </c:pt>
                <c:pt idx="55">
                  <c:v>33.018781915877661</c:v>
                </c:pt>
                <c:pt idx="56">
                  <c:v>33.018781915877661</c:v>
                </c:pt>
                <c:pt idx="57">
                  <c:v>-40.446358530537196</c:v>
                </c:pt>
                <c:pt idx="58">
                  <c:v>-42.948721161680304</c:v>
                </c:pt>
                <c:pt idx="59">
                  <c:v>-45.5</c:v>
                </c:pt>
                <c:pt idx="60">
                  <c:v>-50.124612315178581</c:v>
                </c:pt>
                <c:pt idx="61">
                  <c:v>-57.547212782028161</c:v>
                </c:pt>
                <c:pt idx="62">
                  <c:v>-58.420510059028736</c:v>
                </c:pt>
                <c:pt idx="63">
                  <c:v>-53.553735465063681</c:v>
                </c:pt>
                <c:pt idx="64">
                  <c:v>-21.468927205577604</c:v>
                </c:pt>
                <c:pt idx="65">
                  <c:v>-8.8614987743540479E-15</c:v>
                </c:pt>
                <c:pt idx="66">
                  <c:v>25.101743177605215</c:v>
                </c:pt>
                <c:pt idx="67">
                  <c:v>68.865296885104698</c:v>
                </c:pt>
              </c:numCache>
            </c:numRef>
          </c:xVal>
          <c:yVal>
            <c:numRef>
              <c:f>Sheet2!$AM$4:$AM$71</c:f>
              <c:numCache>
                <c:formatCode>0.00</c:formatCode>
                <c:ptCount val="68"/>
                <c:pt idx="0">
                  <c:v>-27.316559106093216</c:v>
                </c:pt>
                <c:pt idx="1">
                  <c:v>-13.790483476955663</c:v>
                </c:pt>
                <c:pt idx="2">
                  <c:v>0</c:v>
                </c:pt>
                <c:pt idx="3">
                  <c:v>5.9039053257814258</c:v>
                </c:pt>
                <c:pt idx="4">
                  <c:v>12.196176794378268</c:v>
                </c:pt>
                <c:pt idx="5">
                  <c:v>15.494052682787053</c:v>
                </c:pt>
                <c:pt idx="6">
                  <c:v>15.528933333333335</c:v>
                </c:pt>
                <c:pt idx="7">
                  <c:v>15.528933333333335</c:v>
                </c:pt>
                <c:pt idx="8">
                  <c:v>15.528933333333335</c:v>
                </c:pt>
                <c:pt idx="9">
                  <c:v>15.528933333333335</c:v>
                </c:pt>
                <c:pt idx="10">
                  <c:v>15.528933333333335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-41.451531268730214</c:v>
                </c:pt>
                <c:pt idx="23">
                  <c:v>-20.92637856897672</c:v>
                </c:pt>
                <c:pt idx="24">
                  <c:v>0</c:v>
                </c:pt>
                <c:pt idx="25">
                  <c:v>8.9588851681053487</c:v>
                </c:pt>
                <c:pt idx="26">
                  <c:v>18.507096804822858</c:v>
                </c:pt>
                <c:pt idx="27">
                  <c:v>23.428266666666666</c:v>
                </c:pt>
                <c:pt idx="28">
                  <c:v>23.428266666666669</c:v>
                </c:pt>
                <c:pt idx="29">
                  <c:v>23.428266666666669</c:v>
                </c:pt>
                <c:pt idx="30">
                  <c:v>23.428266666666669</c:v>
                </c:pt>
                <c:pt idx="31">
                  <c:v>23.428266666666669</c:v>
                </c:pt>
                <c:pt idx="32">
                  <c:v>23.428266666666669</c:v>
                </c:pt>
                <c:pt idx="33">
                  <c:v>-41.451531268730214</c:v>
                </c:pt>
                <c:pt idx="34">
                  <c:v>-20.92637856897672</c:v>
                </c:pt>
                <c:pt idx="35">
                  <c:v>0</c:v>
                </c:pt>
                <c:pt idx="36">
                  <c:v>15.568546877847343</c:v>
                </c:pt>
                <c:pt idx="37">
                  <c:v>33.301104235456172</c:v>
                </c:pt>
                <c:pt idx="38">
                  <c:v>44.17</c:v>
                </c:pt>
                <c:pt idx="39">
                  <c:v>44.17</c:v>
                </c:pt>
                <c:pt idx="40">
                  <c:v>44.17</c:v>
                </c:pt>
                <c:pt idx="41">
                  <c:v>44.17</c:v>
                </c:pt>
                <c:pt idx="42">
                  <c:v>44.17</c:v>
                </c:pt>
                <c:pt idx="43">
                  <c:v>44.17</c:v>
                </c:pt>
                <c:pt idx="44">
                  <c:v>0</c:v>
                </c:pt>
                <c:pt idx="45">
                  <c:v>18.860446727272251</c:v>
                </c:pt>
                <c:pt idx="46">
                  <c:v>9.5215022488844028</c:v>
                </c:pt>
                <c:pt idx="47">
                  <c:v>5.574425469834221E-15</c:v>
                </c:pt>
                <c:pt idx="48">
                  <c:v>-9.3302618617717812</c:v>
                </c:pt>
                <c:pt idx="49">
                  <c:v>-20.614935264024595</c:v>
                </c:pt>
                <c:pt idx="50">
                  <c:v>-23.119999999999994</c:v>
                </c:pt>
                <c:pt idx="51">
                  <c:v>-23.12</c:v>
                </c:pt>
                <c:pt idx="52">
                  <c:v>-23.12</c:v>
                </c:pt>
                <c:pt idx="53">
                  <c:v>-23.12</c:v>
                </c:pt>
                <c:pt idx="54">
                  <c:v>-23.12</c:v>
                </c:pt>
                <c:pt idx="55">
                  <c:v>-23.12</c:v>
                </c:pt>
                <c:pt idx="56">
                  <c:v>-23.12</c:v>
                </c:pt>
                <c:pt idx="57">
                  <c:v>18.860446727272251</c:v>
                </c:pt>
                <c:pt idx="58">
                  <c:v>9.5215022488844028</c:v>
                </c:pt>
                <c:pt idx="59">
                  <c:v>5.574425469834221E-15</c:v>
                </c:pt>
                <c:pt idx="60">
                  <c:v>-17.259288125555209</c:v>
                </c:pt>
                <c:pt idx="61">
                  <c:v>-44.960810192122239</c:v>
                </c:pt>
                <c:pt idx="62">
                  <c:v>-48.22</c:v>
                </c:pt>
                <c:pt idx="63">
                  <c:v>-48.22</c:v>
                </c:pt>
                <c:pt idx="64">
                  <c:v>-48.22</c:v>
                </c:pt>
                <c:pt idx="65">
                  <c:v>-48.22</c:v>
                </c:pt>
                <c:pt idx="66">
                  <c:v>-48.22</c:v>
                </c:pt>
                <c:pt idx="67">
                  <c:v>-48.22</c:v>
                </c:pt>
              </c:numCache>
            </c:numRef>
          </c:yVal>
          <c:smooth val="0"/>
        </c:ser>
        <c:ser>
          <c:idx val="1"/>
          <c:order val="1"/>
          <c:tx>
            <c:v>7SA6-7SD5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dPt>
            <c:idx val="11"/>
            <c:bubble3D val="0"/>
            <c:spPr>
              <a:ln w="28575">
                <a:noFill/>
              </a:ln>
            </c:spPr>
          </c:dPt>
          <c:dPt>
            <c:idx val="22"/>
            <c:bubble3D val="0"/>
            <c:spPr>
              <a:ln w="28575">
                <a:noFill/>
              </a:ln>
            </c:spPr>
          </c:dPt>
          <c:dPt>
            <c:idx val="33"/>
            <c:bubble3D val="0"/>
            <c:spPr>
              <a:ln w="28575">
                <a:noFill/>
              </a:ln>
            </c:spPr>
          </c:dPt>
          <c:dPt>
            <c:idx val="44"/>
            <c:bubble3D val="0"/>
            <c:spPr>
              <a:ln w="28575">
                <a:noFill/>
              </a:ln>
            </c:spPr>
          </c:dPt>
          <c:xVal>
            <c:numRef>
              <c:f>Sheet2!$AG$4:$AG$58</c:f>
              <c:numCache>
                <c:formatCode>0.00</c:formatCode>
                <c:ptCount val="55"/>
                <c:pt idx="0">
                  <c:v>59.730555052682575</c:v>
                </c:pt>
                <c:pt idx="1">
                  <c:v>72.765666651719528</c:v>
                </c:pt>
                <c:pt idx="2">
                  <c:v>76.756100000000018</c:v>
                </c:pt>
                <c:pt idx="3">
                  <c:v>78.221727427315116</c:v>
                </c:pt>
                <c:pt idx="4">
                  <c:v>79.759674107825902</c:v>
                </c:pt>
                <c:pt idx="5">
                  <c:v>80.737570149832692</c:v>
                </c:pt>
                <c:pt idx="6">
                  <c:v>70.063703905407891</c:v>
                </c:pt>
                <c:pt idx="7">
                  <c:v>12.059708714356647</c:v>
                </c:pt>
                <c:pt idx="8">
                  <c:v>9.1227616823633125E-16</c:v>
                </c:pt>
                <c:pt idx="9">
                  <c:v>9.1227616823633125E-16</c:v>
                </c:pt>
                <c:pt idx="10">
                  <c:v>-5.4204267138094187</c:v>
                </c:pt>
                <c:pt idx="11">
                  <c:v>90.22652788082236</c:v>
                </c:pt>
                <c:pt idx="12">
                  <c:v>114.59721496706948</c:v>
                </c:pt>
                <c:pt idx="13">
                  <c:v>120.62500000000001</c:v>
                </c:pt>
                <c:pt idx="14">
                  <c:v>122.92828675401546</c:v>
                </c:pt>
                <c:pt idx="15">
                  <c:v>125.34522584206988</c:v>
                </c:pt>
                <c:pt idx="16">
                  <c:v>126.65278503293054</c:v>
                </c:pt>
                <c:pt idx="17">
                  <c:v>105.83535894282733</c:v>
                </c:pt>
                <c:pt idx="18">
                  <c:v>18.216901610754881</c:v>
                </c:pt>
                <c:pt idx="19">
                  <c:v>1.378046982081216E-15</c:v>
                </c:pt>
                <c:pt idx="20">
                  <c:v>1.378046982081216E-15</c:v>
                </c:pt>
                <c:pt idx="21">
                  <c:v>-8.1878743900524888</c:v>
                </c:pt>
                <c:pt idx="22">
                  <c:v>-6.900548596148421</c:v>
                </c:pt>
                <c:pt idx="23">
                  <c:v>-8.3204934144222449</c:v>
                </c:pt>
                <c:pt idx="24">
                  <c:v>-8.7815000000000012</c:v>
                </c:pt>
                <c:pt idx="25">
                  <c:v>-8.9706741028361066</c:v>
                </c:pt>
                <c:pt idx="26">
                  <c:v>-9.1706949666757538</c:v>
                </c:pt>
                <c:pt idx="27">
                  <c:v>-9.2425065855777504</c:v>
                </c:pt>
                <c:pt idx="28">
                  <c:v>-7.4523042417058907</c:v>
                </c:pt>
                <c:pt idx="29">
                  <c:v>-1.3685474946269995</c:v>
                </c:pt>
                <c:pt idx="30">
                  <c:v>-3.1618018750054215E-16</c:v>
                </c:pt>
                <c:pt idx="31">
                  <c:v>-3.1618018750054215E-16</c:v>
                </c:pt>
                <c:pt idx="32">
                  <c:v>0.62621078805500174</c:v>
                </c:pt>
                <c:pt idx="33">
                  <c:v>164.46860680415298</c:v>
                </c:pt>
                <c:pt idx="34">
                  <c:v>164.46860680415298</c:v>
                </c:pt>
                <c:pt idx="35">
                  <c:v>175.4563</c:v>
                </c:pt>
                <c:pt idx="36">
                  <c:v>180.10306214928426</c:v>
                </c:pt>
                <c:pt idx="37">
                  <c:v>185.0968953718089</c:v>
                </c:pt>
                <c:pt idx="38">
                  <c:v>186.80796753734455</c:v>
                </c:pt>
                <c:pt idx="39">
                  <c:v>158.10833246265551</c:v>
                </c:pt>
                <c:pt idx="40">
                  <c:v>32.507807845728657</c:v>
                </c:pt>
                <c:pt idx="41">
                  <c:v>2.5951707146101846E-15</c:v>
                </c:pt>
                <c:pt idx="42">
                  <c:v>2.5951707146101846E-15</c:v>
                </c:pt>
                <c:pt idx="43">
                  <c:v>-15.419598974687661</c:v>
                </c:pt>
                <c:pt idx="44">
                  <c:v>-51.397570336662504</c:v>
                </c:pt>
                <c:pt idx="45">
                  <c:v>-51.397570336662504</c:v>
                </c:pt>
                <c:pt idx="46">
                  <c:v>-54.831300000000006</c:v>
                </c:pt>
                <c:pt idx="47">
                  <c:v>-59.723899085099326</c:v>
                </c:pt>
                <c:pt idx="48">
                  <c:v>-66.927348172977204</c:v>
                </c:pt>
                <c:pt idx="49">
                  <c:v>-68.111263900675098</c:v>
                </c:pt>
                <c:pt idx="50">
                  <c:v>-63.435827203937293</c:v>
                </c:pt>
                <c:pt idx="51">
                  <c:v>-24.172758688206965</c:v>
                </c:pt>
                <c:pt idx="52">
                  <c:v>-9.1080292721930364E-15</c:v>
                </c:pt>
                <c:pt idx="53">
                  <c:v>-9.1080292721930364E-15</c:v>
                </c:pt>
                <c:pt idx="54">
                  <c:v>18.038910765584404</c:v>
                </c:pt>
              </c:numCache>
            </c:numRef>
          </c:xVal>
          <c:yVal>
            <c:numRef>
              <c:f>Sheet2!$AH$4:$AH$58</c:f>
              <c:numCache>
                <c:formatCode>0.00</c:formatCode>
                <c:ptCount val="55"/>
                <c:pt idx="0">
                  <c:v>-14.892500000000002</c:v>
                </c:pt>
                <c:pt idx="1">
                  <c:v>-14.892500000000002</c:v>
                </c:pt>
                <c:pt idx="2">
                  <c:v>0</c:v>
                </c:pt>
                <c:pt idx="3">
                  <c:v>5.4697960237063947</c:v>
                </c:pt>
                <c:pt idx="4">
                  <c:v>11.209491174704569</c:v>
                </c:pt>
                <c:pt idx="5">
                  <c:v>14.859048887994422</c:v>
                </c:pt>
                <c:pt idx="6">
                  <c:v>14.892500000000002</c:v>
                </c:pt>
                <c:pt idx="7">
                  <c:v>14.892500000000002</c:v>
                </c:pt>
                <c:pt idx="8">
                  <c:v>14.892500000000002</c:v>
                </c:pt>
                <c:pt idx="9">
                  <c:v>14.892500000000002</c:v>
                </c:pt>
                <c:pt idx="10">
                  <c:v>14.892500000000002</c:v>
                </c:pt>
                <c:pt idx="11">
                  <c:v>-22.496000000000002</c:v>
                </c:pt>
                <c:pt idx="12">
                  <c:v>-22.496000000000002</c:v>
                </c:pt>
                <c:pt idx="13">
                  <c:v>0</c:v>
                </c:pt>
                <c:pt idx="14">
                  <c:v>8.5959831903859616</c:v>
                </c:pt>
                <c:pt idx="15">
                  <c:v>17.616122665804266</c:v>
                </c:pt>
                <c:pt idx="16">
                  <c:v>22.496000000000006</c:v>
                </c:pt>
                <c:pt idx="17">
                  <c:v>22.496000000000002</c:v>
                </c:pt>
                <c:pt idx="18">
                  <c:v>22.496000000000002</c:v>
                </c:pt>
                <c:pt idx="19">
                  <c:v>22.496000000000002</c:v>
                </c:pt>
                <c:pt idx="20">
                  <c:v>22.496000000000002</c:v>
                </c:pt>
                <c:pt idx="21">
                  <c:v>22.496000000000002</c:v>
                </c:pt>
                <c:pt idx="22">
                  <c:v>1.7205000000000001</c:v>
                </c:pt>
                <c:pt idx="23">
                  <c:v>1.7204999999999999</c:v>
                </c:pt>
                <c:pt idx="24">
                  <c:v>1.0758641156780048E-15</c:v>
                </c:pt>
                <c:pt idx="25">
                  <c:v>-0.7060073632606032</c:v>
                </c:pt>
                <c:pt idx="26">
                  <c:v>-1.4524953896839798</c:v>
                </c:pt>
                <c:pt idx="27">
                  <c:v>-1.7205000000000004</c:v>
                </c:pt>
                <c:pt idx="28">
                  <c:v>-1.7205000000000001</c:v>
                </c:pt>
                <c:pt idx="29">
                  <c:v>-1.7205000000000001</c:v>
                </c:pt>
                <c:pt idx="30">
                  <c:v>-1.7205000000000001</c:v>
                </c:pt>
                <c:pt idx="31">
                  <c:v>-1.7205000000000001</c:v>
                </c:pt>
                <c:pt idx="32">
                  <c:v>-1.7205000000000001</c:v>
                </c:pt>
                <c:pt idx="33">
                  <c:v>-41.006629264879827</c:v>
                </c:pt>
                <c:pt idx="34">
                  <c:v>-41.006629264879827</c:v>
                </c:pt>
                <c:pt idx="35">
                  <c:v>0</c:v>
                </c:pt>
                <c:pt idx="36">
                  <c:v>17.341952431816722</c:v>
                </c:pt>
                <c:pt idx="37">
                  <c:v>35.97919174280414</c:v>
                </c:pt>
                <c:pt idx="38">
                  <c:v>42.365000000000009</c:v>
                </c:pt>
                <c:pt idx="39">
                  <c:v>42.365000000000002</c:v>
                </c:pt>
                <c:pt idx="40">
                  <c:v>42.365000000000002</c:v>
                </c:pt>
                <c:pt idx="41">
                  <c:v>42.365000000000002</c:v>
                </c:pt>
                <c:pt idx="42">
                  <c:v>42.365000000000002</c:v>
                </c:pt>
                <c:pt idx="43">
                  <c:v>42.365000000000002</c:v>
                </c:pt>
                <c:pt idx="44">
                  <c:v>12.814853563031969</c:v>
                </c:pt>
                <c:pt idx="45">
                  <c:v>12.814853563031969</c:v>
                </c:pt>
                <c:pt idx="46">
                  <c:v>6.7176482475631023E-15</c:v>
                </c:pt>
                <c:pt idx="47">
                  <c:v>-18.259428366655683</c:v>
                </c:pt>
                <c:pt idx="48">
                  <c:v>-45.143066352351525</c:v>
                </c:pt>
                <c:pt idx="49">
                  <c:v>-49.561500000000002</c:v>
                </c:pt>
                <c:pt idx="50">
                  <c:v>-49.561500000000002</c:v>
                </c:pt>
                <c:pt idx="51">
                  <c:v>-49.561500000000002</c:v>
                </c:pt>
                <c:pt idx="52">
                  <c:v>-49.561500000000002</c:v>
                </c:pt>
                <c:pt idx="53">
                  <c:v>-49.561500000000002</c:v>
                </c:pt>
                <c:pt idx="54">
                  <c:v>-49.561500000000002</c:v>
                </c:pt>
              </c:numCache>
            </c:numRef>
          </c:yVal>
          <c:smooth val="0"/>
        </c:ser>
        <c:ser>
          <c:idx val="2"/>
          <c:order val="2"/>
          <c:tx>
            <c:v>REL521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dPt>
            <c:idx val="10"/>
            <c:bubble3D val="0"/>
            <c:spPr>
              <a:ln w="28575">
                <a:noFill/>
              </a:ln>
            </c:spPr>
          </c:dPt>
          <c:dPt>
            <c:idx val="20"/>
            <c:bubble3D val="0"/>
            <c:spPr>
              <a:ln w="28575">
                <a:noFill/>
              </a:ln>
            </c:spPr>
          </c:dPt>
          <c:dPt>
            <c:idx val="30"/>
            <c:bubble3D val="0"/>
            <c:spPr>
              <a:ln w="28575">
                <a:noFill/>
              </a:ln>
            </c:spPr>
          </c:dPt>
          <c:dPt>
            <c:idx val="40"/>
            <c:bubble3D val="0"/>
            <c:spPr>
              <a:ln w="28575">
                <a:noFill/>
              </a:ln>
            </c:spPr>
          </c:dPt>
          <c:xVal>
            <c:numRef>
              <c:f>Sheet2!$R$4:$R$53</c:f>
              <c:numCache>
                <c:formatCode>0.00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Sheet2!$S$4:$S$53</c:f>
              <c:numCache>
                <c:formatCode>0.00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R1Z23b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dPt>
            <c:idx val="19"/>
            <c:bubble3D val="0"/>
            <c:spPr>
              <a:ln w="28575">
                <a:noFill/>
              </a:ln>
            </c:spPr>
          </c:dPt>
          <c:dPt>
            <c:idx val="38"/>
            <c:bubble3D val="0"/>
            <c:spPr>
              <a:ln w="28575">
                <a:noFill/>
              </a:ln>
            </c:spPr>
          </c:dPt>
          <c:dPt>
            <c:idx val="57"/>
            <c:bubble3D val="0"/>
            <c:spPr>
              <a:ln w="28575">
                <a:noFill/>
              </a:ln>
            </c:spPr>
          </c:dPt>
          <c:xVal>
            <c:numRef>
              <c:f>Sheet2!$H$83:$H$158</c:f>
              <c:numCache>
                <c:formatCode>0.00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xVal>
          <c:yVal>
            <c:numRef>
              <c:f>Sheet2!$I$83:$I$158</c:f>
              <c:numCache>
                <c:formatCode>0.00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v>7SA51x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dPt>
            <c:idx val="21"/>
            <c:bubble3D val="0"/>
            <c:spPr>
              <a:ln w="28575">
                <a:noFill/>
              </a:ln>
            </c:spPr>
          </c:dPt>
          <c:dPt>
            <c:idx val="31"/>
            <c:bubble3D val="0"/>
            <c:spPr>
              <a:ln w="28575">
                <a:noFill/>
              </a:ln>
            </c:spPr>
          </c:dPt>
          <c:dPt>
            <c:idx val="41"/>
            <c:bubble3D val="0"/>
            <c:spPr>
              <a:ln w="28575">
                <a:noFill/>
              </a:ln>
            </c:spPr>
          </c:dPt>
          <c:dPt>
            <c:idx val="51"/>
            <c:bubble3D val="0"/>
            <c:spPr>
              <a:ln w="28575">
                <a:noFill/>
              </a:ln>
            </c:spPr>
          </c:dPt>
          <c:xVal>
            <c:numRef>
              <c:f>Sheet2!$M$4:$M$64</c:f>
              <c:numCache>
                <c:formatCode>0.00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xVal>
          <c:yVal>
            <c:numRef>
              <c:f>Sheet2!$N$4:$N$64</c:f>
              <c:numCache>
                <c:formatCode>0.00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432384"/>
        <c:axId val="-2122432928"/>
      </c:scatterChart>
      <c:valAx>
        <c:axId val="-2122432384"/>
        <c:scaling>
          <c:orientation val="minMax"/>
        </c:scaling>
        <c:delete val="0"/>
        <c:axPos val="b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numFmt formatCode="0.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-2122432928"/>
        <c:crosses val="autoZero"/>
        <c:crossBetween val="midCat"/>
      </c:valAx>
      <c:valAx>
        <c:axId val="-2122432928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Phase-to-Earth</a:t>
                </a:r>
              </a:p>
            </c:rich>
          </c:tx>
          <c:layout>
            <c:manualLayout>
              <c:xMode val="edge"/>
              <c:yMode val="edge"/>
              <c:x val="2.6104417670682729E-2"/>
              <c:y val="0.3375005249343832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-21224323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3" verticalDpi="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114300</xdr:rowOff>
    </xdr:from>
    <xdr:to>
      <xdr:col>8</xdr:col>
      <xdr:colOff>161925</xdr:colOff>
      <xdr:row>29</xdr:row>
      <xdr:rowOff>76200</xdr:rowOff>
    </xdr:to>
    <xdr:graphicFrame macro="">
      <xdr:nvGraphicFramePr>
        <xdr:cNvPr id="118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190500</xdr:colOff>
      <xdr:row>5</xdr:row>
      <xdr:rowOff>152400</xdr:rowOff>
    </xdr:from>
    <xdr:to>
      <xdr:col>14</xdr:col>
      <xdr:colOff>552450</xdr:colOff>
      <xdr:row>29</xdr:row>
      <xdr:rowOff>76200</xdr:rowOff>
    </xdr:to>
    <xdr:graphicFrame macro="">
      <xdr:nvGraphicFramePr>
        <xdr:cNvPr id="118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457200</xdr:colOff>
          <xdr:row>0</xdr:row>
          <xdr:rowOff>85725</xdr:rowOff>
        </xdr:from>
        <xdr:to>
          <xdr:col>1</xdr:col>
          <xdr:colOff>733425</xdr:colOff>
          <xdr:row>1</xdr:row>
          <xdr:rowOff>19050</xdr:rowOff>
        </xdr:to>
        <xdr:sp macro="" textlink="">
          <xdr:nvSpPr>
            <xdr:cNvPr id="1028" name="CheckBox1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457200</xdr:colOff>
          <xdr:row>2</xdr:row>
          <xdr:rowOff>76200</xdr:rowOff>
        </xdr:from>
        <xdr:to>
          <xdr:col>1</xdr:col>
          <xdr:colOff>733425</xdr:colOff>
          <xdr:row>3</xdr:row>
          <xdr:rowOff>19050</xdr:rowOff>
        </xdr:to>
        <xdr:sp macro="" textlink="">
          <xdr:nvSpPr>
            <xdr:cNvPr id="1029" name="CheckBox2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457200</xdr:colOff>
          <xdr:row>4</xdr:row>
          <xdr:rowOff>76200</xdr:rowOff>
        </xdr:from>
        <xdr:to>
          <xdr:col>1</xdr:col>
          <xdr:colOff>733425</xdr:colOff>
          <xdr:row>5</xdr:row>
          <xdr:rowOff>19050</xdr:rowOff>
        </xdr:to>
        <xdr:sp macro="" textlink="">
          <xdr:nvSpPr>
            <xdr:cNvPr id="1030" name="CheckBox3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457200</xdr:colOff>
          <xdr:row>1</xdr:row>
          <xdr:rowOff>76200</xdr:rowOff>
        </xdr:from>
        <xdr:to>
          <xdr:col>1</xdr:col>
          <xdr:colOff>733425</xdr:colOff>
          <xdr:row>2</xdr:row>
          <xdr:rowOff>19050</xdr:rowOff>
        </xdr:to>
        <xdr:sp macro="" textlink="">
          <xdr:nvSpPr>
            <xdr:cNvPr id="1036" name="CheckBox4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457200</xdr:colOff>
          <xdr:row>3</xdr:row>
          <xdr:rowOff>76200</xdr:rowOff>
        </xdr:from>
        <xdr:to>
          <xdr:col>1</xdr:col>
          <xdr:colOff>733425</xdr:colOff>
          <xdr:row>4</xdr:row>
          <xdr:rowOff>19050</xdr:rowOff>
        </xdr:to>
        <xdr:sp macro="" textlink="">
          <xdr:nvSpPr>
            <xdr:cNvPr id="1037" name="CheckBox5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0.51104</cdr:x>
      <cdr:y>0.50707</cdr:y>
    </cdr:from>
    <cdr:to>
      <cdr:x>0.5292</cdr:x>
      <cdr:y>0.54901</cdr:y>
    </cdr:to>
    <cdr:sp macro="" textlink="">
      <cdr:nvSpPr>
        <cdr:cNvPr id="2049" name="Tex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67084" y="1959265"/>
          <a:ext cx="85675" cy="1617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0.30327</cdr:x>
      <cdr:y>0.57118</cdr:y>
    </cdr:from>
    <cdr:to>
      <cdr:x>0.3214</cdr:x>
      <cdr:y>0.61359</cdr:y>
    </cdr:to>
    <cdr:sp macro="" textlink="">
      <cdr:nvSpPr>
        <cdr:cNvPr id="3073" name="Tex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44624" y="2184810"/>
          <a:ext cx="86168" cy="1620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7SA5xx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7SA6-7SD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EL5x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GRZ10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R1Z23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Test Data"/>
      <sheetName val="Fault Model"/>
      <sheetName val="EF calcs"/>
      <sheetName val="Fast Test"/>
      <sheetName val="Starting Char."/>
      <sheetName val="Tripping Char."/>
    </sheetNames>
    <sheetDataSet>
      <sheetData sheetId="0"/>
      <sheetData sheetId="1">
        <row r="1">
          <cell r="C1" t="str">
            <v>Cathaleen's Fall</v>
          </cell>
          <cell r="H1" t="str">
            <v>Binbane</v>
          </cell>
        </row>
        <row r="3">
          <cell r="AB3" t="str">
            <v>Ph-Ph Plot Data</v>
          </cell>
          <cell r="AF3" t="str">
            <v>Ph-E Plot Data</v>
          </cell>
        </row>
        <row r="4">
          <cell r="AB4" t="str">
            <v>R</v>
          </cell>
          <cell r="AC4" t="str">
            <v>X</v>
          </cell>
          <cell r="AF4" t="str">
            <v>R</v>
          </cell>
          <cell r="AG4" t="str">
            <v>X</v>
          </cell>
        </row>
        <row r="5">
          <cell r="AB5">
            <v>30</v>
          </cell>
          <cell r="AC5">
            <v>0</v>
          </cell>
          <cell r="AF5">
            <v>58.877200000000002</v>
          </cell>
          <cell r="AG5">
            <v>0</v>
          </cell>
        </row>
        <row r="6">
          <cell r="AB6">
            <v>29.999999999999996</v>
          </cell>
          <cell r="AC6">
            <v>29.999999999999993</v>
          </cell>
          <cell r="AF6">
            <v>58.877200000000002</v>
          </cell>
          <cell r="AG6">
            <v>15.776098192605698</v>
          </cell>
        </row>
        <row r="7">
          <cell r="AB7">
            <v>40.36</v>
          </cell>
          <cell r="AC7">
            <v>40.359999999999992</v>
          </cell>
          <cell r="AF7">
            <v>58.877200000000002</v>
          </cell>
          <cell r="AG7">
            <v>33.992767269131427</v>
          </cell>
        </row>
        <row r="8">
          <cell r="AB8">
            <v>40.36</v>
          </cell>
          <cell r="AC8">
            <v>61.439891019483575</v>
          </cell>
          <cell r="AF8">
            <v>58.877200000000009</v>
          </cell>
          <cell r="AG8">
            <v>57.753519518166861</v>
          </cell>
        </row>
        <row r="9">
          <cell r="AB9">
            <v>40.360071589541747</v>
          </cell>
          <cell r="AC9">
            <v>61.440000000000005</v>
          </cell>
          <cell r="AF9">
            <v>58.877200000000009</v>
          </cell>
          <cell r="AG9">
            <v>57.753599999999992</v>
          </cell>
        </row>
        <row r="10">
          <cell r="AB10">
            <v>3.7636560534792805E-15</v>
          </cell>
          <cell r="AC10">
            <v>61.44</v>
          </cell>
          <cell r="AF10">
            <v>3.5378366902705234E-15</v>
          </cell>
          <cell r="AG10">
            <v>57.753599999999992</v>
          </cell>
        </row>
        <row r="11">
          <cell r="AB11">
            <v>-40.360071589541747</v>
          </cell>
          <cell r="AC11">
            <v>61.440000000000005</v>
          </cell>
          <cell r="AF11">
            <v>-58.877200000000009</v>
          </cell>
          <cell r="AG11">
            <v>57.753599999999992</v>
          </cell>
        </row>
        <row r="12">
          <cell r="AB12">
            <v>-40.36</v>
          </cell>
          <cell r="AC12">
            <v>61.439891019483575</v>
          </cell>
          <cell r="AF12">
            <v>-58.877200000000009</v>
          </cell>
          <cell r="AG12">
            <v>57.753519518166861</v>
          </cell>
        </row>
        <row r="13">
          <cell r="AB13">
            <v>-40.36</v>
          </cell>
          <cell r="AC13">
            <v>40.359999999999992</v>
          </cell>
          <cell r="AF13">
            <v>-58.877200000000002</v>
          </cell>
          <cell r="AG13">
            <v>33.992767269131427</v>
          </cell>
        </row>
        <row r="14">
          <cell r="AB14">
            <v>-29.999999999999996</v>
          </cell>
          <cell r="AC14">
            <v>29.999999999999993</v>
          </cell>
          <cell r="AF14">
            <v>-58.877200000000002</v>
          </cell>
          <cell r="AG14">
            <v>15.776098192605698</v>
          </cell>
        </row>
        <row r="15">
          <cell r="AB15">
            <v>-30</v>
          </cell>
          <cell r="AC15">
            <v>0</v>
          </cell>
          <cell r="AF15">
            <v>-58.877200000000002</v>
          </cell>
          <cell r="AG15">
            <v>0</v>
          </cell>
        </row>
        <row r="16">
          <cell r="AB16">
            <v>-30</v>
          </cell>
          <cell r="AC16">
            <v>0</v>
          </cell>
          <cell r="AF16">
            <v>-58.877200000000002</v>
          </cell>
          <cell r="AG16">
            <v>-10.381638908568441</v>
          </cell>
        </row>
        <row r="17">
          <cell r="AB17">
            <v>-30</v>
          </cell>
          <cell r="AC17">
            <v>-34.78</v>
          </cell>
          <cell r="AF17">
            <v>-58.877199999999995</v>
          </cell>
          <cell r="AG17">
            <v>-20.273045753178284</v>
          </cell>
        </row>
        <row r="18">
          <cell r="AB18">
            <v>-6.3915994892582704E-15</v>
          </cell>
          <cell r="AC18">
            <v>-34.78</v>
          </cell>
          <cell r="AF18">
            <v>-58.877200000000002</v>
          </cell>
          <cell r="AG18">
            <v>-32.692608115575773</v>
          </cell>
        </row>
        <row r="19">
          <cell r="AB19">
            <v>-6.3915994892582704E-15</v>
          </cell>
          <cell r="AC19">
            <v>-34.78</v>
          </cell>
          <cell r="AF19">
            <v>-58.878265944249485</v>
          </cell>
          <cell r="AG19">
            <v>-32.693199999999997</v>
          </cell>
        </row>
        <row r="20">
          <cell r="AB20">
            <v>-6.3915994892582704E-15</v>
          </cell>
          <cell r="AC20">
            <v>-34.78</v>
          </cell>
          <cell r="AF20">
            <v>-6.0081035199027738E-15</v>
          </cell>
          <cell r="AG20">
            <v>-32.693199999999997</v>
          </cell>
        </row>
        <row r="21">
          <cell r="AB21">
            <v>6.3915994892582704E-15</v>
          </cell>
          <cell r="AC21">
            <v>-34.78</v>
          </cell>
          <cell r="AF21">
            <v>58.878265944249485</v>
          </cell>
          <cell r="AG21">
            <v>-32.693199999999997</v>
          </cell>
        </row>
        <row r="22">
          <cell r="AB22">
            <v>6.3915994892582704E-15</v>
          </cell>
          <cell r="AC22">
            <v>-34.78</v>
          </cell>
          <cell r="AF22">
            <v>58.877200000000002</v>
          </cell>
          <cell r="AG22">
            <v>-32.692608115575773</v>
          </cell>
        </row>
        <row r="23">
          <cell r="AB23">
            <v>30</v>
          </cell>
          <cell r="AC23">
            <v>-34.78</v>
          </cell>
          <cell r="AF23">
            <v>58.877199999999995</v>
          </cell>
          <cell r="AG23">
            <v>-20.273045753178284</v>
          </cell>
        </row>
        <row r="24">
          <cell r="AB24">
            <v>30</v>
          </cell>
          <cell r="AC24">
            <v>0</v>
          </cell>
          <cell r="AF24">
            <v>58.877200000000002</v>
          </cell>
          <cell r="AG24">
            <v>-10.381638908568441</v>
          </cell>
        </row>
        <row r="25">
          <cell r="AB25">
            <v>30</v>
          </cell>
          <cell r="AC25">
            <v>0</v>
          </cell>
          <cell r="AF25">
            <v>58.877200000000002</v>
          </cell>
          <cell r="AG25">
            <v>0</v>
          </cell>
        </row>
        <row r="26">
          <cell r="AB26">
            <v>17.46</v>
          </cell>
          <cell r="AC26">
            <v>-12.225623617141533</v>
          </cell>
          <cell r="AF26">
            <v>16.092800000000004</v>
          </cell>
          <cell r="AG26">
            <v>-16.0928</v>
          </cell>
        </row>
        <row r="27">
          <cell r="AB27">
            <v>17.46</v>
          </cell>
          <cell r="AC27">
            <v>-12.225623617141533</v>
          </cell>
          <cell r="AF27">
            <v>27.711351887908236</v>
          </cell>
          <cell r="AG27">
            <v>-16.0928</v>
          </cell>
        </row>
        <row r="28">
          <cell r="AB28">
            <v>17.46</v>
          </cell>
          <cell r="AC28">
            <v>-12.225623617141533</v>
          </cell>
          <cell r="AF28">
            <v>27.711351887908236</v>
          </cell>
          <cell r="AG28">
            <v>-16.0928</v>
          </cell>
        </row>
        <row r="29">
          <cell r="AB29">
            <v>17.46</v>
          </cell>
          <cell r="AC29">
            <v>0</v>
          </cell>
          <cell r="AF29">
            <v>27.711400000000001</v>
          </cell>
          <cell r="AG29">
            <v>0</v>
          </cell>
        </row>
        <row r="30">
          <cell r="AB30">
            <v>17.46</v>
          </cell>
          <cell r="AC30">
            <v>17.120197004093285</v>
          </cell>
          <cell r="AF30">
            <v>27.711400000000001</v>
          </cell>
          <cell r="AG30">
            <v>16.092827940111817</v>
          </cell>
        </row>
        <row r="31">
          <cell r="AB31">
            <v>17.459799085754216</v>
          </cell>
          <cell r="AC31">
            <v>17.12</v>
          </cell>
          <cell r="AF31">
            <v>27.711351887908236</v>
          </cell>
          <cell r="AG31">
            <v>16.0928</v>
          </cell>
        </row>
        <row r="32">
          <cell r="AB32">
            <v>1.0487270774017788E-15</v>
          </cell>
          <cell r="AC32">
            <v>17.12</v>
          </cell>
          <cell r="AF32">
            <v>9.8580345275767208E-16</v>
          </cell>
          <cell r="AG32">
            <v>16.0928</v>
          </cell>
        </row>
        <row r="33">
          <cell r="AB33">
            <v>1.0487270774017788E-15</v>
          </cell>
          <cell r="AC33">
            <v>17.12</v>
          </cell>
          <cell r="AF33">
            <v>9.8580345275767208E-16</v>
          </cell>
          <cell r="AG33">
            <v>16.0928</v>
          </cell>
        </row>
        <row r="34">
          <cell r="AB34">
            <v>1.0487270774017788E-15</v>
          </cell>
          <cell r="AC34">
            <v>17.12</v>
          </cell>
          <cell r="AF34">
            <v>9.8580345275767208E-16</v>
          </cell>
          <cell r="AG34">
            <v>16.0928</v>
          </cell>
        </row>
        <row r="35">
          <cell r="AB35">
            <v>-14.365385685755035</v>
          </cell>
          <cell r="AC35">
            <v>17.12</v>
          </cell>
          <cell r="AF35">
            <v>-16.092799999999997</v>
          </cell>
          <cell r="AG35">
            <v>16.0928</v>
          </cell>
        </row>
        <row r="36">
          <cell r="AB36">
            <v>32.72</v>
          </cell>
          <cell r="AC36">
            <v>-22.910790650221703</v>
          </cell>
          <cell r="AF36">
            <v>23.255600000000005</v>
          </cell>
          <cell r="AG36">
            <v>-23.255600000000001</v>
          </cell>
        </row>
        <row r="37">
          <cell r="AB37">
            <v>32.72</v>
          </cell>
          <cell r="AC37">
            <v>-22.910790650221703</v>
          </cell>
          <cell r="AF37">
            <v>45.022189844413965</v>
          </cell>
          <cell r="AG37">
            <v>-23.255599999999998</v>
          </cell>
        </row>
        <row r="38">
          <cell r="AB38">
            <v>32.72</v>
          </cell>
          <cell r="AC38">
            <v>-22.910790650221703</v>
          </cell>
          <cell r="AF38">
            <v>45.022189844413965</v>
          </cell>
          <cell r="AG38">
            <v>-23.255599999999998</v>
          </cell>
        </row>
        <row r="39">
          <cell r="AB39">
            <v>32.72</v>
          </cell>
          <cell r="AC39">
            <v>0</v>
          </cell>
          <cell r="AF39">
            <v>45.021500000000003</v>
          </cell>
          <cell r="AG39">
            <v>0</v>
          </cell>
        </row>
        <row r="40">
          <cell r="AB40">
            <v>32.72</v>
          </cell>
          <cell r="AC40">
            <v>24.739658228504485</v>
          </cell>
          <cell r="AF40">
            <v>45.021500000000003</v>
          </cell>
          <cell r="AG40">
            <v>23.25524367024774</v>
          </cell>
        </row>
        <row r="41">
          <cell r="AB41">
            <v>32.720452017696843</v>
          </cell>
          <cell r="AC41">
            <v>24.74</v>
          </cell>
          <cell r="AF41">
            <v>45.022189844413965</v>
          </cell>
          <cell r="AG41">
            <v>23.255599999999998</v>
          </cell>
        </row>
        <row r="42">
          <cell r="AB42">
            <v>1.5155086387219628E-15</v>
          </cell>
          <cell r="AC42">
            <v>24.74</v>
          </cell>
          <cell r="AF42">
            <v>1.4245781203986451E-15</v>
          </cell>
          <cell r="AG42">
            <v>23.255599999999998</v>
          </cell>
        </row>
        <row r="43">
          <cell r="AB43">
            <v>1.5155086387219628E-15</v>
          </cell>
          <cell r="AC43">
            <v>24.74</v>
          </cell>
          <cell r="AF43">
            <v>1.4245781203986451E-15</v>
          </cell>
          <cell r="AG43">
            <v>23.255599999999998</v>
          </cell>
        </row>
        <row r="44">
          <cell r="AB44">
            <v>1.5155086387219628E-15</v>
          </cell>
          <cell r="AC44">
            <v>24.74</v>
          </cell>
          <cell r="AF44">
            <v>1.4245781203986451E-15</v>
          </cell>
          <cell r="AG44">
            <v>23.255599999999998</v>
          </cell>
        </row>
        <row r="45">
          <cell r="AB45">
            <v>-20.759324875325909</v>
          </cell>
          <cell r="AC45">
            <v>24.74</v>
          </cell>
          <cell r="AF45">
            <v>-23.255599999999994</v>
          </cell>
          <cell r="AG45">
            <v>23.255599999999998</v>
          </cell>
        </row>
        <row r="46">
          <cell r="AB46">
            <v>-16.36</v>
          </cell>
          <cell r="AC46">
            <v>13.727669966060308</v>
          </cell>
          <cell r="AF46">
            <v>-20.673870545598856</v>
          </cell>
          <cell r="AG46">
            <v>14.475999999999999</v>
          </cell>
        </row>
        <row r="47">
          <cell r="AB47">
            <v>-16.36</v>
          </cell>
          <cell r="AC47">
            <v>13.727669966060308</v>
          </cell>
          <cell r="AF47">
            <v>-27.711234421462386</v>
          </cell>
          <cell r="AG47">
            <v>14.475999999999999</v>
          </cell>
        </row>
        <row r="48">
          <cell r="AB48">
            <v>-16.36</v>
          </cell>
          <cell r="AC48">
            <v>13.727669966060308</v>
          </cell>
          <cell r="AF48">
            <v>-27.711234421462386</v>
          </cell>
          <cell r="AG48">
            <v>14.475999999999999</v>
          </cell>
        </row>
        <row r="49">
          <cell r="AB49">
            <v>-16.36</v>
          </cell>
          <cell r="AC49">
            <v>2.0043428722305023E-15</v>
          </cell>
          <cell r="AF49">
            <v>-27.711400000000001</v>
          </cell>
          <cell r="AG49">
            <v>3.3950578893354734E-15</v>
          </cell>
        </row>
        <row r="50">
          <cell r="AB50">
            <v>-16.36</v>
          </cell>
          <cell r="AC50">
            <v>-15.400180521866728</v>
          </cell>
          <cell r="AF50">
            <v>-27.711400000000001</v>
          </cell>
          <cell r="AG50">
            <v>-14.476086496143559</v>
          </cell>
        </row>
        <row r="51">
          <cell r="AB51">
            <v>-16.359808227070101</v>
          </cell>
          <cell r="AC51">
            <v>-15.4</v>
          </cell>
          <cell r="AF51">
            <v>-27.711234421462372</v>
          </cell>
          <cell r="AG51">
            <v>-14.475999999999999</v>
          </cell>
        </row>
        <row r="52">
          <cell r="AB52">
            <v>-2.8300929308389122E-15</v>
          </cell>
          <cell r="AC52">
            <v>-15.4</v>
          </cell>
          <cell r="AF52">
            <v>-2.6602873549885775E-15</v>
          </cell>
          <cell r="AG52">
            <v>-14.475999999999999</v>
          </cell>
        </row>
        <row r="53">
          <cell r="AB53">
            <v>-2.8300929308389122E-15</v>
          </cell>
          <cell r="AC53">
            <v>-15.4</v>
          </cell>
          <cell r="AF53">
            <v>-2.6602873549885775E-15</v>
          </cell>
          <cell r="AG53">
            <v>-14.475999999999999</v>
          </cell>
        </row>
        <row r="54">
          <cell r="AB54">
            <v>-2.8300929308389122E-15</v>
          </cell>
          <cell r="AC54">
            <v>-15.4</v>
          </cell>
          <cell r="AF54">
            <v>-2.6602873549885775E-15</v>
          </cell>
          <cell r="AG54">
            <v>-14.475999999999999</v>
          </cell>
        </row>
        <row r="55">
          <cell r="AB55">
            <v>15.399999999999993</v>
          </cell>
          <cell r="AC55">
            <v>-15.4</v>
          </cell>
          <cell r="AF55">
            <v>10.136204323123756</v>
          </cell>
          <cell r="AG55">
            <v>-14.475999999999999</v>
          </cell>
        </row>
        <row r="56">
          <cell r="AB56">
            <v>24</v>
          </cell>
          <cell r="AC56">
            <v>-16.804980917033035</v>
          </cell>
          <cell r="AF56">
            <v>21.958400000000001</v>
          </cell>
          <cell r="AG56">
            <v>-21.958399999999997</v>
          </cell>
        </row>
        <row r="57">
          <cell r="AB57">
            <v>24</v>
          </cell>
          <cell r="AC57">
            <v>-16.804980917033035</v>
          </cell>
          <cell r="AF57">
            <v>38.100605666696154</v>
          </cell>
          <cell r="AG57">
            <v>-21.958399999999997</v>
          </cell>
        </row>
        <row r="58">
          <cell r="AB58">
            <v>24</v>
          </cell>
          <cell r="AC58">
            <v>-16.804980917033035</v>
          </cell>
          <cell r="AF58">
            <v>38.100605666696154</v>
          </cell>
          <cell r="AG58">
            <v>-21.958399999999997</v>
          </cell>
        </row>
        <row r="59">
          <cell r="AB59">
            <v>24</v>
          </cell>
          <cell r="AC59">
            <v>0</v>
          </cell>
          <cell r="AF59">
            <v>38.1</v>
          </cell>
          <cell r="AG59">
            <v>0</v>
          </cell>
        </row>
        <row r="60">
          <cell r="AB60">
            <v>23.999999999999996</v>
          </cell>
          <cell r="AC60">
            <v>23.360179592659243</v>
          </cell>
          <cell r="AF60">
            <v>38.1</v>
          </cell>
          <cell r="AG60">
            <v>21.958050938053393</v>
          </cell>
        </row>
        <row r="61">
          <cell r="AB61">
            <v>23.999815488412459</v>
          </cell>
          <cell r="AC61">
            <v>23.36</v>
          </cell>
          <cell r="AF61">
            <v>38.100605666696154</v>
          </cell>
          <cell r="AG61">
            <v>21.958399999999997</v>
          </cell>
        </row>
        <row r="62">
          <cell r="AB62">
            <v>1.4309733953332681E-15</v>
          </cell>
          <cell r="AC62">
            <v>23.36</v>
          </cell>
          <cell r="AF62">
            <v>1.345114991613272E-15</v>
          </cell>
          <cell r="AG62">
            <v>21.958399999999997</v>
          </cell>
        </row>
        <row r="63">
          <cell r="AB63">
            <v>1.4309733953332681E-15</v>
          </cell>
          <cell r="AC63">
            <v>23.36</v>
          </cell>
          <cell r="AF63">
            <v>1.345114991613272E-15</v>
          </cell>
          <cell r="AG63">
            <v>21.958399999999997</v>
          </cell>
        </row>
        <row r="64">
          <cell r="AB64">
            <v>1.4309733953332681E-15</v>
          </cell>
          <cell r="AC64">
            <v>23.36</v>
          </cell>
          <cell r="AF64">
            <v>1.345114991613272E-15</v>
          </cell>
          <cell r="AG64">
            <v>21.958399999999997</v>
          </cell>
        </row>
        <row r="65">
          <cell r="AB65">
            <v>-19.601367384301263</v>
          </cell>
          <cell r="AC65">
            <v>23.36</v>
          </cell>
          <cell r="AF65">
            <v>-21.958399999999994</v>
          </cell>
          <cell r="AG65">
            <v>21.958399999999997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Characteristic"/>
      <sheetName val="7SD522"/>
      <sheetName val="EF calcs"/>
      <sheetName val="7SA6-7SD5"/>
    </sheetNames>
    <definedNames>
      <definedName name="Outlet" refersTo="='7SD522'!$B$1"/>
      <definedName name="Station" refersTo="='Settings'!$P$1"/>
    </definedNames>
    <sheetDataSet>
      <sheetData sheetId="0">
        <row r="1">
          <cell r="P1" t="str">
            <v>Turlough Hill</v>
          </cell>
        </row>
      </sheetData>
      <sheetData sheetId="1">
        <row r="5">
          <cell r="AB5">
            <v>25.571630050430191</v>
          </cell>
          <cell r="AC5">
            <v>-6.3757234499184232</v>
          </cell>
          <cell r="AF5">
            <v>59.730555052682575</v>
          </cell>
          <cell r="AG5">
            <v>-14.892500000000002</v>
          </cell>
        </row>
        <row r="6">
          <cell r="AB6">
            <v>25.571630050430191</v>
          </cell>
          <cell r="AC6">
            <v>-6.3757234499184232</v>
          </cell>
          <cell r="AF6">
            <v>72.765666651719528</v>
          </cell>
          <cell r="AG6">
            <v>-14.892500000000002</v>
          </cell>
        </row>
        <row r="7">
          <cell r="AB7">
            <v>27.28</v>
          </cell>
          <cell r="AC7">
            <v>0</v>
          </cell>
          <cell r="AF7">
            <v>76.756100000000018</v>
          </cell>
          <cell r="AG7">
            <v>0</v>
          </cell>
        </row>
        <row r="8">
          <cell r="AB8">
            <v>28.418006904853311</v>
          </cell>
          <cell r="AC8">
            <v>4.2470995882767557</v>
          </cell>
          <cell r="AF8">
            <v>78.221727427315116</v>
          </cell>
          <cell r="AG8">
            <v>5.4697960237063947</v>
          </cell>
        </row>
        <row r="9">
          <cell r="AB9">
            <v>29.714195487641359</v>
          </cell>
          <cell r="AC9">
            <v>9.0845412354324449</v>
          </cell>
          <cell r="AF9">
            <v>79.759674107825902</v>
          </cell>
          <cell r="AG9">
            <v>11.209491174704569</v>
          </cell>
        </row>
        <row r="10">
          <cell r="AB10">
            <v>31.584292053873163</v>
          </cell>
          <cell r="AC10">
            <v>16.063836635669645</v>
          </cell>
          <cell r="AF10">
            <v>80.737570149832692</v>
          </cell>
          <cell r="AG10">
            <v>14.859048887994422</v>
          </cell>
        </row>
        <row r="11">
          <cell r="AB11">
            <v>21.365421628088605</v>
          </cell>
          <cell r="AC11">
            <v>16.100000000000001</v>
          </cell>
          <cell r="AF11">
            <v>70.063703905407891</v>
          </cell>
          <cell r="AG11">
            <v>14.892500000000002</v>
          </cell>
        </row>
        <row r="12">
          <cell r="AB12">
            <v>8.0271638896602475</v>
          </cell>
          <cell r="AC12">
            <v>16.100000000000001</v>
          </cell>
          <cell r="AF12">
            <v>12.059708714356647</v>
          </cell>
          <cell r="AG12">
            <v>14.892500000000002</v>
          </cell>
        </row>
        <row r="13">
          <cell r="AB13">
            <v>9.8624450620143911E-16</v>
          </cell>
          <cell r="AC13">
            <v>16.100000000000001</v>
          </cell>
          <cell r="AF13">
            <v>9.1227616823633125E-16</v>
          </cell>
          <cell r="AG13">
            <v>14.892500000000002</v>
          </cell>
        </row>
        <row r="14">
          <cell r="AB14">
            <v>9.8624450620143911E-16</v>
          </cell>
          <cell r="AC14">
            <v>16.100000000000001</v>
          </cell>
          <cell r="AF14">
            <v>9.1227616823633125E-16</v>
          </cell>
          <cell r="AG14">
            <v>14.892500000000002</v>
          </cell>
        </row>
        <row r="15">
          <cell r="AB15">
            <v>-6.5048222359460262</v>
          </cell>
          <cell r="AC15">
            <v>16.100000000000001</v>
          </cell>
          <cell r="AF15">
            <v>-5.4204267138094187</v>
          </cell>
          <cell r="AG15">
            <v>14.892500000000002</v>
          </cell>
        </row>
        <row r="16">
          <cell r="AB16">
            <v>42.613134240929483</v>
          </cell>
          <cell r="AC16">
            <v>-10.624647655179308</v>
          </cell>
          <cell r="AF16">
            <v>112.48636206194631</v>
          </cell>
          <cell r="AG16">
            <v>-28.046000000000003</v>
          </cell>
        </row>
        <row r="17">
          <cell r="AB17">
            <v>42.613134240929483</v>
          </cell>
          <cell r="AC17">
            <v>-10.624647655179308</v>
          </cell>
          <cell r="AF17">
            <v>146.01659694907676</v>
          </cell>
          <cell r="AG17">
            <v>-28.046000000000003</v>
          </cell>
        </row>
        <row r="18">
          <cell r="AB18">
            <v>45.46</v>
          </cell>
          <cell r="AC18">
            <v>0</v>
          </cell>
          <cell r="AF18">
            <v>153.53149999999999</v>
          </cell>
          <cell r="AG18">
            <v>0</v>
          </cell>
        </row>
        <row r="19">
          <cell r="AB19">
            <v>47.714343962951844</v>
          </cell>
          <cell r="AC19">
            <v>8.4133262074724726</v>
          </cell>
          <cell r="AF19">
            <v>156.46312338051081</v>
          </cell>
          <cell r="AG19">
            <v>10.940967404723247</v>
          </cell>
        </row>
        <row r="20">
          <cell r="AB20">
            <v>50.372616099773637</v>
          </cell>
          <cell r="AC20">
            <v>18.334132882436087</v>
          </cell>
          <cell r="AF20">
            <v>159.53940345178648</v>
          </cell>
          <cell r="AG20">
            <v>22.421800929035662</v>
          </cell>
        </row>
        <row r="21">
          <cell r="AB21">
            <v>53.584219514511645</v>
          </cell>
          <cell r="AC21">
            <v>30.32</v>
          </cell>
          <cell r="AF21">
            <v>161.04640305092326</v>
          </cell>
          <cell r="AG21">
            <v>28.045999999999999</v>
          </cell>
        </row>
        <row r="22">
          <cell r="AB22">
            <v>36.133968927456451</v>
          </cell>
          <cell r="AC22">
            <v>30.32</v>
          </cell>
          <cell r="AF22">
            <v>131.94605605043273</v>
          </cell>
          <cell r="AG22">
            <v>28.046000000000003</v>
          </cell>
        </row>
        <row r="23">
          <cell r="AB23">
            <v>14.138448195259558</v>
          </cell>
          <cell r="AC23">
            <v>30.32</v>
          </cell>
          <cell r="AF23">
            <v>22.711202994987175</v>
          </cell>
          <cell r="AG23">
            <v>28.046000000000006</v>
          </cell>
        </row>
        <row r="24">
          <cell r="AB24">
            <v>1.8573250576414679E-15</v>
          </cell>
          <cell r="AC24">
            <v>30.32</v>
          </cell>
          <cell r="AF24">
            <v>1.718025678318358E-15</v>
          </cell>
          <cell r="AG24">
            <v>28.046000000000003</v>
          </cell>
        </row>
        <row r="25">
          <cell r="AB25">
            <v>1.8573250576414679E-15</v>
          </cell>
          <cell r="AC25">
            <v>30.32</v>
          </cell>
          <cell r="AF25">
            <v>1.718025678318358E-15</v>
          </cell>
          <cell r="AG25">
            <v>28.046000000000003</v>
          </cell>
        </row>
        <row r="26">
          <cell r="AB26">
            <v>-12.250075167321954</v>
          </cell>
          <cell r="AC26">
            <v>30.319999999999997</v>
          </cell>
          <cell r="AF26">
            <v>-10.207909190229911</v>
          </cell>
          <cell r="AG26">
            <v>28.046000000000003</v>
          </cell>
        </row>
        <row r="27">
          <cell r="AB27">
            <v>31.964537563037734</v>
          </cell>
          <cell r="AC27">
            <v>-7.9696543123980286</v>
          </cell>
          <cell r="AF27">
            <v>90.22652788082236</v>
          </cell>
          <cell r="AG27">
            <v>-22.496000000000002</v>
          </cell>
        </row>
        <row r="28">
          <cell r="AB28">
            <v>31.964537563037734</v>
          </cell>
          <cell r="AC28">
            <v>-7.9696543123980286</v>
          </cell>
          <cell r="AF28">
            <v>114.59721496706948</v>
          </cell>
          <cell r="AG28">
            <v>-22.496000000000002</v>
          </cell>
        </row>
        <row r="29">
          <cell r="AB29">
            <v>34.1</v>
          </cell>
          <cell r="AC29">
            <v>0</v>
          </cell>
          <cell r="AF29">
            <v>120.62500000000001</v>
          </cell>
          <cell r="AG29">
            <v>0</v>
          </cell>
        </row>
        <row r="30">
          <cell r="AB30">
            <v>35.881949550776504</v>
          </cell>
          <cell r="AC30">
            <v>6.6503262600224158</v>
          </cell>
          <cell r="AF30">
            <v>122.92828675401546</v>
          </cell>
          <cell r="AG30">
            <v>8.5959831903859616</v>
          </cell>
        </row>
        <row r="31">
          <cell r="AB31">
            <v>38.009508185770379</v>
          </cell>
          <cell r="AC31">
            <v>14.590483181901485</v>
          </cell>
          <cell r="AF31">
            <v>125.34522584206988</v>
          </cell>
          <cell r="AG31">
            <v>17.616122665804266</v>
          </cell>
        </row>
        <row r="32">
          <cell r="AB32">
            <v>40.61652435992491</v>
          </cell>
          <cell r="AC32">
            <v>24.32</v>
          </cell>
          <cell r="AF32">
            <v>126.65278503293054</v>
          </cell>
          <cell r="AG32">
            <v>22.496000000000006</v>
          </cell>
        </row>
        <row r="33">
          <cell r="AB33">
            <v>27.976959663614952</v>
          </cell>
          <cell r="AC33">
            <v>24.319999999999997</v>
          </cell>
          <cell r="AF33">
            <v>105.83535894282733</v>
          </cell>
          <cell r="AG33">
            <v>22.496000000000002</v>
          </cell>
        </row>
        <row r="34">
          <cell r="AB34">
            <v>11.083262534552462</v>
          </cell>
          <cell r="AC34">
            <v>24.32</v>
          </cell>
          <cell r="AF34">
            <v>18.216901610754881</v>
          </cell>
          <cell r="AG34">
            <v>22.496000000000002</v>
          </cell>
        </row>
        <row r="35">
          <cell r="AB35">
            <v>1.4897805211688819E-15</v>
          </cell>
          <cell r="AC35">
            <v>24.32</v>
          </cell>
          <cell r="AF35">
            <v>1.378046982081216E-15</v>
          </cell>
          <cell r="AG35">
            <v>22.496000000000002</v>
          </cell>
        </row>
        <row r="36">
          <cell r="AB36">
            <v>1.4897805211688819E-15</v>
          </cell>
          <cell r="AC36">
            <v>24.32</v>
          </cell>
          <cell r="AF36">
            <v>1.378046982081216E-15</v>
          </cell>
          <cell r="AG36">
            <v>22.496000000000002</v>
          </cell>
        </row>
        <row r="37">
          <cell r="AB37">
            <v>-9.8259178123110154</v>
          </cell>
          <cell r="AC37">
            <v>24.32</v>
          </cell>
          <cell r="AF37">
            <v>-8.1878743900524888</v>
          </cell>
          <cell r="AG37">
            <v>22.496000000000002</v>
          </cell>
        </row>
        <row r="38">
          <cell r="AB38">
            <v>-4.2556891652842035</v>
          </cell>
          <cell r="AC38">
            <v>1.061062480301673</v>
          </cell>
          <cell r="AF38">
            <v>-6.900548596148421</v>
          </cell>
          <cell r="AG38">
            <v>1.7205000000000001</v>
          </cell>
        </row>
        <row r="39">
          <cell r="AB39">
            <v>-4.2556891652842035</v>
          </cell>
          <cell r="AC39">
            <v>1.061062480301673</v>
          </cell>
          <cell r="AF39">
            <v>-8.3204934144222449</v>
          </cell>
          <cell r="AG39">
            <v>1.7204999999999999</v>
          </cell>
        </row>
        <row r="40">
          <cell r="AB40">
            <v>-4.54</v>
          </cell>
          <cell r="AC40">
            <v>5.5621739852851347E-16</v>
          </cell>
          <cell r="AF40">
            <v>-8.7815000000000012</v>
          </cell>
          <cell r="AG40">
            <v>1.0758641156780048E-15</v>
          </cell>
        </row>
        <row r="41">
          <cell r="AB41">
            <v>-4.7412122244158654</v>
          </cell>
          <cell r="AC41">
            <v>-0.75093424462395586</v>
          </cell>
          <cell r="AF41">
            <v>-8.9706741028361066</v>
          </cell>
          <cell r="AG41">
            <v>-0.7060073632606032</v>
          </cell>
        </row>
        <row r="42">
          <cell r="AB42">
            <v>-4.9729552848698511</v>
          </cell>
          <cell r="AC42">
            <v>-1.6158111205397374</v>
          </cell>
          <cell r="AF42">
            <v>-9.1706949666757538</v>
          </cell>
          <cell r="AG42">
            <v>-1.4524953896839798</v>
          </cell>
        </row>
        <row r="43">
          <cell r="AB43">
            <v>-5.0383854979218894</v>
          </cell>
          <cell r="AC43">
            <v>-1.8600000000000003</v>
          </cell>
          <cell r="AF43">
            <v>-9.2425065855777504</v>
          </cell>
          <cell r="AG43">
            <v>-1.7205000000000004</v>
          </cell>
        </row>
        <row r="44">
          <cell r="AB44">
            <v>-4.6036615473543101</v>
          </cell>
          <cell r="AC44">
            <v>-1.8599999999999999</v>
          </cell>
          <cell r="AF44">
            <v>-7.4523042417058907</v>
          </cell>
          <cell r="AG44">
            <v>-1.7205000000000001</v>
          </cell>
        </row>
        <row r="45">
          <cell r="AB45">
            <v>-1.2545858413269126</v>
          </cell>
          <cell r="AC45">
            <v>-1.86</v>
          </cell>
          <cell r="AF45">
            <v>-1.3685474946269995</v>
          </cell>
          <cell r="AG45">
            <v>-1.7205000000000001</v>
          </cell>
        </row>
        <row r="46">
          <cell r="AB46">
            <v>-3.4181641891950501E-16</v>
          </cell>
          <cell r="AC46">
            <v>-1.86</v>
          </cell>
          <cell r="AF46">
            <v>-3.1618018750054215E-16</v>
          </cell>
          <cell r="AG46">
            <v>-1.7205000000000001</v>
          </cell>
        </row>
        <row r="47">
          <cell r="AB47">
            <v>-3.4181641891950501E-16</v>
          </cell>
          <cell r="AC47">
            <v>-1.86</v>
          </cell>
          <cell r="AF47">
            <v>-3.1618018750054215E-16</v>
          </cell>
          <cell r="AG47">
            <v>-1.7205000000000001</v>
          </cell>
        </row>
        <row r="48">
          <cell r="AB48">
            <v>0.75148878005339159</v>
          </cell>
          <cell r="AC48">
            <v>-1.86</v>
          </cell>
          <cell r="AF48">
            <v>0.62621078805500174</v>
          </cell>
          <cell r="AG48">
            <v>-1.7205000000000001</v>
          </cell>
        </row>
        <row r="49">
          <cell r="AB49">
            <v>63.910327596712989</v>
          </cell>
          <cell r="AC49">
            <v>-15.934634340741868</v>
          </cell>
          <cell r="AF49">
            <v>164.46860680415298</v>
          </cell>
          <cell r="AG49">
            <v>-41.006629264879827</v>
          </cell>
        </row>
        <row r="50">
          <cell r="AB50">
            <v>63.910327596712989</v>
          </cell>
          <cell r="AC50">
            <v>-15.934634340741868</v>
          </cell>
          <cell r="AF50">
            <v>164.46860680415298</v>
          </cell>
          <cell r="AG50">
            <v>-41.006629264879827</v>
          </cell>
        </row>
        <row r="51">
          <cell r="AB51">
            <v>68.180000000000007</v>
          </cell>
          <cell r="AC51">
            <v>0</v>
          </cell>
          <cell r="AF51">
            <v>175.4563</v>
          </cell>
          <cell r="AG51">
            <v>0</v>
          </cell>
        </row>
        <row r="52">
          <cell r="AB52">
            <v>71.561020048263472</v>
          </cell>
          <cell r="AC52">
            <v>12.618138601528226</v>
          </cell>
          <cell r="AF52">
            <v>180.10306214928426</v>
          </cell>
          <cell r="AG52">
            <v>17.341952431816722</v>
          </cell>
        </row>
        <row r="53">
          <cell r="AB53">
            <v>75.547843503796031</v>
          </cell>
          <cell r="AC53">
            <v>27.497166298383032</v>
          </cell>
          <cell r="AF53">
            <v>185.0968953718089</v>
          </cell>
          <cell r="AG53">
            <v>35.97919174280414</v>
          </cell>
        </row>
        <row r="54">
          <cell r="AB54">
            <v>80.452073013345426</v>
          </cell>
          <cell r="AC54">
            <v>45.8</v>
          </cell>
          <cell r="AF54">
            <v>186.80796753734455</v>
          </cell>
          <cell r="AG54">
            <v>42.365000000000009</v>
          </cell>
        </row>
        <row r="55">
          <cell r="AB55">
            <v>54.582314540814821</v>
          </cell>
          <cell r="AC55">
            <v>45.800000000000004</v>
          </cell>
          <cell r="AF55">
            <v>158.10833246265551</v>
          </cell>
          <cell r="AG55">
            <v>42.365000000000002</v>
          </cell>
        </row>
        <row r="56">
          <cell r="AB56">
            <v>21.356890743498933</v>
          </cell>
          <cell r="AC56">
            <v>45.8</v>
          </cell>
          <cell r="AF56">
            <v>32.507807845728657</v>
          </cell>
          <cell r="AG56">
            <v>42.365000000000002</v>
          </cell>
        </row>
        <row r="57">
          <cell r="AB57">
            <v>2.8055899617407398E-15</v>
          </cell>
          <cell r="AC57">
            <v>45.8</v>
          </cell>
          <cell r="AF57">
            <v>2.5951707146101846E-15</v>
          </cell>
          <cell r="AG57">
            <v>42.365000000000002</v>
          </cell>
        </row>
        <row r="58">
          <cell r="AB58">
            <v>2.8055899617407398E-15</v>
          </cell>
          <cell r="AC58">
            <v>45.8</v>
          </cell>
          <cell r="AF58">
            <v>2.5951707146101846E-15</v>
          </cell>
          <cell r="AG58">
            <v>42.365000000000002</v>
          </cell>
        </row>
        <row r="59">
          <cell r="AB59">
            <v>-18.504401143250181</v>
          </cell>
          <cell r="AC59">
            <v>45.8</v>
          </cell>
          <cell r="AF59">
            <v>-15.419598974687661</v>
          </cell>
          <cell r="AG59">
            <v>42.365000000000002</v>
          </cell>
        </row>
        <row r="60">
          <cell r="AB60">
            <v>-21.297193355783506</v>
          </cell>
          <cell r="AC60">
            <v>5.3099866855625582</v>
          </cell>
          <cell r="AF60">
            <v>-51.397570336662504</v>
          </cell>
          <cell r="AG60">
            <v>12.814853563031969</v>
          </cell>
        </row>
        <row r="61">
          <cell r="AB61">
            <v>-21.297193355783506</v>
          </cell>
          <cell r="AC61">
            <v>5.3099866855625582</v>
          </cell>
          <cell r="AF61">
            <v>-51.397570336662504</v>
          </cell>
          <cell r="AG61">
            <v>12.814853563031969</v>
          </cell>
        </row>
        <row r="62">
          <cell r="AB62">
            <v>-22.72</v>
          </cell>
          <cell r="AC62">
            <v>2.7835372895523845E-15</v>
          </cell>
          <cell r="AF62">
            <v>-54.831300000000006</v>
          </cell>
          <cell r="AG62">
            <v>6.7176482475631023E-15</v>
          </cell>
        </row>
        <row r="63">
          <cell r="AB63">
            <v>-26.223288089668991</v>
          </cell>
          <cell r="AC63">
            <v>-13.074449144195562</v>
          </cell>
          <cell r="AF63">
            <v>-59.723899085099326</v>
          </cell>
          <cell r="AG63">
            <v>-18.259428366655683</v>
          </cell>
        </row>
        <row r="64">
          <cell r="AB64">
            <v>-35.256541914395768</v>
          </cell>
          <cell r="AC64">
            <v>-46.787011375741841</v>
          </cell>
          <cell r="AF64">
            <v>-66.927348172977204</v>
          </cell>
          <cell r="AG64">
            <v>-45.143066352351525</v>
          </cell>
        </row>
        <row r="65">
          <cell r="AB65">
            <v>-37.076717730459528</v>
          </cell>
          <cell r="AC65">
            <v>-53.580000000000005</v>
          </cell>
          <cell r="AF65">
            <v>-68.111263900675098</v>
          </cell>
          <cell r="AG65">
            <v>-49.561500000000002</v>
          </cell>
        </row>
        <row r="66">
          <cell r="AB66">
            <v>-34.795258843522603</v>
          </cell>
          <cell r="AC66">
            <v>-53.58</v>
          </cell>
          <cell r="AF66">
            <v>-63.435827203937293</v>
          </cell>
          <cell r="AG66">
            <v>-49.561500000000002</v>
          </cell>
        </row>
        <row r="67">
          <cell r="AB67">
            <v>-15.871119060068262</v>
          </cell>
          <cell r="AC67">
            <v>-53.58</v>
          </cell>
          <cell r="AF67">
            <v>-24.172758688206965</v>
          </cell>
          <cell r="AG67">
            <v>-49.561500000000002</v>
          </cell>
        </row>
        <row r="68">
          <cell r="AB68">
            <v>-9.8465181321005781E-15</v>
          </cell>
          <cell r="AC68">
            <v>-53.58</v>
          </cell>
          <cell r="AF68">
            <v>-9.1080292721930364E-15</v>
          </cell>
          <cell r="AG68">
            <v>-49.561500000000002</v>
          </cell>
        </row>
        <row r="69">
          <cell r="AB69">
            <v>8.3632822695404005</v>
          </cell>
          <cell r="AC69">
            <v>-53.580000000000005</v>
          </cell>
          <cell r="AF69">
            <v>-9.1080292721930364E-15</v>
          </cell>
          <cell r="AG69">
            <v>-49.561500000000002</v>
          </cell>
        </row>
        <row r="70">
          <cell r="AB70">
            <v>13.660434000187291</v>
          </cell>
          <cell r="AC70">
            <v>-33.810760605824555</v>
          </cell>
          <cell r="AF70">
            <v>18.038910765584404</v>
          </cell>
          <cell r="AG70">
            <v>-49.561500000000002</v>
          </cell>
        </row>
      </sheetData>
      <sheetData sheetId="2">
        <row r="1">
          <cell r="B1" t="str">
            <v>Dunstown</v>
          </cell>
        </row>
      </sheetData>
      <sheetData sheetId="3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Imp. Test Data"/>
      <sheetName val="Fault Model"/>
      <sheetName val="Fault Analysis"/>
      <sheetName val="REL5x1"/>
    </sheetNames>
    <definedNames>
      <definedName name="Outlet" refersTo="='Settings'!$F$1"/>
      <definedName name="Station" refersTo="='Settings'!$B$1"/>
    </definedNames>
    <sheetDataSet>
      <sheetData sheetId="0">
        <row r="1">
          <cell r="B1" t="str">
            <v>Sligo</v>
          </cell>
          <cell r="F1" t="str">
            <v>Flagford</v>
          </cell>
        </row>
      </sheetData>
      <sheetData sheetId="1">
        <row r="2">
          <cell r="AG2" t="str">
            <v>R</v>
          </cell>
          <cell r="AH2" t="str">
            <v>X</v>
          </cell>
          <cell r="AL2" t="str">
            <v>R</v>
          </cell>
          <cell r="AM2" t="str">
            <v>X</v>
          </cell>
        </row>
        <row r="3">
          <cell r="AG3">
            <v>41.285760012856393</v>
          </cell>
          <cell r="AH3">
            <v>-9.5315687334122607</v>
          </cell>
          <cell r="AL3">
            <v>74.473360833264849</v>
          </cell>
          <cell r="AM3">
            <v>-17.193530102617213</v>
          </cell>
        </row>
        <row r="4">
          <cell r="AG4">
            <v>41.285760012856393</v>
          </cell>
          <cell r="AH4">
            <v>-9.5315687334122607</v>
          </cell>
          <cell r="AL4">
            <v>74.473360833264849</v>
          </cell>
          <cell r="AM4">
            <v>-17.193530102617213</v>
          </cell>
        </row>
        <row r="5">
          <cell r="AG5">
            <v>45.45</v>
          </cell>
          <cell r="AH5">
            <v>0</v>
          </cell>
          <cell r="AL5">
            <v>79.55</v>
          </cell>
          <cell r="AM5">
            <v>0</v>
          </cell>
        </row>
        <row r="6">
          <cell r="AG6">
            <v>51.403333333333336</v>
          </cell>
          <cell r="AH6">
            <v>13.626666666666667</v>
          </cell>
          <cell r="AL6">
            <v>83.337915536269819</v>
          </cell>
          <cell r="AM6">
            <v>12.828888888888891</v>
          </cell>
        </row>
        <row r="7">
          <cell r="AG7">
            <v>57.356666666666669</v>
          </cell>
          <cell r="AH7">
            <v>27.253333333333334</v>
          </cell>
          <cell r="AL7">
            <v>87.125831072539654</v>
          </cell>
          <cell r="AM7">
            <v>25.657777777777781</v>
          </cell>
        </row>
        <row r="8">
          <cell r="AG8">
            <v>63.31</v>
          </cell>
          <cell r="AH8">
            <v>40.880000000000003</v>
          </cell>
          <cell r="AL8">
            <v>90.913746608809475</v>
          </cell>
          <cell r="AM8">
            <v>38.486666666666672</v>
          </cell>
        </row>
        <row r="9">
          <cell r="AG9">
            <v>31.655000000000001</v>
          </cell>
          <cell r="AH9">
            <v>40.880000000000003</v>
          </cell>
          <cell r="AL9">
            <v>45.456873304404738</v>
          </cell>
          <cell r="AM9">
            <v>38.486666666666672</v>
          </cell>
        </row>
        <row r="10">
          <cell r="AG10">
            <v>2.5042034418332194E-15</v>
          </cell>
          <cell r="AH10">
            <v>40.880000000000003</v>
          </cell>
          <cell r="AL10">
            <v>2.3575940100624882E-15</v>
          </cell>
          <cell r="AM10">
            <v>38.486666666666672</v>
          </cell>
        </row>
        <row r="11">
          <cell r="AG11">
            <v>2.5042034418332194E-15</v>
          </cell>
          <cell r="AH11">
            <v>40.880000000000003</v>
          </cell>
          <cell r="AL11">
            <v>2.3575940100624882E-15</v>
          </cell>
          <cell r="AM11">
            <v>38.486666666666672</v>
          </cell>
        </row>
        <row r="12">
          <cell r="AG12">
            <v>-19.062657065376342</v>
          </cell>
          <cell r="AH12">
            <v>40.880000000000003</v>
          </cell>
          <cell r="AL12">
            <v>-17.946627403525383</v>
          </cell>
          <cell r="AM12">
            <v>38.486666666666672</v>
          </cell>
        </row>
        <row r="13">
          <cell r="AG13">
            <v>51.611762991119498</v>
          </cell>
          <cell r="AH13">
            <v>-11.915514362561041</v>
          </cell>
          <cell r="AL13">
            <v>96.186672202104361</v>
          </cell>
          <cell r="AM13">
            <v>-22.206443021687321</v>
          </cell>
        </row>
        <row r="14">
          <cell r="AG14">
            <v>51.611762991119498</v>
          </cell>
          <cell r="AH14">
            <v>-11.915514362561041</v>
          </cell>
          <cell r="AL14">
            <v>96.186672202104361</v>
          </cell>
          <cell r="AM14">
            <v>-22.206443021687321</v>
          </cell>
        </row>
        <row r="15">
          <cell r="AG15">
            <v>56.82</v>
          </cell>
          <cell r="AH15">
            <v>0</v>
          </cell>
          <cell r="AL15">
            <v>102.27</v>
          </cell>
          <cell r="AM15">
            <v>0</v>
          </cell>
        </row>
        <row r="16">
          <cell r="AG16">
            <v>64.106666666666669</v>
          </cell>
          <cell r="AH16">
            <v>16.673333333333336</v>
          </cell>
          <cell r="AL16">
            <v>106.56970749125725</v>
          </cell>
          <cell r="AM16">
            <v>15.695555555555556</v>
          </cell>
        </row>
        <row r="17">
          <cell r="AG17">
            <v>71.393333333333345</v>
          </cell>
          <cell r="AH17">
            <v>33.346666666666671</v>
          </cell>
          <cell r="AL17">
            <v>110.86941498251451</v>
          </cell>
          <cell r="AM17">
            <v>31.391111111111112</v>
          </cell>
        </row>
        <row r="18">
          <cell r="AG18">
            <v>78.680000000000007</v>
          </cell>
          <cell r="AH18">
            <v>50.02</v>
          </cell>
          <cell r="AL18">
            <v>115.16912247377176</v>
          </cell>
          <cell r="AM18">
            <v>47.086666666666666</v>
          </cell>
        </row>
        <row r="19">
          <cell r="AG19">
            <v>39.340000000000003</v>
          </cell>
          <cell r="AH19">
            <v>50.02</v>
          </cell>
          <cell r="AL19">
            <v>57.584561236885882</v>
          </cell>
          <cell r="AM19">
            <v>47.086666666666666</v>
          </cell>
        </row>
        <row r="20">
          <cell r="AG20">
            <v>3.064096285726459E-15</v>
          </cell>
          <cell r="AH20">
            <v>50.02</v>
          </cell>
          <cell r="AL20">
            <v>2.8844078456731944E-15</v>
          </cell>
          <cell r="AM20">
            <v>47.086666666666666</v>
          </cell>
        </row>
        <row r="21">
          <cell r="AG21">
            <v>3.064096285726459E-15</v>
          </cell>
          <cell r="AH21">
            <v>50.02</v>
          </cell>
          <cell r="AL21">
            <v>2.8844078456731944E-15</v>
          </cell>
          <cell r="AM21">
            <v>47.086666666666666</v>
          </cell>
        </row>
        <row r="22">
          <cell r="AG22">
            <v>-23.32470906091303</v>
          </cell>
          <cell r="AH22">
            <v>50.02</v>
          </cell>
          <cell r="AL22">
            <v>-21.95687326365837</v>
          </cell>
          <cell r="AM22">
            <v>47.086666666666666</v>
          </cell>
        </row>
        <row r="23">
          <cell r="AG23">
            <v>61.935881400300893</v>
          </cell>
          <cell r="AH23">
            <v>-14.299024904654875</v>
          </cell>
          <cell r="AL23">
            <v>127.65791933656813</v>
          </cell>
          <cell r="AM23">
            <v>-29.472152920086529</v>
          </cell>
        </row>
        <row r="24">
          <cell r="AG24">
            <v>61.935881400300893</v>
          </cell>
          <cell r="AH24">
            <v>-14.299024904654875</v>
          </cell>
          <cell r="AL24">
            <v>127.65791933656813</v>
          </cell>
          <cell r="AM24">
            <v>-29.472152920086529</v>
          </cell>
        </row>
        <row r="25">
          <cell r="AG25">
            <v>68.180000000000007</v>
          </cell>
          <cell r="AH25">
            <v>0</v>
          </cell>
          <cell r="AL25">
            <v>136.36000000000001</v>
          </cell>
          <cell r="AM25">
            <v>0</v>
          </cell>
        </row>
        <row r="26">
          <cell r="AG26">
            <v>79.84</v>
          </cell>
          <cell r="AH26">
            <v>26.7</v>
          </cell>
          <cell r="AL26">
            <v>143.77048294935588</v>
          </cell>
          <cell r="AM26">
            <v>25.097777777777779</v>
          </cell>
        </row>
        <row r="27">
          <cell r="AG27">
            <v>91.5</v>
          </cell>
          <cell r="AH27">
            <v>53.4</v>
          </cell>
          <cell r="AL27">
            <v>151.18096589871175</v>
          </cell>
          <cell r="AM27">
            <v>50.195555555555558</v>
          </cell>
        </row>
        <row r="28">
          <cell r="AG28">
            <v>103.16</v>
          </cell>
          <cell r="AH28">
            <v>80.099999999999994</v>
          </cell>
          <cell r="AL28">
            <v>158.59144884806761</v>
          </cell>
          <cell r="AM28">
            <v>75.293333333333337</v>
          </cell>
        </row>
        <row r="29">
          <cell r="AG29">
            <v>51.58</v>
          </cell>
          <cell r="AH29">
            <v>80.099999999999994</v>
          </cell>
          <cell r="AL29">
            <v>79.295724424033807</v>
          </cell>
          <cell r="AM29">
            <v>75.293333333333337</v>
          </cell>
        </row>
        <row r="30">
          <cell r="AG30">
            <v>4.9067195619090231E-15</v>
          </cell>
          <cell r="AH30">
            <v>80.099999999999994</v>
          </cell>
          <cell r="AL30">
            <v>4.6122755499126519E-15</v>
          </cell>
          <cell r="AM30">
            <v>75.293333333333337</v>
          </cell>
        </row>
        <row r="31">
          <cell r="AG31">
            <v>-33.20000000000001</v>
          </cell>
          <cell r="AH31">
            <v>80.099999999999994</v>
          </cell>
          <cell r="AL31">
            <v>4.6122755499126519E-15</v>
          </cell>
          <cell r="AM31">
            <v>75.293333333333337</v>
          </cell>
        </row>
        <row r="32">
          <cell r="AG32">
            <v>-35.208461161489808</v>
          </cell>
          <cell r="AH32">
            <v>75.504788621306929</v>
          </cell>
          <cell r="AL32">
            <v>-35.109857941350363</v>
          </cell>
          <cell r="AM32">
            <v>75.293333333333337</v>
          </cell>
        </row>
        <row r="33">
          <cell r="AG33">
            <v>-10.319169059319</v>
          </cell>
          <cell r="AH33">
            <v>2.3823678946438585</v>
          </cell>
          <cell r="AL33">
            <v>-15.959302241484707</v>
          </cell>
          <cell r="AM33">
            <v>3.6844952401177227</v>
          </cell>
        </row>
        <row r="34">
          <cell r="AG34">
            <v>-10.319169059319</v>
          </cell>
          <cell r="AH34">
            <v>2.3823678946438585</v>
          </cell>
          <cell r="AL34">
            <v>-15.959302241484707</v>
          </cell>
          <cell r="AM34">
            <v>3.6844952401177227</v>
          </cell>
        </row>
        <row r="35">
          <cell r="AG35">
            <v>-11.36</v>
          </cell>
          <cell r="AH35">
            <v>1.3917686447761923E-15</v>
          </cell>
          <cell r="AL35">
            <v>-17.05</v>
          </cell>
          <cell r="AM35">
            <v>2.0888781156191971E-15</v>
          </cell>
        </row>
        <row r="36">
          <cell r="AG36">
            <v>-12.4</v>
          </cell>
          <cell r="AH36">
            <v>-2.379999999999999</v>
          </cell>
          <cell r="AL36">
            <v>-17.710132757129411</v>
          </cell>
          <cell r="AM36">
            <v>-2.2299999999999986</v>
          </cell>
        </row>
        <row r="37">
          <cell r="AG37">
            <v>-13.44</v>
          </cell>
          <cell r="AH37">
            <v>-4.7599999999999989</v>
          </cell>
          <cell r="AL37">
            <v>-18.370265514258826</v>
          </cell>
          <cell r="AM37">
            <v>-4.46</v>
          </cell>
        </row>
        <row r="38">
          <cell r="AG38">
            <v>-14.48</v>
          </cell>
          <cell r="AH38">
            <v>-7.14</v>
          </cell>
          <cell r="AL38">
            <v>-19.030398271388236</v>
          </cell>
          <cell r="AM38">
            <v>-6.69</v>
          </cell>
        </row>
        <row r="39">
          <cell r="AG39">
            <v>-7.24</v>
          </cell>
          <cell r="AH39">
            <v>-7.14</v>
          </cell>
          <cell r="AL39">
            <v>-9.5151991356941181</v>
          </cell>
          <cell r="AM39">
            <v>-6.69</v>
          </cell>
        </row>
        <row r="40">
          <cell r="AG40">
            <v>-1.312133995207132E-15</v>
          </cell>
          <cell r="AH40">
            <v>-7.14</v>
          </cell>
          <cell r="AL40">
            <v>-1.2294364745008003E-15</v>
          </cell>
          <cell r="AM40">
            <v>-6.69</v>
          </cell>
        </row>
        <row r="41">
          <cell r="AG41">
            <v>-1.312133995207132E-15</v>
          </cell>
          <cell r="AH41">
            <v>-7.14</v>
          </cell>
          <cell r="AL41">
            <v>-1.2294364745008003E-15</v>
          </cell>
          <cell r="AM41">
            <v>-6.69</v>
          </cell>
        </row>
        <row r="42">
          <cell r="AG42">
            <v>3.3294366792266881</v>
          </cell>
          <cell r="AH42">
            <v>-7.14</v>
          </cell>
          <cell r="AL42">
            <v>3.119598233056939</v>
          </cell>
          <cell r="AM42">
            <v>-6.69</v>
          </cell>
        </row>
        <row r="43">
          <cell r="AG43">
            <v>-30.97063992921111</v>
          </cell>
          <cell r="AH43">
            <v>7.1501356184581146</v>
          </cell>
          <cell r="AL43">
            <v>-53.193920333703431</v>
          </cell>
          <cell r="AM43">
            <v>12.280784166319433</v>
          </cell>
        </row>
        <row r="44">
          <cell r="AG44">
            <v>-30.97063992921111</v>
          </cell>
          <cell r="AH44">
            <v>7.1501356184581146</v>
          </cell>
          <cell r="AL44">
            <v>-53.193920333703431</v>
          </cell>
          <cell r="AM44">
            <v>12.280784166319433</v>
          </cell>
        </row>
        <row r="45">
          <cell r="AG45">
            <v>-34.090000000000003</v>
          </cell>
          <cell r="AH45">
            <v>4.1765310827834861E-15</v>
          </cell>
          <cell r="AL45">
            <v>-56.82</v>
          </cell>
          <cell r="AM45">
            <v>6.9612935207907787E-15</v>
          </cell>
        </row>
        <row r="46">
          <cell r="AG46">
            <v>-37.283333333333339</v>
          </cell>
          <cell r="AH46">
            <v>-7.3199999999999967</v>
          </cell>
          <cell r="AL46">
            <v>-58.847154867366299</v>
          </cell>
          <cell r="AM46">
            <v>-6.8655555555555514</v>
          </cell>
        </row>
        <row r="47">
          <cell r="AG47">
            <v>-40.476666666666667</v>
          </cell>
          <cell r="AH47">
            <v>-14.639999999999999</v>
          </cell>
          <cell r="AL47">
            <v>-60.874309734732591</v>
          </cell>
          <cell r="AM47">
            <v>-13.73111111111111</v>
          </cell>
        </row>
        <row r="48">
          <cell r="AG48">
            <v>-43.67</v>
          </cell>
          <cell r="AH48">
            <v>-21.96</v>
          </cell>
          <cell r="AL48">
            <v>-62.901464602098891</v>
          </cell>
          <cell r="AM48">
            <v>-20.596666666666668</v>
          </cell>
        </row>
        <row r="49">
          <cell r="AG49">
            <v>-21.835000000000001</v>
          </cell>
          <cell r="AH49">
            <v>-21.96</v>
          </cell>
          <cell r="AL49">
            <v>-31.450732301049445</v>
          </cell>
          <cell r="AM49">
            <v>-20.596666666666668</v>
          </cell>
        </row>
        <row r="50">
          <cell r="AG50">
            <v>-4.0356390104689948E-15</v>
          </cell>
          <cell r="AH50">
            <v>-21.96</v>
          </cell>
          <cell r="AL50">
            <v>-3.7850961514401814E-15</v>
          </cell>
          <cell r="AM50">
            <v>-20.596666666666668</v>
          </cell>
        </row>
        <row r="51">
          <cell r="AG51">
            <v>-4.0356390104689948E-15</v>
          </cell>
          <cell r="AH51">
            <v>-21.96</v>
          </cell>
          <cell r="AL51">
            <v>-3.7850961514401814E-15</v>
          </cell>
          <cell r="AM51">
            <v>-20.596666666666668</v>
          </cell>
        </row>
        <row r="52">
          <cell r="AG52">
            <v>10.240116173083765</v>
          </cell>
          <cell r="AH52">
            <v>-21.96</v>
          </cell>
          <cell r="AL52">
            <v>9.6043833991324501</v>
          </cell>
          <cell r="AM52">
            <v>-20.596666666666668</v>
          </cell>
        </row>
      </sheetData>
      <sheetData sheetId="2"/>
      <sheetData sheetId="3"/>
      <sheetData sheetId="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Characteristic"/>
      <sheetName val="GRZ100"/>
    </sheetNames>
    <definedNames>
      <definedName name="Feeder" refersTo="='Settings'!$F$1"/>
      <definedName name="Station" refersTo="='Settings'!$C$1"/>
    </definedNames>
    <sheetDataSet>
      <sheetData sheetId="0">
        <row r="1">
          <cell r="C1" t="str">
            <v>TH</v>
          </cell>
          <cell r="F1" t="str">
            <v>Duns</v>
          </cell>
        </row>
      </sheetData>
      <sheetData sheetId="1">
        <row r="5">
          <cell r="AH5">
            <v>24.178922022650806</v>
          </cell>
          <cell r="AI5">
            <v>-11.27481650509462</v>
          </cell>
          <cell r="AL5">
            <v>58.5805500475253</v>
          </cell>
          <cell r="AM5">
            <v>-27.316559106093216</v>
          </cell>
        </row>
        <row r="6">
          <cell r="AH6">
            <v>25.674839903246244</v>
          </cell>
          <cell r="AI6">
            <v>-5.6919749707616685</v>
          </cell>
          <cell r="AL6">
            <v>62.204851089114996</v>
          </cell>
          <cell r="AM6">
            <v>-13.790483476955663</v>
          </cell>
        </row>
        <row r="7">
          <cell r="AH7">
            <v>27.2</v>
          </cell>
          <cell r="AI7">
            <v>0</v>
          </cell>
          <cell r="AL7">
            <v>65.900000000000006</v>
          </cell>
          <cell r="AM7">
            <v>0</v>
          </cell>
        </row>
        <row r="8">
          <cell r="AH8">
            <v>28.639780327329898</v>
          </cell>
          <cell r="AI8">
            <v>5.373333333333334</v>
          </cell>
          <cell r="AL8">
            <v>67.48194666423295</v>
          </cell>
          <cell r="AM8">
            <v>5.9039053257814258</v>
          </cell>
        </row>
        <row r="9">
          <cell r="AH9">
            <v>30.079560654659797</v>
          </cell>
          <cell r="AI9">
            <v>10.746666666666668</v>
          </cell>
          <cell r="AL9">
            <v>69.167955722800869</v>
          </cell>
          <cell r="AM9">
            <v>12.196176794378268</v>
          </cell>
        </row>
        <row r="10">
          <cell r="AH10">
            <v>31.519340981989696</v>
          </cell>
          <cell r="AI10">
            <v>16.12</v>
          </cell>
          <cell r="AL10">
            <v>70.051618903838062</v>
          </cell>
          <cell r="AM10">
            <v>15.494052682787053</v>
          </cell>
        </row>
        <row r="11">
          <cell r="AH11">
            <v>21.012893987993131</v>
          </cell>
          <cell r="AI11">
            <v>16.120000000000005</v>
          </cell>
          <cell r="AL11">
            <v>46.701079269225367</v>
          </cell>
          <cell r="AM11">
            <v>15.528933333333335</v>
          </cell>
        </row>
        <row r="12">
          <cell r="AH12">
            <v>10.506446993996565</v>
          </cell>
          <cell r="AI12">
            <v>16.12</v>
          </cell>
          <cell r="AL12">
            <v>23.350539634612687</v>
          </cell>
          <cell r="AM12">
            <v>15.528933333333335</v>
          </cell>
        </row>
        <row r="13">
          <cell r="AH13">
            <v>9.8746965465634785E-16</v>
          </cell>
          <cell r="AI13">
            <v>16.12</v>
          </cell>
          <cell r="AL13">
            <v>9.5126243398561496E-16</v>
          </cell>
          <cell r="AM13">
            <v>15.528933333333335</v>
          </cell>
        </row>
        <row r="14">
          <cell r="AH14">
            <v>-3.5737179618041899</v>
          </cell>
          <cell r="AI14">
            <v>16.12</v>
          </cell>
          <cell r="AL14">
            <v>-3.4426816365380364</v>
          </cell>
          <cell r="AM14">
            <v>15.528933333333335</v>
          </cell>
        </row>
        <row r="15">
          <cell r="AH15">
            <v>-7.5168794494585747</v>
          </cell>
          <cell r="AI15">
            <v>16.12</v>
          </cell>
          <cell r="AL15">
            <v>-7.2412605363117608</v>
          </cell>
          <cell r="AM15">
            <v>15.528933333333335</v>
          </cell>
        </row>
        <row r="16">
          <cell r="AH16">
            <v>0</v>
          </cell>
          <cell r="AI16">
            <v>0</v>
          </cell>
          <cell r="AL16">
            <v>0</v>
          </cell>
          <cell r="AM16">
            <v>0</v>
          </cell>
        </row>
        <row r="17">
          <cell r="AH17">
            <v>0</v>
          </cell>
          <cell r="AI17">
            <v>0</v>
          </cell>
          <cell r="AL17">
            <v>0</v>
          </cell>
          <cell r="AM17">
            <v>0</v>
          </cell>
        </row>
        <row r="18">
          <cell r="AH18">
            <v>0</v>
          </cell>
          <cell r="AI18">
            <v>0</v>
          </cell>
          <cell r="AL18">
            <v>0</v>
          </cell>
          <cell r="AM18">
            <v>0</v>
          </cell>
        </row>
        <row r="19">
          <cell r="AH19">
            <v>0</v>
          </cell>
          <cell r="AI19">
            <v>0</v>
          </cell>
          <cell r="AL19">
            <v>0</v>
          </cell>
          <cell r="AM19">
            <v>0</v>
          </cell>
        </row>
        <row r="20">
          <cell r="AH20">
            <v>0</v>
          </cell>
          <cell r="AI20">
            <v>0</v>
          </cell>
          <cell r="AL20">
            <v>0</v>
          </cell>
          <cell r="AM20">
            <v>0</v>
          </cell>
        </row>
        <row r="21">
          <cell r="AH21">
            <v>0</v>
          </cell>
          <cell r="AI21">
            <v>0</v>
          </cell>
          <cell r="AL21">
            <v>0</v>
          </cell>
          <cell r="AM21">
            <v>0</v>
          </cell>
        </row>
        <row r="22">
          <cell r="AH22">
            <v>0</v>
          </cell>
          <cell r="AI22">
            <v>0</v>
          </cell>
          <cell r="AL22">
            <v>0</v>
          </cell>
          <cell r="AM22">
            <v>0</v>
          </cell>
        </row>
        <row r="23">
          <cell r="AH23">
            <v>0</v>
          </cell>
          <cell r="AI23">
            <v>0</v>
          </cell>
          <cell r="AL23">
            <v>0</v>
          </cell>
          <cell r="AM23">
            <v>0</v>
          </cell>
        </row>
        <row r="24">
          <cell r="AH24">
            <v>0</v>
          </cell>
          <cell r="AI24">
            <v>0</v>
          </cell>
          <cell r="AL24">
            <v>0</v>
          </cell>
          <cell r="AM24">
            <v>0</v>
          </cell>
        </row>
        <row r="25">
          <cell r="AH25">
            <v>0</v>
          </cell>
          <cell r="AI25">
            <v>0</v>
          </cell>
          <cell r="AL25">
            <v>0</v>
          </cell>
          <cell r="AM25">
            <v>0</v>
          </cell>
        </row>
        <row r="26">
          <cell r="AH26">
            <v>0</v>
          </cell>
          <cell r="AI26">
            <v>0</v>
          </cell>
          <cell r="AL26" t="str">
            <v>No Overreach</v>
          </cell>
          <cell r="AM26">
            <v>0</v>
          </cell>
        </row>
        <row r="27">
          <cell r="AH27">
            <v>30.223652528313504</v>
          </cell>
          <cell r="AI27">
            <v>-14.093520631368273</v>
          </cell>
          <cell r="AL27">
            <v>88.893095671510295</v>
          </cell>
          <cell r="AM27">
            <v>-41.451531268730214</v>
          </cell>
        </row>
        <row r="28">
          <cell r="AH28">
            <v>32.093549879057811</v>
          </cell>
          <cell r="AI28">
            <v>-7.1149687134520851</v>
          </cell>
          <cell r="AL28">
            <v>94.392793761934726</v>
          </cell>
          <cell r="AM28">
            <v>-20.92637856897672</v>
          </cell>
        </row>
        <row r="29">
          <cell r="AH29">
            <v>34</v>
          </cell>
          <cell r="AI29">
            <v>0</v>
          </cell>
          <cell r="AL29">
            <v>100</v>
          </cell>
          <cell r="AM29">
            <v>0</v>
          </cell>
        </row>
        <row r="30">
          <cell r="AH30">
            <v>35.744856064151236</v>
          </cell>
          <cell r="AI30">
            <v>6.5118914833070898</v>
          </cell>
          <cell r="AL30">
            <v>102.40052604587699</v>
          </cell>
          <cell r="AM30">
            <v>8.9588851681053487</v>
          </cell>
        </row>
        <row r="31">
          <cell r="AH31">
            <v>37.818947288775121</v>
          </cell>
          <cell r="AI31">
            <v>14.25250531313616</v>
          </cell>
          <cell r="AL31">
            <v>104.95896164309688</v>
          </cell>
          <cell r="AM31">
            <v>18.507096804822858</v>
          </cell>
        </row>
        <row r="32">
          <cell r="AH32">
            <v>40.516524359924901</v>
          </cell>
          <cell r="AI32">
            <v>24.319999999999997</v>
          </cell>
          <cell r="AL32">
            <v>106.27758513339433</v>
          </cell>
          <cell r="AM32">
            <v>23.428266666666666</v>
          </cell>
        </row>
        <row r="33">
          <cell r="AH33">
            <v>19.941514498561205</v>
          </cell>
          <cell r="AI33">
            <v>24.32</v>
          </cell>
          <cell r="AL33">
            <v>93.96564525246005</v>
          </cell>
          <cell r="AM33">
            <v>23.428266666666669</v>
          </cell>
        </row>
        <row r="34">
          <cell r="AH34">
            <v>8.6959714607082326</v>
          </cell>
          <cell r="AI34">
            <v>24.32</v>
          </cell>
          <cell r="AL34">
            <v>18.304168000633112</v>
          </cell>
          <cell r="AM34">
            <v>23.428266666666669</v>
          </cell>
        </row>
        <row r="35">
          <cell r="AH35">
            <v>1.4897805211688819E-15</v>
          </cell>
          <cell r="AI35">
            <v>24.32</v>
          </cell>
          <cell r="AL35">
            <v>1.4351552353926897E-15</v>
          </cell>
          <cell r="AM35">
            <v>23.428266666666669</v>
          </cell>
        </row>
        <row r="36">
          <cell r="AH36">
            <v>-5.3916141954762962</v>
          </cell>
          <cell r="AI36">
            <v>24.32</v>
          </cell>
          <cell r="AL36">
            <v>-5.1939216749754991</v>
          </cell>
          <cell r="AM36">
            <v>23.428266666666669</v>
          </cell>
        </row>
        <row r="37">
          <cell r="AH37">
            <v>-11.340602246329562</v>
          </cell>
          <cell r="AI37">
            <v>24.32</v>
          </cell>
          <cell r="AL37">
            <v>-10.924780163964146</v>
          </cell>
          <cell r="AM37">
            <v>23.428266666666669</v>
          </cell>
        </row>
        <row r="38">
          <cell r="AH38">
            <v>60.625091247970026</v>
          </cell>
          <cell r="AI38">
            <v>-28.269944325274007</v>
          </cell>
          <cell r="AL38">
            <v>88.893095671510295</v>
          </cell>
          <cell r="AM38">
            <v>-41.451531268730214</v>
          </cell>
        </row>
        <row r="39">
          <cell r="AH39">
            <v>64.375885345639489</v>
          </cell>
          <cell r="AI39">
            <v>-14.271790184042125</v>
          </cell>
          <cell r="AL39">
            <v>94.392793761934726</v>
          </cell>
          <cell r="AM39">
            <v>-20.92637856897672</v>
          </cell>
        </row>
        <row r="40">
          <cell r="AH40">
            <v>68.2</v>
          </cell>
          <cell r="AI40">
            <v>0</v>
          </cell>
          <cell r="AL40">
            <v>100</v>
          </cell>
          <cell r="AM40">
            <v>0</v>
          </cell>
        </row>
        <row r="41">
          <cell r="AH41">
            <v>71.539303444275319</v>
          </cell>
          <cell r="AI41">
            <v>12.462450115925231</v>
          </cell>
          <cell r="AL41">
            <v>104.17157956324527</v>
          </cell>
          <cell r="AM41">
            <v>15.568546877847343</v>
          </cell>
        </row>
        <row r="42">
          <cell r="AH42">
            <v>75.465644908806013</v>
          </cell>
          <cell r="AI42">
            <v>27.115755949418137</v>
          </cell>
          <cell r="AL42">
            <v>108.92300398695511</v>
          </cell>
          <cell r="AM42">
            <v>33.301104235456172</v>
          </cell>
        </row>
        <row r="43">
          <cell r="AH43">
            <v>80.472073013345423</v>
          </cell>
          <cell r="AI43">
            <v>45.8</v>
          </cell>
          <cell r="AL43">
            <v>111.83531582968267</v>
          </cell>
          <cell r="AM43">
            <v>44.17</v>
          </cell>
        </row>
        <row r="44">
          <cell r="AH44">
            <v>38.753352574487906</v>
          </cell>
          <cell r="AI44">
            <v>45.8</v>
          </cell>
          <cell r="AL44">
            <v>86.688506028162521</v>
          </cell>
          <cell r="AM44">
            <v>44.17</v>
          </cell>
        </row>
        <row r="45">
          <cell r="AH45">
            <v>16.776736479003819</v>
          </cell>
          <cell r="AI45">
            <v>45.8</v>
          </cell>
          <cell r="AL45">
            <v>27.067410812140803</v>
          </cell>
          <cell r="AM45">
            <v>44.17</v>
          </cell>
        </row>
        <row r="46">
          <cell r="AH46">
            <v>2.8055899617407398E-15</v>
          </cell>
          <cell r="AI46">
            <v>45.8</v>
          </cell>
          <cell r="AL46">
            <v>2.7057403626656872E-15</v>
          </cell>
          <cell r="AM46">
            <v>44.17</v>
          </cell>
        </row>
        <row r="47">
          <cell r="AH47">
            <v>-10.153615549046643</v>
          </cell>
          <cell r="AI47">
            <v>45.8</v>
          </cell>
          <cell r="AL47">
            <v>-9.7922532489386533</v>
          </cell>
          <cell r="AM47">
            <v>44.17</v>
          </cell>
        </row>
        <row r="48">
          <cell r="AH48">
            <v>-21.356890743498926</v>
          </cell>
          <cell r="AI48">
            <v>45.8</v>
          </cell>
          <cell r="AL48">
            <v>-20.59680926070628</v>
          </cell>
          <cell r="AM48">
            <v>44.17</v>
          </cell>
        </row>
        <row r="49">
          <cell r="AH49">
            <v>-11.287345515940522</v>
          </cell>
          <cell r="AI49">
            <v>16.119999999999997</v>
          </cell>
        </row>
        <row r="50">
          <cell r="AH50">
            <v>-11.287345515940522</v>
          </cell>
          <cell r="AI50">
            <v>16.119999999999997</v>
          </cell>
          <cell r="AL50">
            <v>-40.446358530537196</v>
          </cell>
          <cell r="AM50">
            <v>18.860446727272251</v>
          </cell>
        </row>
        <row r="51">
          <cell r="AH51">
            <v>-18.4806590180103</v>
          </cell>
          <cell r="AI51">
            <v>16.120000000000005</v>
          </cell>
          <cell r="AL51">
            <v>-42.948721161680304</v>
          </cell>
          <cell r="AM51">
            <v>9.5215022488844028</v>
          </cell>
        </row>
        <row r="52">
          <cell r="AH52">
            <v>-22.8</v>
          </cell>
          <cell r="AI52">
            <v>2.7933384771916536E-15</v>
          </cell>
          <cell r="AL52">
            <v>-45.5</v>
          </cell>
          <cell r="AM52">
            <v>5.574425469834221E-15</v>
          </cell>
        </row>
        <row r="53">
          <cell r="AH53">
            <v>-24.358143760165166</v>
          </cell>
          <cell r="AI53">
            <v>-5.8150716784328038</v>
          </cell>
          <cell r="AL53">
            <v>-48.000036131032665</v>
          </cell>
          <cell r="AM53">
            <v>-9.3302618617717812</v>
          </cell>
        </row>
        <row r="54">
          <cell r="AH54">
            <v>-26.378762208311787</v>
          </cell>
          <cell r="AI54">
            <v>-13.356122389627014</v>
          </cell>
          <cell r="AL54">
            <v>-51.023755256015271</v>
          </cell>
          <cell r="AM54">
            <v>-20.614935264024595</v>
          </cell>
        </row>
        <row r="55">
          <cell r="AH55">
            <v>-29.49872981077807</v>
          </cell>
          <cell r="AI55">
            <v>-24.999999999999996</v>
          </cell>
          <cell r="AL55">
            <v>-51.694985329007558</v>
          </cell>
          <cell r="AM55">
            <v>-23.119999999999994</v>
          </cell>
        </row>
        <row r="56">
          <cell r="AH56">
            <v>-16.325877639007103</v>
          </cell>
          <cell r="AI56">
            <v>-25</v>
          </cell>
          <cell r="AL56">
            <v>-47.403024817313323</v>
          </cell>
          <cell r="AM56">
            <v>-23.12</v>
          </cell>
        </row>
        <row r="57">
          <cell r="AH57">
            <v>-7.4399848779801872</v>
          </cell>
          <cell r="AI57">
            <v>-25</v>
          </cell>
          <cell r="AL57">
            <v>-14.446979416143654</v>
          </cell>
          <cell r="AM57">
            <v>-23.12</v>
          </cell>
        </row>
        <row r="58">
          <cell r="AH58">
            <v>-4.594306705907325E-15</v>
          </cell>
          <cell r="AI58">
            <v>-25</v>
          </cell>
          <cell r="AL58">
            <v>-4.2488148416230944E-15</v>
          </cell>
          <cell r="AM58">
            <v>-23.12</v>
          </cell>
        </row>
        <row r="59">
          <cell r="AH59">
            <v>13.014176263793662</v>
          </cell>
          <cell r="AI59">
            <v>-25</v>
          </cell>
          <cell r="AL59">
            <v>12.03551020875638</v>
          </cell>
          <cell r="AM59">
            <v>-23.12</v>
          </cell>
        </row>
        <row r="60">
          <cell r="AH60">
            <v>35.703700168552828</v>
          </cell>
          <cell r="AI60">
            <v>-25</v>
          </cell>
          <cell r="AL60">
            <v>33.018781915877661</v>
          </cell>
          <cell r="AM60">
            <v>-23.12</v>
          </cell>
        </row>
        <row r="61">
          <cell r="AH61">
            <v>35.703700168552828</v>
          </cell>
          <cell r="AI61">
            <v>-25</v>
          </cell>
          <cell r="AL61">
            <v>33.018781915877661</v>
          </cell>
          <cell r="AM61">
            <v>-23.12</v>
          </cell>
        </row>
        <row r="62">
          <cell r="AH62">
            <v>-11.287345515940522</v>
          </cell>
          <cell r="AI62">
            <v>16.119999999999997</v>
          </cell>
          <cell r="AL62">
            <v>-40.446358530537196</v>
          </cell>
          <cell r="AM62">
            <v>18.860446727272251</v>
          </cell>
        </row>
        <row r="63">
          <cell r="AH63">
            <v>-11.287345515940522</v>
          </cell>
          <cell r="AI63">
            <v>16.119999999999997</v>
          </cell>
          <cell r="AL63">
            <v>-42.948721161680304</v>
          </cell>
          <cell r="AM63">
            <v>9.5215022488844028</v>
          </cell>
        </row>
        <row r="64">
          <cell r="AH64">
            <v>-18.4806590180103</v>
          </cell>
          <cell r="AI64">
            <v>16.120000000000005</v>
          </cell>
          <cell r="AL64">
            <v>-45.5</v>
          </cell>
          <cell r="AM64">
            <v>5.574425469834221E-15</v>
          </cell>
        </row>
        <row r="65">
          <cell r="AH65">
            <v>-22.8</v>
          </cell>
          <cell r="AI65">
            <v>2.7933384771916536E-15</v>
          </cell>
          <cell r="AL65">
            <v>-50.124612315178581</v>
          </cell>
          <cell r="AM65">
            <v>-17.259288125555209</v>
          </cell>
        </row>
        <row r="66">
          <cell r="AH66">
            <v>-25.033975036985421</v>
          </cell>
          <cell r="AI66">
            <v>-8.3373083408701376</v>
          </cell>
          <cell r="AL66">
            <v>-57.547212782028161</v>
          </cell>
          <cell r="AM66">
            <v>-44.960810192122239</v>
          </cell>
        </row>
        <row r="67">
          <cell r="AH67">
            <v>-28.526411982865881</v>
          </cell>
          <cell r="AI67">
            <v>-21.371260465126714</v>
          </cell>
          <cell r="AL67">
            <v>-58.420510059028736</v>
          </cell>
          <cell r="AM67">
            <v>-48.22</v>
          </cell>
        </row>
        <row r="68">
          <cell r="AH68">
            <v>-37.15671773045954</v>
          </cell>
          <cell r="AI68">
            <v>-53.580000000000005</v>
          </cell>
          <cell r="AL68">
            <v>-53.553735465063681</v>
          </cell>
          <cell r="AM68">
            <v>-48.22</v>
          </cell>
        </row>
        <row r="69">
          <cell r="AH69">
            <v>-22.920578982005441</v>
          </cell>
          <cell r="AI69">
            <v>-53.58</v>
          </cell>
          <cell r="AL69">
            <v>-21.468927205577604</v>
          </cell>
          <cell r="AM69">
            <v>-48.22</v>
          </cell>
        </row>
        <row r="70">
          <cell r="AH70">
            <v>-10.979092342266542</v>
          </cell>
          <cell r="AI70">
            <v>-53.58</v>
          </cell>
          <cell r="AL70">
            <v>-8.8614987743540479E-15</v>
          </cell>
          <cell r="AM70">
            <v>-48.22</v>
          </cell>
        </row>
        <row r="71">
          <cell r="AH71">
            <v>-9.8465181321005781E-15</v>
          </cell>
          <cell r="AI71">
            <v>-53.58</v>
          </cell>
          <cell r="AL71">
            <v>25.101743177605215</v>
          </cell>
          <cell r="AM71">
            <v>-48.22</v>
          </cell>
        </row>
        <row r="72">
          <cell r="AH72">
            <v>22.238741770487518</v>
          </cell>
          <cell r="AI72">
            <v>-53.58</v>
          </cell>
          <cell r="AL72">
            <v>68.865296885104698</v>
          </cell>
          <cell r="AM72">
            <v>-48.22</v>
          </cell>
        </row>
      </sheetData>
      <sheetData sheetId="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IO File"/>
    </sheetNames>
    <sheetDataSet>
      <sheetData sheetId="0">
        <row r="1">
          <cell r="C1" t="str">
            <v>Bandon</v>
          </cell>
          <cell r="G1" t="str">
            <v>Brinny</v>
          </cell>
        </row>
        <row r="141">
          <cell r="C141" t="str">
            <v>R</v>
          </cell>
          <cell r="D141" t="str">
            <v>X</v>
          </cell>
          <cell r="E141" t="str">
            <v>R</v>
          </cell>
          <cell r="F141" t="str">
            <v>X</v>
          </cell>
        </row>
        <row r="142">
          <cell r="C142">
            <v>3.2</v>
          </cell>
          <cell r="D142">
            <v>0</v>
          </cell>
          <cell r="E142">
            <v>6.3000000000000007</v>
          </cell>
          <cell r="F142">
            <v>0</v>
          </cell>
          <cell r="G142">
            <v>12.5</v>
          </cell>
          <cell r="H142">
            <v>0</v>
          </cell>
          <cell r="K142">
            <v>3.4</v>
          </cell>
          <cell r="L142">
            <v>0</v>
          </cell>
        </row>
        <row r="143">
          <cell r="C143">
            <v>3.0070163865149073</v>
          </cell>
          <cell r="D143">
            <v>1.0944644586421399</v>
          </cell>
          <cell r="E143">
            <v>5.9200635109512234</v>
          </cell>
          <cell r="F143">
            <v>2.1547269029517131</v>
          </cell>
          <cell r="G143">
            <v>11.746157759823856</v>
          </cell>
          <cell r="H143">
            <v>4.2752517915708586</v>
          </cell>
          <cell r="K143">
            <v>3.1949549106720885</v>
          </cell>
          <cell r="L143">
            <v>1.1628684873072737</v>
          </cell>
        </row>
        <row r="144">
          <cell r="C144">
            <v>2.4513422179807298</v>
          </cell>
          <cell r="D144">
            <v>2.0569203509969256</v>
          </cell>
          <cell r="E144">
            <v>4.8260799916495625</v>
          </cell>
          <cell r="F144">
            <v>4.049561941025198</v>
          </cell>
          <cell r="G144">
            <v>9.575555538987226</v>
          </cell>
          <cell r="H144">
            <v>8.0348451210817409</v>
          </cell>
          <cell r="K144">
            <v>2.604551106604525</v>
          </cell>
          <cell r="L144">
            <v>2.1854778729342335</v>
          </cell>
        </row>
        <row r="145">
          <cell r="C145">
            <v>1.6000000000000005</v>
          </cell>
          <cell r="D145">
            <v>2.7712812921102037</v>
          </cell>
          <cell r="E145">
            <v>3.1500000000000012</v>
          </cell>
          <cell r="F145">
            <v>5.455960043841964</v>
          </cell>
          <cell r="G145">
            <v>6.2500000000000018</v>
          </cell>
          <cell r="H145">
            <v>10.825317547305483</v>
          </cell>
          <cell r="K145">
            <v>1.7000000000000004</v>
          </cell>
          <cell r="L145">
            <v>2.9444863728670914</v>
          </cell>
        </row>
        <row r="146">
          <cell r="C146">
            <v>0.55567416853417739</v>
          </cell>
          <cell r="D146">
            <v>3.1513848096390658</v>
          </cell>
          <cell r="E146">
            <v>1.0939835193016618</v>
          </cell>
          <cell r="F146">
            <v>6.2042888439769115</v>
          </cell>
          <cell r="G146">
            <v>2.17060222083663</v>
          </cell>
          <cell r="H146">
            <v>12.3100969126526</v>
          </cell>
          <cell r="K146">
            <v>0.59040380406756343</v>
          </cell>
          <cell r="L146">
            <v>3.3483463602415071</v>
          </cell>
        </row>
        <row r="147">
          <cell r="C147">
            <v>-0.55567416853417695</v>
          </cell>
          <cell r="D147">
            <v>3.1513848096390658</v>
          </cell>
          <cell r="E147">
            <v>-1.0939835193016609</v>
          </cell>
          <cell r="F147">
            <v>6.2042888439769115</v>
          </cell>
          <cell r="G147">
            <v>-2.1706022208366287</v>
          </cell>
          <cell r="H147">
            <v>12.3100969126526</v>
          </cell>
          <cell r="K147">
            <v>-0.59040380406756299</v>
          </cell>
          <cell r="L147">
            <v>3.3483463602415071</v>
          </cell>
        </row>
        <row r="148">
          <cell r="C148">
            <v>-1.5999999999999994</v>
          </cell>
          <cell r="D148">
            <v>2.7712812921102041</v>
          </cell>
          <cell r="E148">
            <v>-3.149999999999999</v>
          </cell>
          <cell r="F148">
            <v>5.4559600438419649</v>
          </cell>
          <cell r="G148">
            <v>-6.2499999999999973</v>
          </cell>
          <cell r="H148">
            <v>10.825317547305485</v>
          </cell>
          <cell r="K148">
            <v>-1.6999999999999993</v>
          </cell>
          <cell r="L148">
            <v>2.9444863728670914</v>
          </cell>
        </row>
        <row r="149">
          <cell r="C149">
            <v>-2.4513422179807294</v>
          </cell>
          <cell r="D149">
            <v>2.0569203509969265</v>
          </cell>
          <cell r="E149">
            <v>-4.8260799916495616</v>
          </cell>
          <cell r="F149">
            <v>4.0495619410251988</v>
          </cell>
          <cell r="G149">
            <v>-9.5755555389872242</v>
          </cell>
          <cell r="H149">
            <v>8.0348451210817426</v>
          </cell>
          <cell r="K149">
            <v>-2.6045511066045246</v>
          </cell>
          <cell r="L149">
            <v>2.1854778729342343</v>
          </cell>
        </row>
        <row r="150">
          <cell r="C150">
            <v>-3.0070163865149069</v>
          </cell>
          <cell r="D150">
            <v>1.0944644586421404</v>
          </cell>
          <cell r="E150">
            <v>-5.9200635109512234</v>
          </cell>
          <cell r="F150">
            <v>2.154726902951714</v>
          </cell>
          <cell r="G150">
            <v>-11.746157759823854</v>
          </cell>
          <cell r="H150">
            <v>4.2752517915708612</v>
          </cell>
          <cell r="K150">
            <v>-3.194954910672088</v>
          </cell>
          <cell r="L150">
            <v>1.1628684873072741</v>
          </cell>
        </row>
        <row r="151">
          <cell r="C151">
            <v>-3.2</v>
          </cell>
          <cell r="D151">
            <v>3.920475055707584E-16</v>
          </cell>
          <cell r="E151">
            <v>-6.3000000000000007</v>
          </cell>
          <cell r="F151">
            <v>7.7184352659243071E-16</v>
          </cell>
          <cell r="G151">
            <v>-12.5</v>
          </cell>
          <cell r="H151">
            <v>1.531435568635775E-15</v>
          </cell>
          <cell r="K151">
            <v>-3.4</v>
          </cell>
          <cell r="L151">
            <v>4.165504746689308E-16</v>
          </cell>
        </row>
        <row r="152">
          <cell r="C152">
            <v>-3.0070163865149073</v>
          </cell>
          <cell r="D152">
            <v>-1.0944644586421397</v>
          </cell>
          <cell r="E152">
            <v>-5.9200635109512234</v>
          </cell>
          <cell r="F152">
            <v>-2.1547269029517127</v>
          </cell>
          <cell r="G152">
            <v>-11.746157759823856</v>
          </cell>
          <cell r="H152">
            <v>-4.2752517915708586</v>
          </cell>
          <cell r="K152">
            <v>-3.1949549106720885</v>
          </cell>
          <cell r="L152">
            <v>-1.1628684873072734</v>
          </cell>
        </row>
        <row r="153">
          <cell r="C153">
            <v>-2.4513422179807298</v>
          </cell>
          <cell r="D153">
            <v>-2.0569203509969256</v>
          </cell>
          <cell r="E153">
            <v>-4.8260799916495625</v>
          </cell>
          <cell r="F153">
            <v>-4.049561941025198</v>
          </cell>
          <cell r="G153">
            <v>-9.575555538987226</v>
          </cell>
          <cell r="H153">
            <v>-8.0348451210817409</v>
          </cell>
          <cell r="K153">
            <v>-2.604551106604525</v>
          </cell>
          <cell r="L153">
            <v>-2.1854778729342335</v>
          </cell>
        </row>
        <row r="154">
          <cell r="C154">
            <v>-1.6000000000000014</v>
          </cell>
          <cell r="D154">
            <v>-2.7712812921102028</v>
          </cell>
          <cell r="E154">
            <v>-3.150000000000003</v>
          </cell>
          <cell r="F154">
            <v>-5.4559600438419622</v>
          </cell>
          <cell r="G154">
            <v>-6.2500000000000053</v>
          </cell>
          <cell r="H154">
            <v>-10.825317547305479</v>
          </cell>
          <cell r="K154">
            <v>-1.7000000000000015</v>
          </cell>
          <cell r="L154">
            <v>-2.9444863728670905</v>
          </cell>
        </row>
        <row r="155">
          <cell r="C155">
            <v>-0.55567416853417706</v>
          </cell>
          <cell r="D155">
            <v>-3.1513848096390658</v>
          </cell>
          <cell r="E155">
            <v>-1.0939835193016612</v>
          </cell>
          <cell r="F155">
            <v>-6.2042888439769115</v>
          </cell>
          <cell r="G155">
            <v>-2.1706022208366291</v>
          </cell>
          <cell r="H155">
            <v>-12.3100969126526</v>
          </cell>
          <cell r="K155">
            <v>-0.5904038040675631</v>
          </cell>
          <cell r="L155">
            <v>-3.3483463602415071</v>
          </cell>
        </row>
        <row r="156">
          <cell r="C156">
            <v>0.55567416853417595</v>
          </cell>
          <cell r="D156">
            <v>-3.1513848096390662</v>
          </cell>
          <cell r="E156">
            <v>1.0939835193016589</v>
          </cell>
          <cell r="F156">
            <v>-6.2042888439769115</v>
          </cell>
          <cell r="G156">
            <v>2.1706022208366247</v>
          </cell>
          <cell r="H156">
            <v>-12.310096912652602</v>
          </cell>
          <cell r="K156">
            <v>0.59040380406756188</v>
          </cell>
          <cell r="L156">
            <v>-3.3483463602415076</v>
          </cell>
        </row>
        <row r="157">
          <cell r="C157">
            <v>1.6000000000000005</v>
          </cell>
          <cell r="D157">
            <v>-2.7712812921102037</v>
          </cell>
          <cell r="E157">
            <v>3.1500000000000012</v>
          </cell>
          <cell r="F157">
            <v>-5.455960043841964</v>
          </cell>
          <cell r="G157">
            <v>6.2500000000000018</v>
          </cell>
          <cell r="H157">
            <v>-10.825317547305483</v>
          </cell>
          <cell r="K157">
            <v>1.7000000000000004</v>
          </cell>
          <cell r="L157">
            <v>-2.9444863728670914</v>
          </cell>
        </row>
        <row r="158">
          <cell r="C158">
            <v>2.4513422179807289</v>
          </cell>
          <cell r="D158">
            <v>-2.0569203509969269</v>
          </cell>
          <cell r="E158">
            <v>4.8260799916495607</v>
          </cell>
          <cell r="F158">
            <v>-4.0495619410251997</v>
          </cell>
          <cell r="G158">
            <v>9.5755555389872224</v>
          </cell>
          <cell r="H158">
            <v>-8.0348451210817444</v>
          </cell>
          <cell r="K158">
            <v>2.6045511066045246</v>
          </cell>
          <cell r="L158">
            <v>-2.1854778729342343</v>
          </cell>
        </row>
        <row r="159">
          <cell r="C159">
            <v>3.0070163865149073</v>
          </cell>
          <cell r="D159">
            <v>-1.0944644586421395</v>
          </cell>
          <cell r="E159">
            <v>5.9200635109512234</v>
          </cell>
          <cell r="F159">
            <v>-2.1547269029517127</v>
          </cell>
          <cell r="G159">
            <v>11.746157759823856</v>
          </cell>
          <cell r="H159">
            <v>-4.2752517915708577</v>
          </cell>
          <cell r="K159">
            <v>3.1949549106720885</v>
          </cell>
          <cell r="L159">
            <v>-1.1628684873072732</v>
          </cell>
        </row>
        <row r="160">
          <cell r="C160">
            <v>3.2</v>
          </cell>
          <cell r="D160">
            <v>-7.8409501114151681E-16</v>
          </cell>
          <cell r="E160">
            <v>6.3000000000000007</v>
          </cell>
          <cell r="F160">
            <v>-1.5436870531848614E-15</v>
          </cell>
          <cell r="G160">
            <v>12.5</v>
          </cell>
          <cell r="H160">
            <v>-3.06287113727155E-15</v>
          </cell>
          <cell r="K160">
            <v>3.4</v>
          </cell>
          <cell r="L160">
            <v>-8.3310094933786161E-16</v>
          </cell>
        </row>
        <row r="169">
          <cell r="C169" t="str">
            <v>R</v>
          </cell>
          <cell r="D169" t="str">
            <v>X</v>
          </cell>
          <cell r="E169" t="str">
            <v>R</v>
          </cell>
          <cell r="F169" t="str">
            <v>X</v>
          </cell>
        </row>
        <row r="170">
          <cell r="C170">
            <v>6.08</v>
          </cell>
          <cell r="D170">
            <v>0</v>
          </cell>
          <cell r="E170">
            <v>11.97</v>
          </cell>
          <cell r="F170">
            <v>0</v>
          </cell>
          <cell r="G170">
            <v>23.75</v>
          </cell>
          <cell r="H170">
            <v>0</v>
          </cell>
          <cell r="K170">
            <v>6.46</v>
          </cell>
          <cell r="L170">
            <v>0</v>
          </cell>
        </row>
        <row r="171">
          <cell r="C171">
            <v>5.7133311343783237</v>
          </cell>
          <cell r="D171">
            <v>2.0794824714200657</v>
          </cell>
          <cell r="E171">
            <v>11.248120670807324</v>
          </cell>
          <cell r="F171">
            <v>4.0939811156082548</v>
          </cell>
          <cell r="G171">
            <v>22.317699743665326</v>
          </cell>
          <cell r="H171">
            <v>8.1229784039846322</v>
          </cell>
          <cell r="K171">
            <v>6.070414330276968</v>
          </cell>
          <cell r="L171">
            <v>2.2094501258838197</v>
          </cell>
        </row>
        <row r="172">
          <cell r="C172">
            <v>4.6575502141633862</v>
          </cell>
          <cell r="D172">
            <v>3.9081486668941587</v>
          </cell>
          <cell r="E172">
            <v>9.1695519841341682</v>
          </cell>
          <cell r="F172">
            <v>7.6941676879478749</v>
          </cell>
          <cell r="G172">
            <v>18.193555524075727</v>
          </cell>
          <cell r="H172">
            <v>15.266205730055308</v>
          </cell>
          <cell r="K172">
            <v>4.9486471025485983</v>
          </cell>
          <cell r="L172">
            <v>4.1524079585750435</v>
          </cell>
        </row>
        <row r="173">
          <cell r="C173">
            <v>3.0400000000000009</v>
          </cell>
          <cell r="D173">
            <v>5.2654344550093866</v>
          </cell>
          <cell r="E173">
            <v>5.9850000000000012</v>
          </cell>
          <cell r="F173">
            <v>10.36632408329973</v>
          </cell>
          <cell r="G173">
            <v>11.875000000000002</v>
          </cell>
          <cell r="H173">
            <v>20.568103339880416</v>
          </cell>
          <cell r="K173">
            <v>3.2300000000000009</v>
          </cell>
          <cell r="L173">
            <v>5.5945241084474731</v>
          </cell>
        </row>
        <row r="174">
          <cell r="C174">
            <v>1.0557809202149369</v>
          </cell>
          <cell r="D174">
            <v>5.9876311383142244</v>
          </cell>
          <cell r="E174">
            <v>2.0785686866731572</v>
          </cell>
          <cell r="F174">
            <v>11.788148803556131</v>
          </cell>
          <cell r="G174">
            <v>4.1241442195895974</v>
          </cell>
          <cell r="H174">
            <v>23.38918413403994</v>
          </cell>
          <cell r="K174">
            <v>1.1217672277283706</v>
          </cell>
          <cell r="L174">
            <v>6.3618580844588637</v>
          </cell>
        </row>
        <row r="175">
          <cell r="C175">
            <v>-1.0557809202149362</v>
          </cell>
          <cell r="D175">
            <v>5.9876311383142244</v>
          </cell>
          <cell r="E175">
            <v>-2.0785686866731559</v>
          </cell>
          <cell r="F175">
            <v>11.788148803556131</v>
          </cell>
          <cell r="G175">
            <v>-4.1241442195895948</v>
          </cell>
          <cell r="H175">
            <v>23.38918413403994</v>
          </cell>
          <cell r="K175">
            <v>-1.1217672277283697</v>
          </cell>
          <cell r="L175">
            <v>6.3618580844588637</v>
          </cell>
        </row>
        <row r="176">
          <cell r="C176">
            <v>-3.0399999999999987</v>
          </cell>
          <cell r="D176">
            <v>5.2654344550093874</v>
          </cell>
          <cell r="E176">
            <v>-5.9849999999999977</v>
          </cell>
          <cell r="F176">
            <v>10.366324083299732</v>
          </cell>
          <cell r="G176">
            <v>-11.874999999999995</v>
          </cell>
          <cell r="H176">
            <v>20.56810333988042</v>
          </cell>
          <cell r="K176">
            <v>-3.2299999999999986</v>
          </cell>
          <cell r="L176">
            <v>5.5945241084474739</v>
          </cell>
        </row>
        <row r="177">
          <cell r="C177">
            <v>-4.6575502141633853</v>
          </cell>
          <cell r="D177">
            <v>3.9081486668941601</v>
          </cell>
          <cell r="E177">
            <v>-9.1695519841341664</v>
          </cell>
          <cell r="F177">
            <v>7.6941676879478775</v>
          </cell>
          <cell r="G177">
            <v>-18.193555524075727</v>
          </cell>
          <cell r="H177">
            <v>15.266205730055313</v>
          </cell>
          <cell r="K177">
            <v>-4.9486471025485974</v>
          </cell>
          <cell r="L177">
            <v>4.1524079585750453</v>
          </cell>
        </row>
        <row r="178">
          <cell r="C178">
            <v>-5.7133311343783229</v>
          </cell>
          <cell r="D178">
            <v>2.0794824714200666</v>
          </cell>
          <cell r="E178">
            <v>-11.248120670807323</v>
          </cell>
          <cell r="F178">
            <v>4.0939811156082566</v>
          </cell>
          <cell r="G178">
            <v>-22.317699743665322</v>
          </cell>
          <cell r="H178">
            <v>8.1229784039846358</v>
          </cell>
          <cell r="K178">
            <v>-6.070414330276968</v>
          </cell>
          <cell r="L178">
            <v>2.2094501258838211</v>
          </cell>
        </row>
        <row r="179">
          <cell r="C179">
            <v>-6.08</v>
          </cell>
          <cell r="D179">
            <v>7.4489026058444093E-16</v>
          </cell>
          <cell r="E179">
            <v>-11.97</v>
          </cell>
          <cell r="F179">
            <v>1.4665027005256182E-15</v>
          </cell>
          <cell r="G179">
            <v>-23.75</v>
          </cell>
          <cell r="H179">
            <v>2.9097275804079725E-15</v>
          </cell>
          <cell r="K179">
            <v>-6.46</v>
          </cell>
          <cell r="L179">
            <v>7.9144590187096855E-16</v>
          </cell>
        </row>
        <row r="180">
          <cell r="C180">
            <v>-5.7133311343783237</v>
          </cell>
          <cell r="D180">
            <v>-2.0794824714200653</v>
          </cell>
          <cell r="E180">
            <v>-11.248120670807324</v>
          </cell>
          <cell r="F180">
            <v>-4.093981115608254</v>
          </cell>
          <cell r="G180">
            <v>-22.317699743665326</v>
          </cell>
          <cell r="H180">
            <v>-8.1229784039846304</v>
          </cell>
          <cell r="K180">
            <v>-6.070414330276968</v>
          </cell>
          <cell r="L180">
            <v>-2.2094501258838197</v>
          </cell>
        </row>
        <row r="181">
          <cell r="C181">
            <v>-4.6575502141633862</v>
          </cell>
          <cell r="D181">
            <v>-3.9081486668941587</v>
          </cell>
          <cell r="E181">
            <v>-9.1695519841341682</v>
          </cell>
          <cell r="F181">
            <v>-7.6941676879478749</v>
          </cell>
          <cell r="G181">
            <v>-18.193555524075727</v>
          </cell>
          <cell r="H181">
            <v>-15.266205730055308</v>
          </cell>
          <cell r="K181">
            <v>-4.9486471025485983</v>
          </cell>
          <cell r="L181">
            <v>-4.1524079585750435</v>
          </cell>
        </row>
        <row r="182">
          <cell r="C182">
            <v>-3.0400000000000027</v>
          </cell>
          <cell r="D182">
            <v>-5.2654344550093857</v>
          </cell>
          <cell r="E182">
            <v>-5.9850000000000056</v>
          </cell>
          <cell r="F182">
            <v>-10.366324083299729</v>
          </cell>
          <cell r="G182">
            <v>-11.875000000000011</v>
          </cell>
          <cell r="H182">
            <v>-20.568103339880413</v>
          </cell>
          <cell r="K182">
            <v>-3.2300000000000026</v>
          </cell>
          <cell r="L182">
            <v>-5.5945241084474722</v>
          </cell>
        </row>
        <row r="183">
          <cell r="C183">
            <v>-1.0557809202149364</v>
          </cell>
          <cell r="D183">
            <v>-5.9876311383142244</v>
          </cell>
          <cell r="E183">
            <v>-2.0785686866731563</v>
          </cell>
          <cell r="F183">
            <v>-11.788148803556131</v>
          </cell>
          <cell r="G183">
            <v>-4.1241442195895957</v>
          </cell>
          <cell r="H183">
            <v>-23.38918413403994</v>
          </cell>
          <cell r="K183">
            <v>-1.1217672277283699</v>
          </cell>
          <cell r="L183">
            <v>-6.3618580844588637</v>
          </cell>
        </row>
        <row r="184">
          <cell r="C184">
            <v>1.0557809202149342</v>
          </cell>
          <cell r="D184">
            <v>-5.9876311383142253</v>
          </cell>
          <cell r="E184">
            <v>2.0785686866731519</v>
          </cell>
          <cell r="F184">
            <v>-11.788148803556131</v>
          </cell>
          <cell r="G184">
            <v>4.1241442195895868</v>
          </cell>
          <cell r="H184">
            <v>-23.389184134039944</v>
          </cell>
          <cell r="K184">
            <v>1.1217672277283677</v>
          </cell>
          <cell r="L184">
            <v>-6.3618580844588646</v>
          </cell>
        </row>
        <row r="185">
          <cell r="C185">
            <v>3.0400000000000009</v>
          </cell>
          <cell r="D185">
            <v>-5.2654344550093866</v>
          </cell>
          <cell r="E185">
            <v>5.9850000000000012</v>
          </cell>
          <cell r="F185">
            <v>-10.36632408329973</v>
          </cell>
          <cell r="G185">
            <v>11.875000000000002</v>
          </cell>
          <cell r="H185">
            <v>-20.568103339880416</v>
          </cell>
          <cell r="K185">
            <v>3.2300000000000009</v>
          </cell>
          <cell r="L185">
            <v>-5.5945241084474731</v>
          </cell>
        </row>
        <row r="186">
          <cell r="C186">
            <v>4.6575502141633853</v>
          </cell>
          <cell r="D186">
            <v>-3.9081486668941605</v>
          </cell>
          <cell r="E186">
            <v>9.1695519841341646</v>
          </cell>
          <cell r="F186">
            <v>-7.6941676879478793</v>
          </cell>
          <cell r="G186">
            <v>18.193555524075723</v>
          </cell>
          <cell r="H186">
            <v>-15.266205730055315</v>
          </cell>
          <cell r="K186">
            <v>4.9486471025485965</v>
          </cell>
          <cell r="L186">
            <v>-4.1524079585750453</v>
          </cell>
        </row>
        <row r="187">
          <cell r="C187">
            <v>5.7133311343783237</v>
          </cell>
          <cell r="D187">
            <v>-2.0794824714200653</v>
          </cell>
          <cell r="E187">
            <v>11.248120670807324</v>
          </cell>
          <cell r="F187">
            <v>-4.0939811156082531</v>
          </cell>
          <cell r="G187">
            <v>22.317699743665326</v>
          </cell>
          <cell r="H187">
            <v>-8.1229784039846287</v>
          </cell>
          <cell r="K187">
            <v>6.070414330276968</v>
          </cell>
          <cell r="L187">
            <v>-2.2094501258838193</v>
          </cell>
        </row>
        <row r="188">
          <cell r="C188">
            <v>6.08</v>
          </cell>
          <cell r="D188">
            <v>-1.4897805211688819E-15</v>
          </cell>
          <cell r="E188">
            <v>11.97</v>
          </cell>
          <cell r="F188">
            <v>-2.9330054010512364E-15</v>
          </cell>
          <cell r="G188">
            <v>23.75</v>
          </cell>
          <cell r="H188">
            <v>-5.819455160815945E-15</v>
          </cell>
          <cell r="K188">
            <v>6.46</v>
          </cell>
          <cell r="L188">
            <v>-1.5828918037419371E-15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T53"/>
  <sheetViews>
    <sheetView tabSelected="1" zoomScaleNormal="100" workbookViewId="0">
      <selection activeCell="V10" sqref="V10"/>
    </sheetView>
  </sheetViews>
  <sheetFormatPr defaultRowHeight="12.75" x14ac:dyDescent="0.2"/>
  <cols>
    <col min="2" max="2" width="11.5703125" customWidth="1"/>
    <col min="3" max="3" width="9.28515625" bestFit="1" customWidth="1"/>
    <col min="9" max="9" width="20.28515625" customWidth="1"/>
    <col min="10" max="10" width="8.85546875" style="6" customWidth="1"/>
    <col min="19" max="19" width="9.85546875" bestFit="1" customWidth="1"/>
  </cols>
  <sheetData>
    <row r="1" spans="1:20" s="1" customFormat="1" ht="18" customHeight="1" x14ac:dyDescent="0.25">
      <c r="A1" s="2"/>
      <c r="B1" s="3"/>
      <c r="C1" s="3" t="str">
        <f>IF(C7=FALSE,"",'[1]Test Data'!$C$1&amp;" / "&amp;'[1]Test Data'!$H$1)</f>
        <v/>
      </c>
      <c r="D1" s="4"/>
      <c r="E1" s="2"/>
      <c r="F1" s="29" t="s">
        <v>17</v>
      </c>
      <c r="G1" s="29"/>
      <c r="H1" s="29"/>
      <c r="I1" s="29"/>
      <c r="J1" s="29"/>
      <c r="K1" s="2"/>
      <c r="L1" s="2"/>
      <c r="M1" s="2"/>
      <c r="N1" s="2"/>
      <c r="O1" s="2"/>
      <c r="P1" s="2"/>
      <c r="Q1" s="2"/>
      <c r="R1" s="2"/>
      <c r="S1" s="17">
        <v>40373</v>
      </c>
      <c r="T1" s="2"/>
    </row>
    <row r="2" spans="1:20" ht="18" customHeight="1" x14ac:dyDescent="0.2">
      <c r="A2" s="5"/>
      <c r="B2" s="3"/>
      <c r="C2" s="27" t="str">
        <f>IF(C8=FALSE,"",[2]!Station &amp; " / " &amp;[2]!Outlet)</f>
        <v>Turlough Hill / Dunstown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 ht="18" customHeight="1" x14ac:dyDescent="0.2">
      <c r="A3" s="5"/>
      <c r="B3" s="3"/>
      <c r="C3" s="24" t="str">
        <f>IF(C9=FALSE,"",[3]!Station &amp; " / " &amp;[3]!Outlet)</f>
        <v/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ht="18" customHeight="1" x14ac:dyDescent="0.2">
      <c r="A4" s="5"/>
      <c r="B4" s="7"/>
      <c r="C4" s="28" t="str">
        <f>IF(C10=FALSE,"",[4]!Station &amp; " / " &amp;[4]!Feeder)</f>
        <v>TH / Duns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</row>
    <row r="5" spans="1:20" ht="18" customHeight="1" x14ac:dyDescent="0.2">
      <c r="A5" s="5"/>
      <c r="B5" s="7"/>
      <c r="C5" s="25" t="str">
        <f>IF(C11=FALSE,"",[5]Sheet1!C1 &amp; " / " &amp;[5]Sheet1!G1)</f>
        <v/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spans="1:20" x14ac:dyDescent="0.2">
      <c r="A6" s="5"/>
      <c r="B6" s="7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x14ac:dyDescent="0.2">
      <c r="A7" s="5"/>
      <c r="B7" s="18" t="s">
        <v>16</v>
      </c>
      <c r="C7" s="19" t="b">
        <v>0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 x14ac:dyDescent="0.2">
      <c r="A8" s="5"/>
      <c r="B8" s="18" t="s">
        <v>7</v>
      </c>
      <c r="C8" s="19" t="b">
        <v>1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r="9" spans="1:20" x14ac:dyDescent="0.2">
      <c r="A9" s="5"/>
      <c r="B9" s="18" t="s">
        <v>6</v>
      </c>
      <c r="C9" s="19" t="b">
        <v>0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</row>
    <row r="10" spans="1:20" x14ac:dyDescent="0.2">
      <c r="A10" s="5"/>
      <c r="B10" s="18" t="s">
        <v>8</v>
      </c>
      <c r="C10" s="19" t="b">
        <v>1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</row>
    <row r="11" spans="1:20" x14ac:dyDescent="0.2">
      <c r="A11" s="5"/>
      <c r="B11" s="18" t="s">
        <v>9</v>
      </c>
      <c r="C11" s="19" t="b">
        <v>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</row>
    <row r="13" spans="1:20" x14ac:dyDescent="0.2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 spans="1:20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</row>
    <row r="15" spans="1:20" x14ac:dyDescent="0.2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 spans="1:20" x14ac:dyDescent="0.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 spans="1:20" x14ac:dyDescent="0.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spans="1:20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</row>
    <row r="19" spans="1:20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</row>
    <row r="20" spans="1:20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  <row r="21" spans="1:20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r="22" spans="1:20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</row>
    <row r="23" spans="1:20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</row>
    <row r="24" spans="1:20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</row>
    <row r="25" spans="1:20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</row>
    <row r="26" spans="1:20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</row>
    <row r="27" spans="1:20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</row>
    <row r="28" spans="1:20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</row>
    <row r="29" spans="1:20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</row>
    <row r="30" spans="1:20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</row>
    <row r="31" spans="1:20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  <row r="32" spans="1:20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</row>
    <row r="33" spans="1:20" x14ac:dyDescent="0.2">
      <c r="A33" s="5"/>
      <c r="B33" s="5" t="s">
        <v>19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</row>
    <row r="34" spans="1:20" x14ac:dyDescent="0.2">
      <c r="A34" s="5"/>
      <c r="B34" s="5" t="s">
        <v>18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</row>
    <row r="35" spans="1:20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</row>
    <row r="36" spans="1:20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</row>
    <row r="37" spans="1:20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</row>
    <row r="38" spans="1:20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</row>
    <row r="39" spans="1:20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</row>
    <row r="40" spans="1:20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</row>
    <row r="41" spans="1:20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</row>
    <row r="42" spans="1:20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</row>
    <row r="43" spans="1:20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</row>
    <row r="44" spans="1:20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</row>
    <row r="45" spans="1:20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</row>
    <row r="46" spans="1:20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  <row r="47" spans="1:20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</row>
    <row r="48" spans="1:20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</row>
    <row r="49" spans="1:20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</row>
    <row r="50" spans="1:20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</row>
    <row r="51" spans="1:20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</row>
    <row r="52" spans="1:20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1:20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</sheetData>
  <mergeCells count="1">
    <mergeCell ref="F1:J1"/>
  </mergeCells>
  <phoneticPr fontId="4" type="noConversion"/>
  <pageMargins left="0.55118110236220474" right="0.39370078740157483" top="0.78740157480314965" bottom="0.78740157480314965" header="0.51181102362204722" footer="0.51181102362204722"/>
  <pageSetup paperSize="8" orientation="landscape" horizontalDpi="4294967293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8" r:id="rId4" name="CheckBox1">
          <controlPr locked="0" defaultSize="0" autoLine="0" linkedCell="C7" r:id="rId5">
            <anchor moveWithCells="1">
              <from>
                <xdr:col>0</xdr:col>
                <xdr:colOff>457200</xdr:colOff>
                <xdr:row>0</xdr:row>
                <xdr:rowOff>85725</xdr:rowOff>
              </from>
              <to>
                <xdr:col>1</xdr:col>
                <xdr:colOff>733425</xdr:colOff>
                <xdr:row>1</xdr:row>
                <xdr:rowOff>19050</xdr:rowOff>
              </to>
            </anchor>
          </controlPr>
        </control>
      </mc:Choice>
      <mc:Fallback>
        <control shapeId="1028" r:id="rId4" name="CheckBox1"/>
      </mc:Fallback>
    </mc:AlternateContent>
    <mc:AlternateContent xmlns:mc="http://schemas.openxmlformats.org/markup-compatibility/2006">
      <mc:Choice Requires="x14">
        <control shapeId="1029" r:id="rId6" name="CheckBox2">
          <controlPr locked="0" defaultSize="0" autoLine="0" linkedCell="C9" r:id="rId7">
            <anchor moveWithCells="1">
              <from>
                <xdr:col>0</xdr:col>
                <xdr:colOff>457200</xdr:colOff>
                <xdr:row>2</xdr:row>
                <xdr:rowOff>76200</xdr:rowOff>
              </from>
              <to>
                <xdr:col>1</xdr:col>
                <xdr:colOff>733425</xdr:colOff>
                <xdr:row>3</xdr:row>
                <xdr:rowOff>19050</xdr:rowOff>
              </to>
            </anchor>
          </controlPr>
        </control>
      </mc:Choice>
      <mc:Fallback>
        <control shapeId="1029" r:id="rId6" name="CheckBox2"/>
      </mc:Fallback>
    </mc:AlternateContent>
    <mc:AlternateContent xmlns:mc="http://schemas.openxmlformats.org/markup-compatibility/2006">
      <mc:Choice Requires="x14">
        <control shapeId="1030" r:id="rId8" name="CheckBox3">
          <controlPr locked="0" defaultSize="0" autoLine="0" linkedCell="C11" r:id="rId9">
            <anchor moveWithCells="1">
              <from>
                <xdr:col>0</xdr:col>
                <xdr:colOff>457200</xdr:colOff>
                <xdr:row>4</xdr:row>
                <xdr:rowOff>76200</xdr:rowOff>
              </from>
              <to>
                <xdr:col>1</xdr:col>
                <xdr:colOff>733425</xdr:colOff>
                <xdr:row>5</xdr:row>
                <xdr:rowOff>19050</xdr:rowOff>
              </to>
            </anchor>
          </controlPr>
        </control>
      </mc:Choice>
      <mc:Fallback>
        <control shapeId="1030" r:id="rId8" name="CheckBox3"/>
      </mc:Fallback>
    </mc:AlternateContent>
    <mc:AlternateContent xmlns:mc="http://schemas.openxmlformats.org/markup-compatibility/2006">
      <mc:Choice Requires="x14">
        <control shapeId="1036" r:id="rId10" name="CheckBox4">
          <controlPr locked="0" defaultSize="0" autoLine="0" linkedCell="C8" r:id="rId11">
            <anchor moveWithCells="1">
              <from>
                <xdr:col>0</xdr:col>
                <xdr:colOff>457200</xdr:colOff>
                <xdr:row>1</xdr:row>
                <xdr:rowOff>76200</xdr:rowOff>
              </from>
              <to>
                <xdr:col>1</xdr:col>
                <xdr:colOff>733425</xdr:colOff>
                <xdr:row>2</xdr:row>
                <xdr:rowOff>19050</xdr:rowOff>
              </to>
            </anchor>
          </controlPr>
        </control>
      </mc:Choice>
      <mc:Fallback>
        <control shapeId="1036" r:id="rId10" name="CheckBox4"/>
      </mc:Fallback>
    </mc:AlternateContent>
    <mc:AlternateContent xmlns:mc="http://schemas.openxmlformats.org/markup-compatibility/2006">
      <mc:Choice Requires="x14">
        <control shapeId="1037" r:id="rId12" name="CheckBox5">
          <controlPr locked="0" defaultSize="0" autoLine="0" linkedCell="C10" r:id="rId13">
            <anchor moveWithCells="1">
              <from>
                <xdr:col>0</xdr:col>
                <xdr:colOff>457200</xdr:colOff>
                <xdr:row>3</xdr:row>
                <xdr:rowOff>76200</xdr:rowOff>
              </from>
              <to>
                <xdr:col>1</xdr:col>
                <xdr:colOff>733425</xdr:colOff>
                <xdr:row>4</xdr:row>
                <xdr:rowOff>19050</xdr:rowOff>
              </to>
            </anchor>
          </controlPr>
        </control>
      </mc:Choice>
      <mc:Fallback>
        <control shapeId="1037" r:id="rId12" name="CheckBox5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M158"/>
  <sheetViews>
    <sheetView zoomScale="75" workbookViewId="0">
      <selection activeCell="U9" sqref="U9"/>
    </sheetView>
  </sheetViews>
  <sheetFormatPr defaultColWidth="8.85546875" defaultRowHeight="11.25" x14ac:dyDescent="0.2"/>
  <cols>
    <col min="1" max="30" width="8.85546875" style="8"/>
    <col min="31" max="34" width="8.85546875" style="9"/>
    <col min="35" max="39" width="8.85546875" style="20"/>
    <col min="40" max="16384" width="8.85546875" style="8"/>
  </cols>
  <sheetData>
    <row r="1" spans="1:39" x14ac:dyDescent="0.2">
      <c r="A1" s="41" t="s">
        <v>5</v>
      </c>
      <c r="B1" s="41"/>
      <c r="C1" s="41"/>
      <c r="D1" s="41"/>
      <c r="F1" s="41" t="s">
        <v>0</v>
      </c>
      <c r="G1" s="41"/>
      <c r="H1" s="41"/>
      <c r="I1" s="41"/>
      <c r="K1" s="13"/>
      <c r="L1" s="14" t="s">
        <v>5</v>
      </c>
      <c r="M1" s="15">
        <f>IF(Sheet1!C7=TRUE,1/M2,0)</f>
        <v>0</v>
      </c>
      <c r="N1" s="13"/>
      <c r="O1" s="16"/>
      <c r="P1" s="13"/>
      <c r="Q1" s="14" t="s">
        <v>0</v>
      </c>
      <c r="R1" s="15">
        <f>IF(Sheet1!C9=TRUE,1,0)</f>
        <v>0</v>
      </c>
      <c r="S1" s="13"/>
      <c r="U1" s="38" t="s">
        <v>10</v>
      </c>
      <c r="V1" s="39"/>
      <c r="W1" s="39"/>
      <c r="X1" s="40"/>
      <c r="Z1" s="38" t="s">
        <v>11</v>
      </c>
      <c r="AA1" s="39"/>
      <c r="AB1" s="39"/>
      <c r="AC1" s="40"/>
      <c r="AE1" s="30" t="s">
        <v>12</v>
      </c>
      <c r="AF1" s="31"/>
      <c r="AG1" s="31"/>
      <c r="AH1" s="21">
        <f>IF(Sheet1!$C8=TRUE,1,0)</f>
        <v>1</v>
      </c>
      <c r="AJ1" s="32" t="s">
        <v>13</v>
      </c>
      <c r="AK1" s="33"/>
      <c r="AL1" s="33"/>
      <c r="AM1" s="21">
        <f>IF(Sheet1!$C10=TRUE,1,0)</f>
        <v>1</v>
      </c>
    </row>
    <row r="2" spans="1:39" x14ac:dyDescent="0.2">
      <c r="A2" s="37" t="str">
        <f>'[1]Test Data'!$AB3</f>
        <v>Ph-Ph Plot Data</v>
      </c>
      <c r="B2" s="37"/>
      <c r="C2" s="37" t="str">
        <f>'[1]Test Data'!$AF3</f>
        <v>Ph-E Plot Data</v>
      </c>
      <c r="D2" s="37"/>
      <c r="K2" s="13"/>
      <c r="L2" s="13" t="s">
        <v>4</v>
      </c>
      <c r="M2" s="13">
        <v>1</v>
      </c>
      <c r="N2" s="13"/>
      <c r="O2" s="16"/>
      <c r="P2" s="13"/>
      <c r="Q2" s="13"/>
      <c r="R2" s="13"/>
      <c r="S2" s="13"/>
      <c r="U2" s="37" t="s">
        <v>1</v>
      </c>
      <c r="V2" s="37"/>
      <c r="W2" s="37" t="s">
        <v>2</v>
      </c>
      <c r="X2" s="37"/>
      <c r="Z2" s="37" t="s">
        <v>1</v>
      </c>
      <c r="AA2" s="37"/>
      <c r="AB2" s="37" t="s">
        <v>2</v>
      </c>
      <c r="AC2" s="37"/>
    </row>
    <row r="3" spans="1:39" x14ac:dyDescent="0.2">
      <c r="A3" s="11" t="str">
        <f>'[1]Test Data'!$AB4</f>
        <v>R</v>
      </c>
      <c r="B3" s="11" t="str">
        <f>'[1]Test Data'!$AC4</f>
        <v>X</v>
      </c>
      <c r="C3" s="11" t="str">
        <f>'[1]Test Data'!$AF4</f>
        <v>R</v>
      </c>
      <c r="D3" s="11" t="str">
        <f>'[1]Test Data'!$AG4</f>
        <v>X</v>
      </c>
      <c r="K3" s="13"/>
      <c r="L3" s="13"/>
      <c r="M3" s="13"/>
      <c r="N3" s="13"/>
      <c r="O3" s="16"/>
      <c r="P3" s="13"/>
      <c r="Q3" s="13"/>
      <c r="R3" s="13"/>
      <c r="S3" s="13"/>
      <c r="U3" s="11" t="str">
        <f>'[3]Imp. Test Data'!$AG2</f>
        <v>R</v>
      </c>
      <c r="V3" s="11" t="str">
        <f>'[3]Imp. Test Data'!$AH2</f>
        <v>X</v>
      </c>
      <c r="W3" s="11" t="str">
        <f>'[3]Imp. Test Data'!$AL2</f>
        <v>R</v>
      </c>
      <c r="X3" s="11" t="str">
        <f>'[3]Imp. Test Data'!$AM2</f>
        <v>X</v>
      </c>
      <c r="Z3" s="11" t="str">
        <f>'[3]Imp. Test Data'!$AG2</f>
        <v>R</v>
      </c>
      <c r="AA3" s="11" t="str">
        <f>'[3]Imp. Test Data'!$AH2</f>
        <v>X</v>
      </c>
      <c r="AB3" s="11" t="str">
        <f>'[3]Imp. Test Data'!$AL2</f>
        <v>R</v>
      </c>
      <c r="AC3" s="11" t="str">
        <f>'[3]Imp. Test Data'!$AM2</f>
        <v>X</v>
      </c>
    </row>
    <row r="4" spans="1:39" x14ac:dyDescent="0.2">
      <c r="A4" s="12">
        <f>'[1]Test Data'!$AB5</f>
        <v>30</v>
      </c>
      <c r="B4" s="12">
        <f>'[1]Test Data'!$AC5</f>
        <v>0</v>
      </c>
      <c r="C4" s="12">
        <f>'[1]Test Data'!$AF5</f>
        <v>58.877200000000002</v>
      </c>
      <c r="D4" s="12">
        <f>'[1]Test Data'!$AG5</f>
        <v>0</v>
      </c>
      <c r="F4" s="12">
        <f>'[3]Imp. Test Data'!$AG3</f>
        <v>41.285760012856393</v>
      </c>
      <c r="G4" s="12">
        <f>'[3]Imp. Test Data'!$AH3</f>
        <v>-9.5315687334122607</v>
      </c>
      <c r="H4" s="12">
        <f>'[3]Imp. Test Data'!$AL3</f>
        <v>74.473360833264849</v>
      </c>
      <c r="I4" s="12">
        <f>'[3]Imp. Test Data'!$AM3</f>
        <v>-17.193530102617213</v>
      </c>
      <c r="K4" s="12">
        <f t="shared" ref="K4:K35" si="0">A4*$M$1</f>
        <v>0</v>
      </c>
      <c r="L4" s="12">
        <f t="shared" ref="L4:L35" si="1">B4*$M$1</f>
        <v>0</v>
      </c>
      <c r="M4" s="12">
        <f t="shared" ref="M4:M35" si="2">C4*$M$1</f>
        <v>0</v>
      </c>
      <c r="N4" s="12">
        <f t="shared" ref="N4:N35" si="3">D4*$M$1</f>
        <v>0</v>
      </c>
      <c r="P4" s="12">
        <f t="shared" ref="P4:P35" si="4">F4*$R$1</f>
        <v>0</v>
      </c>
      <c r="Q4" s="12">
        <f t="shared" ref="Q4:Q35" si="5">G4*$R$1</f>
        <v>0</v>
      </c>
      <c r="R4" s="12">
        <f t="shared" ref="R4:R35" si="6">H4*$R$1</f>
        <v>0</v>
      </c>
      <c r="S4" s="12">
        <f t="shared" ref="S4:S35" si="7">I4*$R$1</f>
        <v>0</v>
      </c>
      <c r="U4" s="22">
        <f>[2]Characteristic!$AB5</f>
        <v>25.571630050430191</v>
      </c>
      <c r="V4" s="22">
        <f>[2]Characteristic!$AC5</f>
        <v>-6.3757234499184232</v>
      </c>
      <c r="W4" s="22">
        <f>[2]Characteristic!$AF5</f>
        <v>59.730555052682575</v>
      </c>
      <c r="X4" s="22">
        <f>[2]Characteristic!$AG5</f>
        <v>-14.892500000000002</v>
      </c>
      <c r="Z4" s="12">
        <f>[4]Characteristic!$AH5</f>
        <v>24.178922022650806</v>
      </c>
      <c r="AA4" s="12">
        <f>[4]Characteristic!$AI5</f>
        <v>-11.27481650509462</v>
      </c>
      <c r="AB4" s="12">
        <f>[4]Characteristic!$AL5</f>
        <v>58.5805500475253</v>
      </c>
      <c r="AC4" s="12">
        <f>[4]Characteristic!$AM5</f>
        <v>-27.316559106093216</v>
      </c>
      <c r="AE4" s="22">
        <f t="shared" ref="AE4:AE14" si="8">U4*$AH$1</f>
        <v>25.571630050430191</v>
      </c>
      <c r="AF4" s="22">
        <f t="shared" ref="AF4:AF14" si="9">V4*$AH$1</f>
        <v>-6.3757234499184232</v>
      </c>
      <c r="AG4" s="22">
        <f t="shared" ref="AG4:AG14" si="10">W4*$AH$1</f>
        <v>59.730555052682575</v>
      </c>
      <c r="AH4" s="22">
        <f t="shared" ref="AH4:AH14" si="11">X4*$AH$1</f>
        <v>-14.892500000000002</v>
      </c>
      <c r="AJ4" s="12">
        <f>Z4*$AM$1</f>
        <v>24.178922022650806</v>
      </c>
      <c r="AK4" s="12">
        <f>AA4*$AM$1</f>
        <v>-11.27481650509462</v>
      </c>
      <c r="AL4" s="12">
        <f>AB4*$AM$1</f>
        <v>58.5805500475253</v>
      </c>
      <c r="AM4" s="12">
        <f>AC4*$AM$1</f>
        <v>-27.316559106093216</v>
      </c>
    </row>
    <row r="5" spans="1:39" x14ac:dyDescent="0.2">
      <c r="A5" s="12">
        <f>'[1]Test Data'!$AB6</f>
        <v>29.999999999999996</v>
      </c>
      <c r="B5" s="12">
        <f>'[1]Test Data'!$AC6</f>
        <v>29.999999999999993</v>
      </c>
      <c r="C5" s="12">
        <f>'[1]Test Data'!$AF6</f>
        <v>58.877200000000002</v>
      </c>
      <c r="D5" s="12">
        <f>'[1]Test Data'!$AG6</f>
        <v>15.776098192605698</v>
      </c>
      <c r="F5" s="12">
        <f>'[3]Imp. Test Data'!$AG4</f>
        <v>41.285760012856393</v>
      </c>
      <c r="G5" s="12">
        <f>'[3]Imp. Test Data'!$AH4</f>
        <v>-9.5315687334122607</v>
      </c>
      <c r="H5" s="12">
        <f>'[3]Imp. Test Data'!$AL4</f>
        <v>74.473360833264849</v>
      </c>
      <c r="I5" s="12">
        <f>'[3]Imp. Test Data'!$AM4</f>
        <v>-17.193530102617213</v>
      </c>
      <c r="K5" s="12">
        <f t="shared" si="0"/>
        <v>0</v>
      </c>
      <c r="L5" s="12">
        <f t="shared" si="1"/>
        <v>0</v>
      </c>
      <c r="M5" s="12">
        <f t="shared" si="2"/>
        <v>0</v>
      </c>
      <c r="N5" s="12">
        <f t="shared" si="3"/>
        <v>0</v>
      </c>
      <c r="P5" s="12">
        <f t="shared" si="4"/>
        <v>0</v>
      </c>
      <c r="Q5" s="12">
        <f t="shared" si="5"/>
        <v>0</v>
      </c>
      <c r="R5" s="12">
        <f t="shared" si="6"/>
        <v>0</v>
      </c>
      <c r="S5" s="12">
        <f t="shared" si="7"/>
        <v>0</v>
      </c>
      <c r="U5" s="22">
        <f>[2]Characteristic!$AB6</f>
        <v>25.571630050430191</v>
      </c>
      <c r="V5" s="22">
        <f>[2]Characteristic!$AC6</f>
        <v>-6.3757234499184232</v>
      </c>
      <c r="W5" s="22">
        <f>[2]Characteristic!$AF6</f>
        <v>72.765666651719528</v>
      </c>
      <c r="X5" s="22">
        <f>[2]Characteristic!$AG6</f>
        <v>-14.892500000000002</v>
      </c>
      <c r="Z5" s="12">
        <f>[4]Characteristic!$AH6</f>
        <v>25.674839903246244</v>
      </c>
      <c r="AA5" s="12">
        <f>[4]Characteristic!$AI6</f>
        <v>-5.6919749707616685</v>
      </c>
      <c r="AB5" s="12">
        <f>[4]Characteristic!$AL6</f>
        <v>62.204851089114996</v>
      </c>
      <c r="AC5" s="12">
        <f>[4]Characteristic!$AM6</f>
        <v>-13.790483476955663</v>
      </c>
      <c r="AE5" s="22">
        <f t="shared" si="8"/>
        <v>25.571630050430191</v>
      </c>
      <c r="AF5" s="22">
        <f t="shared" si="9"/>
        <v>-6.3757234499184232</v>
      </c>
      <c r="AG5" s="22">
        <f t="shared" si="10"/>
        <v>72.765666651719528</v>
      </c>
      <c r="AH5" s="22">
        <f t="shared" si="11"/>
        <v>-14.892500000000002</v>
      </c>
      <c r="AJ5" s="12">
        <f t="shared" ref="AJ5:AJ68" si="12">Z5*$AM$1</f>
        <v>25.674839903246244</v>
      </c>
      <c r="AK5" s="12">
        <f t="shared" ref="AK5:AK68" si="13">AA5*$AM$1</f>
        <v>-5.6919749707616685</v>
      </c>
      <c r="AL5" s="12">
        <f t="shared" ref="AL5:AL68" si="14">AB5*$AM$1</f>
        <v>62.204851089114996</v>
      </c>
      <c r="AM5" s="12">
        <f t="shared" ref="AM5:AM68" si="15">AC5*$AM$1</f>
        <v>-13.790483476955663</v>
      </c>
    </row>
    <row r="6" spans="1:39" x14ac:dyDescent="0.2">
      <c r="A6" s="12">
        <f>'[1]Test Data'!$AB7</f>
        <v>40.36</v>
      </c>
      <c r="B6" s="12">
        <f>'[1]Test Data'!$AC7</f>
        <v>40.359999999999992</v>
      </c>
      <c r="C6" s="12">
        <f>'[1]Test Data'!$AF7</f>
        <v>58.877200000000002</v>
      </c>
      <c r="D6" s="12">
        <f>'[1]Test Data'!$AG7</f>
        <v>33.992767269131427</v>
      </c>
      <c r="F6" s="12">
        <f>'[3]Imp. Test Data'!$AG5</f>
        <v>45.45</v>
      </c>
      <c r="G6" s="12">
        <f>'[3]Imp. Test Data'!$AH5</f>
        <v>0</v>
      </c>
      <c r="H6" s="12">
        <f>'[3]Imp. Test Data'!$AL5</f>
        <v>79.55</v>
      </c>
      <c r="I6" s="12">
        <f>'[3]Imp. Test Data'!$AM5</f>
        <v>0</v>
      </c>
      <c r="K6" s="12">
        <f t="shared" si="0"/>
        <v>0</v>
      </c>
      <c r="L6" s="12">
        <f t="shared" si="1"/>
        <v>0</v>
      </c>
      <c r="M6" s="12">
        <f t="shared" si="2"/>
        <v>0</v>
      </c>
      <c r="N6" s="12">
        <f t="shared" si="3"/>
        <v>0</v>
      </c>
      <c r="P6" s="12">
        <f t="shared" si="4"/>
        <v>0</v>
      </c>
      <c r="Q6" s="12">
        <f t="shared" si="5"/>
        <v>0</v>
      </c>
      <c r="R6" s="12">
        <f t="shared" si="6"/>
        <v>0</v>
      </c>
      <c r="S6" s="12">
        <f t="shared" si="7"/>
        <v>0</v>
      </c>
      <c r="U6" s="22">
        <f>[2]Characteristic!$AB7</f>
        <v>27.28</v>
      </c>
      <c r="V6" s="22">
        <f>[2]Characteristic!$AC7</f>
        <v>0</v>
      </c>
      <c r="W6" s="22">
        <f>[2]Characteristic!$AF7</f>
        <v>76.756100000000018</v>
      </c>
      <c r="X6" s="22">
        <f>[2]Characteristic!$AG7</f>
        <v>0</v>
      </c>
      <c r="Z6" s="12">
        <f>[4]Characteristic!$AH7</f>
        <v>27.2</v>
      </c>
      <c r="AA6" s="12">
        <f>[4]Characteristic!$AI7</f>
        <v>0</v>
      </c>
      <c r="AB6" s="12">
        <f>[4]Characteristic!$AL7</f>
        <v>65.900000000000006</v>
      </c>
      <c r="AC6" s="12">
        <f>[4]Characteristic!$AM7</f>
        <v>0</v>
      </c>
      <c r="AE6" s="22">
        <f t="shared" si="8"/>
        <v>27.28</v>
      </c>
      <c r="AF6" s="22">
        <f t="shared" si="9"/>
        <v>0</v>
      </c>
      <c r="AG6" s="22">
        <f t="shared" si="10"/>
        <v>76.756100000000018</v>
      </c>
      <c r="AH6" s="22">
        <f t="shared" si="11"/>
        <v>0</v>
      </c>
      <c r="AJ6" s="12">
        <f t="shared" si="12"/>
        <v>27.2</v>
      </c>
      <c r="AK6" s="12">
        <f t="shared" si="13"/>
        <v>0</v>
      </c>
      <c r="AL6" s="12">
        <f t="shared" si="14"/>
        <v>65.900000000000006</v>
      </c>
      <c r="AM6" s="12">
        <f t="shared" si="15"/>
        <v>0</v>
      </c>
    </row>
    <row r="7" spans="1:39" x14ac:dyDescent="0.2">
      <c r="A7" s="12">
        <f>'[1]Test Data'!$AB8</f>
        <v>40.36</v>
      </c>
      <c r="B7" s="12">
        <f>'[1]Test Data'!$AC8</f>
        <v>61.439891019483575</v>
      </c>
      <c r="C7" s="12">
        <f>'[1]Test Data'!$AF8</f>
        <v>58.877200000000009</v>
      </c>
      <c r="D7" s="12">
        <f>'[1]Test Data'!$AG8</f>
        <v>57.753519518166861</v>
      </c>
      <c r="F7" s="12">
        <f>'[3]Imp. Test Data'!$AG6</f>
        <v>51.403333333333336</v>
      </c>
      <c r="G7" s="12">
        <f>'[3]Imp. Test Data'!$AH6</f>
        <v>13.626666666666667</v>
      </c>
      <c r="H7" s="12">
        <f>'[3]Imp. Test Data'!$AL6</f>
        <v>83.337915536269819</v>
      </c>
      <c r="I7" s="12">
        <f>'[3]Imp. Test Data'!$AM6</f>
        <v>12.828888888888891</v>
      </c>
      <c r="K7" s="12">
        <f t="shared" si="0"/>
        <v>0</v>
      </c>
      <c r="L7" s="12">
        <f t="shared" si="1"/>
        <v>0</v>
      </c>
      <c r="M7" s="12">
        <f t="shared" si="2"/>
        <v>0</v>
      </c>
      <c r="N7" s="12">
        <f t="shared" si="3"/>
        <v>0</v>
      </c>
      <c r="P7" s="12">
        <f t="shared" si="4"/>
        <v>0</v>
      </c>
      <c r="Q7" s="12">
        <f t="shared" si="5"/>
        <v>0</v>
      </c>
      <c r="R7" s="12">
        <f t="shared" si="6"/>
        <v>0</v>
      </c>
      <c r="S7" s="12">
        <f t="shared" si="7"/>
        <v>0</v>
      </c>
      <c r="U7" s="22">
        <f>[2]Characteristic!$AB8</f>
        <v>28.418006904853311</v>
      </c>
      <c r="V7" s="22">
        <f>[2]Characteristic!$AC8</f>
        <v>4.2470995882767557</v>
      </c>
      <c r="W7" s="22">
        <f>[2]Characteristic!$AF8</f>
        <v>78.221727427315116</v>
      </c>
      <c r="X7" s="22">
        <f>[2]Characteristic!$AG8</f>
        <v>5.4697960237063947</v>
      </c>
      <c r="Z7" s="12">
        <f>[4]Characteristic!$AH8</f>
        <v>28.639780327329898</v>
      </c>
      <c r="AA7" s="12">
        <f>[4]Characteristic!$AI8</f>
        <v>5.373333333333334</v>
      </c>
      <c r="AB7" s="12">
        <f>[4]Characteristic!$AL8</f>
        <v>67.48194666423295</v>
      </c>
      <c r="AC7" s="12">
        <f>[4]Characteristic!$AM8</f>
        <v>5.9039053257814258</v>
      </c>
      <c r="AE7" s="22">
        <f t="shared" si="8"/>
        <v>28.418006904853311</v>
      </c>
      <c r="AF7" s="22">
        <f t="shared" si="9"/>
        <v>4.2470995882767557</v>
      </c>
      <c r="AG7" s="22">
        <f t="shared" si="10"/>
        <v>78.221727427315116</v>
      </c>
      <c r="AH7" s="22">
        <f t="shared" si="11"/>
        <v>5.4697960237063947</v>
      </c>
      <c r="AJ7" s="12">
        <f t="shared" si="12"/>
        <v>28.639780327329898</v>
      </c>
      <c r="AK7" s="12">
        <f t="shared" si="13"/>
        <v>5.373333333333334</v>
      </c>
      <c r="AL7" s="12">
        <f t="shared" si="14"/>
        <v>67.48194666423295</v>
      </c>
      <c r="AM7" s="12">
        <f t="shared" si="15"/>
        <v>5.9039053257814258</v>
      </c>
    </row>
    <row r="8" spans="1:39" x14ac:dyDescent="0.2">
      <c r="A8" s="12">
        <f>'[1]Test Data'!$AB9</f>
        <v>40.360071589541747</v>
      </c>
      <c r="B8" s="12">
        <f>'[1]Test Data'!$AC9</f>
        <v>61.440000000000005</v>
      </c>
      <c r="C8" s="12">
        <f>'[1]Test Data'!$AF9</f>
        <v>58.877200000000009</v>
      </c>
      <c r="D8" s="12">
        <f>'[1]Test Data'!$AG9</f>
        <v>57.753599999999992</v>
      </c>
      <c r="F8" s="12">
        <f>'[3]Imp. Test Data'!$AG7</f>
        <v>57.356666666666669</v>
      </c>
      <c r="G8" s="12">
        <f>'[3]Imp. Test Data'!$AH7</f>
        <v>27.253333333333334</v>
      </c>
      <c r="H8" s="12">
        <f>'[3]Imp. Test Data'!$AL7</f>
        <v>87.125831072539654</v>
      </c>
      <c r="I8" s="12">
        <f>'[3]Imp. Test Data'!$AM7</f>
        <v>25.657777777777781</v>
      </c>
      <c r="K8" s="12">
        <f t="shared" si="0"/>
        <v>0</v>
      </c>
      <c r="L8" s="12">
        <f t="shared" si="1"/>
        <v>0</v>
      </c>
      <c r="M8" s="12">
        <f t="shared" si="2"/>
        <v>0</v>
      </c>
      <c r="N8" s="12">
        <f t="shared" si="3"/>
        <v>0</v>
      </c>
      <c r="P8" s="12">
        <f t="shared" si="4"/>
        <v>0</v>
      </c>
      <c r="Q8" s="12">
        <f t="shared" si="5"/>
        <v>0</v>
      </c>
      <c r="R8" s="12">
        <f t="shared" si="6"/>
        <v>0</v>
      </c>
      <c r="S8" s="12">
        <f t="shared" si="7"/>
        <v>0</v>
      </c>
      <c r="U8" s="22">
        <f>[2]Characteristic!$AB9</f>
        <v>29.714195487641359</v>
      </c>
      <c r="V8" s="22">
        <f>[2]Characteristic!$AC9</f>
        <v>9.0845412354324449</v>
      </c>
      <c r="W8" s="22">
        <f>[2]Characteristic!$AF9</f>
        <v>79.759674107825902</v>
      </c>
      <c r="X8" s="22">
        <f>[2]Characteristic!$AG9</f>
        <v>11.209491174704569</v>
      </c>
      <c r="Z8" s="12">
        <f>[4]Characteristic!$AH9</f>
        <v>30.079560654659797</v>
      </c>
      <c r="AA8" s="12">
        <f>[4]Characteristic!$AI9</f>
        <v>10.746666666666668</v>
      </c>
      <c r="AB8" s="12">
        <f>[4]Characteristic!$AL9</f>
        <v>69.167955722800869</v>
      </c>
      <c r="AC8" s="12">
        <f>[4]Characteristic!$AM9</f>
        <v>12.196176794378268</v>
      </c>
      <c r="AE8" s="22">
        <f t="shared" si="8"/>
        <v>29.714195487641359</v>
      </c>
      <c r="AF8" s="22">
        <f t="shared" si="9"/>
        <v>9.0845412354324449</v>
      </c>
      <c r="AG8" s="22">
        <f t="shared" si="10"/>
        <v>79.759674107825902</v>
      </c>
      <c r="AH8" s="22">
        <f t="shared" si="11"/>
        <v>11.209491174704569</v>
      </c>
      <c r="AJ8" s="12">
        <f t="shared" si="12"/>
        <v>30.079560654659797</v>
      </c>
      <c r="AK8" s="12">
        <f t="shared" si="13"/>
        <v>10.746666666666668</v>
      </c>
      <c r="AL8" s="12">
        <f t="shared" si="14"/>
        <v>69.167955722800869</v>
      </c>
      <c r="AM8" s="12">
        <f t="shared" si="15"/>
        <v>12.196176794378268</v>
      </c>
    </row>
    <row r="9" spans="1:39" x14ac:dyDescent="0.2">
      <c r="A9" s="12">
        <f>'[1]Test Data'!$AB10</f>
        <v>3.7636560534792805E-15</v>
      </c>
      <c r="B9" s="12">
        <f>'[1]Test Data'!$AC10</f>
        <v>61.44</v>
      </c>
      <c r="C9" s="12">
        <f>'[1]Test Data'!$AF10</f>
        <v>3.5378366902705234E-15</v>
      </c>
      <c r="D9" s="12">
        <f>'[1]Test Data'!$AG10</f>
        <v>57.753599999999992</v>
      </c>
      <c r="F9" s="12">
        <f>'[3]Imp. Test Data'!$AG8</f>
        <v>63.31</v>
      </c>
      <c r="G9" s="12">
        <f>'[3]Imp. Test Data'!$AH8</f>
        <v>40.880000000000003</v>
      </c>
      <c r="H9" s="12">
        <f>'[3]Imp. Test Data'!$AL8</f>
        <v>90.913746608809475</v>
      </c>
      <c r="I9" s="12">
        <f>'[3]Imp. Test Data'!$AM8</f>
        <v>38.486666666666672</v>
      </c>
      <c r="K9" s="12">
        <f t="shared" si="0"/>
        <v>0</v>
      </c>
      <c r="L9" s="12">
        <f t="shared" si="1"/>
        <v>0</v>
      </c>
      <c r="M9" s="12">
        <f t="shared" si="2"/>
        <v>0</v>
      </c>
      <c r="N9" s="12">
        <f t="shared" si="3"/>
        <v>0</v>
      </c>
      <c r="P9" s="12">
        <f t="shared" si="4"/>
        <v>0</v>
      </c>
      <c r="Q9" s="12">
        <f t="shared" si="5"/>
        <v>0</v>
      </c>
      <c r="R9" s="12">
        <f t="shared" si="6"/>
        <v>0</v>
      </c>
      <c r="S9" s="12">
        <f t="shared" si="7"/>
        <v>0</v>
      </c>
      <c r="U9" s="22">
        <f>[2]Characteristic!$AB10</f>
        <v>31.584292053873163</v>
      </c>
      <c r="V9" s="22">
        <f>[2]Characteristic!$AC10</f>
        <v>16.063836635669645</v>
      </c>
      <c r="W9" s="22">
        <f>[2]Characteristic!$AF10</f>
        <v>80.737570149832692</v>
      </c>
      <c r="X9" s="22">
        <f>[2]Characteristic!$AG10</f>
        <v>14.859048887994422</v>
      </c>
      <c r="Z9" s="12">
        <f>[4]Characteristic!$AH10</f>
        <v>31.519340981989696</v>
      </c>
      <c r="AA9" s="12">
        <f>[4]Characteristic!$AI10</f>
        <v>16.12</v>
      </c>
      <c r="AB9" s="12">
        <f>[4]Characteristic!$AL10</f>
        <v>70.051618903838062</v>
      </c>
      <c r="AC9" s="12">
        <f>[4]Characteristic!$AM10</f>
        <v>15.494052682787053</v>
      </c>
      <c r="AE9" s="22">
        <f t="shared" si="8"/>
        <v>31.584292053873163</v>
      </c>
      <c r="AF9" s="22">
        <f t="shared" si="9"/>
        <v>16.063836635669645</v>
      </c>
      <c r="AG9" s="22">
        <f t="shared" si="10"/>
        <v>80.737570149832692</v>
      </c>
      <c r="AH9" s="22">
        <f t="shared" si="11"/>
        <v>14.859048887994422</v>
      </c>
      <c r="AJ9" s="12">
        <f t="shared" si="12"/>
        <v>31.519340981989696</v>
      </c>
      <c r="AK9" s="12">
        <f t="shared" si="13"/>
        <v>16.12</v>
      </c>
      <c r="AL9" s="12">
        <f t="shared" si="14"/>
        <v>70.051618903838062</v>
      </c>
      <c r="AM9" s="12">
        <f t="shared" si="15"/>
        <v>15.494052682787053</v>
      </c>
    </row>
    <row r="10" spans="1:39" x14ac:dyDescent="0.2">
      <c r="A10" s="12">
        <f>'[1]Test Data'!$AB11</f>
        <v>-40.360071589541747</v>
      </c>
      <c r="B10" s="12">
        <f>'[1]Test Data'!$AC11</f>
        <v>61.440000000000005</v>
      </c>
      <c r="C10" s="12">
        <f>'[1]Test Data'!$AF11</f>
        <v>-58.877200000000009</v>
      </c>
      <c r="D10" s="12">
        <f>'[1]Test Data'!$AG11</f>
        <v>57.753599999999992</v>
      </c>
      <c r="F10" s="12">
        <f>'[3]Imp. Test Data'!$AG9</f>
        <v>31.655000000000001</v>
      </c>
      <c r="G10" s="12">
        <f>'[3]Imp. Test Data'!$AH9</f>
        <v>40.880000000000003</v>
      </c>
      <c r="H10" s="12">
        <f>'[3]Imp. Test Data'!$AL9</f>
        <v>45.456873304404738</v>
      </c>
      <c r="I10" s="12">
        <f>'[3]Imp. Test Data'!$AM9</f>
        <v>38.486666666666672</v>
      </c>
      <c r="K10" s="12">
        <f t="shared" si="0"/>
        <v>0</v>
      </c>
      <c r="L10" s="12">
        <f t="shared" si="1"/>
        <v>0</v>
      </c>
      <c r="M10" s="12">
        <f t="shared" si="2"/>
        <v>0</v>
      </c>
      <c r="N10" s="12">
        <f t="shared" si="3"/>
        <v>0</v>
      </c>
      <c r="P10" s="12">
        <f t="shared" si="4"/>
        <v>0</v>
      </c>
      <c r="Q10" s="12">
        <f t="shared" si="5"/>
        <v>0</v>
      </c>
      <c r="R10" s="12">
        <f t="shared" si="6"/>
        <v>0</v>
      </c>
      <c r="S10" s="12">
        <f t="shared" si="7"/>
        <v>0</v>
      </c>
      <c r="U10" s="22">
        <f>[2]Characteristic!$AB11</f>
        <v>21.365421628088605</v>
      </c>
      <c r="V10" s="22">
        <f>[2]Characteristic!$AC11</f>
        <v>16.100000000000001</v>
      </c>
      <c r="W10" s="22">
        <f>[2]Characteristic!$AF11</f>
        <v>70.063703905407891</v>
      </c>
      <c r="X10" s="22">
        <f>[2]Characteristic!$AG11</f>
        <v>14.892500000000002</v>
      </c>
      <c r="Z10" s="12">
        <f>[4]Characteristic!$AH11</f>
        <v>21.012893987993131</v>
      </c>
      <c r="AA10" s="12">
        <f>[4]Characteristic!$AI11</f>
        <v>16.120000000000005</v>
      </c>
      <c r="AB10" s="12">
        <f>[4]Characteristic!$AL11</f>
        <v>46.701079269225367</v>
      </c>
      <c r="AC10" s="12">
        <f>[4]Characteristic!$AM11</f>
        <v>15.528933333333335</v>
      </c>
      <c r="AE10" s="22">
        <f t="shared" si="8"/>
        <v>21.365421628088605</v>
      </c>
      <c r="AF10" s="22">
        <f t="shared" si="9"/>
        <v>16.100000000000001</v>
      </c>
      <c r="AG10" s="22">
        <f t="shared" si="10"/>
        <v>70.063703905407891</v>
      </c>
      <c r="AH10" s="22">
        <f t="shared" si="11"/>
        <v>14.892500000000002</v>
      </c>
      <c r="AJ10" s="12">
        <f t="shared" si="12"/>
        <v>21.012893987993131</v>
      </c>
      <c r="AK10" s="12">
        <f t="shared" si="13"/>
        <v>16.120000000000005</v>
      </c>
      <c r="AL10" s="12">
        <f t="shared" si="14"/>
        <v>46.701079269225367</v>
      </c>
      <c r="AM10" s="12">
        <f t="shared" si="15"/>
        <v>15.528933333333335</v>
      </c>
    </row>
    <row r="11" spans="1:39" x14ac:dyDescent="0.2">
      <c r="A11" s="12">
        <f>'[1]Test Data'!$AB12</f>
        <v>-40.36</v>
      </c>
      <c r="B11" s="12">
        <f>'[1]Test Data'!$AC12</f>
        <v>61.439891019483575</v>
      </c>
      <c r="C11" s="12">
        <f>'[1]Test Data'!$AF12</f>
        <v>-58.877200000000009</v>
      </c>
      <c r="D11" s="12">
        <f>'[1]Test Data'!$AG12</f>
        <v>57.753519518166861</v>
      </c>
      <c r="F11" s="12">
        <f>'[3]Imp. Test Data'!$AG10</f>
        <v>2.5042034418332194E-15</v>
      </c>
      <c r="G11" s="12">
        <f>'[3]Imp. Test Data'!$AH10</f>
        <v>40.880000000000003</v>
      </c>
      <c r="H11" s="12">
        <f>'[3]Imp. Test Data'!$AL10</f>
        <v>2.3575940100624882E-15</v>
      </c>
      <c r="I11" s="12">
        <f>'[3]Imp. Test Data'!$AM10</f>
        <v>38.486666666666672</v>
      </c>
      <c r="K11" s="12">
        <f t="shared" si="0"/>
        <v>0</v>
      </c>
      <c r="L11" s="12">
        <f t="shared" si="1"/>
        <v>0</v>
      </c>
      <c r="M11" s="12">
        <f t="shared" si="2"/>
        <v>0</v>
      </c>
      <c r="N11" s="12">
        <f t="shared" si="3"/>
        <v>0</v>
      </c>
      <c r="P11" s="12">
        <f t="shared" si="4"/>
        <v>0</v>
      </c>
      <c r="Q11" s="12">
        <f t="shared" si="5"/>
        <v>0</v>
      </c>
      <c r="R11" s="12">
        <f t="shared" si="6"/>
        <v>0</v>
      </c>
      <c r="S11" s="12">
        <f t="shared" si="7"/>
        <v>0</v>
      </c>
      <c r="U11" s="22">
        <f>[2]Characteristic!$AB12</f>
        <v>8.0271638896602475</v>
      </c>
      <c r="V11" s="22">
        <f>[2]Characteristic!$AC12</f>
        <v>16.100000000000001</v>
      </c>
      <c r="W11" s="22">
        <f>[2]Characteristic!$AF12</f>
        <v>12.059708714356647</v>
      </c>
      <c r="X11" s="22">
        <f>[2]Characteristic!$AG12</f>
        <v>14.892500000000002</v>
      </c>
      <c r="Z11" s="12">
        <f>[4]Characteristic!$AH12</f>
        <v>10.506446993996565</v>
      </c>
      <c r="AA11" s="12">
        <f>[4]Characteristic!$AI12</f>
        <v>16.12</v>
      </c>
      <c r="AB11" s="12">
        <f>[4]Characteristic!$AL12</f>
        <v>23.350539634612687</v>
      </c>
      <c r="AC11" s="12">
        <f>[4]Characteristic!$AM12</f>
        <v>15.528933333333335</v>
      </c>
      <c r="AE11" s="22">
        <f t="shared" si="8"/>
        <v>8.0271638896602475</v>
      </c>
      <c r="AF11" s="22">
        <f t="shared" si="9"/>
        <v>16.100000000000001</v>
      </c>
      <c r="AG11" s="22">
        <f t="shared" si="10"/>
        <v>12.059708714356647</v>
      </c>
      <c r="AH11" s="22">
        <f t="shared" si="11"/>
        <v>14.892500000000002</v>
      </c>
      <c r="AJ11" s="12">
        <f t="shared" si="12"/>
        <v>10.506446993996565</v>
      </c>
      <c r="AK11" s="12">
        <f t="shared" si="13"/>
        <v>16.12</v>
      </c>
      <c r="AL11" s="12">
        <f t="shared" si="14"/>
        <v>23.350539634612687</v>
      </c>
      <c r="AM11" s="12">
        <f t="shared" si="15"/>
        <v>15.528933333333335</v>
      </c>
    </row>
    <row r="12" spans="1:39" x14ac:dyDescent="0.2">
      <c r="A12" s="12">
        <f>'[1]Test Data'!$AB13</f>
        <v>-40.36</v>
      </c>
      <c r="B12" s="12">
        <f>'[1]Test Data'!$AC13</f>
        <v>40.359999999999992</v>
      </c>
      <c r="C12" s="12">
        <f>'[1]Test Data'!$AF13</f>
        <v>-58.877200000000002</v>
      </c>
      <c r="D12" s="12">
        <f>'[1]Test Data'!$AG13</f>
        <v>33.992767269131427</v>
      </c>
      <c r="F12" s="12">
        <f>'[3]Imp. Test Data'!$AG11</f>
        <v>2.5042034418332194E-15</v>
      </c>
      <c r="G12" s="12">
        <f>'[3]Imp. Test Data'!$AH11</f>
        <v>40.880000000000003</v>
      </c>
      <c r="H12" s="12">
        <f>'[3]Imp. Test Data'!$AL11</f>
        <v>2.3575940100624882E-15</v>
      </c>
      <c r="I12" s="12">
        <f>'[3]Imp. Test Data'!$AM11</f>
        <v>38.486666666666672</v>
      </c>
      <c r="K12" s="12">
        <f t="shared" si="0"/>
        <v>0</v>
      </c>
      <c r="L12" s="12">
        <f t="shared" si="1"/>
        <v>0</v>
      </c>
      <c r="M12" s="12">
        <f t="shared" si="2"/>
        <v>0</v>
      </c>
      <c r="N12" s="12">
        <f t="shared" si="3"/>
        <v>0</v>
      </c>
      <c r="P12" s="12">
        <f t="shared" si="4"/>
        <v>0</v>
      </c>
      <c r="Q12" s="12">
        <f t="shared" si="5"/>
        <v>0</v>
      </c>
      <c r="R12" s="12">
        <f t="shared" si="6"/>
        <v>0</v>
      </c>
      <c r="S12" s="12">
        <f t="shared" si="7"/>
        <v>0</v>
      </c>
      <c r="U12" s="22">
        <f>[2]Characteristic!$AB13</f>
        <v>9.8624450620143911E-16</v>
      </c>
      <c r="V12" s="22">
        <f>[2]Characteristic!$AC13</f>
        <v>16.100000000000001</v>
      </c>
      <c r="W12" s="22">
        <f>[2]Characteristic!$AF13</f>
        <v>9.1227616823633125E-16</v>
      </c>
      <c r="X12" s="22">
        <f>[2]Characteristic!$AG13</f>
        <v>14.892500000000002</v>
      </c>
      <c r="Z12" s="12">
        <f>[4]Characteristic!$AH13</f>
        <v>9.8746965465634785E-16</v>
      </c>
      <c r="AA12" s="12">
        <f>[4]Characteristic!$AI13</f>
        <v>16.12</v>
      </c>
      <c r="AB12" s="12">
        <f>[4]Characteristic!$AL13</f>
        <v>9.5126243398561496E-16</v>
      </c>
      <c r="AC12" s="12">
        <f>[4]Characteristic!$AM13</f>
        <v>15.528933333333335</v>
      </c>
      <c r="AE12" s="22">
        <f t="shared" si="8"/>
        <v>9.8624450620143911E-16</v>
      </c>
      <c r="AF12" s="22">
        <f t="shared" si="9"/>
        <v>16.100000000000001</v>
      </c>
      <c r="AG12" s="22">
        <f t="shared" si="10"/>
        <v>9.1227616823633125E-16</v>
      </c>
      <c r="AH12" s="22">
        <f t="shared" si="11"/>
        <v>14.892500000000002</v>
      </c>
      <c r="AJ12" s="12">
        <f t="shared" si="12"/>
        <v>9.8746965465634785E-16</v>
      </c>
      <c r="AK12" s="12">
        <f t="shared" si="13"/>
        <v>16.12</v>
      </c>
      <c r="AL12" s="12">
        <f t="shared" si="14"/>
        <v>9.5126243398561496E-16</v>
      </c>
      <c r="AM12" s="12">
        <f t="shared" si="15"/>
        <v>15.528933333333335</v>
      </c>
    </row>
    <row r="13" spans="1:39" x14ac:dyDescent="0.2">
      <c r="A13" s="12">
        <f>'[1]Test Data'!$AB14</f>
        <v>-29.999999999999996</v>
      </c>
      <c r="B13" s="12">
        <f>'[1]Test Data'!$AC14</f>
        <v>29.999999999999993</v>
      </c>
      <c r="C13" s="12">
        <f>'[1]Test Data'!$AF14</f>
        <v>-58.877200000000002</v>
      </c>
      <c r="D13" s="12">
        <f>'[1]Test Data'!$AG14</f>
        <v>15.776098192605698</v>
      </c>
      <c r="F13" s="12">
        <f>'[3]Imp. Test Data'!$AG12</f>
        <v>-19.062657065376342</v>
      </c>
      <c r="G13" s="12">
        <f>'[3]Imp. Test Data'!$AH12</f>
        <v>40.880000000000003</v>
      </c>
      <c r="H13" s="12">
        <f>'[3]Imp. Test Data'!$AL12</f>
        <v>-17.946627403525383</v>
      </c>
      <c r="I13" s="12">
        <f>'[3]Imp. Test Data'!$AM12</f>
        <v>38.486666666666672</v>
      </c>
      <c r="K13" s="12">
        <f t="shared" si="0"/>
        <v>0</v>
      </c>
      <c r="L13" s="12">
        <f t="shared" si="1"/>
        <v>0</v>
      </c>
      <c r="M13" s="12">
        <f t="shared" si="2"/>
        <v>0</v>
      </c>
      <c r="N13" s="12">
        <f t="shared" si="3"/>
        <v>0</v>
      </c>
      <c r="P13" s="12">
        <f t="shared" si="4"/>
        <v>0</v>
      </c>
      <c r="Q13" s="12">
        <f t="shared" si="5"/>
        <v>0</v>
      </c>
      <c r="R13" s="12">
        <f t="shared" si="6"/>
        <v>0</v>
      </c>
      <c r="S13" s="12">
        <f t="shared" si="7"/>
        <v>0</v>
      </c>
      <c r="U13" s="22">
        <f>[2]Characteristic!$AB14</f>
        <v>9.8624450620143911E-16</v>
      </c>
      <c r="V13" s="22">
        <f>[2]Characteristic!$AC14</f>
        <v>16.100000000000001</v>
      </c>
      <c r="W13" s="22">
        <f>[2]Characteristic!$AF14</f>
        <v>9.1227616823633125E-16</v>
      </c>
      <c r="X13" s="22">
        <f>[2]Characteristic!$AG14</f>
        <v>14.892500000000002</v>
      </c>
      <c r="Z13" s="12">
        <f>[4]Characteristic!$AH14</f>
        <v>-3.5737179618041899</v>
      </c>
      <c r="AA13" s="12">
        <f>[4]Characteristic!$AI14</f>
        <v>16.12</v>
      </c>
      <c r="AB13" s="12">
        <f>[4]Characteristic!$AL14</f>
        <v>-3.4426816365380364</v>
      </c>
      <c r="AC13" s="12">
        <f>[4]Characteristic!$AM14</f>
        <v>15.528933333333335</v>
      </c>
      <c r="AE13" s="22">
        <f t="shared" si="8"/>
        <v>9.8624450620143911E-16</v>
      </c>
      <c r="AF13" s="22">
        <f t="shared" si="9"/>
        <v>16.100000000000001</v>
      </c>
      <c r="AG13" s="22">
        <f t="shared" si="10"/>
        <v>9.1227616823633125E-16</v>
      </c>
      <c r="AH13" s="22">
        <f t="shared" si="11"/>
        <v>14.892500000000002</v>
      </c>
      <c r="AJ13" s="12">
        <f t="shared" si="12"/>
        <v>-3.5737179618041899</v>
      </c>
      <c r="AK13" s="12">
        <f t="shared" si="13"/>
        <v>16.12</v>
      </c>
      <c r="AL13" s="12">
        <f t="shared" si="14"/>
        <v>-3.4426816365380364</v>
      </c>
      <c r="AM13" s="12">
        <f t="shared" si="15"/>
        <v>15.528933333333335</v>
      </c>
    </row>
    <row r="14" spans="1:39" x14ac:dyDescent="0.2">
      <c r="A14" s="12">
        <f>'[1]Test Data'!$AB15</f>
        <v>-30</v>
      </c>
      <c r="B14" s="12">
        <f>'[1]Test Data'!$AC15</f>
        <v>0</v>
      </c>
      <c r="C14" s="12">
        <f>'[1]Test Data'!$AF15</f>
        <v>-58.877200000000002</v>
      </c>
      <c r="D14" s="12">
        <f>'[1]Test Data'!$AG15</f>
        <v>0</v>
      </c>
      <c r="F14" s="12">
        <f>'[3]Imp. Test Data'!$AG13</f>
        <v>51.611762991119498</v>
      </c>
      <c r="G14" s="12">
        <f>'[3]Imp. Test Data'!$AH13</f>
        <v>-11.915514362561041</v>
      </c>
      <c r="H14" s="12">
        <f>'[3]Imp. Test Data'!$AL13</f>
        <v>96.186672202104361</v>
      </c>
      <c r="I14" s="12">
        <f>'[3]Imp. Test Data'!$AM13</f>
        <v>-22.206443021687321</v>
      </c>
      <c r="K14" s="12">
        <f t="shared" si="0"/>
        <v>0</v>
      </c>
      <c r="L14" s="12">
        <f t="shared" si="1"/>
        <v>0</v>
      </c>
      <c r="M14" s="12">
        <f t="shared" si="2"/>
        <v>0</v>
      </c>
      <c r="N14" s="12">
        <f t="shared" si="3"/>
        <v>0</v>
      </c>
      <c r="P14" s="12">
        <f t="shared" si="4"/>
        <v>0</v>
      </c>
      <c r="Q14" s="12">
        <f t="shared" si="5"/>
        <v>0</v>
      </c>
      <c r="R14" s="12">
        <f t="shared" si="6"/>
        <v>0</v>
      </c>
      <c r="S14" s="12">
        <f t="shared" si="7"/>
        <v>0</v>
      </c>
      <c r="U14" s="22">
        <f>[2]Characteristic!$AB15</f>
        <v>-6.5048222359460262</v>
      </c>
      <c r="V14" s="22">
        <f>[2]Characteristic!$AC15</f>
        <v>16.100000000000001</v>
      </c>
      <c r="W14" s="22">
        <f>[2]Characteristic!$AF15</f>
        <v>-5.4204267138094187</v>
      </c>
      <c r="X14" s="22">
        <f>[2]Characteristic!$AG15</f>
        <v>14.892500000000002</v>
      </c>
      <c r="Z14" s="12">
        <f>[4]Characteristic!$AH15</f>
        <v>-7.5168794494585747</v>
      </c>
      <c r="AA14" s="12">
        <f>[4]Characteristic!$AI15</f>
        <v>16.12</v>
      </c>
      <c r="AB14" s="12">
        <f>[4]Characteristic!$AL15</f>
        <v>-7.2412605363117608</v>
      </c>
      <c r="AC14" s="12">
        <f>[4]Characteristic!$AM15</f>
        <v>15.528933333333335</v>
      </c>
      <c r="AE14" s="22">
        <f t="shared" si="8"/>
        <v>-6.5048222359460262</v>
      </c>
      <c r="AF14" s="22">
        <f t="shared" si="9"/>
        <v>16.100000000000001</v>
      </c>
      <c r="AG14" s="22">
        <f t="shared" si="10"/>
        <v>-5.4204267138094187</v>
      </c>
      <c r="AH14" s="22">
        <f t="shared" si="11"/>
        <v>14.892500000000002</v>
      </c>
      <c r="AJ14" s="12">
        <f t="shared" si="12"/>
        <v>-7.5168794494585747</v>
      </c>
      <c r="AK14" s="12">
        <f t="shared" si="13"/>
        <v>16.12</v>
      </c>
      <c r="AL14" s="12">
        <f t="shared" si="14"/>
        <v>-7.2412605363117608</v>
      </c>
      <c r="AM14" s="12">
        <f t="shared" si="15"/>
        <v>15.528933333333335</v>
      </c>
    </row>
    <row r="15" spans="1:39" x14ac:dyDescent="0.2">
      <c r="A15" s="12">
        <f>'[1]Test Data'!$AB16</f>
        <v>-30</v>
      </c>
      <c r="B15" s="12">
        <f>'[1]Test Data'!$AC16</f>
        <v>0</v>
      </c>
      <c r="C15" s="12">
        <f>'[1]Test Data'!$AF16</f>
        <v>-58.877200000000002</v>
      </c>
      <c r="D15" s="12">
        <f>'[1]Test Data'!$AG16</f>
        <v>-10.381638908568441</v>
      </c>
      <c r="F15" s="12">
        <f>'[3]Imp. Test Data'!$AG14</f>
        <v>51.611762991119498</v>
      </c>
      <c r="G15" s="12">
        <f>'[3]Imp. Test Data'!$AH14</f>
        <v>-11.915514362561041</v>
      </c>
      <c r="H15" s="12">
        <f>'[3]Imp. Test Data'!$AL14</f>
        <v>96.186672202104361</v>
      </c>
      <c r="I15" s="12">
        <f>'[3]Imp. Test Data'!$AM14</f>
        <v>-22.206443021687321</v>
      </c>
      <c r="K15" s="12">
        <f t="shared" si="0"/>
        <v>0</v>
      </c>
      <c r="L15" s="12">
        <f t="shared" si="1"/>
        <v>0</v>
      </c>
      <c r="M15" s="12">
        <f t="shared" si="2"/>
        <v>0</v>
      </c>
      <c r="N15" s="12">
        <f t="shared" si="3"/>
        <v>0</v>
      </c>
      <c r="P15" s="12">
        <f t="shared" si="4"/>
        <v>0</v>
      </c>
      <c r="Q15" s="12">
        <f t="shared" si="5"/>
        <v>0</v>
      </c>
      <c r="R15" s="12">
        <f t="shared" si="6"/>
        <v>0</v>
      </c>
      <c r="S15" s="12">
        <f t="shared" si="7"/>
        <v>0</v>
      </c>
      <c r="U15" s="23">
        <f>[2]Characteristic!$AB16</f>
        <v>42.613134240929483</v>
      </c>
      <c r="V15" s="23">
        <f>[2]Characteristic!$AC16</f>
        <v>-10.624647655179308</v>
      </c>
      <c r="W15" s="23">
        <f>[2]Characteristic!$AF16</f>
        <v>112.48636206194631</v>
      </c>
      <c r="X15" s="23">
        <f>[2]Characteristic!$AG16</f>
        <v>-28.046000000000003</v>
      </c>
      <c r="Z15" s="12">
        <f>[4]Characteristic!$AH16</f>
        <v>0</v>
      </c>
      <c r="AA15" s="12">
        <f>[4]Characteristic!$AI16</f>
        <v>0</v>
      </c>
      <c r="AB15" s="12">
        <f>[4]Characteristic!$AL16</f>
        <v>0</v>
      </c>
      <c r="AC15" s="12">
        <f>[4]Characteristic!$AM16</f>
        <v>0</v>
      </c>
      <c r="AE15" s="22">
        <f>U26*$AH$1</f>
        <v>31.964537563037734</v>
      </c>
      <c r="AF15" s="22">
        <f>V26*$AH$1</f>
        <v>-7.9696543123980286</v>
      </c>
      <c r="AG15" s="22">
        <f>W26*$AH$1</f>
        <v>90.22652788082236</v>
      </c>
      <c r="AH15" s="22">
        <f>X26*$AH$1</f>
        <v>-22.496000000000002</v>
      </c>
      <c r="AJ15" s="12">
        <f t="shared" si="12"/>
        <v>0</v>
      </c>
      <c r="AK15" s="12">
        <f t="shared" si="13"/>
        <v>0</v>
      </c>
      <c r="AL15" s="12">
        <f t="shared" si="14"/>
        <v>0</v>
      </c>
      <c r="AM15" s="12">
        <f t="shared" si="15"/>
        <v>0</v>
      </c>
    </row>
    <row r="16" spans="1:39" x14ac:dyDescent="0.2">
      <c r="A16" s="12">
        <f>'[1]Test Data'!$AB17</f>
        <v>-30</v>
      </c>
      <c r="B16" s="12">
        <f>'[1]Test Data'!$AC17</f>
        <v>-34.78</v>
      </c>
      <c r="C16" s="12">
        <f>'[1]Test Data'!$AF17</f>
        <v>-58.877199999999995</v>
      </c>
      <c r="D16" s="12">
        <f>'[1]Test Data'!$AG17</f>
        <v>-20.273045753178284</v>
      </c>
      <c r="F16" s="12">
        <f>'[3]Imp. Test Data'!$AG15</f>
        <v>56.82</v>
      </c>
      <c r="G16" s="12">
        <f>'[3]Imp. Test Data'!$AH15</f>
        <v>0</v>
      </c>
      <c r="H16" s="12">
        <f>'[3]Imp. Test Data'!$AL15</f>
        <v>102.27</v>
      </c>
      <c r="I16" s="12">
        <f>'[3]Imp. Test Data'!$AM15</f>
        <v>0</v>
      </c>
      <c r="K16" s="12">
        <f t="shared" si="0"/>
        <v>0</v>
      </c>
      <c r="L16" s="12">
        <f t="shared" si="1"/>
        <v>0</v>
      </c>
      <c r="M16" s="12">
        <f t="shared" si="2"/>
        <v>0</v>
      </c>
      <c r="N16" s="12">
        <f t="shared" si="3"/>
        <v>0</v>
      </c>
      <c r="P16" s="12">
        <f t="shared" si="4"/>
        <v>0</v>
      </c>
      <c r="Q16" s="12">
        <f t="shared" si="5"/>
        <v>0</v>
      </c>
      <c r="R16" s="12">
        <f t="shared" si="6"/>
        <v>0</v>
      </c>
      <c r="S16" s="12">
        <f t="shared" si="7"/>
        <v>0</v>
      </c>
      <c r="U16" s="23">
        <f>[2]Characteristic!$AB17</f>
        <v>42.613134240929483</v>
      </c>
      <c r="V16" s="23">
        <f>[2]Characteristic!$AC17</f>
        <v>-10.624647655179308</v>
      </c>
      <c r="W16" s="23">
        <f>[2]Characteristic!$AF17</f>
        <v>146.01659694907676</v>
      </c>
      <c r="X16" s="23">
        <f>[2]Characteristic!$AG17</f>
        <v>-28.046000000000003</v>
      </c>
      <c r="Z16" s="12">
        <f>[4]Characteristic!$AH17</f>
        <v>0</v>
      </c>
      <c r="AA16" s="12">
        <f>[4]Characteristic!$AI17</f>
        <v>0</v>
      </c>
      <c r="AB16" s="12">
        <f>[4]Characteristic!$AL17</f>
        <v>0</v>
      </c>
      <c r="AC16" s="12">
        <f>[4]Characteristic!$AM17</f>
        <v>0</v>
      </c>
      <c r="AE16" s="22">
        <f t="shared" ref="AE16:AE57" si="16">U27*$AH$1</f>
        <v>31.964537563037734</v>
      </c>
      <c r="AF16" s="22">
        <f t="shared" ref="AF16:AF57" si="17">V27*$AH$1</f>
        <v>-7.9696543123980286</v>
      </c>
      <c r="AG16" s="22">
        <f t="shared" ref="AG16:AG57" si="18">W27*$AH$1</f>
        <v>114.59721496706948</v>
      </c>
      <c r="AH16" s="22">
        <f t="shared" ref="AH16:AH57" si="19">X27*$AH$1</f>
        <v>-22.496000000000002</v>
      </c>
      <c r="AJ16" s="12">
        <f t="shared" si="12"/>
        <v>0</v>
      </c>
      <c r="AK16" s="12">
        <f t="shared" si="13"/>
        <v>0</v>
      </c>
      <c r="AL16" s="12">
        <f t="shared" si="14"/>
        <v>0</v>
      </c>
      <c r="AM16" s="12">
        <f t="shared" si="15"/>
        <v>0</v>
      </c>
    </row>
    <row r="17" spans="1:39" x14ac:dyDescent="0.2">
      <c r="A17" s="12">
        <f>'[1]Test Data'!$AB18</f>
        <v>-6.3915994892582704E-15</v>
      </c>
      <c r="B17" s="12">
        <f>'[1]Test Data'!$AC18</f>
        <v>-34.78</v>
      </c>
      <c r="C17" s="12">
        <f>'[1]Test Data'!$AF18</f>
        <v>-58.877200000000002</v>
      </c>
      <c r="D17" s="12">
        <f>'[1]Test Data'!$AG18</f>
        <v>-32.692608115575773</v>
      </c>
      <c r="F17" s="12">
        <f>'[3]Imp. Test Data'!$AG16</f>
        <v>64.106666666666669</v>
      </c>
      <c r="G17" s="12">
        <f>'[3]Imp. Test Data'!$AH16</f>
        <v>16.673333333333336</v>
      </c>
      <c r="H17" s="12">
        <f>'[3]Imp. Test Data'!$AL16</f>
        <v>106.56970749125725</v>
      </c>
      <c r="I17" s="12">
        <f>'[3]Imp. Test Data'!$AM16</f>
        <v>15.695555555555556</v>
      </c>
      <c r="K17" s="12">
        <f t="shared" si="0"/>
        <v>0</v>
      </c>
      <c r="L17" s="12">
        <f t="shared" si="1"/>
        <v>0</v>
      </c>
      <c r="M17" s="12">
        <f t="shared" si="2"/>
        <v>0</v>
      </c>
      <c r="N17" s="12">
        <f t="shared" si="3"/>
        <v>0</v>
      </c>
      <c r="P17" s="12">
        <f t="shared" si="4"/>
        <v>0</v>
      </c>
      <c r="Q17" s="12">
        <f t="shared" si="5"/>
        <v>0</v>
      </c>
      <c r="R17" s="12">
        <f t="shared" si="6"/>
        <v>0</v>
      </c>
      <c r="S17" s="12">
        <f t="shared" si="7"/>
        <v>0</v>
      </c>
      <c r="U17" s="23">
        <f>[2]Characteristic!$AB18</f>
        <v>45.46</v>
      </c>
      <c r="V17" s="23">
        <f>[2]Characteristic!$AC18</f>
        <v>0</v>
      </c>
      <c r="W17" s="23">
        <f>[2]Characteristic!$AF18</f>
        <v>153.53149999999999</v>
      </c>
      <c r="X17" s="23">
        <f>[2]Characteristic!$AG18</f>
        <v>0</v>
      </c>
      <c r="Z17" s="12">
        <f>[4]Characteristic!$AH18</f>
        <v>0</v>
      </c>
      <c r="AA17" s="12">
        <f>[4]Characteristic!$AI18</f>
        <v>0</v>
      </c>
      <c r="AB17" s="12">
        <f>[4]Characteristic!$AL18</f>
        <v>0</v>
      </c>
      <c r="AC17" s="12">
        <f>[4]Characteristic!$AM18</f>
        <v>0</v>
      </c>
      <c r="AE17" s="22">
        <f t="shared" si="16"/>
        <v>34.1</v>
      </c>
      <c r="AF17" s="22">
        <f t="shared" si="17"/>
        <v>0</v>
      </c>
      <c r="AG17" s="22">
        <f t="shared" si="18"/>
        <v>120.62500000000001</v>
      </c>
      <c r="AH17" s="22">
        <f t="shared" si="19"/>
        <v>0</v>
      </c>
      <c r="AJ17" s="12">
        <f t="shared" si="12"/>
        <v>0</v>
      </c>
      <c r="AK17" s="12">
        <f t="shared" si="13"/>
        <v>0</v>
      </c>
      <c r="AL17" s="12">
        <f t="shared" si="14"/>
        <v>0</v>
      </c>
      <c r="AM17" s="12">
        <f t="shared" si="15"/>
        <v>0</v>
      </c>
    </row>
    <row r="18" spans="1:39" x14ac:dyDescent="0.2">
      <c r="A18" s="12">
        <f>'[1]Test Data'!$AB19</f>
        <v>-6.3915994892582704E-15</v>
      </c>
      <c r="B18" s="12">
        <f>'[1]Test Data'!$AC19</f>
        <v>-34.78</v>
      </c>
      <c r="C18" s="12">
        <f>'[1]Test Data'!$AF19</f>
        <v>-58.878265944249485</v>
      </c>
      <c r="D18" s="12">
        <f>'[1]Test Data'!$AG19</f>
        <v>-32.693199999999997</v>
      </c>
      <c r="F18" s="12">
        <f>'[3]Imp. Test Data'!$AG17</f>
        <v>71.393333333333345</v>
      </c>
      <c r="G18" s="12">
        <f>'[3]Imp. Test Data'!$AH17</f>
        <v>33.346666666666671</v>
      </c>
      <c r="H18" s="12">
        <f>'[3]Imp. Test Data'!$AL17</f>
        <v>110.86941498251451</v>
      </c>
      <c r="I18" s="12">
        <f>'[3]Imp. Test Data'!$AM17</f>
        <v>31.391111111111112</v>
      </c>
      <c r="K18" s="12">
        <f t="shared" si="0"/>
        <v>0</v>
      </c>
      <c r="L18" s="12">
        <f t="shared" si="1"/>
        <v>0</v>
      </c>
      <c r="M18" s="12">
        <f t="shared" si="2"/>
        <v>0</v>
      </c>
      <c r="N18" s="12">
        <f t="shared" si="3"/>
        <v>0</v>
      </c>
      <c r="P18" s="12">
        <f t="shared" si="4"/>
        <v>0</v>
      </c>
      <c r="Q18" s="12">
        <f t="shared" si="5"/>
        <v>0</v>
      </c>
      <c r="R18" s="12">
        <f t="shared" si="6"/>
        <v>0</v>
      </c>
      <c r="S18" s="12">
        <f t="shared" si="7"/>
        <v>0</v>
      </c>
      <c r="U18" s="23">
        <f>[2]Characteristic!$AB19</f>
        <v>47.714343962951844</v>
      </c>
      <c r="V18" s="23">
        <f>[2]Characteristic!$AC19</f>
        <v>8.4133262074724726</v>
      </c>
      <c r="W18" s="23">
        <f>[2]Characteristic!$AF19</f>
        <v>156.46312338051081</v>
      </c>
      <c r="X18" s="23">
        <f>[2]Characteristic!$AG19</f>
        <v>10.940967404723247</v>
      </c>
      <c r="Z18" s="12">
        <f>[4]Characteristic!$AH19</f>
        <v>0</v>
      </c>
      <c r="AA18" s="12">
        <f>[4]Characteristic!$AI19</f>
        <v>0</v>
      </c>
      <c r="AB18" s="12">
        <f>[4]Characteristic!$AL19</f>
        <v>0</v>
      </c>
      <c r="AC18" s="12">
        <f>[4]Characteristic!$AM19</f>
        <v>0</v>
      </c>
      <c r="AE18" s="22">
        <f t="shared" si="16"/>
        <v>35.881949550776504</v>
      </c>
      <c r="AF18" s="22">
        <f t="shared" si="17"/>
        <v>6.6503262600224158</v>
      </c>
      <c r="AG18" s="22">
        <f t="shared" si="18"/>
        <v>122.92828675401546</v>
      </c>
      <c r="AH18" s="22">
        <f t="shared" si="19"/>
        <v>8.5959831903859616</v>
      </c>
      <c r="AJ18" s="12">
        <f t="shared" si="12"/>
        <v>0</v>
      </c>
      <c r="AK18" s="12">
        <f t="shared" si="13"/>
        <v>0</v>
      </c>
      <c r="AL18" s="12">
        <f t="shared" si="14"/>
        <v>0</v>
      </c>
      <c r="AM18" s="12">
        <f t="shared" si="15"/>
        <v>0</v>
      </c>
    </row>
    <row r="19" spans="1:39" x14ac:dyDescent="0.2">
      <c r="A19" s="12">
        <f>'[1]Test Data'!$AB20</f>
        <v>-6.3915994892582704E-15</v>
      </c>
      <c r="B19" s="12">
        <f>'[1]Test Data'!$AC20</f>
        <v>-34.78</v>
      </c>
      <c r="C19" s="12">
        <f>'[1]Test Data'!$AF20</f>
        <v>-6.0081035199027738E-15</v>
      </c>
      <c r="D19" s="12">
        <f>'[1]Test Data'!$AG20</f>
        <v>-32.693199999999997</v>
      </c>
      <c r="F19" s="12">
        <f>'[3]Imp. Test Data'!$AG18</f>
        <v>78.680000000000007</v>
      </c>
      <c r="G19" s="12">
        <f>'[3]Imp. Test Data'!$AH18</f>
        <v>50.02</v>
      </c>
      <c r="H19" s="12">
        <f>'[3]Imp. Test Data'!$AL18</f>
        <v>115.16912247377176</v>
      </c>
      <c r="I19" s="12">
        <f>'[3]Imp. Test Data'!$AM18</f>
        <v>47.086666666666666</v>
      </c>
      <c r="K19" s="12">
        <f t="shared" si="0"/>
        <v>0</v>
      </c>
      <c r="L19" s="12">
        <f t="shared" si="1"/>
        <v>0</v>
      </c>
      <c r="M19" s="12">
        <f t="shared" si="2"/>
        <v>0</v>
      </c>
      <c r="N19" s="12">
        <f t="shared" si="3"/>
        <v>0</v>
      </c>
      <c r="P19" s="12">
        <f t="shared" si="4"/>
        <v>0</v>
      </c>
      <c r="Q19" s="12">
        <f t="shared" si="5"/>
        <v>0</v>
      </c>
      <c r="R19" s="12">
        <f t="shared" si="6"/>
        <v>0</v>
      </c>
      <c r="S19" s="12">
        <f t="shared" si="7"/>
        <v>0</v>
      </c>
      <c r="U19" s="23">
        <f>[2]Characteristic!$AB20</f>
        <v>50.372616099773637</v>
      </c>
      <c r="V19" s="23">
        <f>[2]Characteristic!$AC20</f>
        <v>18.334132882436087</v>
      </c>
      <c r="W19" s="23">
        <f>[2]Characteristic!$AF20</f>
        <v>159.53940345178648</v>
      </c>
      <c r="X19" s="23">
        <f>[2]Characteristic!$AG20</f>
        <v>22.421800929035662</v>
      </c>
      <c r="Z19" s="12">
        <f>[4]Characteristic!$AH20</f>
        <v>0</v>
      </c>
      <c r="AA19" s="12">
        <f>[4]Characteristic!$AI20</f>
        <v>0</v>
      </c>
      <c r="AB19" s="12">
        <f>[4]Characteristic!$AL20</f>
        <v>0</v>
      </c>
      <c r="AC19" s="12">
        <f>[4]Characteristic!$AM20</f>
        <v>0</v>
      </c>
      <c r="AE19" s="22">
        <f t="shared" si="16"/>
        <v>38.009508185770379</v>
      </c>
      <c r="AF19" s="22">
        <f t="shared" si="17"/>
        <v>14.590483181901485</v>
      </c>
      <c r="AG19" s="22">
        <f t="shared" si="18"/>
        <v>125.34522584206988</v>
      </c>
      <c r="AH19" s="22">
        <f t="shared" si="19"/>
        <v>17.616122665804266</v>
      </c>
      <c r="AJ19" s="12">
        <f t="shared" si="12"/>
        <v>0</v>
      </c>
      <c r="AK19" s="12">
        <f t="shared" si="13"/>
        <v>0</v>
      </c>
      <c r="AL19" s="12">
        <f t="shared" si="14"/>
        <v>0</v>
      </c>
      <c r="AM19" s="12">
        <f t="shared" si="15"/>
        <v>0</v>
      </c>
    </row>
    <row r="20" spans="1:39" x14ac:dyDescent="0.2">
      <c r="A20" s="12">
        <f>'[1]Test Data'!$AB21</f>
        <v>6.3915994892582704E-15</v>
      </c>
      <c r="B20" s="12">
        <f>'[1]Test Data'!$AC21</f>
        <v>-34.78</v>
      </c>
      <c r="C20" s="12">
        <f>'[1]Test Data'!$AF21</f>
        <v>58.878265944249485</v>
      </c>
      <c r="D20" s="12">
        <f>'[1]Test Data'!$AG21</f>
        <v>-32.693199999999997</v>
      </c>
      <c r="F20" s="12">
        <f>'[3]Imp. Test Data'!$AG19</f>
        <v>39.340000000000003</v>
      </c>
      <c r="G20" s="12">
        <f>'[3]Imp. Test Data'!$AH19</f>
        <v>50.02</v>
      </c>
      <c r="H20" s="12">
        <f>'[3]Imp. Test Data'!$AL19</f>
        <v>57.584561236885882</v>
      </c>
      <c r="I20" s="12">
        <f>'[3]Imp. Test Data'!$AM19</f>
        <v>47.086666666666666</v>
      </c>
      <c r="K20" s="12">
        <f t="shared" si="0"/>
        <v>0</v>
      </c>
      <c r="L20" s="12">
        <f t="shared" si="1"/>
        <v>0</v>
      </c>
      <c r="M20" s="12">
        <f t="shared" si="2"/>
        <v>0</v>
      </c>
      <c r="N20" s="12">
        <f t="shared" si="3"/>
        <v>0</v>
      </c>
      <c r="P20" s="12">
        <f t="shared" si="4"/>
        <v>0</v>
      </c>
      <c r="Q20" s="12">
        <f t="shared" si="5"/>
        <v>0</v>
      </c>
      <c r="R20" s="12">
        <f t="shared" si="6"/>
        <v>0</v>
      </c>
      <c r="S20" s="12">
        <f t="shared" si="7"/>
        <v>0</v>
      </c>
      <c r="U20" s="23">
        <f>[2]Characteristic!$AB21</f>
        <v>53.584219514511645</v>
      </c>
      <c r="V20" s="23">
        <f>[2]Characteristic!$AC21</f>
        <v>30.32</v>
      </c>
      <c r="W20" s="23">
        <f>[2]Characteristic!$AF21</f>
        <v>161.04640305092326</v>
      </c>
      <c r="X20" s="23">
        <f>[2]Characteristic!$AG21</f>
        <v>28.045999999999999</v>
      </c>
      <c r="Z20" s="12">
        <f>[4]Characteristic!$AH21</f>
        <v>0</v>
      </c>
      <c r="AA20" s="12">
        <f>[4]Characteristic!$AI21</f>
        <v>0</v>
      </c>
      <c r="AB20" s="12">
        <f>[4]Characteristic!$AL21</f>
        <v>0</v>
      </c>
      <c r="AC20" s="12">
        <f>[4]Characteristic!$AM21</f>
        <v>0</v>
      </c>
      <c r="AE20" s="22">
        <f t="shared" si="16"/>
        <v>40.61652435992491</v>
      </c>
      <c r="AF20" s="22">
        <f t="shared" si="17"/>
        <v>24.32</v>
      </c>
      <c r="AG20" s="22">
        <f t="shared" si="18"/>
        <v>126.65278503293054</v>
      </c>
      <c r="AH20" s="22">
        <f t="shared" si="19"/>
        <v>22.496000000000006</v>
      </c>
      <c r="AJ20" s="12">
        <f t="shared" si="12"/>
        <v>0</v>
      </c>
      <c r="AK20" s="12">
        <f t="shared" si="13"/>
        <v>0</v>
      </c>
      <c r="AL20" s="12">
        <f t="shared" si="14"/>
        <v>0</v>
      </c>
      <c r="AM20" s="12">
        <f t="shared" si="15"/>
        <v>0</v>
      </c>
    </row>
    <row r="21" spans="1:39" x14ac:dyDescent="0.2">
      <c r="A21" s="12">
        <f>'[1]Test Data'!$AB22</f>
        <v>6.3915994892582704E-15</v>
      </c>
      <c r="B21" s="12">
        <f>'[1]Test Data'!$AC22</f>
        <v>-34.78</v>
      </c>
      <c r="C21" s="12">
        <f>'[1]Test Data'!$AF22</f>
        <v>58.877200000000002</v>
      </c>
      <c r="D21" s="12">
        <f>'[1]Test Data'!$AG22</f>
        <v>-32.692608115575773</v>
      </c>
      <c r="F21" s="12">
        <f>'[3]Imp. Test Data'!$AG20</f>
        <v>3.064096285726459E-15</v>
      </c>
      <c r="G21" s="12">
        <f>'[3]Imp. Test Data'!$AH20</f>
        <v>50.02</v>
      </c>
      <c r="H21" s="12">
        <f>'[3]Imp. Test Data'!$AL20</f>
        <v>2.8844078456731944E-15</v>
      </c>
      <c r="I21" s="12">
        <f>'[3]Imp. Test Data'!$AM20</f>
        <v>47.086666666666666</v>
      </c>
      <c r="K21" s="12">
        <f t="shared" si="0"/>
        <v>0</v>
      </c>
      <c r="L21" s="12">
        <f t="shared" si="1"/>
        <v>0</v>
      </c>
      <c r="M21" s="12">
        <f t="shared" si="2"/>
        <v>0</v>
      </c>
      <c r="N21" s="12">
        <f t="shared" si="3"/>
        <v>0</v>
      </c>
      <c r="P21" s="12">
        <f t="shared" si="4"/>
        <v>0</v>
      </c>
      <c r="Q21" s="12">
        <f t="shared" si="5"/>
        <v>0</v>
      </c>
      <c r="R21" s="12">
        <f t="shared" si="6"/>
        <v>0</v>
      </c>
      <c r="S21" s="12">
        <f t="shared" si="7"/>
        <v>0</v>
      </c>
      <c r="U21" s="23">
        <f>[2]Characteristic!$AB22</f>
        <v>36.133968927456451</v>
      </c>
      <c r="V21" s="23">
        <f>[2]Characteristic!$AC22</f>
        <v>30.32</v>
      </c>
      <c r="W21" s="23">
        <f>[2]Characteristic!$AF22</f>
        <v>131.94605605043273</v>
      </c>
      <c r="X21" s="23">
        <f>[2]Characteristic!$AG22</f>
        <v>28.046000000000003</v>
      </c>
      <c r="Z21" s="12">
        <f>[4]Characteristic!$AH22</f>
        <v>0</v>
      </c>
      <c r="AA21" s="12">
        <f>[4]Characteristic!$AI22</f>
        <v>0</v>
      </c>
      <c r="AB21" s="12">
        <f>[4]Characteristic!$AL22</f>
        <v>0</v>
      </c>
      <c r="AC21" s="12">
        <f>[4]Characteristic!$AM22</f>
        <v>0</v>
      </c>
      <c r="AE21" s="22">
        <f t="shared" si="16"/>
        <v>27.976959663614952</v>
      </c>
      <c r="AF21" s="22">
        <f t="shared" si="17"/>
        <v>24.319999999999997</v>
      </c>
      <c r="AG21" s="22">
        <f t="shared" si="18"/>
        <v>105.83535894282733</v>
      </c>
      <c r="AH21" s="22">
        <f t="shared" si="19"/>
        <v>22.496000000000002</v>
      </c>
      <c r="AJ21" s="12">
        <f t="shared" si="12"/>
        <v>0</v>
      </c>
      <c r="AK21" s="12">
        <f t="shared" si="13"/>
        <v>0</v>
      </c>
      <c r="AL21" s="12">
        <f t="shared" si="14"/>
        <v>0</v>
      </c>
      <c r="AM21" s="12">
        <f t="shared" si="15"/>
        <v>0</v>
      </c>
    </row>
    <row r="22" spans="1:39" x14ac:dyDescent="0.2">
      <c r="A22" s="12">
        <f>'[1]Test Data'!$AB23</f>
        <v>30</v>
      </c>
      <c r="B22" s="12">
        <f>'[1]Test Data'!$AC23</f>
        <v>-34.78</v>
      </c>
      <c r="C22" s="12">
        <f>'[1]Test Data'!$AF23</f>
        <v>58.877199999999995</v>
      </c>
      <c r="D22" s="12">
        <f>'[1]Test Data'!$AG23</f>
        <v>-20.273045753178284</v>
      </c>
      <c r="F22" s="12">
        <f>'[3]Imp. Test Data'!$AG21</f>
        <v>3.064096285726459E-15</v>
      </c>
      <c r="G22" s="12">
        <f>'[3]Imp. Test Data'!$AH21</f>
        <v>50.02</v>
      </c>
      <c r="H22" s="12">
        <f>'[3]Imp. Test Data'!$AL21</f>
        <v>2.8844078456731944E-15</v>
      </c>
      <c r="I22" s="12">
        <f>'[3]Imp. Test Data'!$AM21</f>
        <v>47.086666666666666</v>
      </c>
      <c r="K22" s="12">
        <f t="shared" si="0"/>
        <v>0</v>
      </c>
      <c r="L22" s="12">
        <f t="shared" si="1"/>
        <v>0</v>
      </c>
      <c r="M22" s="12">
        <f t="shared" si="2"/>
        <v>0</v>
      </c>
      <c r="N22" s="12">
        <f t="shared" si="3"/>
        <v>0</v>
      </c>
      <c r="P22" s="12">
        <f t="shared" si="4"/>
        <v>0</v>
      </c>
      <c r="Q22" s="12">
        <f t="shared" si="5"/>
        <v>0</v>
      </c>
      <c r="R22" s="12">
        <f t="shared" si="6"/>
        <v>0</v>
      </c>
      <c r="S22" s="12">
        <f t="shared" si="7"/>
        <v>0</v>
      </c>
      <c r="U22" s="23">
        <f>[2]Characteristic!$AB23</f>
        <v>14.138448195259558</v>
      </c>
      <c r="V22" s="23">
        <f>[2]Characteristic!$AC23</f>
        <v>30.32</v>
      </c>
      <c r="W22" s="23">
        <f>[2]Characteristic!$AF23</f>
        <v>22.711202994987175</v>
      </c>
      <c r="X22" s="23">
        <f>[2]Characteristic!$AG23</f>
        <v>28.046000000000006</v>
      </c>
      <c r="Z22" s="12">
        <f>[4]Characteristic!$AH23</f>
        <v>0</v>
      </c>
      <c r="AA22" s="12">
        <f>[4]Characteristic!$AI23</f>
        <v>0</v>
      </c>
      <c r="AB22" s="12">
        <f>[4]Characteristic!$AL23</f>
        <v>0</v>
      </c>
      <c r="AC22" s="12">
        <f>[4]Characteristic!$AM23</f>
        <v>0</v>
      </c>
      <c r="AE22" s="22">
        <f t="shared" si="16"/>
        <v>11.083262534552462</v>
      </c>
      <c r="AF22" s="22">
        <f t="shared" si="17"/>
        <v>24.32</v>
      </c>
      <c r="AG22" s="22">
        <f t="shared" si="18"/>
        <v>18.216901610754881</v>
      </c>
      <c r="AH22" s="22">
        <f t="shared" si="19"/>
        <v>22.496000000000002</v>
      </c>
      <c r="AJ22" s="12">
        <f t="shared" si="12"/>
        <v>0</v>
      </c>
      <c r="AK22" s="12">
        <f t="shared" si="13"/>
        <v>0</v>
      </c>
      <c r="AL22" s="12">
        <f t="shared" si="14"/>
        <v>0</v>
      </c>
      <c r="AM22" s="12">
        <f t="shared" si="15"/>
        <v>0</v>
      </c>
    </row>
    <row r="23" spans="1:39" x14ac:dyDescent="0.2">
      <c r="A23" s="12">
        <f>'[1]Test Data'!$AB24</f>
        <v>30</v>
      </c>
      <c r="B23" s="12">
        <f>'[1]Test Data'!$AC24</f>
        <v>0</v>
      </c>
      <c r="C23" s="12">
        <f>'[1]Test Data'!$AF24</f>
        <v>58.877200000000002</v>
      </c>
      <c r="D23" s="12">
        <f>'[1]Test Data'!$AG24</f>
        <v>-10.381638908568441</v>
      </c>
      <c r="F23" s="12">
        <f>'[3]Imp. Test Data'!$AG22</f>
        <v>-23.32470906091303</v>
      </c>
      <c r="G23" s="12">
        <f>'[3]Imp. Test Data'!$AH22</f>
        <v>50.02</v>
      </c>
      <c r="H23" s="12">
        <f>'[3]Imp. Test Data'!$AL22</f>
        <v>-21.95687326365837</v>
      </c>
      <c r="I23" s="12">
        <f>'[3]Imp. Test Data'!$AM22</f>
        <v>47.086666666666666</v>
      </c>
      <c r="K23" s="12">
        <f t="shared" si="0"/>
        <v>0</v>
      </c>
      <c r="L23" s="12">
        <f t="shared" si="1"/>
        <v>0</v>
      </c>
      <c r="M23" s="12">
        <f t="shared" si="2"/>
        <v>0</v>
      </c>
      <c r="N23" s="12">
        <f t="shared" si="3"/>
        <v>0</v>
      </c>
      <c r="P23" s="12">
        <f t="shared" si="4"/>
        <v>0</v>
      </c>
      <c r="Q23" s="12">
        <f t="shared" si="5"/>
        <v>0</v>
      </c>
      <c r="R23" s="12">
        <f t="shared" si="6"/>
        <v>0</v>
      </c>
      <c r="S23" s="12">
        <f t="shared" si="7"/>
        <v>0</v>
      </c>
      <c r="U23" s="23">
        <f>[2]Characteristic!$AB24</f>
        <v>1.8573250576414679E-15</v>
      </c>
      <c r="V23" s="23">
        <f>[2]Characteristic!$AC24</f>
        <v>30.32</v>
      </c>
      <c r="W23" s="23">
        <f>[2]Characteristic!$AF24</f>
        <v>1.718025678318358E-15</v>
      </c>
      <c r="X23" s="23">
        <f>[2]Characteristic!$AG24</f>
        <v>28.046000000000003</v>
      </c>
      <c r="Z23" s="12">
        <f>[4]Characteristic!$AH24</f>
        <v>0</v>
      </c>
      <c r="AA23" s="12">
        <f>[4]Characteristic!$AI24</f>
        <v>0</v>
      </c>
      <c r="AB23" s="12">
        <f>[4]Characteristic!$AL24</f>
        <v>0</v>
      </c>
      <c r="AC23" s="12">
        <f>[4]Characteristic!$AM24</f>
        <v>0</v>
      </c>
      <c r="AE23" s="22">
        <f t="shared" si="16"/>
        <v>1.4897805211688819E-15</v>
      </c>
      <c r="AF23" s="22">
        <f t="shared" si="17"/>
        <v>24.32</v>
      </c>
      <c r="AG23" s="22">
        <f t="shared" si="18"/>
        <v>1.378046982081216E-15</v>
      </c>
      <c r="AH23" s="22">
        <f t="shared" si="19"/>
        <v>22.496000000000002</v>
      </c>
      <c r="AJ23" s="12">
        <f t="shared" si="12"/>
        <v>0</v>
      </c>
      <c r="AK23" s="12">
        <f t="shared" si="13"/>
        <v>0</v>
      </c>
      <c r="AL23" s="12">
        <f t="shared" si="14"/>
        <v>0</v>
      </c>
      <c r="AM23" s="12">
        <f t="shared" si="15"/>
        <v>0</v>
      </c>
    </row>
    <row r="24" spans="1:39" x14ac:dyDescent="0.2">
      <c r="A24" s="12">
        <f>'[1]Test Data'!$AB25</f>
        <v>30</v>
      </c>
      <c r="B24" s="12">
        <f>'[1]Test Data'!$AC25</f>
        <v>0</v>
      </c>
      <c r="C24" s="12">
        <f>'[1]Test Data'!$AF25</f>
        <v>58.877200000000002</v>
      </c>
      <c r="D24" s="12">
        <f>'[1]Test Data'!$AG25</f>
        <v>0</v>
      </c>
      <c r="F24" s="12">
        <f>'[3]Imp. Test Data'!$AG23</f>
        <v>61.935881400300893</v>
      </c>
      <c r="G24" s="12">
        <f>'[3]Imp. Test Data'!$AH23</f>
        <v>-14.299024904654875</v>
      </c>
      <c r="H24" s="12">
        <f>'[3]Imp. Test Data'!$AL23</f>
        <v>127.65791933656813</v>
      </c>
      <c r="I24" s="12">
        <f>'[3]Imp. Test Data'!$AM23</f>
        <v>-29.472152920086529</v>
      </c>
      <c r="K24" s="12">
        <f t="shared" si="0"/>
        <v>0</v>
      </c>
      <c r="L24" s="12">
        <f t="shared" si="1"/>
        <v>0</v>
      </c>
      <c r="M24" s="12">
        <f t="shared" si="2"/>
        <v>0</v>
      </c>
      <c r="N24" s="12">
        <f t="shared" si="3"/>
        <v>0</v>
      </c>
      <c r="P24" s="12">
        <f t="shared" si="4"/>
        <v>0</v>
      </c>
      <c r="Q24" s="12">
        <f t="shared" si="5"/>
        <v>0</v>
      </c>
      <c r="R24" s="12">
        <f t="shared" si="6"/>
        <v>0</v>
      </c>
      <c r="S24" s="12">
        <f t="shared" si="7"/>
        <v>0</v>
      </c>
      <c r="U24" s="23">
        <f>[2]Characteristic!$AB25</f>
        <v>1.8573250576414679E-15</v>
      </c>
      <c r="V24" s="23">
        <f>[2]Characteristic!$AC25</f>
        <v>30.32</v>
      </c>
      <c r="W24" s="23">
        <f>[2]Characteristic!$AF25</f>
        <v>1.718025678318358E-15</v>
      </c>
      <c r="X24" s="23">
        <f>[2]Characteristic!$AG25</f>
        <v>28.046000000000003</v>
      </c>
      <c r="Z24" s="12">
        <f>[4]Characteristic!$AH25</f>
        <v>0</v>
      </c>
      <c r="AA24" s="12">
        <f>[4]Characteristic!$AI25</f>
        <v>0</v>
      </c>
      <c r="AB24" s="12">
        <f>[4]Characteristic!$AL25</f>
        <v>0</v>
      </c>
      <c r="AC24" s="12">
        <f>[4]Characteristic!$AM25</f>
        <v>0</v>
      </c>
      <c r="AE24" s="22">
        <f t="shared" si="16"/>
        <v>1.4897805211688819E-15</v>
      </c>
      <c r="AF24" s="22">
        <f t="shared" si="17"/>
        <v>24.32</v>
      </c>
      <c r="AG24" s="22">
        <f t="shared" si="18"/>
        <v>1.378046982081216E-15</v>
      </c>
      <c r="AH24" s="22">
        <f t="shared" si="19"/>
        <v>22.496000000000002</v>
      </c>
      <c r="AJ24" s="12">
        <f t="shared" si="12"/>
        <v>0</v>
      </c>
      <c r="AK24" s="12">
        <f t="shared" si="13"/>
        <v>0</v>
      </c>
      <c r="AL24" s="12">
        <f t="shared" si="14"/>
        <v>0</v>
      </c>
      <c r="AM24" s="12">
        <f t="shared" si="15"/>
        <v>0</v>
      </c>
    </row>
    <row r="25" spans="1:39" x14ac:dyDescent="0.2">
      <c r="A25" s="12">
        <f>'[1]Test Data'!$AB26</f>
        <v>17.46</v>
      </c>
      <c r="B25" s="12">
        <f>'[1]Test Data'!$AC26</f>
        <v>-12.225623617141533</v>
      </c>
      <c r="C25" s="12">
        <f>'[1]Test Data'!$AF26</f>
        <v>16.092800000000004</v>
      </c>
      <c r="D25" s="12">
        <f>'[1]Test Data'!$AG26</f>
        <v>-16.0928</v>
      </c>
      <c r="F25" s="12">
        <f>'[3]Imp. Test Data'!$AG24</f>
        <v>61.935881400300893</v>
      </c>
      <c r="G25" s="12">
        <f>'[3]Imp. Test Data'!$AH24</f>
        <v>-14.299024904654875</v>
      </c>
      <c r="H25" s="12">
        <f>'[3]Imp. Test Data'!$AL24</f>
        <v>127.65791933656813</v>
      </c>
      <c r="I25" s="12">
        <f>'[3]Imp. Test Data'!$AM24</f>
        <v>-29.472152920086529</v>
      </c>
      <c r="K25" s="12">
        <f t="shared" si="0"/>
        <v>0</v>
      </c>
      <c r="L25" s="12">
        <f t="shared" si="1"/>
        <v>0</v>
      </c>
      <c r="M25" s="12">
        <f t="shared" si="2"/>
        <v>0</v>
      </c>
      <c r="N25" s="12">
        <f t="shared" si="3"/>
        <v>0</v>
      </c>
      <c r="P25" s="12">
        <f t="shared" si="4"/>
        <v>0</v>
      </c>
      <c r="Q25" s="12">
        <f t="shared" si="5"/>
        <v>0</v>
      </c>
      <c r="R25" s="12">
        <f t="shared" si="6"/>
        <v>0</v>
      </c>
      <c r="S25" s="12">
        <f t="shared" si="7"/>
        <v>0</v>
      </c>
      <c r="U25" s="23">
        <f>[2]Characteristic!$AB26</f>
        <v>-12.250075167321954</v>
      </c>
      <c r="V25" s="23">
        <f>[2]Characteristic!$AC26</f>
        <v>30.319999999999997</v>
      </c>
      <c r="W25" s="23">
        <f>[2]Characteristic!$AF26</f>
        <v>-10.207909190229911</v>
      </c>
      <c r="X25" s="23">
        <f>[2]Characteristic!$AG26</f>
        <v>28.046000000000003</v>
      </c>
      <c r="Z25" s="12">
        <f>[4]Characteristic!$AH26</f>
        <v>0</v>
      </c>
      <c r="AA25" s="12">
        <f>[4]Characteristic!$AI26</f>
        <v>0</v>
      </c>
      <c r="AB25" s="12" t="str">
        <f>[4]Characteristic!$AL26</f>
        <v>No Overreach</v>
      </c>
      <c r="AC25" s="12">
        <f>[4]Characteristic!$AM26</f>
        <v>0</v>
      </c>
      <c r="AE25" s="22">
        <f t="shared" si="16"/>
        <v>-9.8259178123110154</v>
      </c>
      <c r="AF25" s="22">
        <f t="shared" si="17"/>
        <v>24.32</v>
      </c>
      <c r="AG25" s="22">
        <f t="shared" si="18"/>
        <v>-8.1878743900524888</v>
      </c>
      <c r="AH25" s="22">
        <f t="shared" si="19"/>
        <v>22.496000000000002</v>
      </c>
      <c r="AJ25" s="12">
        <f t="shared" si="12"/>
        <v>0</v>
      </c>
      <c r="AK25" s="12">
        <f t="shared" si="13"/>
        <v>0</v>
      </c>
      <c r="AL25" s="12" t="e">
        <f t="shared" si="14"/>
        <v>#VALUE!</v>
      </c>
      <c r="AM25" s="12">
        <f t="shared" si="15"/>
        <v>0</v>
      </c>
    </row>
    <row r="26" spans="1:39" x14ac:dyDescent="0.2">
      <c r="A26" s="12">
        <f>'[1]Test Data'!$AB27</f>
        <v>17.46</v>
      </c>
      <c r="B26" s="12">
        <f>'[1]Test Data'!$AC27</f>
        <v>-12.225623617141533</v>
      </c>
      <c r="C26" s="12">
        <f>'[1]Test Data'!$AF27</f>
        <v>27.711351887908236</v>
      </c>
      <c r="D26" s="12">
        <f>'[1]Test Data'!$AG27</f>
        <v>-16.0928</v>
      </c>
      <c r="F26" s="12">
        <f>'[3]Imp. Test Data'!$AG25</f>
        <v>68.180000000000007</v>
      </c>
      <c r="G26" s="12">
        <f>'[3]Imp. Test Data'!$AH25</f>
        <v>0</v>
      </c>
      <c r="H26" s="12">
        <f>'[3]Imp. Test Data'!$AL25</f>
        <v>136.36000000000001</v>
      </c>
      <c r="I26" s="12">
        <f>'[3]Imp. Test Data'!$AM25</f>
        <v>0</v>
      </c>
      <c r="K26" s="12">
        <f t="shared" si="0"/>
        <v>0</v>
      </c>
      <c r="L26" s="12">
        <f t="shared" si="1"/>
        <v>0</v>
      </c>
      <c r="M26" s="12">
        <f t="shared" si="2"/>
        <v>0</v>
      </c>
      <c r="N26" s="12">
        <f t="shared" si="3"/>
        <v>0</v>
      </c>
      <c r="P26" s="12">
        <f t="shared" si="4"/>
        <v>0</v>
      </c>
      <c r="Q26" s="12">
        <f t="shared" si="5"/>
        <v>0</v>
      </c>
      <c r="R26" s="12">
        <f t="shared" si="6"/>
        <v>0</v>
      </c>
      <c r="S26" s="12">
        <f t="shared" si="7"/>
        <v>0</v>
      </c>
      <c r="U26" s="22">
        <f>[2]Characteristic!$AB27</f>
        <v>31.964537563037734</v>
      </c>
      <c r="V26" s="22">
        <f>[2]Characteristic!$AC27</f>
        <v>-7.9696543123980286</v>
      </c>
      <c r="W26" s="22">
        <f>[2]Characteristic!$AF27</f>
        <v>90.22652788082236</v>
      </c>
      <c r="X26" s="22">
        <f>[2]Characteristic!$AG27</f>
        <v>-22.496000000000002</v>
      </c>
      <c r="Z26" s="12">
        <f>[4]Characteristic!$AH27</f>
        <v>30.223652528313504</v>
      </c>
      <c r="AA26" s="12">
        <f>[4]Characteristic!$AI27</f>
        <v>-14.093520631368273</v>
      </c>
      <c r="AB26" s="12">
        <f>[4]Characteristic!$AL27</f>
        <v>88.893095671510295</v>
      </c>
      <c r="AC26" s="12">
        <f>[4]Characteristic!$AM27</f>
        <v>-41.451531268730214</v>
      </c>
      <c r="AE26" s="12">
        <f t="shared" si="16"/>
        <v>-4.2556891652842035</v>
      </c>
      <c r="AF26" s="12">
        <f t="shared" si="17"/>
        <v>1.061062480301673</v>
      </c>
      <c r="AG26" s="12">
        <f t="shared" si="18"/>
        <v>-6.900548596148421</v>
      </c>
      <c r="AH26" s="12">
        <f t="shared" si="19"/>
        <v>1.7205000000000001</v>
      </c>
      <c r="AJ26" s="12">
        <f t="shared" si="12"/>
        <v>30.223652528313504</v>
      </c>
      <c r="AK26" s="12">
        <f t="shared" si="13"/>
        <v>-14.093520631368273</v>
      </c>
      <c r="AL26" s="12">
        <f t="shared" si="14"/>
        <v>88.893095671510295</v>
      </c>
      <c r="AM26" s="12">
        <f t="shared" si="15"/>
        <v>-41.451531268730214</v>
      </c>
    </row>
    <row r="27" spans="1:39" x14ac:dyDescent="0.2">
      <c r="A27" s="12">
        <f>'[1]Test Data'!$AB28</f>
        <v>17.46</v>
      </c>
      <c r="B27" s="12">
        <f>'[1]Test Data'!$AC28</f>
        <v>-12.225623617141533</v>
      </c>
      <c r="C27" s="12">
        <f>'[1]Test Data'!$AF28</f>
        <v>27.711351887908236</v>
      </c>
      <c r="D27" s="12">
        <f>'[1]Test Data'!$AG28</f>
        <v>-16.0928</v>
      </c>
      <c r="F27" s="12">
        <f>'[3]Imp. Test Data'!$AG26</f>
        <v>79.84</v>
      </c>
      <c r="G27" s="12">
        <f>'[3]Imp. Test Data'!$AH26</f>
        <v>26.7</v>
      </c>
      <c r="H27" s="12">
        <f>'[3]Imp. Test Data'!$AL26</f>
        <v>143.77048294935588</v>
      </c>
      <c r="I27" s="12">
        <f>'[3]Imp. Test Data'!$AM26</f>
        <v>25.097777777777779</v>
      </c>
      <c r="K27" s="12">
        <f t="shared" si="0"/>
        <v>0</v>
      </c>
      <c r="L27" s="12">
        <f t="shared" si="1"/>
        <v>0</v>
      </c>
      <c r="M27" s="12">
        <f t="shared" si="2"/>
        <v>0</v>
      </c>
      <c r="N27" s="12">
        <f t="shared" si="3"/>
        <v>0</v>
      </c>
      <c r="P27" s="12">
        <f t="shared" si="4"/>
        <v>0</v>
      </c>
      <c r="Q27" s="12">
        <f t="shared" si="5"/>
        <v>0</v>
      </c>
      <c r="R27" s="12">
        <f t="shared" si="6"/>
        <v>0</v>
      </c>
      <c r="S27" s="12">
        <f t="shared" si="7"/>
        <v>0</v>
      </c>
      <c r="U27" s="22">
        <f>[2]Characteristic!$AB28</f>
        <v>31.964537563037734</v>
      </c>
      <c r="V27" s="22">
        <f>[2]Characteristic!$AC28</f>
        <v>-7.9696543123980286</v>
      </c>
      <c r="W27" s="22">
        <f>[2]Characteristic!$AF28</f>
        <v>114.59721496706948</v>
      </c>
      <c r="X27" s="22">
        <f>[2]Characteristic!$AG28</f>
        <v>-22.496000000000002</v>
      </c>
      <c r="Z27" s="12">
        <f>[4]Characteristic!$AH28</f>
        <v>32.093549879057811</v>
      </c>
      <c r="AA27" s="12">
        <f>[4]Characteristic!$AI28</f>
        <v>-7.1149687134520851</v>
      </c>
      <c r="AB27" s="12">
        <f>[4]Characteristic!$AL28</f>
        <v>94.392793761934726</v>
      </c>
      <c r="AC27" s="12">
        <f>[4]Characteristic!$AM28</f>
        <v>-20.92637856897672</v>
      </c>
      <c r="AE27" s="12">
        <f t="shared" si="16"/>
        <v>-4.2556891652842035</v>
      </c>
      <c r="AF27" s="12">
        <f t="shared" si="17"/>
        <v>1.061062480301673</v>
      </c>
      <c r="AG27" s="12">
        <f t="shared" si="18"/>
        <v>-8.3204934144222449</v>
      </c>
      <c r="AH27" s="12">
        <f t="shared" si="19"/>
        <v>1.7204999999999999</v>
      </c>
      <c r="AJ27" s="12">
        <f t="shared" si="12"/>
        <v>32.093549879057811</v>
      </c>
      <c r="AK27" s="12">
        <f t="shared" si="13"/>
        <v>-7.1149687134520851</v>
      </c>
      <c r="AL27" s="12">
        <f t="shared" si="14"/>
        <v>94.392793761934726</v>
      </c>
      <c r="AM27" s="12">
        <f t="shared" si="15"/>
        <v>-20.92637856897672</v>
      </c>
    </row>
    <row r="28" spans="1:39" x14ac:dyDescent="0.2">
      <c r="A28" s="12">
        <f>'[1]Test Data'!$AB29</f>
        <v>17.46</v>
      </c>
      <c r="B28" s="12">
        <f>'[1]Test Data'!$AC29</f>
        <v>0</v>
      </c>
      <c r="C28" s="12">
        <f>'[1]Test Data'!$AF29</f>
        <v>27.711400000000001</v>
      </c>
      <c r="D28" s="12">
        <f>'[1]Test Data'!$AG29</f>
        <v>0</v>
      </c>
      <c r="F28" s="12">
        <f>'[3]Imp. Test Data'!$AG27</f>
        <v>91.5</v>
      </c>
      <c r="G28" s="12">
        <f>'[3]Imp. Test Data'!$AH27</f>
        <v>53.4</v>
      </c>
      <c r="H28" s="12">
        <f>'[3]Imp. Test Data'!$AL27</f>
        <v>151.18096589871175</v>
      </c>
      <c r="I28" s="12">
        <f>'[3]Imp. Test Data'!$AM27</f>
        <v>50.195555555555558</v>
      </c>
      <c r="K28" s="12">
        <f t="shared" si="0"/>
        <v>0</v>
      </c>
      <c r="L28" s="12">
        <f t="shared" si="1"/>
        <v>0</v>
      </c>
      <c r="M28" s="12">
        <f t="shared" si="2"/>
        <v>0</v>
      </c>
      <c r="N28" s="12">
        <f t="shared" si="3"/>
        <v>0</v>
      </c>
      <c r="P28" s="12">
        <f t="shared" si="4"/>
        <v>0</v>
      </c>
      <c r="Q28" s="12">
        <f t="shared" si="5"/>
        <v>0</v>
      </c>
      <c r="R28" s="12">
        <f t="shared" si="6"/>
        <v>0</v>
      </c>
      <c r="S28" s="12">
        <f t="shared" si="7"/>
        <v>0</v>
      </c>
      <c r="U28" s="22">
        <f>[2]Characteristic!$AB29</f>
        <v>34.1</v>
      </c>
      <c r="V28" s="22">
        <f>[2]Characteristic!$AC29</f>
        <v>0</v>
      </c>
      <c r="W28" s="22">
        <f>[2]Characteristic!$AF29</f>
        <v>120.62500000000001</v>
      </c>
      <c r="X28" s="22">
        <f>[2]Characteristic!$AG29</f>
        <v>0</v>
      </c>
      <c r="Z28" s="12">
        <f>[4]Characteristic!$AH29</f>
        <v>34</v>
      </c>
      <c r="AA28" s="12">
        <f>[4]Characteristic!$AI29</f>
        <v>0</v>
      </c>
      <c r="AB28" s="12">
        <f>[4]Characteristic!$AL29</f>
        <v>100</v>
      </c>
      <c r="AC28" s="12">
        <f>[4]Characteristic!$AM29</f>
        <v>0</v>
      </c>
      <c r="AE28" s="12">
        <f t="shared" si="16"/>
        <v>-4.54</v>
      </c>
      <c r="AF28" s="12">
        <f t="shared" si="17"/>
        <v>5.5621739852851347E-16</v>
      </c>
      <c r="AG28" s="12">
        <f t="shared" si="18"/>
        <v>-8.7815000000000012</v>
      </c>
      <c r="AH28" s="12">
        <f t="shared" si="19"/>
        <v>1.0758641156780048E-15</v>
      </c>
      <c r="AJ28" s="12">
        <f t="shared" si="12"/>
        <v>34</v>
      </c>
      <c r="AK28" s="12">
        <f t="shared" si="13"/>
        <v>0</v>
      </c>
      <c r="AL28" s="12">
        <f t="shared" si="14"/>
        <v>100</v>
      </c>
      <c r="AM28" s="12">
        <f t="shared" si="15"/>
        <v>0</v>
      </c>
    </row>
    <row r="29" spans="1:39" x14ac:dyDescent="0.2">
      <c r="A29" s="12">
        <f>'[1]Test Data'!$AB30</f>
        <v>17.46</v>
      </c>
      <c r="B29" s="12">
        <f>'[1]Test Data'!$AC30</f>
        <v>17.120197004093285</v>
      </c>
      <c r="C29" s="12">
        <f>'[1]Test Data'!$AF30</f>
        <v>27.711400000000001</v>
      </c>
      <c r="D29" s="12">
        <f>'[1]Test Data'!$AG30</f>
        <v>16.092827940111817</v>
      </c>
      <c r="F29" s="12">
        <f>'[3]Imp. Test Data'!$AG28</f>
        <v>103.16</v>
      </c>
      <c r="G29" s="12">
        <f>'[3]Imp. Test Data'!$AH28</f>
        <v>80.099999999999994</v>
      </c>
      <c r="H29" s="12">
        <f>'[3]Imp. Test Data'!$AL28</f>
        <v>158.59144884806761</v>
      </c>
      <c r="I29" s="12">
        <f>'[3]Imp. Test Data'!$AM28</f>
        <v>75.293333333333337</v>
      </c>
      <c r="K29" s="12">
        <f t="shared" si="0"/>
        <v>0</v>
      </c>
      <c r="L29" s="12">
        <f t="shared" si="1"/>
        <v>0</v>
      </c>
      <c r="M29" s="12">
        <f t="shared" si="2"/>
        <v>0</v>
      </c>
      <c r="N29" s="12">
        <f t="shared" si="3"/>
        <v>0</v>
      </c>
      <c r="P29" s="12">
        <f t="shared" si="4"/>
        <v>0</v>
      </c>
      <c r="Q29" s="12">
        <f t="shared" si="5"/>
        <v>0</v>
      </c>
      <c r="R29" s="12">
        <f t="shared" si="6"/>
        <v>0</v>
      </c>
      <c r="S29" s="12">
        <f t="shared" si="7"/>
        <v>0</v>
      </c>
      <c r="U29" s="22">
        <f>[2]Characteristic!$AB30</f>
        <v>35.881949550776504</v>
      </c>
      <c r="V29" s="22">
        <f>[2]Characteristic!$AC30</f>
        <v>6.6503262600224158</v>
      </c>
      <c r="W29" s="22">
        <f>[2]Characteristic!$AF30</f>
        <v>122.92828675401546</v>
      </c>
      <c r="X29" s="22">
        <f>[2]Characteristic!$AG30</f>
        <v>8.5959831903859616</v>
      </c>
      <c r="Z29" s="12">
        <f>[4]Characteristic!$AH30</f>
        <v>35.744856064151236</v>
      </c>
      <c r="AA29" s="12">
        <f>[4]Characteristic!$AI30</f>
        <v>6.5118914833070898</v>
      </c>
      <c r="AB29" s="12">
        <f>[4]Characteristic!$AL30</f>
        <v>102.40052604587699</v>
      </c>
      <c r="AC29" s="12">
        <f>[4]Characteristic!$AM30</f>
        <v>8.9588851681053487</v>
      </c>
      <c r="AE29" s="12">
        <f t="shared" si="16"/>
        <v>-4.7412122244158654</v>
      </c>
      <c r="AF29" s="12">
        <f t="shared" si="17"/>
        <v>-0.75093424462395586</v>
      </c>
      <c r="AG29" s="12">
        <f t="shared" si="18"/>
        <v>-8.9706741028361066</v>
      </c>
      <c r="AH29" s="12">
        <f t="shared" si="19"/>
        <v>-0.7060073632606032</v>
      </c>
      <c r="AJ29" s="12">
        <f t="shared" si="12"/>
        <v>35.744856064151236</v>
      </c>
      <c r="AK29" s="12">
        <f t="shared" si="13"/>
        <v>6.5118914833070898</v>
      </c>
      <c r="AL29" s="12">
        <f t="shared" si="14"/>
        <v>102.40052604587699</v>
      </c>
      <c r="AM29" s="12">
        <f t="shared" si="15"/>
        <v>8.9588851681053487</v>
      </c>
    </row>
    <row r="30" spans="1:39" x14ac:dyDescent="0.2">
      <c r="A30" s="12">
        <f>'[1]Test Data'!$AB31</f>
        <v>17.459799085754216</v>
      </c>
      <c r="B30" s="12">
        <f>'[1]Test Data'!$AC31</f>
        <v>17.12</v>
      </c>
      <c r="C30" s="12">
        <f>'[1]Test Data'!$AF31</f>
        <v>27.711351887908236</v>
      </c>
      <c r="D30" s="12">
        <f>'[1]Test Data'!$AG31</f>
        <v>16.0928</v>
      </c>
      <c r="F30" s="12">
        <f>'[3]Imp. Test Data'!$AG29</f>
        <v>51.58</v>
      </c>
      <c r="G30" s="12">
        <f>'[3]Imp. Test Data'!$AH29</f>
        <v>80.099999999999994</v>
      </c>
      <c r="H30" s="12">
        <f>'[3]Imp. Test Data'!$AL29</f>
        <v>79.295724424033807</v>
      </c>
      <c r="I30" s="12">
        <f>'[3]Imp. Test Data'!$AM29</f>
        <v>75.293333333333337</v>
      </c>
      <c r="K30" s="12">
        <f t="shared" si="0"/>
        <v>0</v>
      </c>
      <c r="L30" s="12">
        <f t="shared" si="1"/>
        <v>0</v>
      </c>
      <c r="M30" s="12">
        <f t="shared" si="2"/>
        <v>0</v>
      </c>
      <c r="N30" s="12">
        <f t="shared" si="3"/>
        <v>0</v>
      </c>
      <c r="P30" s="12">
        <f t="shared" si="4"/>
        <v>0</v>
      </c>
      <c r="Q30" s="12">
        <f t="shared" si="5"/>
        <v>0</v>
      </c>
      <c r="R30" s="12">
        <f t="shared" si="6"/>
        <v>0</v>
      </c>
      <c r="S30" s="12">
        <f t="shared" si="7"/>
        <v>0</v>
      </c>
      <c r="U30" s="22">
        <f>[2]Characteristic!$AB31</f>
        <v>38.009508185770379</v>
      </c>
      <c r="V30" s="22">
        <f>[2]Characteristic!$AC31</f>
        <v>14.590483181901485</v>
      </c>
      <c r="W30" s="22">
        <f>[2]Characteristic!$AF31</f>
        <v>125.34522584206988</v>
      </c>
      <c r="X30" s="22">
        <f>[2]Characteristic!$AG31</f>
        <v>17.616122665804266</v>
      </c>
      <c r="Z30" s="12">
        <f>[4]Characteristic!$AH31</f>
        <v>37.818947288775121</v>
      </c>
      <c r="AA30" s="12">
        <f>[4]Characteristic!$AI31</f>
        <v>14.25250531313616</v>
      </c>
      <c r="AB30" s="12">
        <f>[4]Characteristic!$AL31</f>
        <v>104.95896164309688</v>
      </c>
      <c r="AC30" s="12">
        <f>[4]Characteristic!$AM31</f>
        <v>18.507096804822858</v>
      </c>
      <c r="AE30" s="12">
        <f t="shared" si="16"/>
        <v>-4.9729552848698511</v>
      </c>
      <c r="AF30" s="12">
        <f t="shared" si="17"/>
        <v>-1.6158111205397374</v>
      </c>
      <c r="AG30" s="12">
        <f t="shared" si="18"/>
        <v>-9.1706949666757538</v>
      </c>
      <c r="AH30" s="12">
        <f t="shared" si="19"/>
        <v>-1.4524953896839798</v>
      </c>
      <c r="AJ30" s="12">
        <f t="shared" si="12"/>
        <v>37.818947288775121</v>
      </c>
      <c r="AK30" s="12">
        <f t="shared" si="13"/>
        <v>14.25250531313616</v>
      </c>
      <c r="AL30" s="12">
        <f t="shared" si="14"/>
        <v>104.95896164309688</v>
      </c>
      <c r="AM30" s="12">
        <f t="shared" si="15"/>
        <v>18.507096804822858</v>
      </c>
    </row>
    <row r="31" spans="1:39" x14ac:dyDescent="0.2">
      <c r="A31" s="12">
        <f>'[1]Test Data'!$AB32</f>
        <v>1.0487270774017788E-15</v>
      </c>
      <c r="B31" s="12">
        <f>'[1]Test Data'!$AC32</f>
        <v>17.12</v>
      </c>
      <c r="C31" s="12">
        <f>'[1]Test Data'!$AF32</f>
        <v>9.8580345275767208E-16</v>
      </c>
      <c r="D31" s="12">
        <f>'[1]Test Data'!$AG32</f>
        <v>16.0928</v>
      </c>
      <c r="F31" s="12">
        <f>'[3]Imp. Test Data'!$AG30</f>
        <v>4.9067195619090231E-15</v>
      </c>
      <c r="G31" s="12">
        <f>'[3]Imp. Test Data'!$AH30</f>
        <v>80.099999999999994</v>
      </c>
      <c r="H31" s="12">
        <f>'[3]Imp. Test Data'!$AL30</f>
        <v>4.6122755499126519E-15</v>
      </c>
      <c r="I31" s="12">
        <f>'[3]Imp. Test Data'!$AM30</f>
        <v>75.293333333333337</v>
      </c>
      <c r="K31" s="12">
        <f t="shared" si="0"/>
        <v>0</v>
      </c>
      <c r="L31" s="12">
        <f t="shared" si="1"/>
        <v>0</v>
      </c>
      <c r="M31" s="12">
        <f t="shared" si="2"/>
        <v>0</v>
      </c>
      <c r="N31" s="12">
        <f t="shared" si="3"/>
        <v>0</v>
      </c>
      <c r="P31" s="12">
        <f t="shared" si="4"/>
        <v>0</v>
      </c>
      <c r="Q31" s="12">
        <f t="shared" si="5"/>
        <v>0</v>
      </c>
      <c r="R31" s="12">
        <f t="shared" si="6"/>
        <v>0</v>
      </c>
      <c r="S31" s="12">
        <f t="shared" si="7"/>
        <v>0</v>
      </c>
      <c r="U31" s="22">
        <f>[2]Characteristic!$AB32</f>
        <v>40.61652435992491</v>
      </c>
      <c r="V31" s="22">
        <f>[2]Characteristic!$AC32</f>
        <v>24.32</v>
      </c>
      <c r="W31" s="22">
        <f>[2]Characteristic!$AF32</f>
        <v>126.65278503293054</v>
      </c>
      <c r="X31" s="22">
        <f>[2]Characteristic!$AG32</f>
        <v>22.496000000000006</v>
      </c>
      <c r="Z31" s="12">
        <f>[4]Characteristic!$AH32</f>
        <v>40.516524359924901</v>
      </c>
      <c r="AA31" s="12">
        <f>[4]Characteristic!$AI32</f>
        <v>24.319999999999997</v>
      </c>
      <c r="AB31" s="12">
        <f>[4]Characteristic!$AL32</f>
        <v>106.27758513339433</v>
      </c>
      <c r="AC31" s="12">
        <f>[4]Characteristic!$AM32</f>
        <v>23.428266666666666</v>
      </c>
      <c r="AE31" s="12">
        <f t="shared" si="16"/>
        <v>-5.0383854979218894</v>
      </c>
      <c r="AF31" s="12">
        <f t="shared" si="17"/>
        <v>-1.8600000000000003</v>
      </c>
      <c r="AG31" s="12">
        <f t="shared" si="18"/>
        <v>-9.2425065855777504</v>
      </c>
      <c r="AH31" s="12">
        <f t="shared" si="19"/>
        <v>-1.7205000000000004</v>
      </c>
      <c r="AJ31" s="12">
        <f t="shared" si="12"/>
        <v>40.516524359924901</v>
      </c>
      <c r="AK31" s="12">
        <f t="shared" si="13"/>
        <v>24.319999999999997</v>
      </c>
      <c r="AL31" s="12">
        <f t="shared" si="14"/>
        <v>106.27758513339433</v>
      </c>
      <c r="AM31" s="12">
        <f t="shared" si="15"/>
        <v>23.428266666666666</v>
      </c>
    </row>
    <row r="32" spans="1:39" x14ac:dyDescent="0.2">
      <c r="A32" s="12">
        <f>'[1]Test Data'!$AB33</f>
        <v>1.0487270774017788E-15</v>
      </c>
      <c r="B32" s="12">
        <f>'[1]Test Data'!$AC33</f>
        <v>17.12</v>
      </c>
      <c r="C32" s="12">
        <f>'[1]Test Data'!$AF33</f>
        <v>9.8580345275767208E-16</v>
      </c>
      <c r="D32" s="12">
        <f>'[1]Test Data'!$AG33</f>
        <v>16.0928</v>
      </c>
      <c r="F32" s="12">
        <f>'[3]Imp. Test Data'!$AG31</f>
        <v>-33.20000000000001</v>
      </c>
      <c r="G32" s="12">
        <f>'[3]Imp. Test Data'!$AH31</f>
        <v>80.099999999999994</v>
      </c>
      <c r="H32" s="12">
        <f>'[3]Imp. Test Data'!$AL31</f>
        <v>4.6122755499126519E-15</v>
      </c>
      <c r="I32" s="12">
        <f>'[3]Imp. Test Data'!$AM31</f>
        <v>75.293333333333337</v>
      </c>
      <c r="K32" s="12">
        <f t="shared" si="0"/>
        <v>0</v>
      </c>
      <c r="L32" s="12">
        <f t="shared" si="1"/>
        <v>0</v>
      </c>
      <c r="M32" s="12">
        <f t="shared" si="2"/>
        <v>0</v>
      </c>
      <c r="N32" s="12">
        <f t="shared" si="3"/>
        <v>0</v>
      </c>
      <c r="P32" s="12">
        <f t="shared" si="4"/>
        <v>0</v>
      </c>
      <c r="Q32" s="12">
        <f t="shared" si="5"/>
        <v>0</v>
      </c>
      <c r="R32" s="12">
        <f t="shared" si="6"/>
        <v>0</v>
      </c>
      <c r="S32" s="12">
        <f t="shared" si="7"/>
        <v>0</v>
      </c>
      <c r="U32" s="22">
        <f>[2]Characteristic!$AB33</f>
        <v>27.976959663614952</v>
      </c>
      <c r="V32" s="22">
        <f>[2]Characteristic!$AC33</f>
        <v>24.319999999999997</v>
      </c>
      <c r="W32" s="22">
        <f>[2]Characteristic!$AF33</f>
        <v>105.83535894282733</v>
      </c>
      <c r="X32" s="22">
        <f>[2]Characteristic!$AG33</f>
        <v>22.496000000000002</v>
      </c>
      <c r="Z32" s="12">
        <f>[4]Characteristic!$AH33</f>
        <v>19.941514498561205</v>
      </c>
      <c r="AA32" s="12">
        <f>[4]Characteristic!$AI33</f>
        <v>24.32</v>
      </c>
      <c r="AB32" s="12">
        <f>[4]Characteristic!$AL33</f>
        <v>93.96564525246005</v>
      </c>
      <c r="AC32" s="12">
        <f>[4]Characteristic!$AM33</f>
        <v>23.428266666666669</v>
      </c>
      <c r="AE32" s="12">
        <f t="shared" si="16"/>
        <v>-4.6036615473543101</v>
      </c>
      <c r="AF32" s="12">
        <f t="shared" si="17"/>
        <v>-1.8599999999999999</v>
      </c>
      <c r="AG32" s="12">
        <f t="shared" si="18"/>
        <v>-7.4523042417058907</v>
      </c>
      <c r="AH32" s="12">
        <f t="shared" si="19"/>
        <v>-1.7205000000000001</v>
      </c>
      <c r="AJ32" s="12">
        <f t="shared" si="12"/>
        <v>19.941514498561205</v>
      </c>
      <c r="AK32" s="12">
        <f t="shared" si="13"/>
        <v>24.32</v>
      </c>
      <c r="AL32" s="12">
        <f t="shared" si="14"/>
        <v>93.96564525246005</v>
      </c>
      <c r="AM32" s="12">
        <f t="shared" si="15"/>
        <v>23.428266666666669</v>
      </c>
    </row>
    <row r="33" spans="1:39" x14ac:dyDescent="0.2">
      <c r="A33" s="12">
        <f>'[1]Test Data'!$AB34</f>
        <v>1.0487270774017788E-15</v>
      </c>
      <c r="B33" s="12">
        <f>'[1]Test Data'!$AC34</f>
        <v>17.12</v>
      </c>
      <c r="C33" s="12">
        <f>'[1]Test Data'!$AF34</f>
        <v>9.8580345275767208E-16</v>
      </c>
      <c r="D33" s="12">
        <f>'[1]Test Data'!$AG34</f>
        <v>16.0928</v>
      </c>
      <c r="F33" s="12">
        <f>'[3]Imp. Test Data'!$AG32</f>
        <v>-35.208461161489808</v>
      </c>
      <c r="G33" s="12">
        <f>'[3]Imp. Test Data'!$AH32</f>
        <v>75.504788621306929</v>
      </c>
      <c r="H33" s="12">
        <f>'[3]Imp. Test Data'!$AL32</f>
        <v>-35.109857941350363</v>
      </c>
      <c r="I33" s="12">
        <f>'[3]Imp. Test Data'!$AM32</f>
        <v>75.293333333333337</v>
      </c>
      <c r="K33" s="12">
        <f t="shared" si="0"/>
        <v>0</v>
      </c>
      <c r="L33" s="12">
        <f t="shared" si="1"/>
        <v>0</v>
      </c>
      <c r="M33" s="12">
        <f t="shared" si="2"/>
        <v>0</v>
      </c>
      <c r="N33" s="12">
        <f t="shared" si="3"/>
        <v>0</v>
      </c>
      <c r="P33" s="12">
        <f t="shared" si="4"/>
        <v>0</v>
      </c>
      <c r="Q33" s="12">
        <f t="shared" si="5"/>
        <v>0</v>
      </c>
      <c r="R33" s="12">
        <f t="shared" si="6"/>
        <v>0</v>
      </c>
      <c r="S33" s="12">
        <f t="shared" si="7"/>
        <v>0</v>
      </c>
      <c r="U33" s="22">
        <f>[2]Characteristic!$AB34</f>
        <v>11.083262534552462</v>
      </c>
      <c r="V33" s="22">
        <f>[2]Characteristic!$AC34</f>
        <v>24.32</v>
      </c>
      <c r="W33" s="22">
        <f>[2]Characteristic!$AF34</f>
        <v>18.216901610754881</v>
      </c>
      <c r="X33" s="22">
        <f>[2]Characteristic!$AG34</f>
        <v>22.496000000000002</v>
      </c>
      <c r="Z33" s="12">
        <f>[4]Characteristic!$AH34</f>
        <v>8.6959714607082326</v>
      </c>
      <c r="AA33" s="12">
        <f>[4]Characteristic!$AI34</f>
        <v>24.32</v>
      </c>
      <c r="AB33" s="12">
        <f>[4]Characteristic!$AL34</f>
        <v>18.304168000633112</v>
      </c>
      <c r="AC33" s="12">
        <f>[4]Characteristic!$AM34</f>
        <v>23.428266666666669</v>
      </c>
      <c r="AE33" s="12">
        <f t="shared" si="16"/>
        <v>-1.2545858413269126</v>
      </c>
      <c r="AF33" s="12">
        <f t="shared" si="17"/>
        <v>-1.86</v>
      </c>
      <c r="AG33" s="12">
        <f t="shared" si="18"/>
        <v>-1.3685474946269995</v>
      </c>
      <c r="AH33" s="12">
        <f t="shared" si="19"/>
        <v>-1.7205000000000001</v>
      </c>
      <c r="AJ33" s="12">
        <f t="shared" si="12"/>
        <v>8.6959714607082326</v>
      </c>
      <c r="AK33" s="12">
        <f t="shared" si="13"/>
        <v>24.32</v>
      </c>
      <c r="AL33" s="12">
        <f t="shared" si="14"/>
        <v>18.304168000633112</v>
      </c>
      <c r="AM33" s="12">
        <f t="shared" si="15"/>
        <v>23.428266666666669</v>
      </c>
    </row>
    <row r="34" spans="1:39" x14ac:dyDescent="0.2">
      <c r="A34" s="12">
        <f>'[1]Test Data'!$AB35</f>
        <v>-14.365385685755035</v>
      </c>
      <c r="B34" s="12">
        <f>'[1]Test Data'!$AC35</f>
        <v>17.12</v>
      </c>
      <c r="C34" s="12">
        <f>'[1]Test Data'!$AF35</f>
        <v>-16.092799999999997</v>
      </c>
      <c r="D34" s="12">
        <f>'[1]Test Data'!$AG35</f>
        <v>16.0928</v>
      </c>
      <c r="F34" s="12">
        <f>'[3]Imp. Test Data'!$AG33</f>
        <v>-10.319169059319</v>
      </c>
      <c r="G34" s="12">
        <f>'[3]Imp. Test Data'!$AH33</f>
        <v>2.3823678946438585</v>
      </c>
      <c r="H34" s="12">
        <f>'[3]Imp. Test Data'!$AL33</f>
        <v>-15.959302241484707</v>
      </c>
      <c r="I34" s="12">
        <f>'[3]Imp. Test Data'!$AM33</f>
        <v>3.6844952401177227</v>
      </c>
      <c r="K34" s="12">
        <f t="shared" si="0"/>
        <v>0</v>
      </c>
      <c r="L34" s="12">
        <f t="shared" si="1"/>
        <v>0</v>
      </c>
      <c r="M34" s="12">
        <f t="shared" si="2"/>
        <v>0</v>
      </c>
      <c r="N34" s="12">
        <f t="shared" si="3"/>
        <v>0</v>
      </c>
      <c r="P34" s="12">
        <f t="shared" si="4"/>
        <v>0</v>
      </c>
      <c r="Q34" s="12">
        <f t="shared" si="5"/>
        <v>0</v>
      </c>
      <c r="R34" s="12">
        <f t="shared" si="6"/>
        <v>0</v>
      </c>
      <c r="S34" s="12">
        <f t="shared" si="7"/>
        <v>0</v>
      </c>
      <c r="U34" s="22">
        <f>[2]Characteristic!$AB35</f>
        <v>1.4897805211688819E-15</v>
      </c>
      <c r="V34" s="22">
        <f>[2]Characteristic!$AC35</f>
        <v>24.32</v>
      </c>
      <c r="W34" s="22">
        <f>[2]Characteristic!$AF35</f>
        <v>1.378046982081216E-15</v>
      </c>
      <c r="X34" s="22">
        <f>[2]Characteristic!$AG35</f>
        <v>22.496000000000002</v>
      </c>
      <c r="Z34" s="12">
        <f>[4]Characteristic!$AH35</f>
        <v>1.4897805211688819E-15</v>
      </c>
      <c r="AA34" s="12">
        <f>[4]Characteristic!$AI35</f>
        <v>24.32</v>
      </c>
      <c r="AB34" s="12">
        <f>[4]Characteristic!$AL35</f>
        <v>1.4351552353926897E-15</v>
      </c>
      <c r="AC34" s="12">
        <f>[4]Characteristic!$AM35</f>
        <v>23.428266666666669</v>
      </c>
      <c r="AE34" s="12">
        <f t="shared" si="16"/>
        <v>-3.4181641891950501E-16</v>
      </c>
      <c r="AF34" s="12">
        <f t="shared" si="17"/>
        <v>-1.86</v>
      </c>
      <c r="AG34" s="12">
        <f t="shared" si="18"/>
        <v>-3.1618018750054215E-16</v>
      </c>
      <c r="AH34" s="12">
        <f t="shared" si="19"/>
        <v>-1.7205000000000001</v>
      </c>
      <c r="AJ34" s="12">
        <f t="shared" si="12"/>
        <v>1.4897805211688819E-15</v>
      </c>
      <c r="AK34" s="12">
        <f t="shared" si="13"/>
        <v>24.32</v>
      </c>
      <c r="AL34" s="12">
        <f t="shared" si="14"/>
        <v>1.4351552353926897E-15</v>
      </c>
      <c r="AM34" s="12">
        <f t="shared" si="15"/>
        <v>23.428266666666669</v>
      </c>
    </row>
    <row r="35" spans="1:39" x14ac:dyDescent="0.2">
      <c r="A35" s="12">
        <f>'[1]Test Data'!$AB36</f>
        <v>32.72</v>
      </c>
      <c r="B35" s="12">
        <f>'[1]Test Data'!$AC36</f>
        <v>-22.910790650221703</v>
      </c>
      <c r="C35" s="12">
        <f>'[1]Test Data'!$AF36</f>
        <v>23.255600000000005</v>
      </c>
      <c r="D35" s="12">
        <f>'[1]Test Data'!$AG36</f>
        <v>-23.255600000000001</v>
      </c>
      <c r="F35" s="12">
        <f>'[3]Imp. Test Data'!$AG34</f>
        <v>-10.319169059319</v>
      </c>
      <c r="G35" s="12">
        <f>'[3]Imp. Test Data'!$AH34</f>
        <v>2.3823678946438585</v>
      </c>
      <c r="H35" s="12">
        <f>'[3]Imp. Test Data'!$AL34</f>
        <v>-15.959302241484707</v>
      </c>
      <c r="I35" s="12">
        <f>'[3]Imp. Test Data'!$AM34</f>
        <v>3.6844952401177227</v>
      </c>
      <c r="K35" s="12">
        <f t="shared" si="0"/>
        <v>0</v>
      </c>
      <c r="L35" s="12">
        <f t="shared" si="1"/>
        <v>0</v>
      </c>
      <c r="M35" s="12">
        <f t="shared" si="2"/>
        <v>0</v>
      </c>
      <c r="N35" s="12">
        <f t="shared" si="3"/>
        <v>0</v>
      </c>
      <c r="P35" s="12">
        <f t="shared" si="4"/>
        <v>0</v>
      </c>
      <c r="Q35" s="12">
        <f t="shared" si="5"/>
        <v>0</v>
      </c>
      <c r="R35" s="12">
        <f t="shared" si="6"/>
        <v>0</v>
      </c>
      <c r="S35" s="12">
        <f t="shared" si="7"/>
        <v>0</v>
      </c>
      <c r="U35" s="22">
        <f>[2]Characteristic!$AB36</f>
        <v>1.4897805211688819E-15</v>
      </c>
      <c r="V35" s="22">
        <f>[2]Characteristic!$AC36</f>
        <v>24.32</v>
      </c>
      <c r="W35" s="22">
        <f>[2]Characteristic!$AF36</f>
        <v>1.378046982081216E-15</v>
      </c>
      <c r="X35" s="22">
        <f>[2]Characteristic!$AG36</f>
        <v>22.496000000000002</v>
      </c>
      <c r="Z35" s="12">
        <f>[4]Characteristic!$AH36</f>
        <v>-5.3916141954762962</v>
      </c>
      <c r="AA35" s="12">
        <f>[4]Characteristic!$AI36</f>
        <v>24.32</v>
      </c>
      <c r="AB35" s="12">
        <f>[4]Characteristic!$AL36</f>
        <v>-5.1939216749754991</v>
      </c>
      <c r="AC35" s="12">
        <f>[4]Characteristic!$AM36</f>
        <v>23.428266666666669</v>
      </c>
      <c r="AE35" s="12">
        <f t="shared" si="16"/>
        <v>-3.4181641891950501E-16</v>
      </c>
      <c r="AF35" s="12">
        <f t="shared" si="17"/>
        <v>-1.86</v>
      </c>
      <c r="AG35" s="12">
        <f t="shared" si="18"/>
        <v>-3.1618018750054215E-16</v>
      </c>
      <c r="AH35" s="12">
        <f t="shared" si="19"/>
        <v>-1.7205000000000001</v>
      </c>
      <c r="AJ35" s="12">
        <f t="shared" si="12"/>
        <v>-5.3916141954762962</v>
      </c>
      <c r="AK35" s="12">
        <f t="shared" si="13"/>
        <v>24.32</v>
      </c>
      <c r="AL35" s="12">
        <f t="shared" si="14"/>
        <v>-5.1939216749754991</v>
      </c>
      <c r="AM35" s="12">
        <f t="shared" si="15"/>
        <v>23.428266666666669</v>
      </c>
    </row>
    <row r="36" spans="1:39" x14ac:dyDescent="0.2">
      <c r="A36" s="12">
        <f>'[1]Test Data'!$AB37</f>
        <v>32.72</v>
      </c>
      <c r="B36" s="12">
        <f>'[1]Test Data'!$AC37</f>
        <v>-22.910790650221703</v>
      </c>
      <c r="C36" s="12">
        <f>'[1]Test Data'!$AF37</f>
        <v>45.022189844413965</v>
      </c>
      <c r="D36" s="12">
        <f>'[1]Test Data'!$AG37</f>
        <v>-23.255599999999998</v>
      </c>
      <c r="F36" s="12">
        <f>'[3]Imp. Test Data'!$AG35</f>
        <v>-11.36</v>
      </c>
      <c r="G36" s="12">
        <f>'[3]Imp. Test Data'!$AH35</f>
        <v>1.3917686447761923E-15</v>
      </c>
      <c r="H36" s="12">
        <f>'[3]Imp. Test Data'!$AL35</f>
        <v>-17.05</v>
      </c>
      <c r="I36" s="12">
        <f>'[3]Imp. Test Data'!$AM35</f>
        <v>2.0888781156191971E-15</v>
      </c>
      <c r="K36" s="12">
        <f t="shared" ref="K36:K64" si="20">A36*$M$1</f>
        <v>0</v>
      </c>
      <c r="L36" s="12">
        <f t="shared" ref="L36:L64" si="21">B36*$M$1</f>
        <v>0</v>
      </c>
      <c r="M36" s="12">
        <f t="shared" ref="M36:M64" si="22">C36*$M$1</f>
        <v>0</v>
      </c>
      <c r="N36" s="12">
        <f t="shared" ref="N36:N64" si="23">D36*$M$1</f>
        <v>0</v>
      </c>
      <c r="P36" s="12">
        <f t="shared" ref="P36:P53" si="24">F36*$R$1</f>
        <v>0</v>
      </c>
      <c r="Q36" s="12">
        <f t="shared" ref="Q36:Q53" si="25">G36*$R$1</f>
        <v>0</v>
      </c>
      <c r="R36" s="12">
        <f t="shared" ref="R36:R53" si="26">H36*$R$1</f>
        <v>0</v>
      </c>
      <c r="S36" s="12">
        <f t="shared" ref="S36:S53" si="27">I36*$R$1</f>
        <v>0</v>
      </c>
      <c r="U36" s="22">
        <f>[2]Characteristic!$AB37</f>
        <v>-9.8259178123110154</v>
      </c>
      <c r="V36" s="22">
        <f>[2]Characteristic!$AC37</f>
        <v>24.32</v>
      </c>
      <c r="W36" s="22">
        <f>[2]Characteristic!$AF37</f>
        <v>-8.1878743900524888</v>
      </c>
      <c r="X36" s="22">
        <f>[2]Characteristic!$AG37</f>
        <v>22.496000000000002</v>
      </c>
      <c r="Z36" s="12">
        <f>[4]Characteristic!$AH37</f>
        <v>-11.340602246329562</v>
      </c>
      <c r="AA36" s="12">
        <f>[4]Characteristic!$AI37</f>
        <v>24.32</v>
      </c>
      <c r="AB36" s="12">
        <f>[4]Characteristic!$AL37</f>
        <v>-10.924780163964146</v>
      </c>
      <c r="AC36" s="12">
        <f>[4]Characteristic!$AM37</f>
        <v>23.428266666666669</v>
      </c>
      <c r="AE36" s="12">
        <f t="shared" si="16"/>
        <v>0.75148878005339159</v>
      </c>
      <c r="AF36" s="12">
        <f t="shared" si="17"/>
        <v>-1.86</v>
      </c>
      <c r="AG36" s="12">
        <f t="shared" si="18"/>
        <v>0.62621078805500174</v>
      </c>
      <c r="AH36" s="12">
        <f t="shared" si="19"/>
        <v>-1.7205000000000001</v>
      </c>
      <c r="AJ36" s="12">
        <f t="shared" si="12"/>
        <v>-11.340602246329562</v>
      </c>
      <c r="AK36" s="12">
        <f t="shared" si="13"/>
        <v>24.32</v>
      </c>
      <c r="AL36" s="12">
        <f t="shared" si="14"/>
        <v>-10.924780163964146</v>
      </c>
      <c r="AM36" s="12">
        <f t="shared" si="15"/>
        <v>23.428266666666669</v>
      </c>
    </row>
    <row r="37" spans="1:39" x14ac:dyDescent="0.2">
      <c r="A37" s="12">
        <f>'[1]Test Data'!$AB38</f>
        <v>32.72</v>
      </c>
      <c r="B37" s="12">
        <f>'[1]Test Data'!$AC38</f>
        <v>-22.910790650221703</v>
      </c>
      <c r="C37" s="12">
        <f>'[1]Test Data'!$AF38</f>
        <v>45.022189844413965</v>
      </c>
      <c r="D37" s="12">
        <f>'[1]Test Data'!$AG38</f>
        <v>-23.255599999999998</v>
      </c>
      <c r="F37" s="12">
        <f>'[3]Imp. Test Data'!$AG36</f>
        <v>-12.4</v>
      </c>
      <c r="G37" s="12">
        <f>'[3]Imp. Test Data'!$AH36</f>
        <v>-2.379999999999999</v>
      </c>
      <c r="H37" s="12">
        <f>'[3]Imp. Test Data'!$AL36</f>
        <v>-17.710132757129411</v>
      </c>
      <c r="I37" s="12">
        <f>'[3]Imp. Test Data'!$AM36</f>
        <v>-2.2299999999999986</v>
      </c>
      <c r="K37" s="12">
        <f t="shared" si="20"/>
        <v>0</v>
      </c>
      <c r="L37" s="12">
        <f t="shared" si="21"/>
        <v>0</v>
      </c>
      <c r="M37" s="12">
        <f t="shared" si="22"/>
        <v>0</v>
      </c>
      <c r="N37" s="12">
        <f t="shared" si="23"/>
        <v>0</v>
      </c>
      <c r="P37" s="12">
        <f t="shared" si="24"/>
        <v>0</v>
      </c>
      <c r="Q37" s="12">
        <f t="shared" si="25"/>
        <v>0</v>
      </c>
      <c r="R37" s="12">
        <f t="shared" si="26"/>
        <v>0</v>
      </c>
      <c r="S37" s="12">
        <f t="shared" si="27"/>
        <v>0</v>
      </c>
      <c r="U37" s="12">
        <f>[2]Characteristic!$AB38</f>
        <v>-4.2556891652842035</v>
      </c>
      <c r="V37" s="12">
        <f>[2]Characteristic!$AC38</f>
        <v>1.061062480301673</v>
      </c>
      <c r="W37" s="12">
        <f>[2]Characteristic!$AF38</f>
        <v>-6.900548596148421</v>
      </c>
      <c r="X37" s="12">
        <f>[2]Characteristic!$AG38</f>
        <v>1.7205000000000001</v>
      </c>
      <c r="Z37" s="12">
        <f>[4]Characteristic!$AH38</f>
        <v>60.625091247970026</v>
      </c>
      <c r="AA37" s="12">
        <f>[4]Characteristic!$AI38</f>
        <v>-28.269944325274007</v>
      </c>
      <c r="AB37" s="12">
        <f>[4]Characteristic!$AL38</f>
        <v>88.893095671510295</v>
      </c>
      <c r="AC37" s="12">
        <f>[4]Characteristic!$AM38</f>
        <v>-41.451531268730214</v>
      </c>
      <c r="AE37" s="22">
        <f t="shared" si="16"/>
        <v>63.910327596712989</v>
      </c>
      <c r="AF37" s="22">
        <f t="shared" si="17"/>
        <v>-15.934634340741868</v>
      </c>
      <c r="AG37" s="22">
        <f t="shared" si="18"/>
        <v>164.46860680415298</v>
      </c>
      <c r="AH37" s="22">
        <f t="shared" si="19"/>
        <v>-41.006629264879827</v>
      </c>
      <c r="AJ37" s="12">
        <f t="shared" si="12"/>
        <v>60.625091247970026</v>
      </c>
      <c r="AK37" s="12">
        <f t="shared" si="13"/>
        <v>-28.269944325274007</v>
      </c>
      <c r="AL37" s="12">
        <f t="shared" si="14"/>
        <v>88.893095671510295</v>
      </c>
      <c r="AM37" s="12">
        <f t="shared" si="15"/>
        <v>-41.451531268730214</v>
      </c>
    </row>
    <row r="38" spans="1:39" x14ac:dyDescent="0.2">
      <c r="A38" s="12">
        <f>'[1]Test Data'!$AB39</f>
        <v>32.72</v>
      </c>
      <c r="B38" s="12">
        <f>'[1]Test Data'!$AC39</f>
        <v>0</v>
      </c>
      <c r="C38" s="12">
        <f>'[1]Test Data'!$AF39</f>
        <v>45.021500000000003</v>
      </c>
      <c r="D38" s="12">
        <f>'[1]Test Data'!$AG39</f>
        <v>0</v>
      </c>
      <c r="F38" s="12">
        <f>'[3]Imp. Test Data'!$AG37</f>
        <v>-13.44</v>
      </c>
      <c r="G38" s="12">
        <f>'[3]Imp. Test Data'!$AH37</f>
        <v>-4.7599999999999989</v>
      </c>
      <c r="H38" s="12">
        <f>'[3]Imp. Test Data'!$AL37</f>
        <v>-18.370265514258826</v>
      </c>
      <c r="I38" s="12">
        <f>'[3]Imp. Test Data'!$AM37</f>
        <v>-4.46</v>
      </c>
      <c r="K38" s="12">
        <f t="shared" si="20"/>
        <v>0</v>
      </c>
      <c r="L38" s="12">
        <f t="shared" si="21"/>
        <v>0</v>
      </c>
      <c r="M38" s="12">
        <f t="shared" si="22"/>
        <v>0</v>
      </c>
      <c r="N38" s="12">
        <f t="shared" si="23"/>
        <v>0</v>
      </c>
      <c r="P38" s="12">
        <f t="shared" si="24"/>
        <v>0</v>
      </c>
      <c r="Q38" s="12">
        <f t="shared" si="25"/>
        <v>0</v>
      </c>
      <c r="R38" s="12">
        <f t="shared" si="26"/>
        <v>0</v>
      </c>
      <c r="S38" s="12">
        <f t="shared" si="27"/>
        <v>0</v>
      </c>
      <c r="U38" s="12">
        <f>[2]Characteristic!$AB39</f>
        <v>-4.2556891652842035</v>
      </c>
      <c r="V38" s="12">
        <f>[2]Characteristic!$AC39</f>
        <v>1.061062480301673</v>
      </c>
      <c r="W38" s="12">
        <f>[2]Characteristic!$AF39</f>
        <v>-8.3204934144222449</v>
      </c>
      <c r="X38" s="12">
        <f>[2]Characteristic!$AG39</f>
        <v>1.7204999999999999</v>
      </c>
      <c r="Z38" s="12">
        <f>[4]Characteristic!$AH39</f>
        <v>64.375885345639489</v>
      </c>
      <c r="AA38" s="12">
        <f>[4]Characteristic!$AI39</f>
        <v>-14.271790184042125</v>
      </c>
      <c r="AB38" s="12">
        <f>[4]Characteristic!$AL39</f>
        <v>94.392793761934726</v>
      </c>
      <c r="AC38" s="12">
        <f>[4]Characteristic!$AM39</f>
        <v>-20.92637856897672</v>
      </c>
      <c r="AE38" s="22">
        <f t="shared" si="16"/>
        <v>63.910327596712989</v>
      </c>
      <c r="AF38" s="22">
        <f t="shared" si="17"/>
        <v>-15.934634340741868</v>
      </c>
      <c r="AG38" s="22">
        <f t="shared" si="18"/>
        <v>164.46860680415298</v>
      </c>
      <c r="AH38" s="22">
        <f t="shared" si="19"/>
        <v>-41.006629264879827</v>
      </c>
      <c r="AJ38" s="12">
        <f t="shared" si="12"/>
        <v>64.375885345639489</v>
      </c>
      <c r="AK38" s="12">
        <f t="shared" si="13"/>
        <v>-14.271790184042125</v>
      </c>
      <c r="AL38" s="12">
        <f t="shared" si="14"/>
        <v>94.392793761934726</v>
      </c>
      <c r="AM38" s="12">
        <f t="shared" si="15"/>
        <v>-20.92637856897672</v>
      </c>
    </row>
    <row r="39" spans="1:39" x14ac:dyDescent="0.2">
      <c r="A39" s="12">
        <f>'[1]Test Data'!$AB40</f>
        <v>32.72</v>
      </c>
      <c r="B39" s="12">
        <f>'[1]Test Data'!$AC40</f>
        <v>24.739658228504485</v>
      </c>
      <c r="C39" s="12">
        <f>'[1]Test Data'!$AF40</f>
        <v>45.021500000000003</v>
      </c>
      <c r="D39" s="12">
        <f>'[1]Test Data'!$AG40</f>
        <v>23.25524367024774</v>
      </c>
      <c r="F39" s="12">
        <f>'[3]Imp. Test Data'!$AG38</f>
        <v>-14.48</v>
      </c>
      <c r="G39" s="12">
        <f>'[3]Imp. Test Data'!$AH38</f>
        <v>-7.14</v>
      </c>
      <c r="H39" s="12">
        <f>'[3]Imp. Test Data'!$AL38</f>
        <v>-19.030398271388236</v>
      </c>
      <c r="I39" s="12">
        <f>'[3]Imp. Test Data'!$AM38</f>
        <v>-6.69</v>
      </c>
      <c r="K39" s="12">
        <f t="shared" si="20"/>
        <v>0</v>
      </c>
      <c r="L39" s="12">
        <f t="shared" si="21"/>
        <v>0</v>
      </c>
      <c r="M39" s="12">
        <f t="shared" si="22"/>
        <v>0</v>
      </c>
      <c r="N39" s="12">
        <f t="shared" si="23"/>
        <v>0</v>
      </c>
      <c r="P39" s="12">
        <f t="shared" si="24"/>
        <v>0</v>
      </c>
      <c r="Q39" s="12">
        <f t="shared" si="25"/>
        <v>0</v>
      </c>
      <c r="R39" s="12">
        <f t="shared" si="26"/>
        <v>0</v>
      </c>
      <c r="S39" s="12">
        <f t="shared" si="27"/>
        <v>0</v>
      </c>
      <c r="U39" s="12">
        <f>[2]Characteristic!$AB40</f>
        <v>-4.54</v>
      </c>
      <c r="V39" s="12">
        <f>[2]Characteristic!$AC40</f>
        <v>5.5621739852851347E-16</v>
      </c>
      <c r="W39" s="12">
        <f>[2]Characteristic!$AF40</f>
        <v>-8.7815000000000012</v>
      </c>
      <c r="X39" s="12">
        <f>[2]Characteristic!$AG40</f>
        <v>1.0758641156780048E-15</v>
      </c>
      <c r="Z39" s="12">
        <f>[4]Characteristic!$AH40</f>
        <v>68.2</v>
      </c>
      <c r="AA39" s="12">
        <f>[4]Characteristic!$AI40</f>
        <v>0</v>
      </c>
      <c r="AB39" s="12">
        <f>[4]Characteristic!$AL40</f>
        <v>100</v>
      </c>
      <c r="AC39" s="12">
        <f>[4]Characteristic!$AM40</f>
        <v>0</v>
      </c>
      <c r="AE39" s="22">
        <f t="shared" si="16"/>
        <v>68.180000000000007</v>
      </c>
      <c r="AF39" s="22">
        <f t="shared" si="17"/>
        <v>0</v>
      </c>
      <c r="AG39" s="22">
        <f t="shared" si="18"/>
        <v>175.4563</v>
      </c>
      <c r="AH39" s="22">
        <f t="shared" si="19"/>
        <v>0</v>
      </c>
      <c r="AJ39" s="12">
        <f t="shared" si="12"/>
        <v>68.2</v>
      </c>
      <c r="AK39" s="12">
        <f t="shared" si="13"/>
        <v>0</v>
      </c>
      <c r="AL39" s="12">
        <f t="shared" si="14"/>
        <v>100</v>
      </c>
      <c r="AM39" s="12">
        <f t="shared" si="15"/>
        <v>0</v>
      </c>
    </row>
    <row r="40" spans="1:39" x14ac:dyDescent="0.2">
      <c r="A40" s="12">
        <f>'[1]Test Data'!$AB41</f>
        <v>32.720452017696843</v>
      </c>
      <c r="B40" s="12">
        <f>'[1]Test Data'!$AC41</f>
        <v>24.74</v>
      </c>
      <c r="C40" s="12">
        <f>'[1]Test Data'!$AF41</f>
        <v>45.022189844413965</v>
      </c>
      <c r="D40" s="12">
        <f>'[1]Test Data'!$AG41</f>
        <v>23.255599999999998</v>
      </c>
      <c r="F40" s="12">
        <f>'[3]Imp. Test Data'!$AG39</f>
        <v>-7.24</v>
      </c>
      <c r="G40" s="12">
        <f>'[3]Imp. Test Data'!$AH39</f>
        <v>-7.14</v>
      </c>
      <c r="H40" s="12">
        <f>'[3]Imp. Test Data'!$AL39</f>
        <v>-9.5151991356941181</v>
      </c>
      <c r="I40" s="12">
        <f>'[3]Imp. Test Data'!$AM39</f>
        <v>-6.69</v>
      </c>
      <c r="K40" s="12">
        <f t="shared" si="20"/>
        <v>0</v>
      </c>
      <c r="L40" s="12">
        <f t="shared" si="21"/>
        <v>0</v>
      </c>
      <c r="M40" s="12">
        <f t="shared" si="22"/>
        <v>0</v>
      </c>
      <c r="N40" s="12">
        <f t="shared" si="23"/>
        <v>0</v>
      </c>
      <c r="P40" s="12">
        <f t="shared" si="24"/>
        <v>0</v>
      </c>
      <c r="Q40" s="12">
        <f t="shared" si="25"/>
        <v>0</v>
      </c>
      <c r="R40" s="12">
        <f t="shared" si="26"/>
        <v>0</v>
      </c>
      <c r="S40" s="12">
        <f t="shared" si="27"/>
        <v>0</v>
      </c>
      <c r="U40" s="12">
        <f>[2]Characteristic!$AB41</f>
        <v>-4.7412122244158654</v>
      </c>
      <c r="V40" s="12">
        <f>[2]Characteristic!$AC41</f>
        <v>-0.75093424462395586</v>
      </c>
      <c r="W40" s="12">
        <f>[2]Characteristic!$AF41</f>
        <v>-8.9706741028361066</v>
      </c>
      <c r="X40" s="12">
        <f>[2]Characteristic!$AG41</f>
        <v>-0.7060073632606032</v>
      </c>
      <c r="Z40" s="12">
        <f>[4]Characteristic!$AH41</f>
        <v>71.539303444275319</v>
      </c>
      <c r="AA40" s="12">
        <f>[4]Characteristic!$AI41</f>
        <v>12.462450115925231</v>
      </c>
      <c r="AB40" s="12">
        <f>[4]Characteristic!$AL41</f>
        <v>104.17157956324527</v>
      </c>
      <c r="AC40" s="12">
        <f>[4]Characteristic!$AM41</f>
        <v>15.568546877847343</v>
      </c>
      <c r="AE40" s="22">
        <f t="shared" si="16"/>
        <v>71.561020048263472</v>
      </c>
      <c r="AF40" s="22">
        <f t="shared" si="17"/>
        <v>12.618138601528226</v>
      </c>
      <c r="AG40" s="22">
        <f t="shared" si="18"/>
        <v>180.10306214928426</v>
      </c>
      <c r="AH40" s="22">
        <f t="shared" si="19"/>
        <v>17.341952431816722</v>
      </c>
      <c r="AJ40" s="12">
        <f t="shared" si="12"/>
        <v>71.539303444275319</v>
      </c>
      <c r="AK40" s="12">
        <f t="shared" si="13"/>
        <v>12.462450115925231</v>
      </c>
      <c r="AL40" s="12">
        <f t="shared" si="14"/>
        <v>104.17157956324527</v>
      </c>
      <c r="AM40" s="12">
        <f t="shared" si="15"/>
        <v>15.568546877847343</v>
      </c>
    </row>
    <row r="41" spans="1:39" x14ac:dyDescent="0.2">
      <c r="A41" s="12">
        <f>'[1]Test Data'!$AB42</f>
        <v>1.5155086387219628E-15</v>
      </c>
      <c r="B41" s="12">
        <f>'[1]Test Data'!$AC42</f>
        <v>24.74</v>
      </c>
      <c r="C41" s="12">
        <f>'[1]Test Data'!$AF42</f>
        <v>1.4245781203986451E-15</v>
      </c>
      <c r="D41" s="12">
        <f>'[1]Test Data'!$AG42</f>
        <v>23.255599999999998</v>
      </c>
      <c r="F41" s="12">
        <f>'[3]Imp. Test Data'!$AG40</f>
        <v>-1.312133995207132E-15</v>
      </c>
      <c r="G41" s="12">
        <f>'[3]Imp. Test Data'!$AH40</f>
        <v>-7.14</v>
      </c>
      <c r="H41" s="12">
        <f>'[3]Imp. Test Data'!$AL40</f>
        <v>-1.2294364745008003E-15</v>
      </c>
      <c r="I41" s="12">
        <f>'[3]Imp. Test Data'!$AM40</f>
        <v>-6.69</v>
      </c>
      <c r="K41" s="12">
        <f t="shared" si="20"/>
        <v>0</v>
      </c>
      <c r="L41" s="12">
        <f t="shared" si="21"/>
        <v>0</v>
      </c>
      <c r="M41" s="12">
        <f t="shared" si="22"/>
        <v>0</v>
      </c>
      <c r="N41" s="12">
        <f t="shared" si="23"/>
        <v>0</v>
      </c>
      <c r="P41" s="12">
        <f t="shared" si="24"/>
        <v>0</v>
      </c>
      <c r="Q41" s="12">
        <f t="shared" si="25"/>
        <v>0</v>
      </c>
      <c r="R41" s="12">
        <f t="shared" si="26"/>
        <v>0</v>
      </c>
      <c r="S41" s="12">
        <f t="shared" si="27"/>
        <v>0</v>
      </c>
      <c r="U41" s="12">
        <f>[2]Characteristic!$AB42</f>
        <v>-4.9729552848698511</v>
      </c>
      <c r="V41" s="12">
        <f>[2]Characteristic!$AC42</f>
        <v>-1.6158111205397374</v>
      </c>
      <c r="W41" s="12">
        <f>[2]Characteristic!$AF42</f>
        <v>-9.1706949666757538</v>
      </c>
      <c r="X41" s="12">
        <f>[2]Characteristic!$AG42</f>
        <v>-1.4524953896839798</v>
      </c>
      <c r="Z41" s="12">
        <f>[4]Characteristic!$AH42</f>
        <v>75.465644908806013</v>
      </c>
      <c r="AA41" s="12">
        <f>[4]Characteristic!$AI42</f>
        <v>27.115755949418137</v>
      </c>
      <c r="AB41" s="12">
        <f>[4]Characteristic!$AL42</f>
        <v>108.92300398695511</v>
      </c>
      <c r="AC41" s="12">
        <f>[4]Characteristic!$AM42</f>
        <v>33.301104235456172</v>
      </c>
      <c r="AE41" s="22">
        <f t="shared" si="16"/>
        <v>75.547843503796031</v>
      </c>
      <c r="AF41" s="22">
        <f t="shared" si="17"/>
        <v>27.497166298383032</v>
      </c>
      <c r="AG41" s="22">
        <f t="shared" si="18"/>
        <v>185.0968953718089</v>
      </c>
      <c r="AH41" s="22">
        <f t="shared" si="19"/>
        <v>35.97919174280414</v>
      </c>
      <c r="AJ41" s="12">
        <f t="shared" si="12"/>
        <v>75.465644908806013</v>
      </c>
      <c r="AK41" s="12">
        <f t="shared" si="13"/>
        <v>27.115755949418137</v>
      </c>
      <c r="AL41" s="12">
        <f t="shared" si="14"/>
        <v>108.92300398695511</v>
      </c>
      <c r="AM41" s="12">
        <f t="shared" si="15"/>
        <v>33.301104235456172</v>
      </c>
    </row>
    <row r="42" spans="1:39" x14ac:dyDescent="0.2">
      <c r="A42" s="12">
        <f>'[1]Test Data'!$AB43</f>
        <v>1.5155086387219628E-15</v>
      </c>
      <c r="B42" s="12">
        <f>'[1]Test Data'!$AC43</f>
        <v>24.74</v>
      </c>
      <c r="C42" s="12">
        <f>'[1]Test Data'!$AF43</f>
        <v>1.4245781203986451E-15</v>
      </c>
      <c r="D42" s="12">
        <f>'[1]Test Data'!$AG43</f>
        <v>23.255599999999998</v>
      </c>
      <c r="F42" s="12">
        <f>'[3]Imp. Test Data'!$AG41</f>
        <v>-1.312133995207132E-15</v>
      </c>
      <c r="G42" s="12">
        <f>'[3]Imp. Test Data'!$AH41</f>
        <v>-7.14</v>
      </c>
      <c r="H42" s="12">
        <f>'[3]Imp. Test Data'!$AL41</f>
        <v>-1.2294364745008003E-15</v>
      </c>
      <c r="I42" s="12">
        <f>'[3]Imp. Test Data'!$AM41</f>
        <v>-6.69</v>
      </c>
      <c r="K42" s="12">
        <f t="shared" si="20"/>
        <v>0</v>
      </c>
      <c r="L42" s="12">
        <f t="shared" si="21"/>
        <v>0</v>
      </c>
      <c r="M42" s="12">
        <f t="shared" si="22"/>
        <v>0</v>
      </c>
      <c r="N42" s="12">
        <f t="shared" si="23"/>
        <v>0</v>
      </c>
      <c r="P42" s="12">
        <f t="shared" si="24"/>
        <v>0</v>
      </c>
      <c r="Q42" s="12">
        <f t="shared" si="25"/>
        <v>0</v>
      </c>
      <c r="R42" s="12">
        <f t="shared" si="26"/>
        <v>0</v>
      </c>
      <c r="S42" s="12">
        <f t="shared" si="27"/>
        <v>0</v>
      </c>
      <c r="U42" s="12">
        <f>[2]Characteristic!$AB43</f>
        <v>-5.0383854979218894</v>
      </c>
      <c r="V42" s="12">
        <f>[2]Characteristic!$AC43</f>
        <v>-1.8600000000000003</v>
      </c>
      <c r="W42" s="12">
        <f>[2]Characteristic!$AF43</f>
        <v>-9.2425065855777504</v>
      </c>
      <c r="X42" s="12">
        <f>[2]Characteristic!$AG43</f>
        <v>-1.7205000000000004</v>
      </c>
      <c r="Z42" s="12">
        <f>[4]Characteristic!$AH43</f>
        <v>80.472073013345423</v>
      </c>
      <c r="AA42" s="12">
        <f>[4]Characteristic!$AI43</f>
        <v>45.8</v>
      </c>
      <c r="AB42" s="12">
        <f>[4]Characteristic!$AL43</f>
        <v>111.83531582968267</v>
      </c>
      <c r="AC42" s="12">
        <f>[4]Characteristic!$AM43</f>
        <v>44.17</v>
      </c>
      <c r="AE42" s="22">
        <f t="shared" si="16"/>
        <v>80.452073013345426</v>
      </c>
      <c r="AF42" s="22">
        <f t="shared" si="17"/>
        <v>45.8</v>
      </c>
      <c r="AG42" s="22">
        <f t="shared" si="18"/>
        <v>186.80796753734455</v>
      </c>
      <c r="AH42" s="22">
        <f t="shared" si="19"/>
        <v>42.365000000000009</v>
      </c>
      <c r="AJ42" s="12">
        <f t="shared" si="12"/>
        <v>80.472073013345423</v>
      </c>
      <c r="AK42" s="12">
        <f t="shared" si="13"/>
        <v>45.8</v>
      </c>
      <c r="AL42" s="12">
        <f t="shared" si="14"/>
        <v>111.83531582968267</v>
      </c>
      <c r="AM42" s="12">
        <f t="shared" si="15"/>
        <v>44.17</v>
      </c>
    </row>
    <row r="43" spans="1:39" x14ac:dyDescent="0.2">
      <c r="A43" s="12">
        <f>'[1]Test Data'!$AB44</f>
        <v>1.5155086387219628E-15</v>
      </c>
      <c r="B43" s="12">
        <f>'[1]Test Data'!$AC44</f>
        <v>24.74</v>
      </c>
      <c r="C43" s="12">
        <f>'[1]Test Data'!$AF44</f>
        <v>1.4245781203986451E-15</v>
      </c>
      <c r="D43" s="12">
        <f>'[1]Test Data'!$AG44</f>
        <v>23.255599999999998</v>
      </c>
      <c r="F43" s="12">
        <f>'[3]Imp. Test Data'!$AG42</f>
        <v>3.3294366792266881</v>
      </c>
      <c r="G43" s="12">
        <f>'[3]Imp. Test Data'!$AH42</f>
        <v>-7.14</v>
      </c>
      <c r="H43" s="12">
        <f>'[3]Imp. Test Data'!$AL42</f>
        <v>3.119598233056939</v>
      </c>
      <c r="I43" s="12">
        <f>'[3]Imp. Test Data'!$AM42</f>
        <v>-6.69</v>
      </c>
      <c r="K43" s="12">
        <f t="shared" si="20"/>
        <v>0</v>
      </c>
      <c r="L43" s="12">
        <f t="shared" si="21"/>
        <v>0</v>
      </c>
      <c r="M43" s="12">
        <f t="shared" si="22"/>
        <v>0</v>
      </c>
      <c r="N43" s="12">
        <f t="shared" si="23"/>
        <v>0</v>
      </c>
      <c r="P43" s="12">
        <f t="shared" si="24"/>
        <v>0</v>
      </c>
      <c r="Q43" s="12">
        <f t="shared" si="25"/>
        <v>0</v>
      </c>
      <c r="R43" s="12">
        <f t="shared" si="26"/>
        <v>0</v>
      </c>
      <c r="S43" s="12">
        <f t="shared" si="27"/>
        <v>0</v>
      </c>
      <c r="U43" s="12">
        <f>[2]Characteristic!$AB44</f>
        <v>-4.6036615473543101</v>
      </c>
      <c r="V43" s="12">
        <f>[2]Characteristic!$AC44</f>
        <v>-1.8599999999999999</v>
      </c>
      <c r="W43" s="12">
        <f>[2]Characteristic!$AF44</f>
        <v>-7.4523042417058907</v>
      </c>
      <c r="X43" s="12">
        <f>[2]Characteristic!$AG44</f>
        <v>-1.7205000000000001</v>
      </c>
      <c r="Z43" s="12">
        <f>[4]Characteristic!$AH44</f>
        <v>38.753352574487906</v>
      </c>
      <c r="AA43" s="12">
        <f>[4]Characteristic!$AI44</f>
        <v>45.8</v>
      </c>
      <c r="AB43" s="12">
        <f>[4]Characteristic!$AL44</f>
        <v>86.688506028162521</v>
      </c>
      <c r="AC43" s="12">
        <f>[4]Characteristic!$AM44</f>
        <v>44.17</v>
      </c>
      <c r="AE43" s="22">
        <f t="shared" si="16"/>
        <v>54.582314540814821</v>
      </c>
      <c r="AF43" s="22">
        <f t="shared" si="17"/>
        <v>45.800000000000004</v>
      </c>
      <c r="AG43" s="22">
        <f t="shared" si="18"/>
        <v>158.10833246265551</v>
      </c>
      <c r="AH43" s="22">
        <f t="shared" si="19"/>
        <v>42.365000000000002</v>
      </c>
      <c r="AJ43" s="12">
        <f t="shared" si="12"/>
        <v>38.753352574487906</v>
      </c>
      <c r="AK43" s="12">
        <f t="shared" si="13"/>
        <v>45.8</v>
      </c>
      <c r="AL43" s="12">
        <f t="shared" si="14"/>
        <v>86.688506028162521</v>
      </c>
      <c r="AM43" s="12">
        <f t="shared" si="15"/>
        <v>44.17</v>
      </c>
    </row>
    <row r="44" spans="1:39" x14ac:dyDescent="0.2">
      <c r="A44" s="12">
        <f>'[1]Test Data'!$AB45</f>
        <v>-20.759324875325909</v>
      </c>
      <c r="B44" s="12">
        <f>'[1]Test Data'!$AC45</f>
        <v>24.74</v>
      </c>
      <c r="C44" s="12">
        <f>'[1]Test Data'!$AF45</f>
        <v>-23.255599999999994</v>
      </c>
      <c r="D44" s="12">
        <f>'[1]Test Data'!$AG45</f>
        <v>23.255599999999998</v>
      </c>
      <c r="F44" s="12">
        <f>'[3]Imp. Test Data'!$AG43</f>
        <v>-30.97063992921111</v>
      </c>
      <c r="G44" s="12">
        <f>'[3]Imp. Test Data'!$AH43</f>
        <v>7.1501356184581146</v>
      </c>
      <c r="H44" s="12">
        <f>'[3]Imp. Test Data'!$AL43</f>
        <v>-53.193920333703431</v>
      </c>
      <c r="I44" s="12">
        <f>'[3]Imp. Test Data'!$AM43</f>
        <v>12.280784166319433</v>
      </c>
      <c r="K44" s="12">
        <f t="shared" si="20"/>
        <v>0</v>
      </c>
      <c r="L44" s="12">
        <f t="shared" si="21"/>
        <v>0</v>
      </c>
      <c r="M44" s="12">
        <f t="shared" si="22"/>
        <v>0</v>
      </c>
      <c r="N44" s="12">
        <f t="shared" si="23"/>
        <v>0</v>
      </c>
      <c r="P44" s="12">
        <f t="shared" si="24"/>
        <v>0</v>
      </c>
      <c r="Q44" s="12">
        <f t="shared" si="25"/>
        <v>0</v>
      </c>
      <c r="R44" s="12">
        <f t="shared" si="26"/>
        <v>0</v>
      </c>
      <c r="S44" s="12">
        <f t="shared" si="27"/>
        <v>0</v>
      </c>
      <c r="U44" s="12">
        <f>[2]Characteristic!$AB45</f>
        <v>-1.2545858413269126</v>
      </c>
      <c r="V44" s="12">
        <f>[2]Characteristic!$AC45</f>
        <v>-1.86</v>
      </c>
      <c r="W44" s="12">
        <f>[2]Characteristic!$AF45</f>
        <v>-1.3685474946269995</v>
      </c>
      <c r="X44" s="12">
        <f>[2]Characteristic!$AG45</f>
        <v>-1.7205000000000001</v>
      </c>
      <c r="Z44" s="12">
        <f>[4]Characteristic!$AH45</f>
        <v>16.776736479003819</v>
      </c>
      <c r="AA44" s="12">
        <f>[4]Characteristic!$AI45</f>
        <v>45.8</v>
      </c>
      <c r="AB44" s="12">
        <f>[4]Characteristic!$AL45</f>
        <v>27.067410812140803</v>
      </c>
      <c r="AC44" s="12">
        <f>[4]Characteristic!$AM45</f>
        <v>44.17</v>
      </c>
      <c r="AE44" s="22">
        <f t="shared" si="16"/>
        <v>21.356890743498933</v>
      </c>
      <c r="AF44" s="22">
        <f t="shared" si="17"/>
        <v>45.8</v>
      </c>
      <c r="AG44" s="22">
        <f t="shared" si="18"/>
        <v>32.507807845728657</v>
      </c>
      <c r="AH44" s="22">
        <f t="shared" si="19"/>
        <v>42.365000000000002</v>
      </c>
      <c r="AJ44" s="12">
        <f t="shared" si="12"/>
        <v>16.776736479003819</v>
      </c>
      <c r="AK44" s="12">
        <f t="shared" si="13"/>
        <v>45.8</v>
      </c>
      <c r="AL44" s="12">
        <f t="shared" si="14"/>
        <v>27.067410812140803</v>
      </c>
      <c r="AM44" s="12">
        <f t="shared" si="15"/>
        <v>44.17</v>
      </c>
    </row>
    <row r="45" spans="1:39" x14ac:dyDescent="0.2">
      <c r="A45" s="12">
        <f>'[1]Test Data'!$AB46</f>
        <v>-16.36</v>
      </c>
      <c r="B45" s="12">
        <f>'[1]Test Data'!$AC46</f>
        <v>13.727669966060308</v>
      </c>
      <c r="C45" s="12">
        <f>'[1]Test Data'!$AF46</f>
        <v>-20.673870545598856</v>
      </c>
      <c r="D45" s="12">
        <f>'[1]Test Data'!$AG46</f>
        <v>14.475999999999999</v>
      </c>
      <c r="F45" s="12">
        <f>'[3]Imp. Test Data'!$AG44</f>
        <v>-30.97063992921111</v>
      </c>
      <c r="G45" s="12">
        <f>'[3]Imp. Test Data'!$AH44</f>
        <v>7.1501356184581146</v>
      </c>
      <c r="H45" s="12">
        <f>'[3]Imp. Test Data'!$AL44</f>
        <v>-53.193920333703431</v>
      </c>
      <c r="I45" s="12">
        <f>'[3]Imp. Test Data'!$AM44</f>
        <v>12.280784166319433</v>
      </c>
      <c r="K45" s="12">
        <f t="shared" si="20"/>
        <v>0</v>
      </c>
      <c r="L45" s="12">
        <f t="shared" si="21"/>
        <v>0</v>
      </c>
      <c r="M45" s="12">
        <f t="shared" si="22"/>
        <v>0</v>
      </c>
      <c r="N45" s="12">
        <f t="shared" si="23"/>
        <v>0</v>
      </c>
      <c r="P45" s="12">
        <f t="shared" si="24"/>
        <v>0</v>
      </c>
      <c r="Q45" s="12">
        <f t="shared" si="25"/>
        <v>0</v>
      </c>
      <c r="R45" s="12">
        <f t="shared" si="26"/>
        <v>0</v>
      </c>
      <c r="S45" s="12">
        <f t="shared" si="27"/>
        <v>0</v>
      </c>
      <c r="U45" s="12">
        <f>[2]Characteristic!$AB46</f>
        <v>-3.4181641891950501E-16</v>
      </c>
      <c r="V45" s="12">
        <f>[2]Characteristic!$AC46</f>
        <v>-1.86</v>
      </c>
      <c r="W45" s="12">
        <f>[2]Characteristic!$AF46</f>
        <v>-3.1618018750054215E-16</v>
      </c>
      <c r="X45" s="12">
        <f>[2]Characteristic!$AG46</f>
        <v>-1.7205000000000001</v>
      </c>
      <c r="Z45" s="12">
        <f>[4]Characteristic!$AH46</f>
        <v>2.8055899617407398E-15</v>
      </c>
      <c r="AA45" s="12">
        <f>[4]Characteristic!$AI46</f>
        <v>45.8</v>
      </c>
      <c r="AB45" s="12">
        <f>[4]Characteristic!$AL46</f>
        <v>2.7057403626656872E-15</v>
      </c>
      <c r="AC45" s="12">
        <f>[4]Characteristic!$AM46</f>
        <v>44.17</v>
      </c>
      <c r="AE45" s="22">
        <f t="shared" si="16"/>
        <v>2.8055899617407398E-15</v>
      </c>
      <c r="AF45" s="22">
        <f t="shared" si="17"/>
        <v>45.8</v>
      </c>
      <c r="AG45" s="22">
        <f t="shared" si="18"/>
        <v>2.5951707146101846E-15</v>
      </c>
      <c r="AH45" s="22">
        <f t="shared" si="19"/>
        <v>42.365000000000002</v>
      </c>
      <c r="AJ45" s="12">
        <f t="shared" si="12"/>
        <v>2.8055899617407398E-15</v>
      </c>
      <c r="AK45" s="12">
        <f t="shared" si="13"/>
        <v>45.8</v>
      </c>
      <c r="AL45" s="12">
        <f t="shared" si="14"/>
        <v>2.7057403626656872E-15</v>
      </c>
      <c r="AM45" s="12">
        <f t="shared" si="15"/>
        <v>44.17</v>
      </c>
    </row>
    <row r="46" spans="1:39" x14ac:dyDescent="0.2">
      <c r="A46" s="12">
        <f>'[1]Test Data'!$AB47</f>
        <v>-16.36</v>
      </c>
      <c r="B46" s="12">
        <f>'[1]Test Data'!$AC47</f>
        <v>13.727669966060308</v>
      </c>
      <c r="C46" s="12">
        <f>'[1]Test Data'!$AF47</f>
        <v>-27.711234421462386</v>
      </c>
      <c r="D46" s="12">
        <f>'[1]Test Data'!$AG47</f>
        <v>14.475999999999999</v>
      </c>
      <c r="F46" s="12">
        <f>'[3]Imp. Test Data'!$AG45</f>
        <v>-34.090000000000003</v>
      </c>
      <c r="G46" s="12">
        <f>'[3]Imp. Test Data'!$AH45</f>
        <v>4.1765310827834861E-15</v>
      </c>
      <c r="H46" s="12">
        <f>'[3]Imp. Test Data'!$AL45</f>
        <v>-56.82</v>
      </c>
      <c r="I46" s="12">
        <f>'[3]Imp. Test Data'!$AM45</f>
        <v>6.9612935207907787E-15</v>
      </c>
      <c r="K46" s="12">
        <f t="shared" si="20"/>
        <v>0</v>
      </c>
      <c r="L46" s="12">
        <f t="shared" si="21"/>
        <v>0</v>
      </c>
      <c r="M46" s="12">
        <f t="shared" si="22"/>
        <v>0</v>
      </c>
      <c r="N46" s="12">
        <f t="shared" si="23"/>
        <v>0</v>
      </c>
      <c r="P46" s="12">
        <f t="shared" si="24"/>
        <v>0</v>
      </c>
      <c r="Q46" s="12">
        <f t="shared" si="25"/>
        <v>0</v>
      </c>
      <c r="R46" s="12">
        <f t="shared" si="26"/>
        <v>0</v>
      </c>
      <c r="S46" s="12">
        <f t="shared" si="27"/>
        <v>0</v>
      </c>
      <c r="U46" s="12">
        <f>[2]Characteristic!$AB47</f>
        <v>-3.4181641891950501E-16</v>
      </c>
      <c r="V46" s="12">
        <f>[2]Characteristic!$AC47</f>
        <v>-1.86</v>
      </c>
      <c r="W46" s="12">
        <f>[2]Characteristic!$AF47</f>
        <v>-3.1618018750054215E-16</v>
      </c>
      <c r="X46" s="12">
        <f>[2]Characteristic!$AG47</f>
        <v>-1.7205000000000001</v>
      </c>
      <c r="Z46" s="12">
        <f>[4]Characteristic!$AH47</f>
        <v>-10.153615549046643</v>
      </c>
      <c r="AA46" s="12">
        <f>[4]Characteristic!$AI47</f>
        <v>45.8</v>
      </c>
      <c r="AB46" s="12">
        <f>[4]Characteristic!$AL47</f>
        <v>-9.7922532489386533</v>
      </c>
      <c r="AC46" s="12">
        <f>[4]Characteristic!$AM47</f>
        <v>44.17</v>
      </c>
      <c r="AE46" s="22">
        <f t="shared" si="16"/>
        <v>2.8055899617407398E-15</v>
      </c>
      <c r="AF46" s="22">
        <f t="shared" si="17"/>
        <v>45.8</v>
      </c>
      <c r="AG46" s="22">
        <f t="shared" si="18"/>
        <v>2.5951707146101846E-15</v>
      </c>
      <c r="AH46" s="22">
        <f t="shared" si="19"/>
        <v>42.365000000000002</v>
      </c>
      <c r="AJ46" s="12">
        <f t="shared" si="12"/>
        <v>-10.153615549046643</v>
      </c>
      <c r="AK46" s="12">
        <f t="shared" si="13"/>
        <v>45.8</v>
      </c>
      <c r="AL46" s="12">
        <f t="shared" si="14"/>
        <v>-9.7922532489386533</v>
      </c>
      <c r="AM46" s="12">
        <f t="shared" si="15"/>
        <v>44.17</v>
      </c>
    </row>
    <row r="47" spans="1:39" x14ac:dyDescent="0.2">
      <c r="A47" s="12">
        <f>'[1]Test Data'!$AB48</f>
        <v>-16.36</v>
      </c>
      <c r="B47" s="12">
        <f>'[1]Test Data'!$AC48</f>
        <v>13.727669966060308</v>
      </c>
      <c r="C47" s="12">
        <f>'[1]Test Data'!$AF48</f>
        <v>-27.711234421462386</v>
      </c>
      <c r="D47" s="12">
        <f>'[1]Test Data'!$AG48</f>
        <v>14.475999999999999</v>
      </c>
      <c r="F47" s="12">
        <f>'[3]Imp. Test Data'!$AG46</f>
        <v>-37.283333333333339</v>
      </c>
      <c r="G47" s="12">
        <f>'[3]Imp. Test Data'!$AH46</f>
        <v>-7.3199999999999967</v>
      </c>
      <c r="H47" s="12">
        <f>'[3]Imp. Test Data'!$AL46</f>
        <v>-58.847154867366299</v>
      </c>
      <c r="I47" s="12">
        <f>'[3]Imp. Test Data'!$AM46</f>
        <v>-6.8655555555555514</v>
      </c>
      <c r="K47" s="12">
        <f t="shared" si="20"/>
        <v>0</v>
      </c>
      <c r="L47" s="12">
        <f t="shared" si="21"/>
        <v>0</v>
      </c>
      <c r="M47" s="12">
        <f t="shared" si="22"/>
        <v>0</v>
      </c>
      <c r="N47" s="12">
        <f t="shared" si="23"/>
        <v>0</v>
      </c>
      <c r="P47" s="12">
        <f t="shared" si="24"/>
        <v>0</v>
      </c>
      <c r="Q47" s="12">
        <f t="shared" si="25"/>
        <v>0</v>
      </c>
      <c r="R47" s="12">
        <f t="shared" si="26"/>
        <v>0</v>
      </c>
      <c r="S47" s="12">
        <f t="shared" si="27"/>
        <v>0</v>
      </c>
      <c r="U47" s="12">
        <f>[2]Characteristic!$AB48</f>
        <v>0.75148878005339159</v>
      </c>
      <c r="V47" s="12">
        <f>[2]Characteristic!$AC48</f>
        <v>-1.86</v>
      </c>
      <c r="W47" s="12">
        <f>[2]Characteristic!$AF48</f>
        <v>0.62621078805500174</v>
      </c>
      <c r="X47" s="12">
        <f>[2]Characteristic!$AG48</f>
        <v>-1.7205000000000001</v>
      </c>
      <c r="Z47" s="12">
        <f>[4]Characteristic!$AH48</f>
        <v>-21.356890743498926</v>
      </c>
      <c r="AA47" s="12">
        <f>[4]Characteristic!$AI48</f>
        <v>45.8</v>
      </c>
      <c r="AB47" s="12">
        <f>[4]Characteristic!$AL48</f>
        <v>-20.59680926070628</v>
      </c>
      <c r="AC47" s="12">
        <f>[4]Characteristic!$AM48</f>
        <v>44.17</v>
      </c>
      <c r="AE47" s="22">
        <f t="shared" si="16"/>
        <v>-18.504401143250181</v>
      </c>
      <c r="AF47" s="22">
        <f t="shared" si="17"/>
        <v>45.8</v>
      </c>
      <c r="AG47" s="22">
        <f t="shared" si="18"/>
        <v>-15.419598974687661</v>
      </c>
      <c r="AH47" s="22">
        <f t="shared" si="19"/>
        <v>42.365000000000002</v>
      </c>
      <c r="AJ47" s="12">
        <f t="shared" si="12"/>
        <v>-21.356890743498926</v>
      </c>
      <c r="AK47" s="12">
        <f t="shared" si="13"/>
        <v>45.8</v>
      </c>
      <c r="AL47" s="12">
        <f t="shared" si="14"/>
        <v>-20.59680926070628</v>
      </c>
      <c r="AM47" s="12">
        <f t="shared" si="15"/>
        <v>44.17</v>
      </c>
    </row>
    <row r="48" spans="1:39" x14ac:dyDescent="0.2">
      <c r="A48" s="12">
        <f>'[1]Test Data'!$AB49</f>
        <v>-16.36</v>
      </c>
      <c r="B48" s="12">
        <f>'[1]Test Data'!$AC49</f>
        <v>2.0043428722305023E-15</v>
      </c>
      <c r="C48" s="12">
        <f>'[1]Test Data'!$AF49</f>
        <v>-27.711400000000001</v>
      </c>
      <c r="D48" s="12">
        <f>'[1]Test Data'!$AG49</f>
        <v>3.3950578893354734E-15</v>
      </c>
      <c r="F48" s="12">
        <f>'[3]Imp. Test Data'!$AG47</f>
        <v>-40.476666666666667</v>
      </c>
      <c r="G48" s="12">
        <f>'[3]Imp. Test Data'!$AH47</f>
        <v>-14.639999999999999</v>
      </c>
      <c r="H48" s="12">
        <f>'[3]Imp. Test Data'!$AL47</f>
        <v>-60.874309734732591</v>
      </c>
      <c r="I48" s="12">
        <f>'[3]Imp. Test Data'!$AM47</f>
        <v>-13.73111111111111</v>
      </c>
      <c r="K48" s="12">
        <f t="shared" si="20"/>
        <v>0</v>
      </c>
      <c r="L48" s="12">
        <f t="shared" si="21"/>
        <v>0</v>
      </c>
      <c r="M48" s="12">
        <f t="shared" si="22"/>
        <v>0</v>
      </c>
      <c r="N48" s="12">
        <f t="shared" si="23"/>
        <v>0</v>
      </c>
      <c r="P48" s="12">
        <f t="shared" si="24"/>
        <v>0</v>
      </c>
      <c r="Q48" s="12">
        <f t="shared" si="25"/>
        <v>0</v>
      </c>
      <c r="R48" s="12">
        <f t="shared" si="26"/>
        <v>0</v>
      </c>
      <c r="S48" s="12">
        <f t="shared" si="27"/>
        <v>0</v>
      </c>
      <c r="U48" s="22">
        <f>[2]Characteristic!$AB49</f>
        <v>63.910327596712989</v>
      </c>
      <c r="V48" s="22">
        <f>[2]Characteristic!$AC49</f>
        <v>-15.934634340741868</v>
      </c>
      <c r="W48" s="22">
        <f>[2]Characteristic!$AF49</f>
        <v>164.46860680415298</v>
      </c>
      <c r="X48" s="22">
        <f>[2]Characteristic!$AG49</f>
        <v>-41.006629264879827</v>
      </c>
      <c r="Z48" s="12">
        <f>[4]Characteristic!$AH49</f>
        <v>-11.287345515940522</v>
      </c>
      <c r="AA48" s="12">
        <f>[4]Characteristic!$AI49</f>
        <v>16.119999999999997</v>
      </c>
      <c r="AB48" s="12">
        <f>[4]Characteristic!$AL49</f>
        <v>0</v>
      </c>
      <c r="AC48" s="12">
        <f>[4]Characteristic!$AM49</f>
        <v>0</v>
      </c>
      <c r="AE48" s="12">
        <f t="shared" si="16"/>
        <v>-21.297193355783506</v>
      </c>
      <c r="AF48" s="12">
        <f t="shared" si="17"/>
        <v>5.3099866855625582</v>
      </c>
      <c r="AG48" s="12">
        <f t="shared" si="18"/>
        <v>-51.397570336662504</v>
      </c>
      <c r="AH48" s="12">
        <f t="shared" si="19"/>
        <v>12.814853563031969</v>
      </c>
      <c r="AJ48" s="12">
        <f t="shared" si="12"/>
        <v>-11.287345515940522</v>
      </c>
      <c r="AK48" s="12">
        <f t="shared" si="13"/>
        <v>16.119999999999997</v>
      </c>
      <c r="AL48" s="12">
        <f t="shared" si="14"/>
        <v>0</v>
      </c>
      <c r="AM48" s="12">
        <f t="shared" si="15"/>
        <v>0</v>
      </c>
    </row>
    <row r="49" spans="1:39" x14ac:dyDescent="0.2">
      <c r="A49" s="12">
        <f>'[1]Test Data'!$AB50</f>
        <v>-16.36</v>
      </c>
      <c r="B49" s="12">
        <f>'[1]Test Data'!$AC50</f>
        <v>-15.400180521866728</v>
      </c>
      <c r="C49" s="12">
        <f>'[1]Test Data'!$AF50</f>
        <v>-27.711400000000001</v>
      </c>
      <c r="D49" s="12">
        <f>'[1]Test Data'!$AG50</f>
        <v>-14.476086496143559</v>
      </c>
      <c r="F49" s="12">
        <f>'[3]Imp. Test Data'!$AG48</f>
        <v>-43.67</v>
      </c>
      <c r="G49" s="12">
        <f>'[3]Imp. Test Data'!$AH48</f>
        <v>-21.96</v>
      </c>
      <c r="H49" s="12">
        <f>'[3]Imp. Test Data'!$AL48</f>
        <v>-62.901464602098891</v>
      </c>
      <c r="I49" s="12">
        <f>'[3]Imp. Test Data'!$AM48</f>
        <v>-20.596666666666668</v>
      </c>
      <c r="K49" s="12">
        <f t="shared" si="20"/>
        <v>0</v>
      </c>
      <c r="L49" s="12">
        <f t="shared" si="21"/>
        <v>0</v>
      </c>
      <c r="M49" s="12">
        <f t="shared" si="22"/>
        <v>0</v>
      </c>
      <c r="N49" s="12">
        <f t="shared" si="23"/>
        <v>0</v>
      </c>
      <c r="P49" s="12">
        <f t="shared" si="24"/>
        <v>0</v>
      </c>
      <c r="Q49" s="12">
        <f t="shared" si="25"/>
        <v>0</v>
      </c>
      <c r="R49" s="12">
        <f t="shared" si="26"/>
        <v>0</v>
      </c>
      <c r="S49" s="12">
        <f t="shared" si="27"/>
        <v>0</v>
      </c>
      <c r="U49" s="22">
        <f>[2]Characteristic!$AB50</f>
        <v>63.910327596712989</v>
      </c>
      <c r="V49" s="22">
        <f>[2]Characteristic!$AC50</f>
        <v>-15.934634340741868</v>
      </c>
      <c r="W49" s="22">
        <f>[2]Characteristic!$AF50</f>
        <v>164.46860680415298</v>
      </c>
      <c r="X49" s="22">
        <f>[2]Characteristic!$AG50</f>
        <v>-41.006629264879827</v>
      </c>
      <c r="Z49" s="12">
        <f>[4]Characteristic!$AH50</f>
        <v>-11.287345515940522</v>
      </c>
      <c r="AA49" s="12">
        <f>[4]Characteristic!$AI50</f>
        <v>16.119999999999997</v>
      </c>
      <c r="AB49" s="12">
        <f>[4]Characteristic!$AL50</f>
        <v>-40.446358530537196</v>
      </c>
      <c r="AC49" s="12">
        <f>[4]Characteristic!$AM50</f>
        <v>18.860446727272251</v>
      </c>
      <c r="AE49" s="12">
        <f t="shared" si="16"/>
        <v>-21.297193355783506</v>
      </c>
      <c r="AF49" s="12">
        <f t="shared" si="17"/>
        <v>5.3099866855625582</v>
      </c>
      <c r="AG49" s="12">
        <f t="shared" si="18"/>
        <v>-51.397570336662504</v>
      </c>
      <c r="AH49" s="12">
        <f t="shared" si="19"/>
        <v>12.814853563031969</v>
      </c>
      <c r="AJ49" s="12">
        <f t="shared" si="12"/>
        <v>-11.287345515940522</v>
      </c>
      <c r="AK49" s="12">
        <f t="shared" si="13"/>
        <v>16.119999999999997</v>
      </c>
      <c r="AL49" s="12">
        <f t="shared" si="14"/>
        <v>-40.446358530537196</v>
      </c>
      <c r="AM49" s="12">
        <f t="shared" si="15"/>
        <v>18.860446727272251</v>
      </c>
    </row>
    <row r="50" spans="1:39" x14ac:dyDescent="0.2">
      <c r="A50" s="12">
        <f>'[1]Test Data'!$AB51</f>
        <v>-16.359808227070101</v>
      </c>
      <c r="B50" s="12">
        <f>'[1]Test Data'!$AC51</f>
        <v>-15.4</v>
      </c>
      <c r="C50" s="12">
        <f>'[1]Test Data'!$AF51</f>
        <v>-27.711234421462372</v>
      </c>
      <c r="D50" s="12">
        <f>'[1]Test Data'!$AG51</f>
        <v>-14.475999999999999</v>
      </c>
      <c r="F50" s="12">
        <f>'[3]Imp. Test Data'!$AG49</f>
        <v>-21.835000000000001</v>
      </c>
      <c r="G50" s="12">
        <f>'[3]Imp. Test Data'!$AH49</f>
        <v>-21.96</v>
      </c>
      <c r="H50" s="12">
        <f>'[3]Imp. Test Data'!$AL49</f>
        <v>-31.450732301049445</v>
      </c>
      <c r="I50" s="12">
        <f>'[3]Imp. Test Data'!$AM49</f>
        <v>-20.596666666666668</v>
      </c>
      <c r="K50" s="12">
        <f t="shared" si="20"/>
        <v>0</v>
      </c>
      <c r="L50" s="12">
        <f t="shared" si="21"/>
        <v>0</v>
      </c>
      <c r="M50" s="12">
        <f t="shared" si="22"/>
        <v>0</v>
      </c>
      <c r="N50" s="12">
        <f t="shared" si="23"/>
        <v>0</v>
      </c>
      <c r="P50" s="12">
        <f t="shared" si="24"/>
        <v>0</v>
      </c>
      <c r="Q50" s="12">
        <f t="shared" si="25"/>
        <v>0</v>
      </c>
      <c r="R50" s="12">
        <f t="shared" si="26"/>
        <v>0</v>
      </c>
      <c r="S50" s="12">
        <f t="shared" si="27"/>
        <v>0</v>
      </c>
      <c r="U50" s="22">
        <f>[2]Characteristic!$AB51</f>
        <v>68.180000000000007</v>
      </c>
      <c r="V50" s="22">
        <f>[2]Characteristic!$AC51</f>
        <v>0</v>
      </c>
      <c r="W50" s="22">
        <f>[2]Characteristic!$AF51</f>
        <v>175.4563</v>
      </c>
      <c r="X50" s="22">
        <f>[2]Characteristic!$AG51</f>
        <v>0</v>
      </c>
      <c r="Z50" s="12">
        <f>[4]Characteristic!$AH51</f>
        <v>-18.4806590180103</v>
      </c>
      <c r="AA50" s="12">
        <f>[4]Characteristic!$AI51</f>
        <v>16.120000000000005</v>
      </c>
      <c r="AB50" s="12">
        <f>[4]Characteristic!$AL51</f>
        <v>-42.948721161680304</v>
      </c>
      <c r="AC50" s="12">
        <f>[4]Characteristic!$AM51</f>
        <v>9.5215022488844028</v>
      </c>
      <c r="AE50" s="12">
        <f t="shared" si="16"/>
        <v>-22.72</v>
      </c>
      <c r="AF50" s="12">
        <f t="shared" si="17"/>
        <v>2.7835372895523845E-15</v>
      </c>
      <c r="AG50" s="12">
        <f t="shared" si="18"/>
        <v>-54.831300000000006</v>
      </c>
      <c r="AH50" s="12">
        <f t="shared" si="19"/>
        <v>6.7176482475631023E-15</v>
      </c>
      <c r="AJ50" s="12">
        <f t="shared" si="12"/>
        <v>-18.4806590180103</v>
      </c>
      <c r="AK50" s="12">
        <f t="shared" si="13"/>
        <v>16.120000000000005</v>
      </c>
      <c r="AL50" s="12">
        <f t="shared" si="14"/>
        <v>-42.948721161680304</v>
      </c>
      <c r="AM50" s="12">
        <f t="shared" si="15"/>
        <v>9.5215022488844028</v>
      </c>
    </row>
    <row r="51" spans="1:39" x14ac:dyDescent="0.2">
      <c r="A51" s="12">
        <f>'[1]Test Data'!$AB52</f>
        <v>-2.8300929308389122E-15</v>
      </c>
      <c r="B51" s="12">
        <f>'[1]Test Data'!$AC52</f>
        <v>-15.4</v>
      </c>
      <c r="C51" s="12">
        <f>'[1]Test Data'!$AF52</f>
        <v>-2.6602873549885775E-15</v>
      </c>
      <c r="D51" s="12">
        <f>'[1]Test Data'!$AG52</f>
        <v>-14.475999999999999</v>
      </c>
      <c r="F51" s="12">
        <f>'[3]Imp. Test Data'!$AG50</f>
        <v>-4.0356390104689948E-15</v>
      </c>
      <c r="G51" s="12">
        <f>'[3]Imp. Test Data'!$AH50</f>
        <v>-21.96</v>
      </c>
      <c r="H51" s="12">
        <f>'[3]Imp. Test Data'!$AL50</f>
        <v>-3.7850961514401814E-15</v>
      </c>
      <c r="I51" s="12">
        <f>'[3]Imp. Test Data'!$AM50</f>
        <v>-20.596666666666668</v>
      </c>
      <c r="K51" s="12">
        <f t="shared" si="20"/>
        <v>0</v>
      </c>
      <c r="L51" s="12">
        <f t="shared" si="21"/>
        <v>0</v>
      </c>
      <c r="M51" s="12">
        <f t="shared" si="22"/>
        <v>0</v>
      </c>
      <c r="N51" s="12">
        <f t="shared" si="23"/>
        <v>0</v>
      </c>
      <c r="P51" s="12">
        <f t="shared" si="24"/>
        <v>0</v>
      </c>
      <c r="Q51" s="12">
        <f t="shared" si="25"/>
        <v>0</v>
      </c>
      <c r="R51" s="12">
        <f t="shared" si="26"/>
        <v>0</v>
      </c>
      <c r="S51" s="12">
        <f t="shared" si="27"/>
        <v>0</v>
      </c>
      <c r="U51" s="22">
        <f>[2]Characteristic!$AB52</f>
        <v>71.561020048263472</v>
      </c>
      <c r="V51" s="22">
        <f>[2]Characteristic!$AC52</f>
        <v>12.618138601528226</v>
      </c>
      <c r="W51" s="22">
        <f>[2]Characteristic!$AF52</f>
        <v>180.10306214928426</v>
      </c>
      <c r="X51" s="22">
        <f>[2]Characteristic!$AG52</f>
        <v>17.341952431816722</v>
      </c>
      <c r="Z51" s="12">
        <f>[4]Characteristic!$AH52</f>
        <v>-22.8</v>
      </c>
      <c r="AA51" s="12">
        <f>[4]Characteristic!$AI52</f>
        <v>2.7933384771916536E-15</v>
      </c>
      <c r="AB51" s="12">
        <f>[4]Characteristic!$AL52</f>
        <v>-45.5</v>
      </c>
      <c r="AC51" s="12">
        <f>[4]Characteristic!$AM52</f>
        <v>5.574425469834221E-15</v>
      </c>
      <c r="AE51" s="12">
        <f t="shared" si="16"/>
        <v>-26.223288089668991</v>
      </c>
      <c r="AF51" s="12">
        <f t="shared" si="17"/>
        <v>-13.074449144195562</v>
      </c>
      <c r="AG51" s="12">
        <f t="shared" si="18"/>
        <v>-59.723899085099326</v>
      </c>
      <c r="AH51" s="12">
        <f t="shared" si="19"/>
        <v>-18.259428366655683</v>
      </c>
      <c r="AJ51" s="12">
        <f t="shared" si="12"/>
        <v>-22.8</v>
      </c>
      <c r="AK51" s="12">
        <f t="shared" si="13"/>
        <v>2.7933384771916536E-15</v>
      </c>
      <c r="AL51" s="12">
        <f t="shared" si="14"/>
        <v>-45.5</v>
      </c>
      <c r="AM51" s="12">
        <f t="shared" si="15"/>
        <v>5.574425469834221E-15</v>
      </c>
    </row>
    <row r="52" spans="1:39" x14ac:dyDescent="0.2">
      <c r="A52" s="12">
        <f>'[1]Test Data'!$AB53</f>
        <v>-2.8300929308389122E-15</v>
      </c>
      <c r="B52" s="12">
        <f>'[1]Test Data'!$AC53</f>
        <v>-15.4</v>
      </c>
      <c r="C52" s="12">
        <f>'[1]Test Data'!$AF53</f>
        <v>-2.6602873549885775E-15</v>
      </c>
      <c r="D52" s="12">
        <f>'[1]Test Data'!$AG53</f>
        <v>-14.475999999999999</v>
      </c>
      <c r="F52" s="12">
        <f>'[3]Imp. Test Data'!$AG51</f>
        <v>-4.0356390104689948E-15</v>
      </c>
      <c r="G52" s="12">
        <f>'[3]Imp. Test Data'!$AH51</f>
        <v>-21.96</v>
      </c>
      <c r="H52" s="12">
        <f>'[3]Imp. Test Data'!$AL51</f>
        <v>-3.7850961514401814E-15</v>
      </c>
      <c r="I52" s="12">
        <f>'[3]Imp. Test Data'!$AM51</f>
        <v>-20.596666666666668</v>
      </c>
      <c r="K52" s="12">
        <f t="shared" si="20"/>
        <v>0</v>
      </c>
      <c r="L52" s="12">
        <f t="shared" si="21"/>
        <v>0</v>
      </c>
      <c r="M52" s="12">
        <f t="shared" si="22"/>
        <v>0</v>
      </c>
      <c r="N52" s="12">
        <f t="shared" si="23"/>
        <v>0</v>
      </c>
      <c r="P52" s="12">
        <f t="shared" si="24"/>
        <v>0</v>
      </c>
      <c r="Q52" s="12">
        <f t="shared" si="25"/>
        <v>0</v>
      </c>
      <c r="R52" s="12">
        <f t="shared" si="26"/>
        <v>0</v>
      </c>
      <c r="S52" s="12">
        <f t="shared" si="27"/>
        <v>0</v>
      </c>
      <c r="U52" s="22">
        <f>[2]Characteristic!$AB53</f>
        <v>75.547843503796031</v>
      </c>
      <c r="V52" s="22">
        <f>[2]Characteristic!$AC53</f>
        <v>27.497166298383032</v>
      </c>
      <c r="W52" s="22">
        <f>[2]Characteristic!$AF53</f>
        <v>185.0968953718089</v>
      </c>
      <c r="X52" s="22">
        <f>[2]Characteristic!$AG53</f>
        <v>35.97919174280414</v>
      </c>
      <c r="Z52" s="12">
        <f>[4]Characteristic!$AH53</f>
        <v>-24.358143760165166</v>
      </c>
      <c r="AA52" s="12">
        <f>[4]Characteristic!$AI53</f>
        <v>-5.8150716784328038</v>
      </c>
      <c r="AB52" s="12">
        <f>[4]Characteristic!$AL53</f>
        <v>-48.000036131032665</v>
      </c>
      <c r="AC52" s="12">
        <f>[4]Characteristic!$AM53</f>
        <v>-9.3302618617717812</v>
      </c>
      <c r="AE52" s="12">
        <f t="shared" si="16"/>
        <v>-35.256541914395768</v>
      </c>
      <c r="AF52" s="12">
        <f t="shared" si="17"/>
        <v>-46.787011375741841</v>
      </c>
      <c r="AG52" s="12">
        <f t="shared" si="18"/>
        <v>-66.927348172977204</v>
      </c>
      <c r="AH52" s="12">
        <f t="shared" si="19"/>
        <v>-45.143066352351525</v>
      </c>
      <c r="AJ52" s="12">
        <f t="shared" si="12"/>
        <v>-24.358143760165166</v>
      </c>
      <c r="AK52" s="12">
        <f t="shared" si="13"/>
        <v>-5.8150716784328038</v>
      </c>
      <c r="AL52" s="12">
        <f t="shared" si="14"/>
        <v>-48.000036131032665</v>
      </c>
      <c r="AM52" s="12">
        <f t="shared" si="15"/>
        <v>-9.3302618617717812</v>
      </c>
    </row>
    <row r="53" spans="1:39" x14ac:dyDescent="0.2">
      <c r="A53" s="12">
        <f>'[1]Test Data'!$AB54</f>
        <v>-2.8300929308389122E-15</v>
      </c>
      <c r="B53" s="12">
        <f>'[1]Test Data'!$AC54</f>
        <v>-15.4</v>
      </c>
      <c r="C53" s="12">
        <f>'[1]Test Data'!$AF54</f>
        <v>-2.6602873549885775E-15</v>
      </c>
      <c r="D53" s="12">
        <f>'[1]Test Data'!$AG54</f>
        <v>-14.475999999999999</v>
      </c>
      <c r="F53" s="12">
        <f>'[3]Imp. Test Data'!$AG52</f>
        <v>10.240116173083765</v>
      </c>
      <c r="G53" s="12">
        <f>'[3]Imp. Test Data'!$AH52</f>
        <v>-21.96</v>
      </c>
      <c r="H53" s="12">
        <f>'[3]Imp. Test Data'!$AL52</f>
        <v>9.6043833991324501</v>
      </c>
      <c r="I53" s="12">
        <f>'[3]Imp. Test Data'!$AM52</f>
        <v>-20.596666666666668</v>
      </c>
      <c r="K53" s="12">
        <f t="shared" si="20"/>
        <v>0</v>
      </c>
      <c r="L53" s="12">
        <f t="shared" si="21"/>
        <v>0</v>
      </c>
      <c r="M53" s="12">
        <f t="shared" si="22"/>
        <v>0</v>
      </c>
      <c r="N53" s="12">
        <f t="shared" si="23"/>
        <v>0</v>
      </c>
      <c r="P53" s="12">
        <f t="shared" si="24"/>
        <v>0</v>
      </c>
      <c r="Q53" s="12">
        <f t="shared" si="25"/>
        <v>0</v>
      </c>
      <c r="R53" s="12">
        <f t="shared" si="26"/>
        <v>0</v>
      </c>
      <c r="S53" s="12">
        <f t="shared" si="27"/>
        <v>0</v>
      </c>
      <c r="U53" s="22">
        <f>[2]Characteristic!$AB54</f>
        <v>80.452073013345426</v>
      </c>
      <c r="V53" s="22">
        <f>[2]Characteristic!$AC54</f>
        <v>45.8</v>
      </c>
      <c r="W53" s="22">
        <f>[2]Characteristic!$AF54</f>
        <v>186.80796753734455</v>
      </c>
      <c r="X53" s="22">
        <f>[2]Characteristic!$AG54</f>
        <v>42.365000000000009</v>
      </c>
      <c r="Z53" s="12">
        <f>[4]Characteristic!$AH54</f>
        <v>-26.378762208311787</v>
      </c>
      <c r="AA53" s="12">
        <f>[4]Characteristic!$AI54</f>
        <v>-13.356122389627014</v>
      </c>
      <c r="AB53" s="12">
        <f>[4]Characteristic!$AL54</f>
        <v>-51.023755256015271</v>
      </c>
      <c r="AC53" s="12">
        <f>[4]Characteristic!$AM54</f>
        <v>-20.614935264024595</v>
      </c>
      <c r="AE53" s="12">
        <f t="shared" si="16"/>
        <v>-37.076717730459528</v>
      </c>
      <c r="AF53" s="12">
        <f t="shared" si="17"/>
        <v>-53.580000000000005</v>
      </c>
      <c r="AG53" s="12">
        <f t="shared" si="18"/>
        <v>-68.111263900675098</v>
      </c>
      <c r="AH53" s="12">
        <f t="shared" si="19"/>
        <v>-49.561500000000002</v>
      </c>
      <c r="AJ53" s="12">
        <f t="shared" si="12"/>
        <v>-26.378762208311787</v>
      </c>
      <c r="AK53" s="12">
        <f t="shared" si="13"/>
        <v>-13.356122389627014</v>
      </c>
      <c r="AL53" s="12">
        <f t="shared" si="14"/>
        <v>-51.023755256015271</v>
      </c>
      <c r="AM53" s="12">
        <f t="shared" si="15"/>
        <v>-20.614935264024595</v>
      </c>
    </row>
    <row r="54" spans="1:39" x14ac:dyDescent="0.2">
      <c r="A54" s="12">
        <f>'[1]Test Data'!$AB55</f>
        <v>15.399999999999993</v>
      </c>
      <c r="B54" s="12">
        <f>'[1]Test Data'!$AC55</f>
        <v>-15.4</v>
      </c>
      <c r="C54" s="12">
        <f>'[1]Test Data'!$AF55</f>
        <v>10.136204323123756</v>
      </c>
      <c r="D54" s="12">
        <f>'[1]Test Data'!$AG55</f>
        <v>-14.475999999999999</v>
      </c>
      <c r="F54" s="9"/>
      <c r="K54" s="12">
        <f t="shared" si="20"/>
        <v>0</v>
      </c>
      <c r="L54" s="12">
        <f t="shared" si="21"/>
        <v>0</v>
      </c>
      <c r="M54" s="12">
        <f t="shared" si="22"/>
        <v>0</v>
      </c>
      <c r="N54" s="12">
        <f t="shared" si="23"/>
        <v>0</v>
      </c>
      <c r="U54" s="22">
        <f>[2]Characteristic!$AB55</f>
        <v>54.582314540814821</v>
      </c>
      <c r="V54" s="22">
        <f>[2]Characteristic!$AC55</f>
        <v>45.800000000000004</v>
      </c>
      <c r="W54" s="22">
        <f>[2]Characteristic!$AF55</f>
        <v>158.10833246265551</v>
      </c>
      <c r="X54" s="22">
        <f>[2]Characteristic!$AG55</f>
        <v>42.365000000000002</v>
      </c>
      <c r="Z54" s="12">
        <f>[4]Characteristic!$AH55</f>
        <v>-29.49872981077807</v>
      </c>
      <c r="AA54" s="12">
        <f>[4]Characteristic!$AI55</f>
        <v>-24.999999999999996</v>
      </c>
      <c r="AB54" s="12">
        <f>[4]Characteristic!$AL55</f>
        <v>-51.694985329007558</v>
      </c>
      <c r="AC54" s="12">
        <f>[4]Characteristic!$AM55</f>
        <v>-23.119999999999994</v>
      </c>
      <c r="AE54" s="12">
        <f t="shared" si="16"/>
        <v>-34.795258843522603</v>
      </c>
      <c r="AF54" s="12">
        <f t="shared" si="17"/>
        <v>-53.58</v>
      </c>
      <c r="AG54" s="12">
        <f t="shared" si="18"/>
        <v>-63.435827203937293</v>
      </c>
      <c r="AH54" s="12">
        <f t="shared" si="19"/>
        <v>-49.561500000000002</v>
      </c>
      <c r="AJ54" s="12">
        <f t="shared" si="12"/>
        <v>-29.49872981077807</v>
      </c>
      <c r="AK54" s="12">
        <f t="shared" si="13"/>
        <v>-24.999999999999996</v>
      </c>
      <c r="AL54" s="12">
        <f t="shared" si="14"/>
        <v>-51.694985329007558</v>
      </c>
      <c r="AM54" s="12">
        <f t="shared" si="15"/>
        <v>-23.119999999999994</v>
      </c>
    </row>
    <row r="55" spans="1:39" x14ac:dyDescent="0.2">
      <c r="A55" s="12">
        <f>'[1]Test Data'!$AB56</f>
        <v>24</v>
      </c>
      <c r="B55" s="12">
        <f>'[1]Test Data'!$AC56</f>
        <v>-16.804980917033035</v>
      </c>
      <c r="C55" s="12">
        <f>'[1]Test Data'!$AF56</f>
        <v>21.958400000000001</v>
      </c>
      <c r="D55" s="12">
        <f>'[1]Test Data'!$AG56</f>
        <v>-21.958399999999997</v>
      </c>
      <c r="F55" s="9"/>
      <c r="K55" s="12">
        <f t="shared" si="20"/>
        <v>0</v>
      </c>
      <c r="L55" s="12">
        <f t="shared" si="21"/>
        <v>0</v>
      </c>
      <c r="M55" s="12">
        <f t="shared" si="22"/>
        <v>0</v>
      </c>
      <c r="N55" s="12">
        <f t="shared" si="23"/>
        <v>0</v>
      </c>
      <c r="U55" s="22">
        <f>[2]Characteristic!$AB56</f>
        <v>21.356890743498933</v>
      </c>
      <c r="V55" s="22">
        <f>[2]Characteristic!$AC56</f>
        <v>45.8</v>
      </c>
      <c r="W55" s="22">
        <f>[2]Characteristic!$AF56</f>
        <v>32.507807845728657</v>
      </c>
      <c r="X55" s="22">
        <f>[2]Characteristic!$AG56</f>
        <v>42.365000000000002</v>
      </c>
      <c r="Z55" s="12">
        <f>[4]Characteristic!$AH56</f>
        <v>-16.325877639007103</v>
      </c>
      <c r="AA55" s="12">
        <f>[4]Characteristic!$AI56</f>
        <v>-25</v>
      </c>
      <c r="AB55" s="12">
        <f>[4]Characteristic!$AL56</f>
        <v>-47.403024817313323</v>
      </c>
      <c r="AC55" s="12">
        <f>[4]Characteristic!$AM56</f>
        <v>-23.12</v>
      </c>
      <c r="AE55" s="12">
        <f t="shared" si="16"/>
        <v>-15.871119060068262</v>
      </c>
      <c r="AF55" s="12">
        <f t="shared" si="17"/>
        <v>-53.58</v>
      </c>
      <c r="AG55" s="12">
        <f t="shared" si="18"/>
        <v>-24.172758688206965</v>
      </c>
      <c r="AH55" s="12">
        <f t="shared" si="19"/>
        <v>-49.561500000000002</v>
      </c>
      <c r="AJ55" s="12">
        <f t="shared" si="12"/>
        <v>-16.325877639007103</v>
      </c>
      <c r="AK55" s="12">
        <f t="shared" si="13"/>
        <v>-25</v>
      </c>
      <c r="AL55" s="12">
        <f t="shared" si="14"/>
        <v>-47.403024817313323</v>
      </c>
      <c r="AM55" s="12">
        <f t="shared" si="15"/>
        <v>-23.12</v>
      </c>
    </row>
    <row r="56" spans="1:39" x14ac:dyDescent="0.2">
      <c r="A56" s="12">
        <f>'[1]Test Data'!$AB57</f>
        <v>24</v>
      </c>
      <c r="B56" s="12">
        <f>'[1]Test Data'!$AC57</f>
        <v>-16.804980917033035</v>
      </c>
      <c r="C56" s="12">
        <f>'[1]Test Data'!$AF57</f>
        <v>38.100605666696154</v>
      </c>
      <c r="D56" s="12">
        <f>'[1]Test Data'!$AG57</f>
        <v>-21.958399999999997</v>
      </c>
      <c r="F56" s="9"/>
      <c r="K56" s="12">
        <f t="shared" si="20"/>
        <v>0</v>
      </c>
      <c r="L56" s="12">
        <f t="shared" si="21"/>
        <v>0</v>
      </c>
      <c r="M56" s="12">
        <f t="shared" si="22"/>
        <v>0</v>
      </c>
      <c r="N56" s="12">
        <f t="shared" si="23"/>
        <v>0</v>
      </c>
      <c r="U56" s="22">
        <f>[2]Characteristic!$AB57</f>
        <v>2.8055899617407398E-15</v>
      </c>
      <c r="V56" s="22">
        <f>[2]Characteristic!$AC57</f>
        <v>45.8</v>
      </c>
      <c r="W56" s="22">
        <f>[2]Characteristic!$AF57</f>
        <v>2.5951707146101846E-15</v>
      </c>
      <c r="X56" s="22">
        <f>[2]Characteristic!$AG57</f>
        <v>42.365000000000002</v>
      </c>
      <c r="Z56" s="12">
        <f>[4]Characteristic!$AH57</f>
        <v>-7.4399848779801872</v>
      </c>
      <c r="AA56" s="12">
        <f>[4]Characteristic!$AI57</f>
        <v>-25</v>
      </c>
      <c r="AB56" s="12">
        <f>[4]Characteristic!$AL57</f>
        <v>-14.446979416143654</v>
      </c>
      <c r="AC56" s="12">
        <f>[4]Characteristic!$AM57</f>
        <v>-23.12</v>
      </c>
      <c r="AE56" s="12">
        <f t="shared" si="16"/>
        <v>-9.8465181321005781E-15</v>
      </c>
      <c r="AF56" s="12">
        <f t="shared" si="17"/>
        <v>-53.58</v>
      </c>
      <c r="AG56" s="12">
        <f t="shared" si="18"/>
        <v>-9.1080292721930364E-15</v>
      </c>
      <c r="AH56" s="12">
        <f t="shared" si="19"/>
        <v>-49.561500000000002</v>
      </c>
      <c r="AJ56" s="12">
        <f t="shared" si="12"/>
        <v>-7.4399848779801872</v>
      </c>
      <c r="AK56" s="12">
        <f t="shared" si="13"/>
        <v>-25</v>
      </c>
      <c r="AL56" s="12">
        <f t="shared" si="14"/>
        <v>-14.446979416143654</v>
      </c>
      <c r="AM56" s="12">
        <f t="shared" si="15"/>
        <v>-23.12</v>
      </c>
    </row>
    <row r="57" spans="1:39" x14ac:dyDescent="0.2">
      <c r="A57" s="12">
        <f>'[1]Test Data'!$AB58</f>
        <v>24</v>
      </c>
      <c r="B57" s="12">
        <f>'[1]Test Data'!$AC58</f>
        <v>-16.804980917033035</v>
      </c>
      <c r="C57" s="12">
        <f>'[1]Test Data'!$AF58</f>
        <v>38.100605666696154</v>
      </c>
      <c r="D57" s="12">
        <f>'[1]Test Data'!$AG58</f>
        <v>-21.958399999999997</v>
      </c>
      <c r="F57" s="9"/>
      <c r="K57" s="12">
        <f t="shared" si="20"/>
        <v>0</v>
      </c>
      <c r="L57" s="12">
        <f t="shared" si="21"/>
        <v>0</v>
      </c>
      <c r="M57" s="12">
        <f t="shared" si="22"/>
        <v>0</v>
      </c>
      <c r="N57" s="12">
        <f t="shared" si="23"/>
        <v>0</v>
      </c>
      <c r="U57" s="22">
        <f>[2]Characteristic!$AB58</f>
        <v>2.8055899617407398E-15</v>
      </c>
      <c r="V57" s="22">
        <f>[2]Characteristic!$AC58</f>
        <v>45.8</v>
      </c>
      <c r="W57" s="22">
        <f>[2]Characteristic!$AF58</f>
        <v>2.5951707146101846E-15</v>
      </c>
      <c r="X57" s="22">
        <f>[2]Characteristic!$AG58</f>
        <v>42.365000000000002</v>
      </c>
      <c r="Z57" s="12">
        <f>[4]Characteristic!$AH58</f>
        <v>-4.594306705907325E-15</v>
      </c>
      <c r="AA57" s="12">
        <f>[4]Characteristic!$AI58</f>
        <v>-25</v>
      </c>
      <c r="AB57" s="12">
        <f>[4]Characteristic!$AL58</f>
        <v>-4.2488148416230944E-15</v>
      </c>
      <c r="AC57" s="12">
        <f>[4]Characteristic!$AM58</f>
        <v>-23.12</v>
      </c>
      <c r="AE57" s="12">
        <f t="shared" si="16"/>
        <v>8.3632822695404005</v>
      </c>
      <c r="AF57" s="12">
        <f t="shared" si="17"/>
        <v>-53.580000000000005</v>
      </c>
      <c r="AG57" s="12">
        <f t="shared" si="18"/>
        <v>-9.1080292721930364E-15</v>
      </c>
      <c r="AH57" s="12">
        <f t="shared" si="19"/>
        <v>-49.561500000000002</v>
      </c>
      <c r="AJ57" s="12">
        <f t="shared" si="12"/>
        <v>-4.594306705907325E-15</v>
      </c>
      <c r="AK57" s="12">
        <f t="shared" si="13"/>
        <v>-25</v>
      </c>
      <c r="AL57" s="12">
        <f t="shared" si="14"/>
        <v>-4.2488148416230944E-15</v>
      </c>
      <c r="AM57" s="12">
        <f t="shared" si="15"/>
        <v>-23.12</v>
      </c>
    </row>
    <row r="58" spans="1:39" x14ac:dyDescent="0.2">
      <c r="A58" s="12">
        <f>'[1]Test Data'!$AB59</f>
        <v>24</v>
      </c>
      <c r="B58" s="12">
        <f>'[1]Test Data'!$AC59</f>
        <v>0</v>
      </c>
      <c r="C58" s="12">
        <f>'[1]Test Data'!$AF59</f>
        <v>38.1</v>
      </c>
      <c r="D58" s="12">
        <f>'[1]Test Data'!$AG59</f>
        <v>0</v>
      </c>
      <c r="F58" s="9"/>
      <c r="K58" s="12">
        <f t="shared" si="20"/>
        <v>0</v>
      </c>
      <c r="L58" s="12">
        <f t="shared" si="21"/>
        <v>0</v>
      </c>
      <c r="M58" s="12">
        <f t="shared" si="22"/>
        <v>0</v>
      </c>
      <c r="N58" s="12">
        <f t="shared" si="23"/>
        <v>0</v>
      </c>
      <c r="U58" s="12">
        <f>[2]Characteristic!$AB59</f>
        <v>-18.504401143250181</v>
      </c>
      <c r="V58" s="12">
        <f>[2]Characteristic!$AC59</f>
        <v>45.8</v>
      </c>
      <c r="W58" s="12">
        <f>[2]Characteristic!$AF59</f>
        <v>-15.419598974687661</v>
      </c>
      <c r="X58" s="12">
        <f>[2]Characteristic!$AG59</f>
        <v>42.365000000000002</v>
      </c>
      <c r="Z58" s="12">
        <f>[4]Characteristic!$AH59</f>
        <v>13.014176263793662</v>
      </c>
      <c r="AA58" s="12">
        <f>[4]Characteristic!$AI59</f>
        <v>-25</v>
      </c>
      <c r="AB58" s="12">
        <f>[4]Characteristic!$AL59</f>
        <v>12.03551020875638</v>
      </c>
      <c r="AC58" s="12">
        <f>[4]Characteristic!$AM59</f>
        <v>-23.12</v>
      </c>
      <c r="AE58" s="12">
        <f>U69*$AH$1</f>
        <v>13.660434000187291</v>
      </c>
      <c r="AF58" s="12">
        <f>V69*$AH$1</f>
        <v>-33.810760605824555</v>
      </c>
      <c r="AG58" s="12">
        <f>W69*$AH$1</f>
        <v>18.038910765584404</v>
      </c>
      <c r="AH58" s="12">
        <f>X69*$AH$1</f>
        <v>-49.561500000000002</v>
      </c>
      <c r="AJ58" s="12">
        <f t="shared" si="12"/>
        <v>13.014176263793662</v>
      </c>
      <c r="AK58" s="12">
        <f t="shared" si="13"/>
        <v>-25</v>
      </c>
      <c r="AL58" s="12">
        <f t="shared" si="14"/>
        <v>12.03551020875638</v>
      </c>
      <c r="AM58" s="12">
        <f t="shared" si="15"/>
        <v>-23.12</v>
      </c>
    </row>
    <row r="59" spans="1:39" ht="12.75" x14ac:dyDescent="0.2">
      <c r="A59" s="12">
        <f>'[1]Test Data'!$AB60</f>
        <v>23.999999999999996</v>
      </c>
      <c r="B59" s="12">
        <f>'[1]Test Data'!$AC60</f>
        <v>23.360179592659243</v>
      </c>
      <c r="C59" s="12">
        <f>'[1]Test Data'!$AF60</f>
        <v>38.1</v>
      </c>
      <c r="D59" s="12">
        <f>'[1]Test Data'!$AG60</f>
        <v>21.958050938053393</v>
      </c>
      <c r="F59" s="9"/>
      <c r="K59" s="12">
        <f t="shared" si="20"/>
        <v>0</v>
      </c>
      <c r="L59" s="12">
        <f t="shared" si="21"/>
        <v>0</v>
      </c>
      <c r="M59" s="12">
        <f t="shared" si="22"/>
        <v>0</v>
      </c>
      <c r="N59" s="12">
        <f t="shared" si="23"/>
        <v>0</v>
      </c>
      <c r="U59" s="12">
        <f>[2]Characteristic!$AB60</f>
        <v>-21.297193355783506</v>
      </c>
      <c r="V59" s="12">
        <f>[2]Characteristic!$AC60</f>
        <v>5.3099866855625582</v>
      </c>
      <c r="W59" s="12">
        <f>[2]Characteristic!$AF60</f>
        <v>-51.397570336662504</v>
      </c>
      <c r="X59" s="12">
        <f>[2]Characteristic!$AG60</f>
        <v>12.814853563031969</v>
      </c>
      <c r="Z59" s="12">
        <f>[4]Characteristic!$AH60</f>
        <v>35.703700168552828</v>
      </c>
      <c r="AA59" s="12">
        <f>[4]Characteristic!$AI60</f>
        <v>-25</v>
      </c>
      <c r="AB59" s="12">
        <f>[4]Characteristic!$AL60</f>
        <v>33.018781915877661</v>
      </c>
      <c r="AC59" s="12">
        <f>[4]Characteristic!$AM60</f>
        <v>-23.12</v>
      </c>
      <c r="AE59"/>
      <c r="AF59"/>
      <c r="AG59"/>
      <c r="AH59"/>
      <c r="AJ59" s="12">
        <f t="shared" si="12"/>
        <v>35.703700168552828</v>
      </c>
      <c r="AK59" s="12">
        <f t="shared" si="13"/>
        <v>-25</v>
      </c>
      <c r="AL59" s="12">
        <f t="shared" si="14"/>
        <v>33.018781915877661</v>
      </c>
      <c r="AM59" s="12">
        <f t="shared" si="15"/>
        <v>-23.12</v>
      </c>
    </row>
    <row r="60" spans="1:39" ht="12.75" x14ac:dyDescent="0.2">
      <c r="A60" s="12">
        <f>'[1]Test Data'!$AB61</f>
        <v>23.999815488412459</v>
      </c>
      <c r="B60" s="12">
        <f>'[1]Test Data'!$AC61</f>
        <v>23.36</v>
      </c>
      <c r="C60" s="12">
        <f>'[1]Test Data'!$AF61</f>
        <v>38.100605666696154</v>
      </c>
      <c r="D60" s="12">
        <f>'[1]Test Data'!$AG61</f>
        <v>21.958399999999997</v>
      </c>
      <c r="F60" s="9"/>
      <c r="K60" s="12">
        <f t="shared" si="20"/>
        <v>0</v>
      </c>
      <c r="L60" s="12">
        <f t="shared" si="21"/>
        <v>0</v>
      </c>
      <c r="M60" s="12">
        <f t="shared" si="22"/>
        <v>0</v>
      </c>
      <c r="N60" s="12">
        <f t="shared" si="23"/>
        <v>0</v>
      </c>
      <c r="U60" s="12">
        <f>[2]Characteristic!$AB61</f>
        <v>-21.297193355783506</v>
      </c>
      <c r="V60" s="12">
        <f>[2]Characteristic!$AC61</f>
        <v>5.3099866855625582</v>
      </c>
      <c r="W60" s="12">
        <f>[2]Characteristic!$AF61</f>
        <v>-51.397570336662504</v>
      </c>
      <c r="X60" s="12">
        <f>[2]Characteristic!$AG61</f>
        <v>12.814853563031969</v>
      </c>
      <c r="Z60" s="12">
        <f>[4]Characteristic!$AH61</f>
        <v>35.703700168552828</v>
      </c>
      <c r="AA60" s="12">
        <f>[4]Characteristic!$AI61</f>
        <v>-25</v>
      </c>
      <c r="AB60" s="12">
        <f>[4]Characteristic!$AL61</f>
        <v>33.018781915877661</v>
      </c>
      <c r="AC60" s="12">
        <f>[4]Characteristic!$AM61</f>
        <v>-23.12</v>
      </c>
      <c r="AE60"/>
      <c r="AF60"/>
      <c r="AG60"/>
      <c r="AH60"/>
      <c r="AJ60" s="12">
        <f t="shared" si="12"/>
        <v>35.703700168552828</v>
      </c>
      <c r="AK60" s="12">
        <f t="shared" si="13"/>
        <v>-25</v>
      </c>
      <c r="AL60" s="12">
        <f t="shared" si="14"/>
        <v>33.018781915877661</v>
      </c>
      <c r="AM60" s="12">
        <f t="shared" si="15"/>
        <v>-23.12</v>
      </c>
    </row>
    <row r="61" spans="1:39" ht="12.75" x14ac:dyDescent="0.2">
      <c r="A61" s="12">
        <f>'[1]Test Data'!$AB62</f>
        <v>1.4309733953332681E-15</v>
      </c>
      <c r="B61" s="12">
        <f>'[1]Test Data'!$AC62</f>
        <v>23.36</v>
      </c>
      <c r="C61" s="12">
        <f>'[1]Test Data'!$AF62</f>
        <v>1.345114991613272E-15</v>
      </c>
      <c r="D61" s="12">
        <f>'[1]Test Data'!$AG62</f>
        <v>21.958399999999997</v>
      </c>
      <c r="F61" s="9"/>
      <c r="K61" s="12">
        <f t="shared" si="20"/>
        <v>0</v>
      </c>
      <c r="L61" s="12">
        <f t="shared" si="21"/>
        <v>0</v>
      </c>
      <c r="M61" s="12">
        <f t="shared" si="22"/>
        <v>0</v>
      </c>
      <c r="N61" s="12">
        <f t="shared" si="23"/>
        <v>0</v>
      </c>
      <c r="U61" s="12">
        <f>[2]Characteristic!$AB62</f>
        <v>-22.72</v>
      </c>
      <c r="V61" s="12">
        <f>[2]Characteristic!$AC62</f>
        <v>2.7835372895523845E-15</v>
      </c>
      <c r="W61" s="12">
        <f>[2]Characteristic!$AF62</f>
        <v>-54.831300000000006</v>
      </c>
      <c r="X61" s="12">
        <f>[2]Characteristic!$AG62</f>
        <v>6.7176482475631023E-15</v>
      </c>
      <c r="Z61" s="12">
        <f>[4]Characteristic!$AH62</f>
        <v>-11.287345515940522</v>
      </c>
      <c r="AA61" s="12">
        <f>[4]Characteristic!$AI62</f>
        <v>16.119999999999997</v>
      </c>
      <c r="AB61" s="12">
        <f>[4]Characteristic!$AL62</f>
        <v>-40.446358530537196</v>
      </c>
      <c r="AC61" s="12">
        <f>[4]Characteristic!$AM62</f>
        <v>18.860446727272251</v>
      </c>
      <c r="AE61"/>
      <c r="AF61"/>
      <c r="AG61"/>
      <c r="AH61"/>
      <c r="AJ61" s="12">
        <f t="shared" si="12"/>
        <v>-11.287345515940522</v>
      </c>
      <c r="AK61" s="12">
        <f t="shared" si="13"/>
        <v>16.119999999999997</v>
      </c>
      <c r="AL61" s="12">
        <f t="shared" si="14"/>
        <v>-40.446358530537196</v>
      </c>
      <c r="AM61" s="12">
        <f t="shared" si="15"/>
        <v>18.860446727272251</v>
      </c>
    </row>
    <row r="62" spans="1:39" ht="12.75" x14ac:dyDescent="0.2">
      <c r="A62" s="12">
        <f>'[1]Test Data'!$AB63</f>
        <v>1.4309733953332681E-15</v>
      </c>
      <c r="B62" s="12">
        <f>'[1]Test Data'!$AC63</f>
        <v>23.36</v>
      </c>
      <c r="C62" s="12">
        <f>'[1]Test Data'!$AF63</f>
        <v>1.345114991613272E-15</v>
      </c>
      <c r="D62" s="12">
        <f>'[1]Test Data'!$AG63</f>
        <v>21.958399999999997</v>
      </c>
      <c r="F62" s="9"/>
      <c r="K62" s="12">
        <f t="shared" si="20"/>
        <v>0</v>
      </c>
      <c r="L62" s="12">
        <f t="shared" si="21"/>
        <v>0</v>
      </c>
      <c r="M62" s="12">
        <f t="shared" si="22"/>
        <v>0</v>
      </c>
      <c r="N62" s="12">
        <f t="shared" si="23"/>
        <v>0</v>
      </c>
      <c r="U62" s="12">
        <f>[2]Characteristic!$AB63</f>
        <v>-26.223288089668991</v>
      </c>
      <c r="V62" s="12">
        <f>[2]Characteristic!$AC63</f>
        <v>-13.074449144195562</v>
      </c>
      <c r="W62" s="12">
        <f>[2]Characteristic!$AF63</f>
        <v>-59.723899085099326</v>
      </c>
      <c r="X62" s="12">
        <f>[2]Characteristic!$AG63</f>
        <v>-18.259428366655683</v>
      </c>
      <c r="Z62" s="12">
        <f>[4]Characteristic!$AH63</f>
        <v>-11.287345515940522</v>
      </c>
      <c r="AA62" s="12">
        <f>[4]Characteristic!$AI63</f>
        <v>16.119999999999997</v>
      </c>
      <c r="AB62" s="12">
        <f>[4]Characteristic!$AL63</f>
        <v>-42.948721161680304</v>
      </c>
      <c r="AC62" s="12">
        <f>[4]Characteristic!$AM63</f>
        <v>9.5215022488844028</v>
      </c>
      <c r="AE62"/>
      <c r="AF62"/>
      <c r="AG62"/>
      <c r="AH62"/>
      <c r="AJ62" s="12">
        <f t="shared" si="12"/>
        <v>-11.287345515940522</v>
      </c>
      <c r="AK62" s="12">
        <f t="shared" si="13"/>
        <v>16.119999999999997</v>
      </c>
      <c r="AL62" s="12">
        <f t="shared" si="14"/>
        <v>-42.948721161680304</v>
      </c>
      <c r="AM62" s="12">
        <f t="shared" si="15"/>
        <v>9.5215022488844028</v>
      </c>
    </row>
    <row r="63" spans="1:39" ht="12.75" x14ac:dyDescent="0.2">
      <c r="A63" s="12">
        <f>'[1]Test Data'!$AB64</f>
        <v>1.4309733953332681E-15</v>
      </c>
      <c r="B63" s="12">
        <f>'[1]Test Data'!$AC64</f>
        <v>23.36</v>
      </c>
      <c r="C63" s="12">
        <f>'[1]Test Data'!$AF64</f>
        <v>1.345114991613272E-15</v>
      </c>
      <c r="D63" s="12">
        <f>'[1]Test Data'!$AG64</f>
        <v>21.958399999999997</v>
      </c>
      <c r="F63" s="9"/>
      <c r="K63" s="12">
        <f t="shared" si="20"/>
        <v>0</v>
      </c>
      <c r="L63" s="12">
        <f t="shared" si="21"/>
        <v>0</v>
      </c>
      <c r="M63" s="12">
        <f t="shared" si="22"/>
        <v>0</v>
      </c>
      <c r="N63" s="12">
        <f t="shared" si="23"/>
        <v>0</v>
      </c>
      <c r="U63" s="12">
        <f>[2]Characteristic!$AB64</f>
        <v>-35.256541914395768</v>
      </c>
      <c r="V63" s="12">
        <f>[2]Characteristic!$AC64</f>
        <v>-46.787011375741841</v>
      </c>
      <c r="W63" s="12">
        <f>[2]Characteristic!$AF64</f>
        <v>-66.927348172977204</v>
      </c>
      <c r="X63" s="12">
        <f>[2]Characteristic!$AG64</f>
        <v>-45.143066352351525</v>
      </c>
      <c r="Z63" s="12">
        <f>[4]Characteristic!$AH64</f>
        <v>-18.4806590180103</v>
      </c>
      <c r="AA63" s="12">
        <f>[4]Characteristic!$AI64</f>
        <v>16.120000000000005</v>
      </c>
      <c r="AB63" s="12">
        <f>[4]Characteristic!$AL64</f>
        <v>-45.5</v>
      </c>
      <c r="AC63" s="12">
        <f>[4]Characteristic!$AM64</f>
        <v>5.574425469834221E-15</v>
      </c>
      <c r="AE63"/>
      <c r="AF63"/>
      <c r="AG63"/>
      <c r="AH63"/>
      <c r="AJ63" s="12">
        <f t="shared" si="12"/>
        <v>-18.4806590180103</v>
      </c>
      <c r="AK63" s="12">
        <f t="shared" si="13"/>
        <v>16.120000000000005</v>
      </c>
      <c r="AL63" s="12">
        <f t="shared" si="14"/>
        <v>-45.5</v>
      </c>
      <c r="AM63" s="12">
        <f t="shared" si="15"/>
        <v>5.574425469834221E-15</v>
      </c>
    </row>
    <row r="64" spans="1:39" ht="12.75" x14ac:dyDescent="0.2">
      <c r="A64" s="12">
        <f>'[1]Test Data'!$AB65</f>
        <v>-19.601367384301263</v>
      </c>
      <c r="B64" s="12">
        <f>'[1]Test Data'!$AC65</f>
        <v>23.36</v>
      </c>
      <c r="C64" s="12">
        <f>'[1]Test Data'!$AF65</f>
        <v>-21.958399999999994</v>
      </c>
      <c r="D64" s="12">
        <f>'[1]Test Data'!$AG65</f>
        <v>21.958399999999997</v>
      </c>
      <c r="F64" s="9"/>
      <c r="K64" s="12">
        <f t="shared" si="20"/>
        <v>0</v>
      </c>
      <c r="L64" s="12">
        <f t="shared" si="21"/>
        <v>0</v>
      </c>
      <c r="M64" s="12">
        <f t="shared" si="22"/>
        <v>0</v>
      </c>
      <c r="N64" s="12">
        <f t="shared" si="23"/>
        <v>0</v>
      </c>
      <c r="U64" s="12">
        <f>[2]Characteristic!$AB65</f>
        <v>-37.076717730459528</v>
      </c>
      <c r="V64" s="12">
        <f>[2]Characteristic!$AC65</f>
        <v>-53.580000000000005</v>
      </c>
      <c r="W64" s="12">
        <f>[2]Characteristic!$AF65</f>
        <v>-68.111263900675098</v>
      </c>
      <c r="X64" s="12">
        <f>[2]Characteristic!$AG65</f>
        <v>-49.561500000000002</v>
      </c>
      <c r="Z64" s="12">
        <f>[4]Characteristic!$AH65</f>
        <v>-22.8</v>
      </c>
      <c r="AA64" s="12">
        <f>[4]Characteristic!$AI65</f>
        <v>2.7933384771916536E-15</v>
      </c>
      <c r="AB64" s="12">
        <f>[4]Characteristic!$AL65</f>
        <v>-50.124612315178581</v>
      </c>
      <c r="AC64" s="12">
        <f>[4]Characteristic!$AM65</f>
        <v>-17.259288125555209</v>
      </c>
      <c r="AE64"/>
      <c r="AF64"/>
      <c r="AG64"/>
      <c r="AH64"/>
      <c r="AJ64" s="12">
        <f t="shared" si="12"/>
        <v>-22.8</v>
      </c>
      <c r="AK64" s="12">
        <f t="shared" si="13"/>
        <v>2.7933384771916536E-15</v>
      </c>
      <c r="AL64" s="12">
        <f t="shared" si="14"/>
        <v>-50.124612315178581</v>
      </c>
      <c r="AM64" s="12">
        <f t="shared" si="15"/>
        <v>-17.259288125555209</v>
      </c>
    </row>
    <row r="65" spans="1:39" ht="12.75" x14ac:dyDescent="0.2">
      <c r="A65"/>
      <c r="B65"/>
      <c r="C65"/>
      <c r="D65"/>
      <c r="F65" s="9"/>
      <c r="K65"/>
      <c r="L65"/>
      <c r="M65"/>
      <c r="N65"/>
      <c r="U65" s="12">
        <f>[2]Characteristic!$AB66</f>
        <v>-34.795258843522603</v>
      </c>
      <c r="V65" s="12">
        <f>[2]Characteristic!$AC66</f>
        <v>-53.58</v>
      </c>
      <c r="W65" s="12">
        <f>[2]Characteristic!$AF66</f>
        <v>-63.435827203937293</v>
      </c>
      <c r="X65" s="12">
        <f>[2]Characteristic!$AG66</f>
        <v>-49.561500000000002</v>
      </c>
      <c r="Z65" s="12">
        <f>[4]Characteristic!$AH66</f>
        <v>-25.033975036985421</v>
      </c>
      <c r="AA65" s="12">
        <f>[4]Characteristic!$AI66</f>
        <v>-8.3373083408701376</v>
      </c>
      <c r="AB65" s="12">
        <f>[4]Characteristic!$AL66</f>
        <v>-57.547212782028161</v>
      </c>
      <c r="AC65" s="12">
        <f>[4]Characteristic!$AM66</f>
        <v>-44.960810192122239</v>
      </c>
      <c r="AE65"/>
      <c r="AF65"/>
      <c r="AG65"/>
      <c r="AH65"/>
      <c r="AJ65" s="12">
        <f t="shared" si="12"/>
        <v>-25.033975036985421</v>
      </c>
      <c r="AK65" s="12">
        <f t="shared" si="13"/>
        <v>-8.3373083408701376</v>
      </c>
      <c r="AL65" s="12">
        <f t="shared" si="14"/>
        <v>-57.547212782028161</v>
      </c>
      <c r="AM65" s="12">
        <f t="shared" si="15"/>
        <v>-44.960810192122239</v>
      </c>
    </row>
    <row r="66" spans="1:39" ht="12.75" x14ac:dyDescent="0.2">
      <c r="A66"/>
      <c r="B66"/>
      <c r="C66"/>
      <c r="D66"/>
      <c r="K66"/>
      <c r="L66"/>
      <c r="M66"/>
      <c r="N66"/>
      <c r="U66" s="12">
        <f>[2]Characteristic!$AB67</f>
        <v>-15.871119060068262</v>
      </c>
      <c r="V66" s="12">
        <f>[2]Characteristic!$AC67</f>
        <v>-53.58</v>
      </c>
      <c r="W66" s="12">
        <f>[2]Characteristic!$AF67</f>
        <v>-24.172758688206965</v>
      </c>
      <c r="X66" s="12">
        <f>[2]Characteristic!$AG67</f>
        <v>-49.561500000000002</v>
      </c>
      <c r="Z66" s="12">
        <f>[4]Characteristic!$AH67</f>
        <v>-28.526411982865881</v>
      </c>
      <c r="AA66" s="12">
        <f>[4]Characteristic!$AI67</f>
        <v>-21.371260465126714</v>
      </c>
      <c r="AB66" s="12">
        <f>[4]Characteristic!$AL67</f>
        <v>-58.420510059028736</v>
      </c>
      <c r="AC66" s="12">
        <f>[4]Characteristic!$AM67</f>
        <v>-48.22</v>
      </c>
      <c r="AE66"/>
      <c r="AF66"/>
      <c r="AG66"/>
      <c r="AH66"/>
      <c r="AJ66" s="12">
        <f t="shared" si="12"/>
        <v>-28.526411982865881</v>
      </c>
      <c r="AK66" s="12">
        <f t="shared" si="13"/>
        <v>-21.371260465126714</v>
      </c>
      <c r="AL66" s="12">
        <f t="shared" si="14"/>
        <v>-58.420510059028736</v>
      </c>
      <c r="AM66" s="12">
        <f t="shared" si="15"/>
        <v>-48.22</v>
      </c>
    </row>
    <row r="67" spans="1:39" ht="12.75" x14ac:dyDescent="0.2">
      <c r="A67"/>
      <c r="B67"/>
      <c r="C67"/>
      <c r="D67"/>
      <c r="K67"/>
      <c r="L67"/>
      <c r="M67"/>
      <c r="N67"/>
      <c r="U67" s="12">
        <f>[2]Characteristic!$AB68</f>
        <v>-9.8465181321005781E-15</v>
      </c>
      <c r="V67" s="12">
        <f>[2]Characteristic!$AC68</f>
        <v>-53.58</v>
      </c>
      <c r="W67" s="12">
        <f>[2]Characteristic!$AF68</f>
        <v>-9.1080292721930364E-15</v>
      </c>
      <c r="X67" s="12">
        <f>[2]Characteristic!$AG68</f>
        <v>-49.561500000000002</v>
      </c>
      <c r="Z67" s="12">
        <f>[4]Characteristic!$AH68</f>
        <v>-37.15671773045954</v>
      </c>
      <c r="AA67" s="12">
        <f>[4]Characteristic!$AI68</f>
        <v>-53.580000000000005</v>
      </c>
      <c r="AB67" s="12">
        <f>[4]Characteristic!$AL68</f>
        <v>-53.553735465063681</v>
      </c>
      <c r="AC67" s="12">
        <f>[4]Characteristic!$AM68</f>
        <v>-48.22</v>
      </c>
      <c r="AE67"/>
      <c r="AF67"/>
      <c r="AG67"/>
      <c r="AH67"/>
      <c r="AJ67" s="12">
        <f t="shared" si="12"/>
        <v>-37.15671773045954</v>
      </c>
      <c r="AK67" s="12">
        <f t="shared" si="13"/>
        <v>-53.580000000000005</v>
      </c>
      <c r="AL67" s="12">
        <f t="shared" si="14"/>
        <v>-53.553735465063681</v>
      </c>
      <c r="AM67" s="12">
        <f t="shared" si="15"/>
        <v>-48.22</v>
      </c>
    </row>
    <row r="68" spans="1:39" ht="12.75" x14ac:dyDescent="0.2">
      <c r="A68"/>
      <c r="B68"/>
      <c r="C68"/>
      <c r="D68"/>
      <c r="K68"/>
      <c r="L68"/>
      <c r="M68"/>
      <c r="N68"/>
      <c r="U68" s="12">
        <f>[2]Characteristic!$AB69</f>
        <v>8.3632822695404005</v>
      </c>
      <c r="V68" s="12">
        <f>[2]Characteristic!$AC69</f>
        <v>-53.580000000000005</v>
      </c>
      <c r="W68" s="12">
        <f>[2]Characteristic!$AF69</f>
        <v>-9.1080292721930364E-15</v>
      </c>
      <c r="X68" s="12">
        <f>[2]Characteristic!$AG69</f>
        <v>-49.561500000000002</v>
      </c>
      <c r="Z68" s="12">
        <f>[4]Characteristic!$AH69</f>
        <v>-22.920578982005441</v>
      </c>
      <c r="AA68" s="12">
        <f>[4]Characteristic!$AI69</f>
        <v>-53.58</v>
      </c>
      <c r="AB68" s="12">
        <f>[4]Characteristic!$AL69</f>
        <v>-21.468927205577604</v>
      </c>
      <c r="AC68" s="12">
        <f>[4]Characteristic!$AM69</f>
        <v>-48.22</v>
      </c>
      <c r="AE68"/>
      <c r="AF68"/>
      <c r="AG68"/>
      <c r="AH68"/>
      <c r="AJ68" s="12">
        <f t="shared" si="12"/>
        <v>-22.920578982005441</v>
      </c>
      <c r="AK68" s="12">
        <f t="shared" si="13"/>
        <v>-53.58</v>
      </c>
      <c r="AL68" s="12">
        <f t="shared" si="14"/>
        <v>-21.468927205577604</v>
      </c>
      <c r="AM68" s="12">
        <f t="shared" si="15"/>
        <v>-48.22</v>
      </c>
    </row>
    <row r="69" spans="1:39" ht="12.75" x14ac:dyDescent="0.2">
      <c r="A69"/>
      <c r="B69"/>
      <c r="C69"/>
      <c r="D69"/>
      <c r="K69"/>
      <c r="L69"/>
      <c r="M69"/>
      <c r="N69"/>
      <c r="U69" s="12">
        <f>[2]Characteristic!$AB70</f>
        <v>13.660434000187291</v>
      </c>
      <c r="V69" s="12">
        <f>[2]Characteristic!$AC70</f>
        <v>-33.810760605824555</v>
      </c>
      <c r="W69" s="12">
        <f>[2]Characteristic!$AF70</f>
        <v>18.038910765584404</v>
      </c>
      <c r="X69" s="12">
        <f>[2]Characteristic!$AG70</f>
        <v>-49.561500000000002</v>
      </c>
      <c r="Z69" s="12">
        <f>[4]Characteristic!$AH70</f>
        <v>-10.979092342266542</v>
      </c>
      <c r="AA69" s="12">
        <f>[4]Characteristic!$AI70</f>
        <v>-53.58</v>
      </c>
      <c r="AB69" s="12">
        <f>[4]Characteristic!$AL70</f>
        <v>-8.8614987743540479E-15</v>
      </c>
      <c r="AC69" s="12">
        <f>[4]Characteristic!$AM70</f>
        <v>-48.22</v>
      </c>
      <c r="AE69"/>
      <c r="AF69"/>
      <c r="AG69"/>
      <c r="AH69"/>
      <c r="AJ69" s="12">
        <f t="shared" ref="AJ69:AM71" si="28">Z69*$AM$1</f>
        <v>-10.979092342266542</v>
      </c>
      <c r="AK69" s="12">
        <f t="shared" si="28"/>
        <v>-53.58</v>
      </c>
      <c r="AL69" s="12">
        <f t="shared" si="28"/>
        <v>-8.8614987743540479E-15</v>
      </c>
      <c r="AM69" s="12">
        <f t="shared" si="28"/>
        <v>-48.22</v>
      </c>
    </row>
    <row r="70" spans="1:39" ht="12.75" x14ac:dyDescent="0.2">
      <c r="A70"/>
      <c r="B70"/>
      <c r="C70"/>
      <c r="D70"/>
      <c r="K70"/>
      <c r="L70"/>
      <c r="M70"/>
      <c r="N70"/>
      <c r="U70"/>
      <c r="V70"/>
      <c r="W70"/>
      <c r="X70"/>
      <c r="Z70" s="12">
        <f>[4]Characteristic!$AH71</f>
        <v>-9.8465181321005781E-15</v>
      </c>
      <c r="AA70" s="12">
        <f>[4]Characteristic!$AI71</f>
        <v>-53.58</v>
      </c>
      <c r="AB70" s="12">
        <f>[4]Characteristic!$AL71</f>
        <v>25.101743177605215</v>
      </c>
      <c r="AC70" s="12">
        <f>[4]Characteristic!$AM71</f>
        <v>-48.22</v>
      </c>
      <c r="AE70"/>
      <c r="AF70"/>
      <c r="AG70"/>
      <c r="AH70"/>
      <c r="AJ70" s="12">
        <f t="shared" si="28"/>
        <v>-9.8465181321005781E-15</v>
      </c>
      <c r="AK70" s="12">
        <f t="shared" si="28"/>
        <v>-53.58</v>
      </c>
      <c r="AL70" s="12">
        <f t="shared" si="28"/>
        <v>25.101743177605215</v>
      </c>
      <c r="AM70" s="12">
        <f t="shared" si="28"/>
        <v>-48.22</v>
      </c>
    </row>
    <row r="71" spans="1:39" ht="12.75" x14ac:dyDescent="0.2">
      <c r="A71"/>
      <c r="B71"/>
      <c r="C71"/>
      <c r="D71"/>
      <c r="K71"/>
      <c r="L71"/>
      <c r="M71"/>
      <c r="N71"/>
      <c r="U71"/>
      <c r="V71"/>
      <c r="W71"/>
      <c r="X71"/>
      <c r="Z71" s="12">
        <f>[4]Characteristic!$AH72</f>
        <v>22.238741770487518</v>
      </c>
      <c r="AA71" s="12">
        <f>[4]Characteristic!$AI72</f>
        <v>-53.58</v>
      </c>
      <c r="AB71" s="12">
        <f>[4]Characteristic!$AL72</f>
        <v>68.865296885104698</v>
      </c>
      <c r="AC71" s="12">
        <f>[4]Characteristic!$AM72</f>
        <v>-48.22</v>
      </c>
      <c r="AE71"/>
      <c r="AF71"/>
      <c r="AG71"/>
      <c r="AH71"/>
      <c r="AJ71" s="12">
        <f t="shared" si="28"/>
        <v>22.238741770487518</v>
      </c>
      <c r="AK71" s="12">
        <f t="shared" si="28"/>
        <v>-53.58</v>
      </c>
      <c r="AL71" s="12">
        <f t="shared" si="28"/>
        <v>68.865296885104698</v>
      </c>
      <c r="AM71" s="12">
        <f t="shared" si="28"/>
        <v>-48.22</v>
      </c>
    </row>
    <row r="72" spans="1:39" ht="12.75" x14ac:dyDescent="0.2">
      <c r="A72"/>
      <c r="B72"/>
      <c r="C72"/>
      <c r="D72"/>
      <c r="K72"/>
      <c r="L72"/>
      <c r="M72"/>
      <c r="N72"/>
      <c r="U72"/>
      <c r="V72"/>
      <c r="W72"/>
      <c r="X72"/>
      <c r="Z72" s="9"/>
      <c r="AA72" s="9"/>
    </row>
    <row r="73" spans="1:39" ht="12.75" x14ac:dyDescent="0.2">
      <c r="A73"/>
      <c r="B73"/>
      <c r="C73"/>
      <c r="D73"/>
      <c r="K73"/>
      <c r="L73"/>
      <c r="M73"/>
      <c r="N73"/>
      <c r="U73"/>
      <c r="V73"/>
      <c r="W73"/>
      <c r="X73"/>
      <c r="Z73" s="9"/>
      <c r="AA73" s="9"/>
    </row>
    <row r="74" spans="1:39" ht="12.75" x14ac:dyDescent="0.2">
      <c r="A74" s="9"/>
      <c r="U74"/>
      <c r="V74"/>
      <c r="W74"/>
      <c r="X74"/>
      <c r="Z74" s="9"/>
      <c r="AA74" s="9"/>
    </row>
    <row r="75" spans="1:39" ht="12.75" x14ac:dyDescent="0.2">
      <c r="A75" s="9"/>
      <c r="U75"/>
      <c r="V75"/>
      <c r="W75"/>
      <c r="X75"/>
      <c r="Z75" s="9"/>
      <c r="AA75" s="9"/>
    </row>
    <row r="76" spans="1:39" ht="12.75" x14ac:dyDescent="0.2">
      <c r="A76" s="9"/>
      <c r="U76"/>
      <c r="V76"/>
      <c r="W76"/>
      <c r="X76"/>
      <c r="Z76" s="9"/>
      <c r="AA76" s="9"/>
    </row>
    <row r="77" spans="1:39" ht="12.75" x14ac:dyDescent="0.2">
      <c r="A77" s="9"/>
      <c r="U77"/>
      <c r="V77"/>
      <c r="W77"/>
      <c r="X77"/>
      <c r="Z77" s="9"/>
      <c r="AA77" s="9"/>
    </row>
    <row r="78" spans="1:39" ht="12.75" x14ac:dyDescent="0.2">
      <c r="A78" s="9"/>
      <c r="U78"/>
      <c r="V78"/>
      <c r="W78"/>
      <c r="X78"/>
      <c r="Z78" s="9"/>
      <c r="AA78" s="9"/>
    </row>
    <row r="79" spans="1:39" ht="12.75" x14ac:dyDescent="0.2">
      <c r="A79" s="9"/>
      <c r="U79"/>
      <c r="V79"/>
      <c r="W79"/>
      <c r="X79"/>
      <c r="Z79" s="9"/>
      <c r="AA79" s="9"/>
    </row>
    <row r="80" spans="1:39" ht="12.75" x14ac:dyDescent="0.2">
      <c r="A80" s="9"/>
      <c r="F80" s="14" t="s">
        <v>3</v>
      </c>
      <c r="G80" s="13">
        <f>IF(Sheet1!C11=TRUE,1,0)</f>
        <v>0</v>
      </c>
      <c r="H80" s="26"/>
      <c r="I80" s="26"/>
      <c r="U80"/>
      <c r="V80"/>
      <c r="W80"/>
      <c r="X80"/>
      <c r="Z80" s="9"/>
      <c r="AA80" s="9"/>
    </row>
    <row r="81" spans="1:27" ht="12.75" x14ac:dyDescent="0.2">
      <c r="A81" s="34" t="s">
        <v>15</v>
      </c>
      <c r="B81" s="34"/>
      <c r="C81" s="35" t="s">
        <v>14</v>
      </c>
      <c r="D81" s="36"/>
      <c r="E81"/>
      <c r="F81" s="34" t="s">
        <v>15</v>
      </c>
      <c r="G81" s="34"/>
      <c r="H81" s="35" t="s">
        <v>14</v>
      </c>
      <c r="I81" s="36"/>
      <c r="U81"/>
      <c r="V81"/>
      <c r="W81"/>
      <c r="X81"/>
      <c r="Z81" s="9"/>
      <c r="AA81" s="9"/>
    </row>
    <row r="82" spans="1:27" ht="12.75" x14ac:dyDescent="0.2">
      <c r="A82" s="10" t="str">
        <f>[5]Sheet1!$C141</f>
        <v>R</v>
      </c>
      <c r="B82" s="10" t="str">
        <f>[5]Sheet1!D141</f>
        <v>X</v>
      </c>
      <c r="C82" s="10" t="str">
        <f>[5]Sheet1!E141</f>
        <v>R</v>
      </c>
      <c r="D82" s="10" t="str">
        <f>[5]Sheet1!F141</f>
        <v>X</v>
      </c>
      <c r="E82"/>
      <c r="F82" s="10" t="str">
        <f>[5]Sheet1!C169</f>
        <v>R</v>
      </c>
      <c r="G82" s="10" t="str">
        <f>[5]Sheet1!D169</f>
        <v>X</v>
      </c>
      <c r="H82" s="10" t="str">
        <f>[5]Sheet1!E169</f>
        <v>R</v>
      </c>
      <c r="I82" s="10" t="str">
        <f>[5]Sheet1!F169</f>
        <v>X</v>
      </c>
      <c r="N82"/>
      <c r="O82"/>
      <c r="P82"/>
      <c r="Q82"/>
      <c r="Z82" s="9"/>
      <c r="AA82" s="9"/>
    </row>
    <row r="83" spans="1:27" x14ac:dyDescent="0.2">
      <c r="A83" s="12">
        <f>[5]Sheet1!$C142</f>
        <v>3.2</v>
      </c>
      <c r="B83" s="12">
        <f>[5]Sheet1!D142</f>
        <v>0</v>
      </c>
      <c r="C83" s="12">
        <f>[5]Sheet1!C170</f>
        <v>6.08</v>
      </c>
      <c r="D83" s="12">
        <f>[5]Sheet1!D170</f>
        <v>0</v>
      </c>
      <c r="F83" s="12">
        <f t="shared" ref="F83:F114" si="29">A83*$G$80</f>
        <v>0</v>
      </c>
      <c r="G83" s="12">
        <f t="shared" ref="G83:G114" si="30">B83*$G$80</f>
        <v>0</v>
      </c>
      <c r="H83" s="12">
        <f t="shared" ref="H83:H114" si="31">C83*$G$80</f>
        <v>0</v>
      </c>
      <c r="I83" s="12">
        <f t="shared" ref="I83:I114" si="32">D83*$G$80</f>
        <v>0</v>
      </c>
    </row>
    <row r="84" spans="1:27" x14ac:dyDescent="0.2">
      <c r="A84" s="12">
        <f>[5]Sheet1!$C143</f>
        <v>3.0070163865149073</v>
      </c>
      <c r="B84" s="12">
        <f>[5]Sheet1!D143</f>
        <v>1.0944644586421399</v>
      </c>
      <c r="C84" s="12">
        <f>[5]Sheet1!C171</f>
        <v>5.7133311343783237</v>
      </c>
      <c r="D84" s="12">
        <f>[5]Sheet1!D171</f>
        <v>2.0794824714200657</v>
      </c>
      <c r="F84" s="12">
        <f t="shared" si="29"/>
        <v>0</v>
      </c>
      <c r="G84" s="12">
        <f t="shared" si="30"/>
        <v>0</v>
      </c>
      <c r="H84" s="12">
        <f t="shared" si="31"/>
        <v>0</v>
      </c>
      <c r="I84" s="12">
        <f t="shared" si="32"/>
        <v>0</v>
      </c>
    </row>
    <row r="85" spans="1:27" x14ac:dyDescent="0.2">
      <c r="A85" s="12">
        <f>[5]Sheet1!$C144</f>
        <v>2.4513422179807298</v>
      </c>
      <c r="B85" s="12">
        <f>[5]Sheet1!D144</f>
        <v>2.0569203509969256</v>
      </c>
      <c r="C85" s="12">
        <f>[5]Sheet1!C172</f>
        <v>4.6575502141633862</v>
      </c>
      <c r="D85" s="12">
        <f>[5]Sheet1!D172</f>
        <v>3.9081486668941587</v>
      </c>
      <c r="F85" s="12">
        <f t="shared" si="29"/>
        <v>0</v>
      </c>
      <c r="G85" s="12">
        <f t="shared" si="30"/>
        <v>0</v>
      </c>
      <c r="H85" s="12">
        <f t="shared" si="31"/>
        <v>0</v>
      </c>
      <c r="I85" s="12">
        <f t="shared" si="32"/>
        <v>0</v>
      </c>
    </row>
    <row r="86" spans="1:27" x14ac:dyDescent="0.2">
      <c r="A86" s="12">
        <f>[5]Sheet1!$C145</f>
        <v>1.6000000000000005</v>
      </c>
      <c r="B86" s="12">
        <f>[5]Sheet1!D145</f>
        <v>2.7712812921102037</v>
      </c>
      <c r="C86" s="12">
        <f>[5]Sheet1!C173</f>
        <v>3.0400000000000009</v>
      </c>
      <c r="D86" s="12">
        <f>[5]Sheet1!D173</f>
        <v>5.2654344550093866</v>
      </c>
      <c r="F86" s="12">
        <f t="shared" si="29"/>
        <v>0</v>
      </c>
      <c r="G86" s="12">
        <f t="shared" si="30"/>
        <v>0</v>
      </c>
      <c r="H86" s="12">
        <f t="shared" si="31"/>
        <v>0</v>
      </c>
      <c r="I86" s="12">
        <f t="shared" si="32"/>
        <v>0</v>
      </c>
    </row>
    <row r="87" spans="1:27" x14ac:dyDescent="0.2">
      <c r="A87" s="12">
        <f>[5]Sheet1!$C146</f>
        <v>0.55567416853417739</v>
      </c>
      <c r="B87" s="12">
        <f>[5]Sheet1!D146</f>
        <v>3.1513848096390658</v>
      </c>
      <c r="C87" s="12">
        <f>[5]Sheet1!C174</f>
        <v>1.0557809202149369</v>
      </c>
      <c r="D87" s="12">
        <f>[5]Sheet1!D174</f>
        <v>5.9876311383142244</v>
      </c>
      <c r="F87" s="12">
        <f t="shared" si="29"/>
        <v>0</v>
      </c>
      <c r="G87" s="12">
        <f t="shared" si="30"/>
        <v>0</v>
      </c>
      <c r="H87" s="12">
        <f t="shared" si="31"/>
        <v>0</v>
      </c>
      <c r="I87" s="12">
        <f t="shared" si="32"/>
        <v>0</v>
      </c>
    </row>
    <row r="88" spans="1:27" x14ac:dyDescent="0.2">
      <c r="A88" s="12">
        <f>[5]Sheet1!$C147</f>
        <v>-0.55567416853417695</v>
      </c>
      <c r="B88" s="12">
        <f>[5]Sheet1!D147</f>
        <v>3.1513848096390658</v>
      </c>
      <c r="C88" s="12">
        <f>[5]Sheet1!C175</f>
        <v>-1.0557809202149362</v>
      </c>
      <c r="D88" s="12">
        <f>[5]Sheet1!D175</f>
        <v>5.9876311383142244</v>
      </c>
      <c r="F88" s="12">
        <f t="shared" si="29"/>
        <v>0</v>
      </c>
      <c r="G88" s="12">
        <f t="shared" si="30"/>
        <v>0</v>
      </c>
      <c r="H88" s="12">
        <f t="shared" si="31"/>
        <v>0</v>
      </c>
      <c r="I88" s="12">
        <f t="shared" si="32"/>
        <v>0</v>
      </c>
    </row>
    <row r="89" spans="1:27" x14ac:dyDescent="0.2">
      <c r="A89" s="12">
        <f>[5]Sheet1!$C148</f>
        <v>-1.5999999999999994</v>
      </c>
      <c r="B89" s="12">
        <f>[5]Sheet1!D148</f>
        <v>2.7712812921102041</v>
      </c>
      <c r="C89" s="12">
        <f>[5]Sheet1!C176</f>
        <v>-3.0399999999999987</v>
      </c>
      <c r="D89" s="12">
        <f>[5]Sheet1!D176</f>
        <v>5.2654344550093874</v>
      </c>
      <c r="F89" s="12">
        <f t="shared" si="29"/>
        <v>0</v>
      </c>
      <c r="G89" s="12">
        <f t="shared" si="30"/>
        <v>0</v>
      </c>
      <c r="H89" s="12">
        <f t="shared" si="31"/>
        <v>0</v>
      </c>
      <c r="I89" s="12">
        <f t="shared" si="32"/>
        <v>0</v>
      </c>
    </row>
    <row r="90" spans="1:27" x14ac:dyDescent="0.2">
      <c r="A90" s="12">
        <f>[5]Sheet1!$C149</f>
        <v>-2.4513422179807294</v>
      </c>
      <c r="B90" s="12">
        <f>[5]Sheet1!D149</f>
        <v>2.0569203509969265</v>
      </c>
      <c r="C90" s="12">
        <f>[5]Sheet1!C177</f>
        <v>-4.6575502141633853</v>
      </c>
      <c r="D90" s="12">
        <f>[5]Sheet1!D177</f>
        <v>3.9081486668941601</v>
      </c>
      <c r="F90" s="12">
        <f t="shared" si="29"/>
        <v>0</v>
      </c>
      <c r="G90" s="12">
        <f t="shared" si="30"/>
        <v>0</v>
      </c>
      <c r="H90" s="12">
        <f t="shared" si="31"/>
        <v>0</v>
      </c>
      <c r="I90" s="12">
        <f t="shared" si="32"/>
        <v>0</v>
      </c>
      <c r="V90" s="9"/>
    </row>
    <row r="91" spans="1:27" x14ac:dyDescent="0.2">
      <c r="A91" s="12">
        <f>[5]Sheet1!$C150</f>
        <v>-3.0070163865149069</v>
      </c>
      <c r="B91" s="12">
        <f>[5]Sheet1!D150</f>
        <v>1.0944644586421404</v>
      </c>
      <c r="C91" s="12">
        <f>[5]Sheet1!C178</f>
        <v>-5.7133311343783229</v>
      </c>
      <c r="D91" s="12">
        <f>[5]Sheet1!D178</f>
        <v>2.0794824714200666</v>
      </c>
      <c r="F91" s="12">
        <f t="shared" si="29"/>
        <v>0</v>
      </c>
      <c r="G91" s="12">
        <f t="shared" si="30"/>
        <v>0</v>
      </c>
      <c r="H91" s="12">
        <f t="shared" si="31"/>
        <v>0</v>
      </c>
      <c r="I91" s="12">
        <f t="shared" si="32"/>
        <v>0</v>
      </c>
    </row>
    <row r="92" spans="1:27" x14ac:dyDescent="0.2">
      <c r="A92" s="12">
        <f>[5]Sheet1!$C151</f>
        <v>-3.2</v>
      </c>
      <c r="B92" s="12">
        <f>[5]Sheet1!D151</f>
        <v>3.920475055707584E-16</v>
      </c>
      <c r="C92" s="12">
        <f>[5]Sheet1!C179</f>
        <v>-6.08</v>
      </c>
      <c r="D92" s="12">
        <f>[5]Sheet1!D179</f>
        <v>7.4489026058444093E-16</v>
      </c>
      <c r="F92" s="12">
        <f t="shared" si="29"/>
        <v>0</v>
      </c>
      <c r="G92" s="12">
        <f t="shared" si="30"/>
        <v>0</v>
      </c>
      <c r="H92" s="12">
        <f t="shared" si="31"/>
        <v>0</v>
      </c>
      <c r="I92" s="12">
        <f t="shared" si="32"/>
        <v>0</v>
      </c>
    </row>
    <row r="93" spans="1:27" x14ac:dyDescent="0.2">
      <c r="A93" s="12">
        <f>[5]Sheet1!$C152</f>
        <v>-3.0070163865149073</v>
      </c>
      <c r="B93" s="12">
        <f>[5]Sheet1!D152</f>
        <v>-1.0944644586421397</v>
      </c>
      <c r="C93" s="12">
        <f>[5]Sheet1!C180</f>
        <v>-5.7133311343783237</v>
      </c>
      <c r="D93" s="12">
        <f>[5]Sheet1!D180</f>
        <v>-2.0794824714200653</v>
      </c>
      <c r="F93" s="12">
        <f t="shared" si="29"/>
        <v>0</v>
      </c>
      <c r="G93" s="12">
        <f t="shared" si="30"/>
        <v>0</v>
      </c>
      <c r="H93" s="12">
        <f t="shared" si="31"/>
        <v>0</v>
      </c>
      <c r="I93" s="12">
        <f t="shared" si="32"/>
        <v>0</v>
      </c>
    </row>
    <row r="94" spans="1:27" x14ac:dyDescent="0.2">
      <c r="A94" s="12">
        <f>[5]Sheet1!$C153</f>
        <v>-2.4513422179807298</v>
      </c>
      <c r="B94" s="12">
        <f>[5]Sheet1!D153</f>
        <v>-2.0569203509969256</v>
      </c>
      <c r="C94" s="12">
        <f>[5]Sheet1!C181</f>
        <v>-4.6575502141633862</v>
      </c>
      <c r="D94" s="12">
        <f>[5]Sheet1!D181</f>
        <v>-3.9081486668941587</v>
      </c>
      <c r="F94" s="12">
        <f t="shared" si="29"/>
        <v>0</v>
      </c>
      <c r="G94" s="12">
        <f t="shared" si="30"/>
        <v>0</v>
      </c>
      <c r="H94" s="12">
        <f t="shared" si="31"/>
        <v>0</v>
      </c>
      <c r="I94" s="12">
        <f t="shared" si="32"/>
        <v>0</v>
      </c>
    </row>
    <row r="95" spans="1:27" x14ac:dyDescent="0.2">
      <c r="A95" s="12">
        <f>[5]Sheet1!$C154</f>
        <v>-1.6000000000000014</v>
      </c>
      <c r="B95" s="12">
        <f>[5]Sheet1!D154</f>
        <v>-2.7712812921102028</v>
      </c>
      <c r="C95" s="12">
        <f>[5]Sheet1!C182</f>
        <v>-3.0400000000000027</v>
      </c>
      <c r="D95" s="12">
        <f>[5]Sheet1!D182</f>
        <v>-5.2654344550093857</v>
      </c>
      <c r="F95" s="12">
        <f t="shared" si="29"/>
        <v>0</v>
      </c>
      <c r="G95" s="12">
        <f t="shared" si="30"/>
        <v>0</v>
      </c>
      <c r="H95" s="12">
        <f t="shared" si="31"/>
        <v>0</v>
      </c>
      <c r="I95" s="12">
        <f t="shared" si="32"/>
        <v>0</v>
      </c>
    </row>
    <row r="96" spans="1:27" x14ac:dyDescent="0.2">
      <c r="A96" s="12">
        <f>[5]Sheet1!$C155</f>
        <v>-0.55567416853417706</v>
      </c>
      <c r="B96" s="12">
        <f>[5]Sheet1!D155</f>
        <v>-3.1513848096390658</v>
      </c>
      <c r="C96" s="12">
        <f>[5]Sheet1!C183</f>
        <v>-1.0557809202149364</v>
      </c>
      <c r="D96" s="12">
        <f>[5]Sheet1!D183</f>
        <v>-5.9876311383142244</v>
      </c>
      <c r="F96" s="12">
        <f t="shared" si="29"/>
        <v>0</v>
      </c>
      <c r="G96" s="12">
        <f t="shared" si="30"/>
        <v>0</v>
      </c>
      <c r="H96" s="12">
        <f t="shared" si="31"/>
        <v>0</v>
      </c>
      <c r="I96" s="12">
        <f t="shared" si="32"/>
        <v>0</v>
      </c>
    </row>
    <row r="97" spans="1:9" x14ac:dyDescent="0.2">
      <c r="A97" s="12">
        <f>[5]Sheet1!$C156</f>
        <v>0.55567416853417595</v>
      </c>
      <c r="B97" s="12">
        <f>[5]Sheet1!D156</f>
        <v>-3.1513848096390662</v>
      </c>
      <c r="C97" s="12">
        <f>[5]Sheet1!C184</f>
        <v>1.0557809202149342</v>
      </c>
      <c r="D97" s="12">
        <f>[5]Sheet1!D184</f>
        <v>-5.9876311383142253</v>
      </c>
      <c r="F97" s="12">
        <f t="shared" si="29"/>
        <v>0</v>
      </c>
      <c r="G97" s="12">
        <f t="shared" si="30"/>
        <v>0</v>
      </c>
      <c r="H97" s="12">
        <f t="shared" si="31"/>
        <v>0</v>
      </c>
      <c r="I97" s="12">
        <f t="shared" si="32"/>
        <v>0</v>
      </c>
    </row>
    <row r="98" spans="1:9" x14ac:dyDescent="0.2">
      <c r="A98" s="12">
        <f>[5]Sheet1!$C157</f>
        <v>1.6000000000000005</v>
      </c>
      <c r="B98" s="12">
        <f>[5]Sheet1!D157</f>
        <v>-2.7712812921102037</v>
      </c>
      <c r="C98" s="12">
        <f>[5]Sheet1!C185</f>
        <v>3.0400000000000009</v>
      </c>
      <c r="D98" s="12">
        <f>[5]Sheet1!D185</f>
        <v>-5.2654344550093866</v>
      </c>
      <c r="F98" s="12">
        <f t="shared" si="29"/>
        <v>0</v>
      </c>
      <c r="G98" s="12">
        <f t="shared" si="30"/>
        <v>0</v>
      </c>
      <c r="H98" s="12">
        <f t="shared" si="31"/>
        <v>0</v>
      </c>
      <c r="I98" s="12">
        <f t="shared" si="32"/>
        <v>0</v>
      </c>
    </row>
    <row r="99" spans="1:9" x14ac:dyDescent="0.2">
      <c r="A99" s="12">
        <f>[5]Sheet1!$C158</f>
        <v>2.4513422179807289</v>
      </c>
      <c r="B99" s="12">
        <f>[5]Sheet1!D158</f>
        <v>-2.0569203509969269</v>
      </c>
      <c r="C99" s="12">
        <f>[5]Sheet1!C186</f>
        <v>4.6575502141633853</v>
      </c>
      <c r="D99" s="12">
        <f>[5]Sheet1!D186</f>
        <v>-3.9081486668941605</v>
      </c>
      <c r="F99" s="12">
        <f t="shared" si="29"/>
        <v>0</v>
      </c>
      <c r="G99" s="12">
        <f t="shared" si="30"/>
        <v>0</v>
      </c>
      <c r="H99" s="12">
        <f t="shared" si="31"/>
        <v>0</v>
      </c>
      <c r="I99" s="12">
        <f t="shared" si="32"/>
        <v>0</v>
      </c>
    </row>
    <row r="100" spans="1:9" x14ac:dyDescent="0.2">
      <c r="A100" s="12">
        <f>[5]Sheet1!$C159</f>
        <v>3.0070163865149073</v>
      </c>
      <c r="B100" s="12">
        <f>[5]Sheet1!D159</f>
        <v>-1.0944644586421395</v>
      </c>
      <c r="C100" s="12">
        <f>[5]Sheet1!C187</f>
        <v>5.7133311343783237</v>
      </c>
      <c r="D100" s="12">
        <f>[5]Sheet1!D187</f>
        <v>-2.0794824714200653</v>
      </c>
      <c r="F100" s="12">
        <f t="shared" si="29"/>
        <v>0</v>
      </c>
      <c r="G100" s="12">
        <f t="shared" si="30"/>
        <v>0</v>
      </c>
      <c r="H100" s="12">
        <f t="shared" si="31"/>
        <v>0</v>
      </c>
      <c r="I100" s="12">
        <f t="shared" si="32"/>
        <v>0</v>
      </c>
    </row>
    <row r="101" spans="1:9" x14ac:dyDescent="0.2">
      <c r="A101" s="12">
        <f>[5]Sheet1!$C160</f>
        <v>3.2</v>
      </c>
      <c r="B101" s="12">
        <f>[5]Sheet1!D160</f>
        <v>-7.8409501114151681E-16</v>
      </c>
      <c r="C101" s="12">
        <f>[5]Sheet1!C188</f>
        <v>6.08</v>
      </c>
      <c r="D101" s="12">
        <f>[5]Sheet1!D188</f>
        <v>-1.4897805211688819E-15</v>
      </c>
      <c r="F101" s="12">
        <f t="shared" si="29"/>
        <v>0</v>
      </c>
      <c r="G101" s="12">
        <f t="shared" si="30"/>
        <v>0</v>
      </c>
      <c r="H101" s="12">
        <f t="shared" si="31"/>
        <v>0</v>
      </c>
      <c r="I101" s="12">
        <f t="shared" si="32"/>
        <v>0</v>
      </c>
    </row>
    <row r="102" spans="1:9" x14ac:dyDescent="0.2">
      <c r="A102" s="12">
        <f>[5]Sheet1!E142</f>
        <v>6.3000000000000007</v>
      </c>
      <c r="B102" s="12">
        <f>[5]Sheet1!F142</f>
        <v>0</v>
      </c>
      <c r="C102" s="12">
        <f>[5]Sheet1!E170</f>
        <v>11.97</v>
      </c>
      <c r="D102" s="12">
        <f>[5]Sheet1!F170</f>
        <v>0</v>
      </c>
      <c r="F102" s="12">
        <f t="shared" si="29"/>
        <v>0</v>
      </c>
      <c r="G102" s="12">
        <f t="shared" si="30"/>
        <v>0</v>
      </c>
      <c r="H102" s="12">
        <f t="shared" si="31"/>
        <v>0</v>
      </c>
      <c r="I102" s="12">
        <f t="shared" si="32"/>
        <v>0</v>
      </c>
    </row>
    <row r="103" spans="1:9" x14ac:dyDescent="0.2">
      <c r="A103" s="12">
        <f>[5]Sheet1!E143</f>
        <v>5.9200635109512234</v>
      </c>
      <c r="B103" s="12">
        <f>[5]Sheet1!F143</f>
        <v>2.1547269029517131</v>
      </c>
      <c r="C103" s="12">
        <f>[5]Sheet1!E171</f>
        <v>11.248120670807324</v>
      </c>
      <c r="D103" s="12">
        <f>[5]Sheet1!F171</f>
        <v>4.0939811156082548</v>
      </c>
      <c r="F103" s="12">
        <f t="shared" si="29"/>
        <v>0</v>
      </c>
      <c r="G103" s="12">
        <f t="shared" si="30"/>
        <v>0</v>
      </c>
      <c r="H103" s="12">
        <f t="shared" si="31"/>
        <v>0</v>
      </c>
      <c r="I103" s="12">
        <f t="shared" si="32"/>
        <v>0</v>
      </c>
    </row>
    <row r="104" spans="1:9" x14ac:dyDescent="0.2">
      <c r="A104" s="12">
        <f>[5]Sheet1!E144</f>
        <v>4.8260799916495625</v>
      </c>
      <c r="B104" s="12">
        <f>[5]Sheet1!F144</f>
        <v>4.049561941025198</v>
      </c>
      <c r="C104" s="12">
        <f>[5]Sheet1!E172</f>
        <v>9.1695519841341682</v>
      </c>
      <c r="D104" s="12">
        <f>[5]Sheet1!F172</f>
        <v>7.6941676879478749</v>
      </c>
      <c r="F104" s="12">
        <f t="shared" si="29"/>
        <v>0</v>
      </c>
      <c r="G104" s="12">
        <f t="shared" si="30"/>
        <v>0</v>
      </c>
      <c r="H104" s="12">
        <f t="shared" si="31"/>
        <v>0</v>
      </c>
      <c r="I104" s="12">
        <f t="shared" si="32"/>
        <v>0</v>
      </c>
    </row>
    <row r="105" spans="1:9" ht="12.75" x14ac:dyDescent="0.2">
      <c r="A105" s="12">
        <f>[5]Sheet1!E145</f>
        <v>3.1500000000000012</v>
      </c>
      <c r="B105" s="12">
        <f>[5]Sheet1!F145</f>
        <v>5.455960043841964</v>
      </c>
      <c r="C105" s="12">
        <f>[5]Sheet1!E173</f>
        <v>5.9850000000000012</v>
      </c>
      <c r="D105" s="12">
        <f>[5]Sheet1!F173</f>
        <v>10.36632408329973</v>
      </c>
      <c r="E105"/>
      <c r="F105" s="12">
        <f t="shared" si="29"/>
        <v>0</v>
      </c>
      <c r="G105" s="12">
        <f t="shared" si="30"/>
        <v>0</v>
      </c>
      <c r="H105" s="12">
        <f t="shared" si="31"/>
        <v>0</v>
      </c>
      <c r="I105" s="12">
        <f t="shared" si="32"/>
        <v>0</v>
      </c>
    </row>
    <row r="106" spans="1:9" x14ac:dyDescent="0.2">
      <c r="A106" s="12">
        <f>[5]Sheet1!E146</f>
        <v>1.0939835193016618</v>
      </c>
      <c r="B106" s="12">
        <f>[5]Sheet1!F146</f>
        <v>6.2042888439769115</v>
      </c>
      <c r="C106" s="12">
        <f>[5]Sheet1!E174</f>
        <v>2.0785686866731572</v>
      </c>
      <c r="D106" s="12">
        <f>[5]Sheet1!F174</f>
        <v>11.788148803556131</v>
      </c>
      <c r="F106" s="12">
        <f t="shared" si="29"/>
        <v>0</v>
      </c>
      <c r="G106" s="12">
        <f t="shared" si="30"/>
        <v>0</v>
      </c>
      <c r="H106" s="12">
        <f t="shared" si="31"/>
        <v>0</v>
      </c>
      <c r="I106" s="12">
        <f t="shared" si="32"/>
        <v>0</v>
      </c>
    </row>
    <row r="107" spans="1:9" x14ac:dyDescent="0.2">
      <c r="A107" s="12">
        <f>[5]Sheet1!E147</f>
        <v>-1.0939835193016609</v>
      </c>
      <c r="B107" s="12">
        <f>[5]Sheet1!F147</f>
        <v>6.2042888439769115</v>
      </c>
      <c r="C107" s="12">
        <f>[5]Sheet1!E175</f>
        <v>-2.0785686866731559</v>
      </c>
      <c r="D107" s="12">
        <f>[5]Sheet1!F175</f>
        <v>11.788148803556131</v>
      </c>
      <c r="F107" s="12">
        <f t="shared" si="29"/>
        <v>0</v>
      </c>
      <c r="G107" s="12">
        <f t="shared" si="30"/>
        <v>0</v>
      </c>
      <c r="H107" s="12">
        <f t="shared" si="31"/>
        <v>0</v>
      </c>
      <c r="I107" s="12">
        <f t="shared" si="32"/>
        <v>0</v>
      </c>
    </row>
    <row r="108" spans="1:9" x14ac:dyDescent="0.2">
      <c r="A108" s="12">
        <f>[5]Sheet1!E148</f>
        <v>-3.149999999999999</v>
      </c>
      <c r="B108" s="12">
        <f>[5]Sheet1!F148</f>
        <v>5.4559600438419649</v>
      </c>
      <c r="C108" s="12">
        <f>[5]Sheet1!E176</f>
        <v>-5.9849999999999977</v>
      </c>
      <c r="D108" s="12">
        <f>[5]Sheet1!F176</f>
        <v>10.366324083299732</v>
      </c>
      <c r="F108" s="12">
        <f t="shared" si="29"/>
        <v>0</v>
      </c>
      <c r="G108" s="12">
        <f t="shared" si="30"/>
        <v>0</v>
      </c>
      <c r="H108" s="12">
        <f t="shared" si="31"/>
        <v>0</v>
      </c>
      <c r="I108" s="12">
        <f t="shared" si="32"/>
        <v>0</v>
      </c>
    </row>
    <row r="109" spans="1:9" x14ac:dyDescent="0.2">
      <c r="A109" s="12">
        <f>[5]Sheet1!E149</f>
        <v>-4.8260799916495616</v>
      </c>
      <c r="B109" s="12">
        <f>[5]Sheet1!F149</f>
        <v>4.0495619410251988</v>
      </c>
      <c r="C109" s="12">
        <f>[5]Sheet1!E177</f>
        <v>-9.1695519841341664</v>
      </c>
      <c r="D109" s="12">
        <f>[5]Sheet1!F177</f>
        <v>7.6941676879478775</v>
      </c>
      <c r="F109" s="12">
        <f t="shared" si="29"/>
        <v>0</v>
      </c>
      <c r="G109" s="12">
        <f t="shared" si="30"/>
        <v>0</v>
      </c>
      <c r="H109" s="12">
        <f t="shared" si="31"/>
        <v>0</v>
      </c>
      <c r="I109" s="12">
        <f t="shared" si="32"/>
        <v>0</v>
      </c>
    </row>
    <row r="110" spans="1:9" x14ac:dyDescent="0.2">
      <c r="A110" s="12">
        <f>[5]Sheet1!E150</f>
        <v>-5.9200635109512234</v>
      </c>
      <c r="B110" s="12">
        <f>[5]Sheet1!F150</f>
        <v>2.154726902951714</v>
      </c>
      <c r="C110" s="12">
        <f>[5]Sheet1!E178</f>
        <v>-11.248120670807323</v>
      </c>
      <c r="D110" s="12">
        <f>[5]Sheet1!F178</f>
        <v>4.0939811156082566</v>
      </c>
      <c r="F110" s="12">
        <f t="shared" si="29"/>
        <v>0</v>
      </c>
      <c r="G110" s="12">
        <f t="shared" si="30"/>
        <v>0</v>
      </c>
      <c r="H110" s="12">
        <f t="shared" si="31"/>
        <v>0</v>
      </c>
      <c r="I110" s="12">
        <f t="shared" si="32"/>
        <v>0</v>
      </c>
    </row>
    <row r="111" spans="1:9" x14ac:dyDescent="0.2">
      <c r="A111" s="12">
        <f>[5]Sheet1!E151</f>
        <v>-6.3000000000000007</v>
      </c>
      <c r="B111" s="12">
        <f>[5]Sheet1!F151</f>
        <v>7.7184352659243071E-16</v>
      </c>
      <c r="C111" s="12">
        <f>[5]Sheet1!E179</f>
        <v>-11.97</v>
      </c>
      <c r="D111" s="12">
        <f>[5]Sheet1!F179</f>
        <v>1.4665027005256182E-15</v>
      </c>
      <c r="F111" s="12">
        <f t="shared" si="29"/>
        <v>0</v>
      </c>
      <c r="G111" s="12">
        <f t="shared" si="30"/>
        <v>0</v>
      </c>
      <c r="H111" s="12">
        <f t="shared" si="31"/>
        <v>0</v>
      </c>
      <c r="I111" s="12">
        <f t="shared" si="32"/>
        <v>0</v>
      </c>
    </row>
    <row r="112" spans="1:9" x14ac:dyDescent="0.2">
      <c r="A112" s="12">
        <f>[5]Sheet1!E152</f>
        <v>-5.9200635109512234</v>
      </c>
      <c r="B112" s="12">
        <f>[5]Sheet1!F152</f>
        <v>-2.1547269029517127</v>
      </c>
      <c r="C112" s="12">
        <f>[5]Sheet1!E180</f>
        <v>-11.248120670807324</v>
      </c>
      <c r="D112" s="12">
        <f>[5]Sheet1!F180</f>
        <v>-4.093981115608254</v>
      </c>
      <c r="F112" s="12">
        <f t="shared" si="29"/>
        <v>0</v>
      </c>
      <c r="G112" s="12">
        <f t="shared" si="30"/>
        <v>0</v>
      </c>
      <c r="H112" s="12">
        <f t="shared" si="31"/>
        <v>0</v>
      </c>
      <c r="I112" s="12">
        <f t="shared" si="32"/>
        <v>0</v>
      </c>
    </row>
    <row r="113" spans="1:9" x14ac:dyDescent="0.2">
      <c r="A113" s="12">
        <f>[5]Sheet1!E153</f>
        <v>-4.8260799916495625</v>
      </c>
      <c r="B113" s="12">
        <f>[5]Sheet1!F153</f>
        <v>-4.049561941025198</v>
      </c>
      <c r="C113" s="12">
        <f>[5]Sheet1!E181</f>
        <v>-9.1695519841341682</v>
      </c>
      <c r="D113" s="12">
        <f>[5]Sheet1!F181</f>
        <v>-7.6941676879478749</v>
      </c>
      <c r="F113" s="12">
        <f t="shared" si="29"/>
        <v>0</v>
      </c>
      <c r="G113" s="12">
        <f t="shared" si="30"/>
        <v>0</v>
      </c>
      <c r="H113" s="12">
        <f t="shared" si="31"/>
        <v>0</v>
      </c>
      <c r="I113" s="12">
        <f t="shared" si="32"/>
        <v>0</v>
      </c>
    </row>
    <row r="114" spans="1:9" x14ac:dyDescent="0.2">
      <c r="A114" s="12">
        <f>[5]Sheet1!E154</f>
        <v>-3.150000000000003</v>
      </c>
      <c r="B114" s="12">
        <f>[5]Sheet1!F154</f>
        <v>-5.4559600438419622</v>
      </c>
      <c r="C114" s="12">
        <f>[5]Sheet1!E182</f>
        <v>-5.9850000000000056</v>
      </c>
      <c r="D114" s="12">
        <f>[5]Sheet1!F182</f>
        <v>-10.366324083299729</v>
      </c>
      <c r="F114" s="12">
        <f t="shared" si="29"/>
        <v>0</v>
      </c>
      <c r="G114" s="12">
        <f t="shared" si="30"/>
        <v>0</v>
      </c>
      <c r="H114" s="12">
        <f t="shared" si="31"/>
        <v>0</v>
      </c>
      <c r="I114" s="12">
        <f t="shared" si="32"/>
        <v>0</v>
      </c>
    </row>
    <row r="115" spans="1:9" x14ac:dyDescent="0.2">
      <c r="A115" s="12">
        <f>[5]Sheet1!E155</f>
        <v>-1.0939835193016612</v>
      </c>
      <c r="B115" s="12">
        <f>[5]Sheet1!F155</f>
        <v>-6.2042888439769115</v>
      </c>
      <c r="C115" s="12">
        <f>[5]Sheet1!E183</f>
        <v>-2.0785686866731563</v>
      </c>
      <c r="D115" s="12">
        <f>[5]Sheet1!F183</f>
        <v>-11.788148803556131</v>
      </c>
      <c r="F115" s="12">
        <f t="shared" ref="F115:F146" si="33">A115*$G$80</f>
        <v>0</v>
      </c>
      <c r="G115" s="12">
        <f t="shared" ref="G115:G146" si="34">B115*$G$80</f>
        <v>0</v>
      </c>
      <c r="H115" s="12">
        <f t="shared" ref="H115:H146" si="35">C115*$G$80</f>
        <v>0</v>
      </c>
      <c r="I115" s="12">
        <f t="shared" ref="I115:I146" si="36">D115*$G$80</f>
        <v>0</v>
      </c>
    </row>
    <row r="116" spans="1:9" x14ac:dyDescent="0.2">
      <c r="A116" s="12">
        <f>[5]Sheet1!E156</f>
        <v>1.0939835193016589</v>
      </c>
      <c r="B116" s="12">
        <f>[5]Sheet1!F156</f>
        <v>-6.2042888439769115</v>
      </c>
      <c r="C116" s="12">
        <f>[5]Sheet1!E184</f>
        <v>2.0785686866731519</v>
      </c>
      <c r="D116" s="12">
        <f>[5]Sheet1!F184</f>
        <v>-11.788148803556131</v>
      </c>
      <c r="F116" s="12">
        <f t="shared" si="33"/>
        <v>0</v>
      </c>
      <c r="G116" s="12">
        <f t="shared" si="34"/>
        <v>0</v>
      </c>
      <c r="H116" s="12">
        <f t="shared" si="35"/>
        <v>0</v>
      </c>
      <c r="I116" s="12">
        <f t="shared" si="36"/>
        <v>0</v>
      </c>
    </row>
    <row r="117" spans="1:9" x14ac:dyDescent="0.2">
      <c r="A117" s="12">
        <f>[5]Sheet1!E157</f>
        <v>3.1500000000000012</v>
      </c>
      <c r="B117" s="12">
        <f>[5]Sheet1!F157</f>
        <v>-5.455960043841964</v>
      </c>
      <c r="C117" s="12">
        <f>[5]Sheet1!E185</f>
        <v>5.9850000000000012</v>
      </c>
      <c r="D117" s="12">
        <f>[5]Sheet1!F185</f>
        <v>-10.36632408329973</v>
      </c>
      <c r="F117" s="12">
        <f t="shared" si="33"/>
        <v>0</v>
      </c>
      <c r="G117" s="12">
        <f t="shared" si="34"/>
        <v>0</v>
      </c>
      <c r="H117" s="12">
        <f t="shared" si="35"/>
        <v>0</v>
      </c>
      <c r="I117" s="12">
        <f t="shared" si="36"/>
        <v>0</v>
      </c>
    </row>
    <row r="118" spans="1:9" x14ac:dyDescent="0.2">
      <c r="A118" s="12">
        <f>[5]Sheet1!E158</f>
        <v>4.8260799916495607</v>
      </c>
      <c r="B118" s="12">
        <f>[5]Sheet1!F158</f>
        <v>-4.0495619410251997</v>
      </c>
      <c r="C118" s="12">
        <f>[5]Sheet1!E186</f>
        <v>9.1695519841341646</v>
      </c>
      <c r="D118" s="12">
        <f>[5]Sheet1!F186</f>
        <v>-7.6941676879478793</v>
      </c>
      <c r="F118" s="12">
        <f t="shared" si="33"/>
        <v>0</v>
      </c>
      <c r="G118" s="12">
        <f t="shared" si="34"/>
        <v>0</v>
      </c>
      <c r="H118" s="12">
        <f t="shared" si="35"/>
        <v>0</v>
      </c>
      <c r="I118" s="12">
        <f t="shared" si="36"/>
        <v>0</v>
      </c>
    </row>
    <row r="119" spans="1:9" x14ac:dyDescent="0.2">
      <c r="A119" s="12">
        <f>[5]Sheet1!E159</f>
        <v>5.9200635109512234</v>
      </c>
      <c r="B119" s="12">
        <f>[5]Sheet1!F159</f>
        <v>-2.1547269029517127</v>
      </c>
      <c r="C119" s="12">
        <f>[5]Sheet1!E187</f>
        <v>11.248120670807324</v>
      </c>
      <c r="D119" s="12">
        <f>[5]Sheet1!F187</f>
        <v>-4.0939811156082531</v>
      </c>
      <c r="F119" s="12">
        <f t="shared" si="33"/>
        <v>0</v>
      </c>
      <c r="G119" s="12">
        <f t="shared" si="34"/>
        <v>0</v>
      </c>
      <c r="H119" s="12">
        <f t="shared" si="35"/>
        <v>0</v>
      </c>
      <c r="I119" s="12">
        <f t="shared" si="36"/>
        <v>0</v>
      </c>
    </row>
    <row r="120" spans="1:9" x14ac:dyDescent="0.2">
      <c r="A120" s="12">
        <f>[5]Sheet1!E160</f>
        <v>6.3000000000000007</v>
      </c>
      <c r="B120" s="12">
        <f>[5]Sheet1!F160</f>
        <v>-1.5436870531848614E-15</v>
      </c>
      <c r="C120" s="12">
        <f>[5]Sheet1!E188</f>
        <v>11.97</v>
      </c>
      <c r="D120" s="12">
        <f>[5]Sheet1!F188</f>
        <v>-2.9330054010512364E-15</v>
      </c>
      <c r="F120" s="12">
        <f t="shared" si="33"/>
        <v>0</v>
      </c>
      <c r="G120" s="12">
        <f t="shared" si="34"/>
        <v>0</v>
      </c>
      <c r="H120" s="12">
        <f t="shared" si="35"/>
        <v>0</v>
      </c>
      <c r="I120" s="12">
        <f t="shared" si="36"/>
        <v>0</v>
      </c>
    </row>
    <row r="121" spans="1:9" x14ac:dyDescent="0.2">
      <c r="A121" s="12">
        <f>[5]Sheet1!G142</f>
        <v>12.5</v>
      </c>
      <c r="B121" s="12">
        <f>[5]Sheet1!H142</f>
        <v>0</v>
      </c>
      <c r="C121" s="12">
        <f>[5]Sheet1!G170</f>
        <v>23.75</v>
      </c>
      <c r="D121" s="12">
        <f>[5]Sheet1!H170</f>
        <v>0</v>
      </c>
      <c r="F121" s="12">
        <f t="shared" si="33"/>
        <v>0</v>
      </c>
      <c r="G121" s="12">
        <f t="shared" si="34"/>
        <v>0</v>
      </c>
      <c r="H121" s="12">
        <f t="shared" si="35"/>
        <v>0</v>
      </c>
      <c r="I121" s="12">
        <f t="shared" si="36"/>
        <v>0</v>
      </c>
    </row>
    <row r="122" spans="1:9" x14ac:dyDescent="0.2">
      <c r="A122" s="12">
        <f>[5]Sheet1!G143</f>
        <v>11.746157759823856</v>
      </c>
      <c r="B122" s="12">
        <f>[5]Sheet1!H143</f>
        <v>4.2752517915708586</v>
      </c>
      <c r="C122" s="12">
        <f>[5]Sheet1!G171</f>
        <v>22.317699743665326</v>
      </c>
      <c r="D122" s="12">
        <f>[5]Sheet1!H171</f>
        <v>8.1229784039846322</v>
      </c>
      <c r="F122" s="12">
        <f t="shared" si="33"/>
        <v>0</v>
      </c>
      <c r="G122" s="12">
        <f t="shared" si="34"/>
        <v>0</v>
      </c>
      <c r="H122" s="12">
        <f t="shared" si="35"/>
        <v>0</v>
      </c>
      <c r="I122" s="12">
        <f t="shared" si="36"/>
        <v>0</v>
      </c>
    </row>
    <row r="123" spans="1:9" x14ac:dyDescent="0.2">
      <c r="A123" s="12">
        <f>[5]Sheet1!G144</f>
        <v>9.575555538987226</v>
      </c>
      <c r="B123" s="12">
        <f>[5]Sheet1!H144</f>
        <v>8.0348451210817409</v>
      </c>
      <c r="C123" s="12">
        <f>[5]Sheet1!G172</f>
        <v>18.193555524075727</v>
      </c>
      <c r="D123" s="12">
        <f>[5]Sheet1!H172</f>
        <v>15.266205730055308</v>
      </c>
      <c r="F123" s="12">
        <f t="shared" si="33"/>
        <v>0</v>
      </c>
      <c r="G123" s="12">
        <f t="shared" si="34"/>
        <v>0</v>
      </c>
      <c r="H123" s="12">
        <f t="shared" si="35"/>
        <v>0</v>
      </c>
      <c r="I123" s="12">
        <f t="shared" si="36"/>
        <v>0</v>
      </c>
    </row>
    <row r="124" spans="1:9" x14ac:dyDescent="0.2">
      <c r="A124" s="12">
        <f>[5]Sheet1!G145</f>
        <v>6.2500000000000018</v>
      </c>
      <c r="B124" s="12">
        <f>[5]Sheet1!H145</f>
        <v>10.825317547305483</v>
      </c>
      <c r="C124" s="12">
        <f>[5]Sheet1!G173</f>
        <v>11.875000000000002</v>
      </c>
      <c r="D124" s="12">
        <f>[5]Sheet1!H173</f>
        <v>20.568103339880416</v>
      </c>
      <c r="F124" s="12">
        <f t="shared" si="33"/>
        <v>0</v>
      </c>
      <c r="G124" s="12">
        <f t="shared" si="34"/>
        <v>0</v>
      </c>
      <c r="H124" s="12">
        <f t="shared" si="35"/>
        <v>0</v>
      </c>
      <c r="I124" s="12">
        <f t="shared" si="36"/>
        <v>0</v>
      </c>
    </row>
    <row r="125" spans="1:9" x14ac:dyDescent="0.2">
      <c r="A125" s="12">
        <f>[5]Sheet1!G146</f>
        <v>2.17060222083663</v>
      </c>
      <c r="B125" s="12">
        <f>[5]Sheet1!H146</f>
        <v>12.3100969126526</v>
      </c>
      <c r="C125" s="12">
        <f>[5]Sheet1!G174</f>
        <v>4.1241442195895974</v>
      </c>
      <c r="D125" s="12">
        <f>[5]Sheet1!H174</f>
        <v>23.38918413403994</v>
      </c>
      <c r="F125" s="12">
        <f t="shared" si="33"/>
        <v>0</v>
      </c>
      <c r="G125" s="12">
        <f t="shared" si="34"/>
        <v>0</v>
      </c>
      <c r="H125" s="12">
        <f t="shared" si="35"/>
        <v>0</v>
      </c>
      <c r="I125" s="12">
        <f t="shared" si="36"/>
        <v>0</v>
      </c>
    </row>
    <row r="126" spans="1:9" x14ac:dyDescent="0.2">
      <c r="A126" s="12">
        <f>[5]Sheet1!G147</f>
        <v>-2.1706022208366287</v>
      </c>
      <c r="B126" s="12">
        <f>[5]Sheet1!H147</f>
        <v>12.3100969126526</v>
      </c>
      <c r="C126" s="12">
        <f>[5]Sheet1!G175</f>
        <v>-4.1241442195895948</v>
      </c>
      <c r="D126" s="12">
        <f>[5]Sheet1!H175</f>
        <v>23.38918413403994</v>
      </c>
      <c r="F126" s="12">
        <f t="shared" si="33"/>
        <v>0</v>
      </c>
      <c r="G126" s="12">
        <f t="shared" si="34"/>
        <v>0</v>
      </c>
      <c r="H126" s="12">
        <f t="shared" si="35"/>
        <v>0</v>
      </c>
      <c r="I126" s="12">
        <f t="shared" si="36"/>
        <v>0</v>
      </c>
    </row>
    <row r="127" spans="1:9" x14ac:dyDescent="0.2">
      <c r="A127" s="12">
        <f>[5]Sheet1!G148</f>
        <v>-6.2499999999999973</v>
      </c>
      <c r="B127" s="12">
        <f>[5]Sheet1!H148</f>
        <v>10.825317547305485</v>
      </c>
      <c r="C127" s="12">
        <f>[5]Sheet1!G176</f>
        <v>-11.874999999999995</v>
      </c>
      <c r="D127" s="12">
        <f>[5]Sheet1!H176</f>
        <v>20.56810333988042</v>
      </c>
      <c r="F127" s="12">
        <f t="shared" si="33"/>
        <v>0</v>
      </c>
      <c r="G127" s="12">
        <f t="shared" si="34"/>
        <v>0</v>
      </c>
      <c r="H127" s="12">
        <f t="shared" si="35"/>
        <v>0</v>
      </c>
      <c r="I127" s="12">
        <f t="shared" si="36"/>
        <v>0</v>
      </c>
    </row>
    <row r="128" spans="1:9" x14ac:dyDescent="0.2">
      <c r="A128" s="12">
        <f>[5]Sheet1!G149</f>
        <v>-9.5755555389872242</v>
      </c>
      <c r="B128" s="12">
        <f>[5]Sheet1!H149</f>
        <v>8.0348451210817426</v>
      </c>
      <c r="C128" s="12">
        <f>[5]Sheet1!G177</f>
        <v>-18.193555524075727</v>
      </c>
      <c r="D128" s="12">
        <f>[5]Sheet1!H177</f>
        <v>15.266205730055313</v>
      </c>
      <c r="F128" s="12">
        <f t="shared" si="33"/>
        <v>0</v>
      </c>
      <c r="G128" s="12">
        <f t="shared" si="34"/>
        <v>0</v>
      </c>
      <c r="H128" s="12">
        <f t="shared" si="35"/>
        <v>0</v>
      </c>
      <c r="I128" s="12">
        <f t="shared" si="36"/>
        <v>0</v>
      </c>
    </row>
    <row r="129" spans="1:9" x14ac:dyDescent="0.2">
      <c r="A129" s="12">
        <f>[5]Sheet1!G150</f>
        <v>-11.746157759823854</v>
      </c>
      <c r="B129" s="12">
        <f>[5]Sheet1!H150</f>
        <v>4.2752517915708612</v>
      </c>
      <c r="C129" s="12">
        <f>[5]Sheet1!G178</f>
        <v>-22.317699743665322</v>
      </c>
      <c r="D129" s="12">
        <f>[5]Sheet1!H178</f>
        <v>8.1229784039846358</v>
      </c>
      <c r="F129" s="12">
        <f t="shared" si="33"/>
        <v>0</v>
      </c>
      <c r="G129" s="12">
        <f t="shared" si="34"/>
        <v>0</v>
      </c>
      <c r="H129" s="12">
        <f t="shared" si="35"/>
        <v>0</v>
      </c>
      <c r="I129" s="12">
        <f t="shared" si="36"/>
        <v>0</v>
      </c>
    </row>
    <row r="130" spans="1:9" x14ac:dyDescent="0.2">
      <c r="A130" s="12">
        <f>[5]Sheet1!G151</f>
        <v>-12.5</v>
      </c>
      <c r="B130" s="12">
        <f>[5]Sheet1!H151</f>
        <v>1.531435568635775E-15</v>
      </c>
      <c r="C130" s="12">
        <f>[5]Sheet1!G179</f>
        <v>-23.75</v>
      </c>
      <c r="D130" s="12">
        <f>[5]Sheet1!H179</f>
        <v>2.9097275804079725E-15</v>
      </c>
      <c r="F130" s="12">
        <f t="shared" si="33"/>
        <v>0</v>
      </c>
      <c r="G130" s="12">
        <f t="shared" si="34"/>
        <v>0</v>
      </c>
      <c r="H130" s="12">
        <f t="shared" si="35"/>
        <v>0</v>
      </c>
      <c r="I130" s="12">
        <f t="shared" si="36"/>
        <v>0</v>
      </c>
    </row>
    <row r="131" spans="1:9" x14ac:dyDescent="0.2">
      <c r="A131" s="12">
        <f>[5]Sheet1!G152</f>
        <v>-11.746157759823856</v>
      </c>
      <c r="B131" s="12">
        <f>[5]Sheet1!H152</f>
        <v>-4.2752517915708586</v>
      </c>
      <c r="C131" s="12">
        <f>[5]Sheet1!G180</f>
        <v>-22.317699743665326</v>
      </c>
      <c r="D131" s="12">
        <f>[5]Sheet1!H180</f>
        <v>-8.1229784039846304</v>
      </c>
      <c r="F131" s="12">
        <f t="shared" si="33"/>
        <v>0</v>
      </c>
      <c r="G131" s="12">
        <f t="shared" si="34"/>
        <v>0</v>
      </c>
      <c r="H131" s="12">
        <f t="shared" si="35"/>
        <v>0</v>
      </c>
      <c r="I131" s="12">
        <f t="shared" si="36"/>
        <v>0</v>
      </c>
    </row>
    <row r="132" spans="1:9" x14ac:dyDescent="0.2">
      <c r="A132" s="12">
        <f>[5]Sheet1!G153</f>
        <v>-9.575555538987226</v>
      </c>
      <c r="B132" s="12">
        <f>[5]Sheet1!H153</f>
        <v>-8.0348451210817409</v>
      </c>
      <c r="C132" s="12">
        <f>[5]Sheet1!G181</f>
        <v>-18.193555524075727</v>
      </c>
      <c r="D132" s="12">
        <f>[5]Sheet1!H181</f>
        <v>-15.266205730055308</v>
      </c>
      <c r="F132" s="12">
        <f t="shared" si="33"/>
        <v>0</v>
      </c>
      <c r="G132" s="12">
        <f t="shared" si="34"/>
        <v>0</v>
      </c>
      <c r="H132" s="12">
        <f t="shared" si="35"/>
        <v>0</v>
      </c>
      <c r="I132" s="12">
        <f t="shared" si="36"/>
        <v>0</v>
      </c>
    </row>
    <row r="133" spans="1:9" x14ac:dyDescent="0.2">
      <c r="A133" s="12">
        <f>[5]Sheet1!G154</f>
        <v>-6.2500000000000053</v>
      </c>
      <c r="B133" s="12">
        <f>[5]Sheet1!H154</f>
        <v>-10.825317547305479</v>
      </c>
      <c r="C133" s="12">
        <f>[5]Sheet1!G182</f>
        <v>-11.875000000000011</v>
      </c>
      <c r="D133" s="12">
        <f>[5]Sheet1!H182</f>
        <v>-20.568103339880413</v>
      </c>
      <c r="F133" s="12">
        <f t="shared" si="33"/>
        <v>0</v>
      </c>
      <c r="G133" s="12">
        <f t="shared" si="34"/>
        <v>0</v>
      </c>
      <c r="H133" s="12">
        <f t="shared" si="35"/>
        <v>0</v>
      </c>
      <c r="I133" s="12">
        <f t="shared" si="36"/>
        <v>0</v>
      </c>
    </row>
    <row r="134" spans="1:9" x14ac:dyDescent="0.2">
      <c r="A134" s="12">
        <f>[5]Sheet1!G155</f>
        <v>-2.1706022208366291</v>
      </c>
      <c r="B134" s="12">
        <f>[5]Sheet1!H155</f>
        <v>-12.3100969126526</v>
      </c>
      <c r="C134" s="12">
        <f>[5]Sheet1!G183</f>
        <v>-4.1241442195895957</v>
      </c>
      <c r="D134" s="12">
        <f>[5]Sheet1!H183</f>
        <v>-23.38918413403994</v>
      </c>
      <c r="F134" s="12">
        <f t="shared" si="33"/>
        <v>0</v>
      </c>
      <c r="G134" s="12">
        <f t="shared" si="34"/>
        <v>0</v>
      </c>
      <c r="H134" s="12">
        <f t="shared" si="35"/>
        <v>0</v>
      </c>
      <c r="I134" s="12">
        <f t="shared" si="36"/>
        <v>0</v>
      </c>
    </row>
    <row r="135" spans="1:9" x14ac:dyDescent="0.2">
      <c r="A135" s="12">
        <f>[5]Sheet1!G156</f>
        <v>2.1706022208366247</v>
      </c>
      <c r="B135" s="12">
        <f>[5]Sheet1!H156</f>
        <v>-12.310096912652602</v>
      </c>
      <c r="C135" s="12">
        <f>[5]Sheet1!G184</f>
        <v>4.1241442195895868</v>
      </c>
      <c r="D135" s="12">
        <f>[5]Sheet1!H184</f>
        <v>-23.389184134039944</v>
      </c>
      <c r="F135" s="12">
        <f t="shared" si="33"/>
        <v>0</v>
      </c>
      <c r="G135" s="12">
        <f t="shared" si="34"/>
        <v>0</v>
      </c>
      <c r="H135" s="12">
        <f t="shared" si="35"/>
        <v>0</v>
      </c>
      <c r="I135" s="12">
        <f t="shared" si="36"/>
        <v>0</v>
      </c>
    </row>
    <row r="136" spans="1:9" x14ac:dyDescent="0.2">
      <c r="A136" s="12">
        <f>[5]Sheet1!G157</f>
        <v>6.2500000000000018</v>
      </c>
      <c r="B136" s="12">
        <f>[5]Sheet1!H157</f>
        <v>-10.825317547305483</v>
      </c>
      <c r="C136" s="12">
        <f>[5]Sheet1!G185</f>
        <v>11.875000000000002</v>
      </c>
      <c r="D136" s="12">
        <f>[5]Sheet1!H185</f>
        <v>-20.568103339880416</v>
      </c>
      <c r="F136" s="12">
        <f t="shared" si="33"/>
        <v>0</v>
      </c>
      <c r="G136" s="12">
        <f t="shared" si="34"/>
        <v>0</v>
      </c>
      <c r="H136" s="12">
        <f t="shared" si="35"/>
        <v>0</v>
      </c>
      <c r="I136" s="12">
        <f t="shared" si="36"/>
        <v>0</v>
      </c>
    </row>
    <row r="137" spans="1:9" x14ac:dyDescent="0.2">
      <c r="A137" s="12">
        <f>[5]Sheet1!G158</f>
        <v>9.5755555389872224</v>
      </c>
      <c r="B137" s="12">
        <f>[5]Sheet1!H158</f>
        <v>-8.0348451210817444</v>
      </c>
      <c r="C137" s="12">
        <f>[5]Sheet1!G186</f>
        <v>18.193555524075723</v>
      </c>
      <c r="D137" s="12">
        <f>[5]Sheet1!H186</f>
        <v>-15.266205730055315</v>
      </c>
      <c r="F137" s="12">
        <f t="shared" si="33"/>
        <v>0</v>
      </c>
      <c r="G137" s="12">
        <f t="shared" si="34"/>
        <v>0</v>
      </c>
      <c r="H137" s="12">
        <f t="shared" si="35"/>
        <v>0</v>
      </c>
      <c r="I137" s="12">
        <f t="shared" si="36"/>
        <v>0</v>
      </c>
    </row>
    <row r="138" spans="1:9" x14ac:dyDescent="0.2">
      <c r="A138" s="12">
        <f>[5]Sheet1!G159</f>
        <v>11.746157759823856</v>
      </c>
      <c r="B138" s="12">
        <f>[5]Sheet1!H159</f>
        <v>-4.2752517915708577</v>
      </c>
      <c r="C138" s="12">
        <f>[5]Sheet1!G187</f>
        <v>22.317699743665326</v>
      </c>
      <c r="D138" s="12">
        <f>[5]Sheet1!H187</f>
        <v>-8.1229784039846287</v>
      </c>
      <c r="F138" s="12">
        <f t="shared" si="33"/>
        <v>0</v>
      </c>
      <c r="G138" s="12">
        <f t="shared" si="34"/>
        <v>0</v>
      </c>
      <c r="H138" s="12">
        <f t="shared" si="35"/>
        <v>0</v>
      </c>
      <c r="I138" s="12">
        <f t="shared" si="36"/>
        <v>0</v>
      </c>
    </row>
    <row r="139" spans="1:9" x14ac:dyDescent="0.2">
      <c r="A139" s="12">
        <f>[5]Sheet1!G160</f>
        <v>12.5</v>
      </c>
      <c r="B139" s="12">
        <f>[5]Sheet1!H160</f>
        <v>-3.06287113727155E-15</v>
      </c>
      <c r="C139" s="12">
        <f>[5]Sheet1!G188</f>
        <v>23.75</v>
      </c>
      <c r="D139" s="12">
        <f>[5]Sheet1!H188</f>
        <v>-5.819455160815945E-15</v>
      </c>
      <c r="F139" s="12">
        <f t="shared" si="33"/>
        <v>0</v>
      </c>
      <c r="G139" s="12">
        <f t="shared" si="34"/>
        <v>0</v>
      </c>
      <c r="H139" s="12">
        <f t="shared" si="35"/>
        <v>0</v>
      </c>
      <c r="I139" s="12">
        <f t="shared" si="36"/>
        <v>0</v>
      </c>
    </row>
    <row r="140" spans="1:9" x14ac:dyDescent="0.2">
      <c r="A140" s="12">
        <f>[5]Sheet1!K142</f>
        <v>3.4</v>
      </c>
      <c r="B140" s="12">
        <f>[5]Sheet1!L142</f>
        <v>0</v>
      </c>
      <c r="C140" s="12">
        <f>[5]Sheet1!K170</f>
        <v>6.46</v>
      </c>
      <c r="D140" s="12">
        <f>[5]Sheet1!L170</f>
        <v>0</v>
      </c>
      <c r="F140" s="12">
        <f t="shared" si="33"/>
        <v>0</v>
      </c>
      <c r="G140" s="12">
        <f t="shared" si="34"/>
        <v>0</v>
      </c>
      <c r="H140" s="12">
        <f t="shared" si="35"/>
        <v>0</v>
      </c>
      <c r="I140" s="12">
        <f t="shared" si="36"/>
        <v>0</v>
      </c>
    </row>
    <row r="141" spans="1:9" x14ac:dyDescent="0.2">
      <c r="A141" s="12">
        <f>[5]Sheet1!K143</f>
        <v>3.1949549106720885</v>
      </c>
      <c r="B141" s="12">
        <f>[5]Sheet1!L143</f>
        <v>1.1628684873072737</v>
      </c>
      <c r="C141" s="12">
        <f>[5]Sheet1!K171</f>
        <v>6.070414330276968</v>
      </c>
      <c r="D141" s="12">
        <f>[5]Sheet1!L171</f>
        <v>2.2094501258838197</v>
      </c>
      <c r="F141" s="12">
        <f t="shared" si="33"/>
        <v>0</v>
      </c>
      <c r="G141" s="12">
        <f t="shared" si="34"/>
        <v>0</v>
      </c>
      <c r="H141" s="12">
        <f t="shared" si="35"/>
        <v>0</v>
      </c>
      <c r="I141" s="12">
        <f t="shared" si="36"/>
        <v>0</v>
      </c>
    </row>
    <row r="142" spans="1:9" x14ac:dyDescent="0.2">
      <c r="A142" s="12">
        <f>[5]Sheet1!K144</f>
        <v>2.604551106604525</v>
      </c>
      <c r="B142" s="12">
        <f>[5]Sheet1!L144</f>
        <v>2.1854778729342335</v>
      </c>
      <c r="C142" s="12">
        <f>[5]Sheet1!K172</f>
        <v>4.9486471025485983</v>
      </c>
      <c r="D142" s="12">
        <f>[5]Sheet1!L172</f>
        <v>4.1524079585750435</v>
      </c>
      <c r="F142" s="12">
        <f t="shared" si="33"/>
        <v>0</v>
      </c>
      <c r="G142" s="12">
        <f t="shared" si="34"/>
        <v>0</v>
      </c>
      <c r="H142" s="12">
        <f t="shared" si="35"/>
        <v>0</v>
      </c>
      <c r="I142" s="12">
        <f t="shared" si="36"/>
        <v>0</v>
      </c>
    </row>
    <row r="143" spans="1:9" x14ac:dyDescent="0.2">
      <c r="A143" s="12">
        <f>[5]Sheet1!K145</f>
        <v>1.7000000000000004</v>
      </c>
      <c r="B143" s="12">
        <f>[5]Sheet1!L145</f>
        <v>2.9444863728670914</v>
      </c>
      <c r="C143" s="12">
        <f>[5]Sheet1!K173</f>
        <v>3.2300000000000009</v>
      </c>
      <c r="D143" s="12">
        <f>[5]Sheet1!L173</f>
        <v>5.5945241084474731</v>
      </c>
      <c r="F143" s="12">
        <f t="shared" si="33"/>
        <v>0</v>
      </c>
      <c r="G143" s="12">
        <f t="shared" si="34"/>
        <v>0</v>
      </c>
      <c r="H143" s="12">
        <f t="shared" si="35"/>
        <v>0</v>
      </c>
      <c r="I143" s="12">
        <f t="shared" si="36"/>
        <v>0</v>
      </c>
    </row>
    <row r="144" spans="1:9" x14ac:dyDescent="0.2">
      <c r="A144" s="12">
        <f>[5]Sheet1!K146</f>
        <v>0.59040380406756343</v>
      </c>
      <c r="B144" s="12">
        <f>[5]Sheet1!L146</f>
        <v>3.3483463602415071</v>
      </c>
      <c r="C144" s="12">
        <f>[5]Sheet1!K174</f>
        <v>1.1217672277283706</v>
      </c>
      <c r="D144" s="12">
        <f>[5]Sheet1!L174</f>
        <v>6.3618580844588637</v>
      </c>
      <c r="F144" s="12">
        <f t="shared" si="33"/>
        <v>0</v>
      </c>
      <c r="G144" s="12">
        <f t="shared" si="34"/>
        <v>0</v>
      </c>
      <c r="H144" s="12">
        <f t="shared" si="35"/>
        <v>0</v>
      </c>
      <c r="I144" s="12">
        <f t="shared" si="36"/>
        <v>0</v>
      </c>
    </row>
    <row r="145" spans="1:9" x14ac:dyDescent="0.2">
      <c r="A145" s="12">
        <f>[5]Sheet1!K147</f>
        <v>-0.59040380406756299</v>
      </c>
      <c r="B145" s="12">
        <f>[5]Sheet1!L147</f>
        <v>3.3483463602415071</v>
      </c>
      <c r="C145" s="12">
        <f>[5]Sheet1!K175</f>
        <v>-1.1217672277283697</v>
      </c>
      <c r="D145" s="12">
        <f>[5]Sheet1!L175</f>
        <v>6.3618580844588637</v>
      </c>
      <c r="F145" s="12">
        <f t="shared" si="33"/>
        <v>0</v>
      </c>
      <c r="G145" s="12">
        <f t="shared" si="34"/>
        <v>0</v>
      </c>
      <c r="H145" s="12">
        <f t="shared" si="35"/>
        <v>0</v>
      </c>
      <c r="I145" s="12">
        <f t="shared" si="36"/>
        <v>0</v>
      </c>
    </row>
    <row r="146" spans="1:9" x14ac:dyDescent="0.2">
      <c r="A146" s="12">
        <f>[5]Sheet1!K148</f>
        <v>-1.6999999999999993</v>
      </c>
      <c r="B146" s="12">
        <f>[5]Sheet1!L148</f>
        <v>2.9444863728670914</v>
      </c>
      <c r="C146" s="12">
        <f>[5]Sheet1!K176</f>
        <v>-3.2299999999999986</v>
      </c>
      <c r="D146" s="12">
        <f>[5]Sheet1!L176</f>
        <v>5.5945241084474739</v>
      </c>
      <c r="F146" s="12">
        <f t="shared" si="33"/>
        <v>0</v>
      </c>
      <c r="G146" s="12">
        <f t="shared" si="34"/>
        <v>0</v>
      </c>
      <c r="H146" s="12">
        <f t="shared" si="35"/>
        <v>0</v>
      </c>
      <c r="I146" s="12">
        <f t="shared" si="36"/>
        <v>0</v>
      </c>
    </row>
    <row r="147" spans="1:9" x14ac:dyDescent="0.2">
      <c r="A147" s="12">
        <f>[5]Sheet1!K149</f>
        <v>-2.6045511066045246</v>
      </c>
      <c r="B147" s="12">
        <f>[5]Sheet1!L149</f>
        <v>2.1854778729342343</v>
      </c>
      <c r="C147" s="12">
        <f>[5]Sheet1!K177</f>
        <v>-4.9486471025485974</v>
      </c>
      <c r="D147" s="12">
        <f>[5]Sheet1!L177</f>
        <v>4.1524079585750453</v>
      </c>
      <c r="F147" s="12">
        <f t="shared" ref="F147:F158" si="37">A147*$G$80</f>
        <v>0</v>
      </c>
      <c r="G147" s="12">
        <f t="shared" ref="G147:G158" si="38">B147*$G$80</f>
        <v>0</v>
      </c>
      <c r="H147" s="12">
        <f t="shared" ref="H147:H158" si="39">C147*$G$80</f>
        <v>0</v>
      </c>
      <c r="I147" s="12">
        <f t="shared" ref="I147:I158" si="40">D147*$G$80</f>
        <v>0</v>
      </c>
    </row>
    <row r="148" spans="1:9" x14ac:dyDescent="0.2">
      <c r="A148" s="12">
        <f>[5]Sheet1!K150</f>
        <v>-3.194954910672088</v>
      </c>
      <c r="B148" s="12">
        <f>[5]Sheet1!L150</f>
        <v>1.1628684873072741</v>
      </c>
      <c r="C148" s="12">
        <f>[5]Sheet1!K178</f>
        <v>-6.070414330276968</v>
      </c>
      <c r="D148" s="12">
        <f>[5]Sheet1!L178</f>
        <v>2.2094501258838211</v>
      </c>
      <c r="F148" s="12">
        <f t="shared" si="37"/>
        <v>0</v>
      </c>
      <c r="G148" s="12">
        <f t="shared" si="38"/>
        <v>0</v>
      </c>
      <c r="H148" s="12">
        <f t="shared" si="39"/>
        <v>0</v>
      </c>
      <c r="I148" s="12">
        <f t="shared" si="40"/>
        <v>0</v>
      </c>
    </row>
    <row r="149" spans="1:9" x14ac:dyDescent="0.2">
      <c r="A149" s="12">
        <f>[5]Sheet1!K151</f>
        <v>-3.4</v>
      </c>
      <c r="B149" s="12">
        <f>[5]Sheet1!L151</f>
        <v>4.165504746689308E-16</v>
      </c>
      <c r="C149" s="12">
        <f>[5]Sheet1!K179</f>
        <v>-6.46</v>
      </c>
      <c r="D149" s="12">
        <f>[5]Sheet1!L179</f>
        <v>7.9144590187096855E-16</v>
      </c>
      <c r="F149" s="12">
        <f t="shared" si="37"/>
        <v>0</v>
      </c>
      <c r="G149" s="12">
        <f t="shared" si="38"/>
        <v>0</v>
      </c>
      <c r="H149" s="12">
        <f t="shared" si="39"/>
        <v>0</v>
      </c>
      <c r="I149" s="12">
        <f t="shared" si="40"/>
        <v>0</v>
      </c>
    </row>
    <row r="150" spans="1:9" x14ac:dyDescent="0.2">
      <c r="A150" s="12">
        <f>[5]Sheet1!K152</f>
        <v>-3.1949549106720885</v>
      </c>
      <c r="B150" s="12">
        <f>[5]Sheet1!L152</f>
        <v>-1.1628684873072734</v>
      </c>
      <c r="C150" s="12">
        <f>[5]Sheet1!K180</f>
        <v>-6.070414330276968</v>
      </c>
      <c r="D150" s="12">
        <f>[5]Sheet1!L180</f>
        <v>-2.2094501258838197</v>
      </c>
      <c r="F150" s="12">
        <f t="shared" si="37"/>
        <v>0</v>
      </c>
      <c r="G150" s="12">
        <f t="shared" si="38"/>
        <v>0</v>
      </c>
      <c r="H150" s="12">
        <f t="shared" si="39"/>
        <v>0</v>
      </c>
      <c r="I150" s="12">
        <f t="shared" si="40"/>
        <v>0</v>
      </c>
    </row>
    <row r="151" spans="1:9" x14ac:dyDescent="0.2">
      <c r="A151" s="12">
        <f>[5]Sheet1!K153</f>
        <v>-2.604551106604525</v>
      </c>
      <c r="B151" s="12">
        <f>[5]Sheet1!L153</f>
        <v>-2.1854778729342335</v>
      </c>
      <c r="C151" s="12">
        <f>[5]Sheet1!K181</f>
        <v>-4.9486471025485983</v>
      </c>
      <c r="D151" s="12">
        <f>[5]Sheet1!L181</f>
        <v>-4.1524079585750435</v>
      </c>
      <c r="F151" s="12">
        <f t="shared" si="37"/>
        <v>0</v>
      </c>
      <c r="G151" s="12">
        <f t="shared" si="38"/>
        <v>0</v>
      </c>
      <c r="H151" s="12">
        <f t="shared" si="39"/>
        <v>0</v>
      </c>
      <c r="I151" s="12">
        <f t="shared" si="40"/>
        <v>0</v>
      </c>
    </row>
    <row r="152" spans="1:9" x14ac:dyDescent="0.2">
      <c r="A152" s="12">
        <f>[5]Sheet1!K154</f>
        <v>-1.7000000000000015</v>
      </c>
      <c r="B152" s="12">
        <f>[5]Sheet1!L154</f>
        <v>-2.9444863728670905</v>
      </c>
      <c r="C152" s="12">
        <f>[5]Sheet1!K182</f>
        <v>-3.2300000000000026</v>
      </c>
      <c r="D152" s="12">
        <f>[5]Sheet1!L182</f>
        <v>-5.5945241084474722</v>
      </c>
      <c r="F152" s="12">
        <f t="shared" si="37"/>
        <v>0</v>
      </c>
      <c r="G152" s="12">
        <f t="shared" si="38"/>
        <v>0</v>
      </c>
      <c r="H152" s="12">
        <f t="shared" si="39"/>
        <v>0</v>
      </c>
      <c r="I152" s="12">
        <f t="shared" si="40"/>
        <v>0</v>
      </c>
    </row>
    <row r="153" spans="1:9" x14ac:dyDescent="0.2">
      <c r="A153" s="12">
        <f>[5]Sheet1!K155</f>
        <v>-0.5904038040675631</v>
      </c>
      <c r="B153" s="12">
        <f>[5]Sheet1!L155</f>
        <v>-3.3483463602415071</v>
      </c>
      <c r="C153" s="12">
        <f>[5]Sheet1!K183</f>
        <v>-1.1217672277283699</v>
      </c>
      <c r="D153" s="12">
        <f>[5]Sheet1!L183</f>
        <v>-6.3618580844588637</v>
      </c>
      <c r="F153" s="12">
        <f t="shared" si="37"/>
        <v>0</v>
      </c>
      <c r="G153" s="12">
        <f t="shared" si="38"/>
        <v>0</v>
      </c>
      <c r="H153" s="12">
        <f t="shared" si="39"/>
        <v>0</v>
      </c>
      <c r="I153" s="12">
        <f t="shared" si="40"/>
        <v>0</v>
      </c>
    </row>
    <row r="154" spans="1:9" x14ac:dyDescent="0.2">
      <c r="A154" s="12">
        <f>[5]Sheet1!K156</f>
        <v>0.59040380406756188</v>
      </c>
      <c r="B154" s="12">
        <f>[5]Sheet1!L156</f>
        <v>-3.3483463602415076</v>
      </c>
      <c r="C154" s="12">
        <f>[5]Sheet1!K184</f>
        <v>1.1217672277283677</v>
      </c>
      <c r="D154" s="12">
        <f>[5]Sheet1!L184</f>
        <v>-6.3618580844588646</v>
      </c>
      <c r="F154" s="12">
        <f t="shared" si="37"/>
        <v>0</v>
      </c>
      <c r="G154" s="12">
        <f t="shared" si="38"/>
        <v>0</v>
      </c>
      <c r="H154" s="12">
        <f t="shared" si="39"/>
        <v>0</v>
      </c>
      <c r="I154" s="12">
        <f t="shared" si="40"/>
        <v>0</v>
      </c>
    </row>
    <row r="155" spans="1:9" x14ac:dyDescent="0.2">
      <c r="A155" s="12">
        <f>[5]Sheet1!K157</f>
        <v>1.7000000000000004</v>
      </c>
      <c r="B155" s="12">
        <f>[5]Sheet1!L157</f>
        <v>-2.9444863728670914</v>
      </c>
      <c r="C155" s="12">
        <f>[5]Sheet1!K185</f>
        <v>3.2300000000000009</v>
      </c>
      <c r="D155" s="12">
        <f>[5]Sheet1!L185</f>
        <v>-5.5945241084474731</v>
      </c>
      <c r="F155" s="12">
        <f t="shared" si="37"/>
        <v>0</v>
      </c>
      <c r="G155" s="12">
        <f t="shared" si="38"/>
        <v>0</v>
      </c>
      <c r="H155" s="12">
        <f t="shared" si="39"/>
        <v>0</v>
      </c>
      <c r="I155" s="12">
        <f t="shared" si="40"/>
        <v>0</v>
      </c>
    </row>
    <row r="156" spans="1:9" x14ac:dyDescent="0.2">
      <c r="A156" s="12">
        <f>[5]Sheet1!K158</f>
        <v>2.6045511066045246</v>
      </c>
      <c r="B156" s="12">
        <f>[5]Sheet1!L158</f>
        <v>-2.1854778729342343</v>
      </c>
      <c r="C156" s="12">
        <f>[5]Sheet1!K186</f>
        <v>4.9486471025485965</v>
      </c>
      <c r="D156" s="12">
        <f>[5]Sheet1!L186</f>
        <v>-4.1524079585750453</v>
      </c>
      <c r="F156" s="12">
        <f t="shared" si="37"/>
        <v>0</v>
      </c>
      <c r="G156" s="12">
        <f t="shared" si="38"/>
        <v>0</v>
      </c>
      <c r="H156" s="12">
        <f t="shared" si="39"/>
        <v>0</v>
      </c>
      <c r="I156" s="12">
        <f t="shared" si="40"/>
        <v>0</v>
      </c>
    </row>
    <row r="157" spans="1:9" x14ac:dyDescent="0.2">
      <c r="A157" s="12">
        <f>[5]Sheet1!K159</f>
        <v>3.1949549106720885</v>
      </c>
      <c r="B157" s="12">
        <f>[5]Sheet1!L159</f>
        <v>-1.1628684873072732</v>
      </c>
      <c r="C157" s="12">
        <f>[5]Sheet1!K187</f>
        <v>6.070414330276968</v>
      </c>
      <c r="D157" s="12">
        <f>[5]Sheet1!L187</f>
        <v>-2.2094501258838193</v>
      </c>
      <c r="F157" s="12">
        <f t="shared" si="37"/>
        <v>0</v>
      </c>
      <c r="G157" s="12">
        <f t="shared" si="38"/>
        <v>0</v>
      </c>
      <c r="H157" s="12">
        <f t="shared" si="39"/>
        <v>0</v>
      </c>
      <c r="I157" s="12">
        <f t="shared" si="40"/>
        <v>0</v>
      </c>
    </row>
    <row r="158" spans="1:9" x14ac:dyDescent="0.2">
      <c r="A158" s="12">
        <f>[5]Sheet1!K160</f>
        <v>3.4</v>
      </c>
      <c r="B158" s="12">
        <f>[5]Sheet1!L160</f>
        <v>-8.3310094933786161E-16</v>
      </c>
      <c r="C158" s="12">
        <f>[5]Sheet1!K188</f>
        <v>6.46</v>
      </c>
      <c r="D158" s="12">
        <f>[5]Sheet1!L188</f>
        <v>-1.5828918037419371E-15</v>
      </c>
      <c r="F158" s="12">
        <f t="shared" si="37"/>
        <v>0</v>
      </c>
      <c r="G158" s="12">
        <f t="shared" si="38"/>
        <v>0</v>
      </c>
      <c r="H158" s="12">
        <f t="shared" si="39"/>
        <v>0</v>
      </c>
      <c r="I158" s="12">
        <f t="shared" si="40"/>
        <v>0</v>
      </c>
    </row>
  </sheetData>
  <mergeCells count="16">
    <mergeCell ref="A81:B81"/>
    <mergeCell ref="C81:D81"/>
    <mergeCell ref="Z1:AC1"/>
    <mergeCell ref="Z2:AA2"/>
    <mergeCell ref="AB2:AC2"/>
    <mergeCell ref="A1:D1"/>
    <mergeCell ref="A2:B2"/>
    <mergeCell ref="C2:D2"/>
    <mergeCell ref="F1:I1"/>
    <mergeCell ref="U2:V2"/>
    <mergeCell ref="AE1:AG1"/>
    <mergeCell ref="AJ1:AL1"/>
    <mergeCell ref="F81:G81"/>
    <mergeCell ref="H81:I81"/>
    <mergeCell ref="W2:X2"/>
    <mergeCell ref="U1:X1"/>
  </mergeCells>
  <phoneticPr fontId="4" type="noConversion"/>
  <pageMargins left="0.75" right="0.75" top="1" bottom="1" header="0.5" footer="0.5"/>
  <pageSetup orientation="portrait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>ESBI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Simcox</dc:creator>
  <cp:lastModifiedBy>NARESH RAM</cp:lastModifiedBy>
  <cp:lastPrinted>2011-09-07T14:51:38Z</cp:lastPrinted>
  <dcterms:created xsi:type="dcterms:W3CDTF">2004-04-14T07:43:05Z</dcterms:created>
  <dcterms:modified xsi:type="dcterms:W3CDTF">2025-05-18T21:09:28Z</dcterms:modified>
</cp:coreProperties>
</file>