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1" i="1" l="1"/>
  <c r="G33" i="1"/>
  <c r="G32" i="1"/>
  <c r="E33" i="1"/>
  <c r="F33" i="1"/>
  <c r="F32" i="1"/>
  <c r="E32" i="1"/>
  <c r="G31" i="1"/>
  <c r="E31" i="1"/>
  <c r="D33" i="1"/>
  <c r="D32" i="1"/>
  <c r="D31" i="1"/>
  <c r="Y6" i="1"/>
  <c r="Y7" i="1"/>
  <c r="Y5" i="1"/>
  <c r="W10" i="1"/>
  <c r="X10" i="1"/>
  <c r="V10" i="1"/>
  <c r="Y10" i="1" l="1"/>
  <c r="G46" i="1"/>
  <c r="G45" i="1"/>
  <c r="G44" i="1"/>
  <c r="F44" i="1"/>
  <c r="F45" i="1"/>
  <c r="F46" i="1"/>
  <c r="E46" i="1"/>
  <c r="E45" i="1"/>
  <c r="E44" i="1"/>
  <c r="D46" i="1"/>
  <c r="D45" i="1"/>
  <c r="D44" i="1"/>
  <c r="G40" i="1"/>
  <c r="G39" i="1"/>
  <c r="G38" i="1"/>
  <c r="F40" i="1"/>
  <c r="F39" i="1"/>
  <c r="F38" i="1"/>
  <c r="E40" i="1"/>
  <c r="E39" i="1"/>
  <c r="E38" i="1"/>
  <c r="D40" i="1"/>
  <c r="D39" i="1"/>
  <c r="D38" i="1"/>
  <c r="E27" i="1"/>
  <c r="F27" i="1"/>
  <c r="D27" i="1"/>
</calcChain>
</file>

<file path=xl/sharedStrings.xml><?xml version="1.0" encoding="utf-8"?>
<sst xmlns="http://schemas.openxmlformats.org/spreadsheetml/2006/main" count="85" uniqueCount="28">
  <si>
    <t>Participant</t>
  </si>
  <si>
    <t>Task 1</t>
  </si>
  <si>
    <t>Task 2</t>
  </si>
  <si>
    <t>Task 3</t>
  </si>
  <si>
    <t>Most Liked</t>
  </si>
  <si>
    <t>Least Liked</t>
  </si>
  <si>
    <t>OF</t>
  </si>
  <si>
    <t>FTU</t>
  </si>
  <si>
    <t>M</t>
  </si>
  <si>
    <t>Averages</t>
  </si>
  <si>
    <t>Group 1</t>
  </si>
  <si>
    <t>Group 2</t>
  </si>
  <si>
    <t>Group 3</t>
  </si>
  <si>
    <t>Group 4</t>
  </si>
  <si>
    <t>Average by group</t>
  </si>
  <si>
    <t>Average</t>
  </si>
  <si>
    <t>O-Fuzz</t>
  </si>
  <si>
    <t>MATLAB</t>
  </si>
  <si>
    <t>FuzzyToolkitUoN</t>
  </si>
  <si>
    <t>Livi</t>
  </si>
  <si>
    <t>Ali</t>
  </si>
  <si>
    <t>George</t>
  </si>
  <si>
    <t>Joe</t>
  </si>
  <si>
    <t>avg</t>
  </si>
  <si>
    <t>Sums</t>
  </si>
  <si>
    <t>Most Liked Software</t>
  </si>
  <si>
    <t>Least Liked Software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</si>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</sst>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1" fillId="6" borderId="0" xfId="5" applyAlignment="1">
      <alignment horizontal="center"/>
    </xf>
    <xf numFmtId="0" fontId="2" fillId="2" borderId="1" xfId="1" applyAlignment="1">
      <alignment horizontal="center"/>
    </xf>
    <xf numFmtId="9" fontId="0" fillId="0" borderId="0" xfId="0" applyNumberFormat="1"/>
    <xf numFmtId="0" fontId="3" fillId="6" borderId="0" xfId="5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4" applyFont="1" applyAlignment="1">
      <alignment horizontal="center"/>
    </xf>
    <xf numFmtId="0" fontId="0" fillId="3" borderId="0" xfId="2" applyFont="1" applyAlignment="1">
      <alignment horizontal="center"/>
    </xf>
    <xf numFmtId="0" fontId="3" fillId="3" borderId="0" xfId="2" applyFont="1" applyAlignment="1">
      <alignment horizontal="center"/>
    </xf>
    <xf numFmtId="10" fontId="0" fillId="0" borderId="0" xfId="6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1" fillId="6" borderId="0" xfId="5" applyAlignment="1">
      <alignment horizontal="center"/>
    </xf>
    <xf numFmtId="0" fontId="1" fillId="6" borderId="4" xfId="5" applyBorder="1" applyAlignment="1">
      <alignment horizontal="center"/>
    </xf>
    <xf numFmtId="0" fontId="1" fillId="5" borderId="0" xfId="4" applyAlignment="1">
      <alignment horizontal="center"/>
    </xf>
    <xf numFmtId="0" fontId="1" fillId="4" borderId="0" xfId="3" applyAlignment="1">
      <alignment horizontal="center"/>
    </xf>
    <xf numFmtId="0" fontId="1" fillId="3" borderId="0" xfId="2" applyAlignment="1">
      <alignment horizontal="center"/>
    </xf>
  </cellXfs>
  <cellStyles count="7">
    <cellStyle name="40% - Accent1" xfId="2" builtinId="31"/>
    <cellStyle name="40% - Accent2" xfId="3" builtinId="35"/>
    <cellStyle name="40% - Accent3" xfId="4" builtinId="39"/>
    <cellStyle name="40% - Accent4" xfId="5" builtinId="43"/>
    <cellStyle name="Normal" xfId="0" builtinId="0"/>
    <cellStyle name="Output" xfId="1" builtinId="21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Task 1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Sheet1!$D$30:$H$30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Average</c:v>
                </c:pt>
              </c:strCache>
            </c:strRef>
          </c:cat>
          <c:val>
            <c:numRef>
              <c:f>Sheet1!$D$31:$H$31</c:f>
              <c:numCache>
                <c:formatCode>0</c:formatCode>
                <c:ptCount val="5"/>
                <c:pt idx="0">
                  <c:v>57</c:v>
                </c:pt>
                <c:pt idx="1">
                  <c:v>28.8</c:v>
                </c:pt>
                <c:pt idx="2">
                  <c:v>34.333333333333336</c:v>
                </c:pt>
                <c:pt idx="3">
                  <c:v>20.5</c:v>
                </c:pt>
                <c:pt idx="4">
                  <c:v>35</c:v>
                </c:pt>
              </c:numCache>
            </c:numRef>
          </c:val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Task 2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Sheet1!$D$30:$H$30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Average</c:v>
                </c:pt>
              </c:strCache>
            </c:strRef>
          </c:cat>
          <c:val>
            <c:numRef>
              <c:f>Sheet1!$D$32:$H$32</c:f>
              <c:numCache>
                <c:formatCode>0</c:formatCode>
                <c:ptCount val="5"/>
                <c:pt idx="0">
                  <c:v>27.714285714285715</c:v>
                </c:pt>
                <c:pt idx="1">
                  <c:v>13.4</c:v>
                </c:pt>
                <c:pt idx="2">
                  <c:v>21.666666666666668</c:v>
                </c:pt>
                <c:pt idx="3">
                  <c:v>11.625</c:v>
                </c:pt>
                <c:pt idx="4">
                  <c:v>18</c:v>
                </c:pt>
              </c:numCache>
            </c:numRef>
          </c:val>
        </c:ser>
        <c:ser>
          <c:idx val="2"/>
          <c:order val="2"/>
          <c:tx>
            <c:strRef>
              <c:f>Sheet1!$C$33</c:f>
              <c:strCache>
                <c:ptCount val="1"/>
                <c:pt idx="0">
                  <c:v>Task 3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Sheet1!$D$30:$H$30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Average</c:v>
                </c:pt>
              </c:strCache>
            </c:strRef>
          </c:cat>
          <c:val>
            <c:numRef>
              <c:f>Sheet1!$D$33:$H$33</c:f>
              <c:numCache>
                <c:formatCode>0</c:formatCode>
                <c:ptCount val="5"/>
                <c:pt idx="0">
                  <c:v>16.285714285714285</c:v>
                </c:pt>
                <c:pt idx="1">
                  <c:v>9.6</c:v>
                </c:pt>
                <c:pt idx="2">
                  <c:v>10.666666666666666</c:v>
                </c:pt>
                <c:pt idx="3">
                  <c:v>5.125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53952"/>
        <c:axId val="124048448"/>
      </c:barChart>
      <c:catAx>
        <c:axId val="1330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048448"/>
        <c:crosses val="autoZero"/>
        <c:auto val="1"/>
        <c:lblAlgn val="ctr"/>
        <c:lblOffset val="100"/>
        <c:noMultiLvlLbl val="0"/>
      </c:catAx>
      <c:valAx>
        <c:axId val="1240484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305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O-Fuzz</c:v>
                </c:pt>
              </c:strCache>
            </c:strRef>
          </c:tx>
          <c:invertIfNegative val="0"/>
          <c:cat>
            <c:strRef>
              <c:f>Sheet1!$D$37:$G$37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Sheet1!$D$38:$G$38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Sheet1!$D$37:$G$37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Sheet1!$D$39:$G$39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Sheet1!$C$40</c:f>
              <c:strCache>
                <c:ptCount val="1"/>
                <c:pt idx="0">
                  <c:v>FuzzyToolkitUoN</c:v>
                </c:pt>
              </c:strCache>
            </c:strRef>
          </c:tx>
          <c:invertIfNegative val="0"/>
          <c:cat>
            <c:strRef>
              <c:f>Sheet1!$D$37:$G$37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Sheet1!$D$40:$G$40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71552"/>
        <c:axId val="48531712"/>
      </c:barChart>
      <c:catAx>
        <c:axId val="484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48531712"/>
        <c:crosses val="autoZero"/>
        <c:auto val="1"/>
        <c:lblAlgn val="ctr"/>
        <c:lblOffset val="100"/>
        <c:noMultiLvlLbl val="0"/>
      </c:catAx>
      <c:valAx>
        <c:axId val="485317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847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O-Fuzz</c:v>
                </c:pt>
              </c:strCache>
            </c:strRef>
          </c:tx>
          <c:invertIfNegative val="0"/>
          <c:cat>
            <c:strRef>
              <c:f>Sheet1!$D$43:$G$43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Sheet1!$D$44:$G$44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Sheet1!$D$43:$G$43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Sheet1!$D$45:$G$45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Sheet1!$C$46</c:f>
              <c:strCache>
                <c:ptCount val="1"/>
                <c:pt idx="0">
                  <c:v>FuzzyToolkitUoN</c:v>
                </c:pt>
              </c:strCache>
            </c:strRef>
          </c:tx>
          <c:invertIfNegative val="0"/>
          <c:cat>
            <c:strRef>
              <c:f>Sheet1!$D$43:$G$43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Sheet1!$D$46:$G$46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67968"/>
        <c:axId val="48534592"/>
      </c:barChart>
      <c:catAx>
        <c:axId val="4846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8534592"/>
        <c:crosses val="autoZero"/>
        <c:auto val="1"/>
        <c:lblAlgn val="ctr"/>
        <c:lblOffset val="100"/>
        <c:noMultiLvlLbl val="0"/>
      </c:catAx>
      <c:valAx>
        <c:axId val="485345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846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3</xdr:row>
      <xdr:rowOff>71437</xdr:rowOff>
    </xdr:from>
    <xdr:to>
      <xdr:col>17</xdr:col>
      <xdr:colOff>219075</xdr:colOff>
      <xdr:row>17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538162</xdr:colOff>
      <xdr:row>17</xdr:row>
      <xdr:rowOff>185737</xdr:rowOff>
    </xdr:from>
    <xdr:to>
      <xdr:col>17</xdr:col>
      <xdr:colOff>233362</xdr:colOff>
      <xdr:row>32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528637</xdr:colOff>
      <xdr:row>32</xdr:row>
      <xdr:rowOff>147637</xdr:rowOff>
    </xdr:from>
    <xdr:to>
      <xdr:col>17</xdr:col>
      <xdr:colOff>223837</xdr:colOff>
      <xdr:row>47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workbookViewId="0">
      <selection activeCell="N50" sqref="N50"/>
    </sheetView>
  </sheetViews>
  <sheetFormatPr defaultRowHeight="15" x14ac:dyDescent="0.25"/>
  <cols>
    <col min="1" max="1" width="10.5703125" bestFit="1" customWidth="1"/>
    <col min="2" max="3" width="6.7109375" customWidth="1"/>
    <col min="7" max="7" width="10.5703125" bestFit="1" customWidth="1"/>
    <col min="8" max="8" width="10.7109375" bestFit="1" customWidth="1"/>
  </cols>
  <sheetData>
    <row r="1" spans="1:25" x14ac:dyDescent="0.25">
      <c r="A1" s="5" t="s">
        <v>0</v>
      </c>
      <c r="B1" s="19" t="s">
        <v>27</v>
      </c>
      <c r="C1" s="20"/>
      <c r="D1" s="5" t="s">
        <v>1</v>
      </c>
      <c r="E1" s="5" t="s">
        <v>2</v>
      </c>
      <c r="F1" s="5" t="s">
        <v>3</v>
      </c>
      <c r="G1" s="5" t="s">
        <v>25</v>
      </c>
      <c r="H1" s="5" t="s">
        <v>26</v>
      </c>
    </row>
    <row r="2" spans="1:25" x14ac:dyDescent="0.25">
      <c r="A2" s="4">
        <v>1</v>
      </c>
      <c r="B2" s="22">
        <v>1</v>
      </c>
      <c r="C2" s="22"/>
      <c r="D2" s="4">
        <v>53</v>
      </c>
      <c r="E2" s="4">
        <v>21</v>
      </c>
      <c r="F2" s="7">
        <v>14</v>
      </c>
      <c r="G2" s="4" t="s">
        <v>6</v>
      </c>
      <c r="H2" s="4" t="s">
        <v>7</v>
      </c>
    </row>
    <row r="3" spans="1:25" x14ac:dyDescent="0.25">
      <c r="A3" s="4">
        <v>2</v>
      </c>
      <c r="B3" s="21">
        <v>1</v>
      </c>
      <c r="C3" s="21"/>
      <c r="D3" s="4">
        <v>45</v>
      </c>
      <c r="E3" s="4">
        <v>23</v>
      </c>
      <c r="F3" s="4">
        <v>15</v>
      </c>
      <c r="G3" s="4" t="s">
        <v>6</v>
      </c>
      <c r="H3" s="4" t="s">
        <v>7</v>
      </c>
    </row>
    <row r="4" spans="1:25" x14ac:dyDescent="0.25">
      <c r="A4" s="4">
        <v>3</v>
      </c>
      <c r="B4" s="21">
        <v>1</v>
      </c>
      <c r="C4" s="21"/>
      <c r="D4" s="4">
        <v>61</v>
      </c>
      <c r="E4" s="4">
        <v>34</v>
      </c>
      <c r="F4" s="4">
        <v>20</v>
      </c>
      <c r="G4" s="4" t="s">
        <v>6</v>
      </c>
      <c r="H4" s="4" t="s">
        <v>7</v>
      </c>
      <c r="Y4" t="s">
        <v>24</v>
      </c>
    </row>
    <row r="5" spans="1:25" x14ac:dyDescent="0.25">
      <c r="A5" s="4">
        <v>4</v>
      </c>
      <c r="B5" s="21">
        <v>1</v>
      </c>
      <c r="C5" s="21"/>
      <c r="D5" s="4">
        <v>70</v>
      </c>
      <c r="E5" s="4">
        <v>36</v>
      </c>
      <c r="F5" s="4">
        <v>21</v>
      </c>
      <c r="G5" s="4" t="s">
        <v>8</v>
      </c>
      <c r="H5" s="4" t="s">
        <v>7</v>
      </c>
      <c r="U5" s="12" t="s">
        <v>19</v>
      </c>
      <c r="V5" s="12">
        <v>21</v>
      </c>
      <c r="W5" s="12">
        <v>12</v>
      </c>
      <c r="X5" s="12">
        <v>8</v>
      </c>
      <c r="Y5">
        <f>SUM(V5:X5)</f>
        <v>41</v>
      </c>
    </row>
    <row r="6" spans="1:25" x14ac:dyDescent="0.25">
      <c r="A6" s="4">
        <v>5</v>
      </c>
      <c r="B6" s="21">
        <v>1</v>
      </c>
      <c r="C6" s="21"/>
      <c r="D6" s="4">
        <v>63</v>
      </c>
      <c r="E6" s="4">
        <v>31</v>
      </c>
      <c r="F6" s="4">
        <v>15</v>
      </c>
      <c r="G6" s="4" t="s">
        <v>6</v>
      </c>
      <c r="H6" s="4" t="s">
        <v>7</v>
      </c>
      <c r="U6" s="12" t="s">
        <v>20</v>
      </c>
      <c r="V6" s="12">
        <v>35</v>
      </c>
      <c r="W6" s="12">
        <v>13</v>
      </c>
      <c r="X6" s="12">
        <v>9</v>
      </c>
      <c r="Y6">
        <f t="shared" ref="Y6:Y7" si="0">SUM(V6:X6)</f>
        <v>57</v>
      </c>
    </row>
    <row r="7" spans="1:25" x14ac:dyDescent="0.25">
      <c r="A7" s="4">
        <v>6</v>
      </c>
      <c r="B7" s="21">
        <v>1</v>
      </c>
      <c r="C7" s="21"/>
      <c r="D7" s="4">
        <v>53</v>
      </c>
      <c r="E7" s="4">
        <v>23</v>
      </c>
      <c r="F7" s="4">
        <v>13</v>
      </c>
      <c r="G7" s="4" t="s">
        <v>8</v>
      </c>
      <c r="H7" s="4" t="s">
        <v>7</v>
      </c>
      <c r="U7" s="12" t="s">
        <v>21</v>
      </c>
      <c r="V7" s="12">
        <v>14</v>
      </c>
      <c r="W7" s="12">
        <v>11</v>
      </c>
      <c r="X7" s="12">
        <v>4</v>
      </c>
      <c r="Y7">
        <f t="shared" si="0"/>
        <v>29</v>
      </c>
    </row>
    <row r="8" spans="1:25" x14ac:dyDescent="0.25">
      <c r="A8" s="4">
        <v>7</v>
      </c>
      <c r="B8" s="21">
        <v>1</v>
      </c>
      <c r="C8" s="21"/>
      <c r="D8" s="4">
        <v>54</v>
      </c>
      <c r="E8" s="4">
        <v>26</v>
      </c>
      <c r="F8" s="4">
        <v>16</v>
      </c>
      <c r="G8" s="4" t="s">
        <v>6</v>
      </c>
      <c r="H8" s="4" t="s">
        <v>7</v>
      </c>
      <c r="U8" s="12" t="s">
        <v>22</v>
      </c>
    </row>
    <row r="9" spans="1:25" x14ac:dyDescent="0.25">
      <c r="A9" s="3">
        <v>8</v>
      </c>
      <c r="B9" s="23">
        <v>2</v>
      </c>
      <c r="C9" s="23"/>
      <c r="D9" s="3">
        <v>35</v>
      </c>
      <c r="E9" s="3">
        <v>13</v>
      </c>
      <c r="F9" s="3">
        <v>9</v>
      </c>
      <c r="G9" s="13" t="s">
        <v>6</v>
      </c>
      <c r="H9" s="3" t="s">
        <v>7</v>
      </c>
    </row>
    <row r="10" spans="1:25" x14ac:dyDescent="0.25">
      <c r="A10" s="3">
        <v>9</v>
      </c>
      <c r="B10" s="23">
        <v>2</v>
      </c>
      <c r="C10" s="23"/>
      <c r="D10" s="3">
        <v>25</v>
      </c>
      <c r="E10" s="3">
        <v>14</v>
      </c>
      <c r="F10" s="3">
        <v>8</v>
      </c>
      <c r="G10" s="13" t="s">
        <v>8</v>
      </c>
      <c r="H10" s="3" t="s">
        <v>7</v>
      </c>
      <c r="U10" s="12" t="s">
        <v>23</v>
      </c>
      <c r="V10">
        <f>AVERAGE(V5:V7)</f>
        <v>23.333333333333332</v>
      </c>
      <c r="W10">
        <f>AVERAGE(W5:W7)</f>
        <v>12</v>
      </c>
      <c r="X10">
        <f>AVERAGE(X5:X7)</f>
        <v>7</v>
      </c>
      <c r="Y10">
        <f>SUM(V10:X10)</f>
        <v>42.333333333333329</v>
      </c>
    </row>
    <row r="11" spans="1:25" x14ac:dyDescent="0.25">
      <c r="A11" s="3">
        <v>10</v>
      </c>
      <c r="B11" s="23">
        <v>2</v>
      </c>
      <c r="C11" s="23"/>
      <c r="D11" s="3">
        <v>27</v>
      </c>
      <c r="E11" s="3">
        <v>15</v>
      </c>
      <c r="F11" s="3">
        <v>10</v>
      </c>
      <c r="G11" s="3" t="s">
        <v>6</v>
      </c>
      <c r="H11" s="3" t="s">
        <v>7</v>
      </c>
    </row>
    <row r="12" spans="1:25" x14ac:dyDescent="0.25">
      <c r="A12" s="3">
        <v>11</v>
      </c>
      <c r="B12" s="23">
        <v>2</v>
      </c>
      <c r="C12" s="23"/>
      <c r="D12" s="3">
        <v>26</v>
      </c>
      <c r="E12" s="3">
        <v>11</v>
      </c>
      <c r="F12" s="3">
        <v>11</v>
      </c>
      <c r="G12" s="3" t="s">
        <v>6</v>
      </c>
      <c r="H12" s="3" t="s">
        <v>7</v>
      </c>
    </row>
    <row r="13" spans="1:25" x14ac:dyDescent="0.25">
      <c r="A13" s="3">
        <v>12</v>
      </c>
      <c r="B13" s="23">
        <v>2</v>
      </c>
      <c r="C13" s="23"/>
      <c r="D13" s="3">
        <v>31</v>
      </c>
      <c r="E13" s="3">
        <v>14</v>
      </c>
      <c r="F13" s="3">
        <v>10</v>
      </c>
      <c r="G13" s="3" t="s">
        <v>8</v>
      </c>
      <c r="H13" s="3" t="s">
        <v>7</v>
      </c>
    </row>
    <row r="14" spans="1:25" x14ac:dyDescent="0.25">
      <c r="A14" s="2">
        <v>13</v>
      </c>
      <c r="B14" s="24">
        <v>3</v>
      </c>
      <c r="C14" s="24"/>
      <c r="D14" s="2">
        <v>33</v>
      </c>
      <c r="E14" s="2">
        <v>16</v>
      </c>
      <c r="F14" s="2">
        <v>9</v>
      </c>
      <c r="G14" s="2" t="s">
        <v>8</v>
      </c>
      <c r="H14" s="2" t="s">
        <v>7</v>
      </c>
    </row>
    <row r="15" spans="1:25" x14ac:dyDescent="0.25">
      <c r="A15" s="2">
        <v>14</v>
      </c>
      <c r="B15" s="24">
        <v>3</v>
      </c>
      <c r="C15" s="24"/>
      <c r="D15" s="2">
        <v>30</v>
      </c>
      <c r="E15" s="2">
        <v>16</v>
      </c>
      <c r="F15" s="2">
        <v>10</v>
      </c>
      <c r="G15" s="2" t="s">
        <v>6</v>
      </c>
      <c r="H15" s="2" t="s">
        <v>7</v>
      </c>
    </row>
    <row r="16" spans="1:25" x14ac:dyDescent="0.25">
      <c r="A16" s="2">
        <v>15</v>
      </c>
      <c r="B16" s="24">
        <v>3</v>
      </c>
      <c r="C16" s="24"/>
      <c r="D16" s="2">
        <v>40</v>
      </c>
      <c r="E16" s="2">
        <v>33</v>
      </c>
      <c r="F16" s="2">
        <v>13</v>
      </c>
      <c r="G16" s="2" t="s">
        <v>6</v>
      </c>
      <c r="H16" s="2" t="s">
        <v>7</v>
      </c>
    </row>
    <row r="17" spans="1:13" x14ac:dyDescent="0.25">
      <c r="A17" s="1">
        <v>16</v>
      </c>
      <c r="B17" s="25">
        <v>4</v>
      </c>
      <c r="C17" s="25"/>
      <c r="D17" s="1">
        <v>14</v>
      </c>
      <c r="E17" s="1">
        <v>11</v>
      </c>
      <c r="F17" s="1">
        <v>4</v>
      </c>
      <c r="G17" s="1" t="s">
        <v>6</v>
      </c>
      <c r="H17" s="1" t="s">
        <v>7</v>
      </c>
    </row>
    <row r="18" spans="1:13" x14ac:dyDescent="0.25">
      <c r="A18" s="1">
        <v>17</v>
      </c>
      <c r="B18" s="25">
        <v>4</v>
      </c>
      <c r="C18" s="25"/>
      <c r="D18" s="15">
        <v>28</v>
      </c>
      <c r="E18" s="15">
        <v>12</v>
      </c>
      <c r="F18" s="15">
        <v>6</v>
      </c>
      <c r="G18" s="15" t="s">
        <v>6</v>
      </c>
      <c r="H18" s="15" t="s">
        <v>7</v>
      </c>
    </row>
    <row r="19" spans="1:13" x14ac:dyDescent="0.25">
      <c r="A19" s="1">
        <v>18</v>
      </c>
      <c r="B19" s="25">
        <v>4</v>
      </c>
      <c r="C19" s="25"/>
      <c r="D19" s="1">
        <v>20</v>
      </c>
      <c r="E19" s="1">
        <v>10</v>
      </c>
      <c r="F19" s="1">
        <v>6</v>
      </c>
      <c r="G19" s="14" t="s">
        <v>8</v>
      </c>
      <c r="H19" s="1" t="s">
        <v>7</v>
      </c>
    </row>
    <row r="20" spans="1:13" x14ac:dyDescent="0.25">
      <c r="A20" s="1">
        <v>19</v>
      </c>
      <c r="B20" s="25">
        <v>4</v>
      </c>
      <c r="C20" s="25"/>
      <c r="D20" s="1">
        <v>21</v>
      </c>
      <c r="E20" s="1">
        <v>12</v>
      </c>
      <c r="F20" s="1">
        <v>5</v>
      </c>
      <c r="G20" s="1" t="s">
        <v>6</v>
      </c>
      <c r="H20" s="1" t="s">
        <v>7</v>
      </c>
    </row>
    <row r="21" spans="1:13" x14ac:dyDescent="0.25">
      <c r="A21" s="1">
        <v>20</v>
      </c>
      <c r="B21" s="25">
        <v>4</v>
      </c>
      <c r="C21" s="25"/>
      <c r="D21" s="1">
        <v>22</v>
      </c>
      <c r="E21" s="1">
        <v>13</v>
      </c>
      <c r="F21" s="1">
        <v>6</v>
      </c>
      <c r="G21" s="14" t="s">
        <v>7</v>
      </c>
      <c r="H21" s="14" t="s">
        <v>8</v>
      </c>
    </row>
    <row r="22" spans="1:13" x14ac:dyDescent="0.25">
      <c r="A22" s="1">
        <v>21</v>
      </c>
      <c r="B22" s="25">
        <v>4</v>
      </c>
      <c r="C22" s="25"/>
      <c r="D22" s="1">
        <v>25</v>
      </c>
      <c r="E22" s="1">
        <v>10</v>
      </c>
      <c r="F22" s="1">
        <v>4</v>
      </c>
      <c r="G22" s="1" t="s">
        <v>6</v>
      </c>
      <c r="H22" s="1" t="s">
        <v>7</v>
      </c>
    </row>
    <row r="23" spans="1:13" x14ac:dyDescent="0.25">
      <c r="A23" s="1">
        <v>22</v>
      </c>
      <c r="B23" s="25">
        <v>4</v>
      </c>
      <c r="C23" s="25"/>
      <c r="D23" s="1">
        <v>18</v>
      </c>
      <c r="E23" s="1">
        <v>14</v>
      </c>
      <c r="F23" s="1">
        <v>5</v>
      </c>
      <c r="G23" s="1" t="s">
        <v>6</v>
      </c>
      <c r="H23" s="1" t="s">
        <v>7</v>
      </c>
    </row>
    <row r="24" spans="1:13" x14ac:dyDescent="0.25">
      <c r="A24" s="1">
        <v>23</v>
      </c>
      <c r="B24" s="25">
        <v>4</v>
      </c>
      <c r="C24" s="25"/>
      <c r="D24" s="1">
        <v>16</v>
      </c>
      <c r="E24" s="1">
        <v>11</v>
      </c>
      <c r="F24" s="1">
        <v>5</v>
      </c>
      <c r="G24" s="1" t="s">
        <v>8</v>
      </c>
      <c r="H24" s="1" t="s">
        <v>7</v>
      </c>
    </row>
    <row r="25" spans="1:13" x14ac:dyDescent="0.25">
      <c r="M25" s="6"/>
    </row>
    <row r="26" spans="1:13" x14ac:dyDescent="0.25">
      <c r="D26" s="18" t="s">
        <v>9</v>
      </c>
      <c r="E26" s="18"/>
      <c r="F26" s="18"/>
    </row>
    <row r="27" spans="1:13" x14ac:dyDescent="0.25">
      <c r="D27" s="8">
        <f>AVERAGE(D2:D24)</f>
        <v>35.217391304347828</v>
      </c>
      <c r="E27" s="8">
        <f t="shared" ref="E27:F27" si="1">AVERAGE(E2:E24)</f>
        <v>18.217391304347824</v>
      </c>
      <c r="F27" s="8">
        <f t="shared" si="1"/>
        <v>10.217391304347826</v>
      </c>
    </row>
    <row r="29" spans="1:13" x14ac:dyDescent="0.25">
      <c r="C29" s="18" t="s">
        <v>14</v>
      </c>
      <c r="D29" s="18"/>
      <c r="E29" s="18"/>
      <c r="F29" s="18"/>
      <c r="G29" s="18"/>
    </row>
    <row r="30" spans="1:13" x14ac:dyDescent="0.25">
      <c r="C30" s="9"/>
      <c r="D30" s="9" t="s">
        <v>10</v>
      </c>
      <c r="E30" s="9" t="s">
        <v>11</v>
      </c>
      <c r="F30" s="9" t="s">
        <v>12</v>
      </c>
      <c r="G30" s="9" t="s">
        <v>13</v>
      </c>
      <c r="H30" s="9" t="s">
        <v>15</v>
      </c>
    </row>
    <row r="31" spans="1:13" x14ac:dyDescent="0.25">
      <c r="C31" s="9" t="s">
        <v>1</v>
      </c>
      <c r="D31" s="10">
        <f>AVERAGE(D2:D8)</f>
        <v>57</v>
      </c>
      <c r="E31" s="10">
        <f>AVERAGE(D9:D13)</f>
        <v>28.8</v>
      </c>
      <c r="F31" s="10">
        <f>AVERAGE(D14:D16)</f>
        <v>34.333333333333336</v>
      </c>
      <c r="G31" s="10">
        <f>AVERAGE(D17:D24)</f>
        <v>20.5</v>
      </c>
      <c r="H31" s="10">
        <v>35</v>
      </c>
    </row>
    <row r="32" spans="1:13" x14ac:dyDescent="0.25">
      <c r="C32" s="9" t="s">
        <v>2</v>
      </c>
      <c r="D32" s="10">
        <f>AVERAGE(E2:E8)</f>
        <v>27.714285714285715</v>
      </c>
      <c r="E32" s="10">
        <f>AVERAGE(E9:E13)</f>
        <v>13.4</v>
      </c>
      <c r="F32" s="10">
        <f>AVERAGE(E14:E16)</f>
        <v>21.666666666666668</v>
      </c>
      <c r="G32" s="10">
        <f>AVERAGE(E17:E24)</f>
        <v>11.625</v>
      </c>
      <c r="H32" s="10">
        <v>18</v>
      </c>
    </row>
    <row r="33" spans="3:8" x14ac:dyDescent="0.25">
      <c r="C33" s="9" t="s">
        <v>3</v>
      </c>
      <c r="D33" s="10">
        <f>AVERAGE(F2:F8)</f>
        <v>16.285714285714285</v>
      </c>
      <c r="E33" s="10">
        <f>AVERAGE(F9:F13)</f>
        <v>9.6</v>
      </c>
      <c r="F33" s="10">
        <f>AVERAGE(F14:F16)</f>
        <v>10.666666666666666</v>
      </c>
      <c r="G33" s="10">
        <f>AVERAGE(F17:F24)</f>
        <v>5.125</v>
      </c>
      <c r="H33" s="10">
        <v>10</v>
      </c>
    </row>
    <row r="34" spans="3:8" x14ac:dyDescent="0.25">
      <c r="C34" s="9"/>
      <c r="D34" s="10"/>
      <c r="E34" s="10"/>
      <c r="F34" s="10"/>
    </row>
    <row r="35" spans="3:8" x14ac:dyDescent="0.25">
      <c r="C35" s="9"/>
      <c r="D35" s="10"/>
      <c r="E35" s="10"/>
      <c r="F35" s="10"/>
    </row>
    <row r="36" spans="3:8" x14ac:dyDescent="0.25">
      <c r="C36" s="17" t="s">
        <v>4</v>
      </c>
      <c r="D36" s="17"/>
      <c r="E36" s="17"/>
      <c r="F36" s="17"/>
      <c r="G36" s="17"/>
    </row>
    <row r="37" spans="3:8" x14ac:dyDescent="0.25">
      <c r="C37" s="11"/>
      <c r="D37" s="11" t="s">
        <v>10</v>
      </c>
      <c r="E37" s="11" t="s">
        <v>11</v>
      </c>
      <c r="F37" s="11" t="s">
        <v>12</v>
      </c>
      <c r="G37" s="11" t="s">
        <v>13</v>
      </c>
    </row>
    <row r="38" spans="3:8" x14ac:dyDescent="0.25">
      <c r="C38" s="11" t="s">
        <v>16</v>
      </c>
      <c r="D38" s="11">
        <f>COUNTIF($G$2:$G$8,"=OF")</f>
        <v>5</v>
      </c>
      <c r="E38" s="11">
        <f>COUNTIF($G$9:$G$13,"=OF")</f>
        <v>3</v>
      </c>
      <c r="F38" s="11">
        <f>COUNTIF($G$14:$G$16,"=OF")</f>
        <v>2</v>
      </c>
      <c r="G38" s="11">
        <f>COUNTIF(G$17:$G$24,"=OF")</f>
        <v>5</v>
      </c>
      <c r="H38" s="16"/>
    </row>
    <row r="39" spans="3:8" x14ac:dyDescent="0.25">
      <c r="C39" s="11" t="s">
        <v>17</v>
      </c>
      <c r="D39" s="11">
        <f>COUNTIF($G$2:$G$8,"=M")</f>
        <v>2</v>
      </c>
      <c r="E39" s="11">
        <f>COUNTIF($G$9:$G$13,"=M")</f>
        <v>2</v>
      </c>
      <c r="F39" s="11">
        <f>COUNTIF($G$14:$G$16,"=M")</f>
        <v>1</v>
      </c>
      <c r="G39" s="11">
        <f>COUNTIF(G$17:$G$24,"=M")</f>
        <v>2</v>
      </c>
      <c r="H39" s="16"/>
    </row>
    <row r="40" spans="3:8" x14ac:dyDescent="0.25">
      <c r="C40" s="11" t="s">
        <v>18</v>
      </c>
      <c r="D40" s="11">
        <f>COUNTIF($G$2:$G$8,"=FTU")</f>
        <v>0</v>
      </c>
      <c r="E40" s="11">
        <f>COUNTIF($G$9:$G$13,"=FTU")</f>
        <v>0</v>
      </c>
      <c r="F40" s="11">
        <f>COUNTIF($G$14:$G$16,"=FTU")</f>
        <v>0</v>
      </c>
      <c r="G40" s="11">
        <f>COUNTIF(G$17:$G$24,"=FTU")</f>
        <v>1</v>
      </c>
      <c r="H40" s="16"/>
    </row>
    <row r="41" spans="3:8" x14ac:dyDescent="0.25">
      <c r="D41" s="9"/>
      <c r="E41" s="9"/>
      <c r="F41" s="9"/>
    </row>
    <row r="42" spans="3:8" x14ac:dyDescent="0.25">
      <c r="C42" s="17" t="s">
        <v>5</v>
      </c>
      <c r="D42" s="17"/>
      <c r="E42" s="17"/>
      <c r="F42" s="17"/>
      <c r="G42" s="17"/>
    </row>
    <row r="43" spans="3:8" x14ac:dyDescent="0.25">
      <c r="C43" s="11"/>
      <c r="D43" s="11" t="s">
        <v>10</v>
      </c>
      <c r="E43" s="11" t="s">
        <v>11</v>
      </c>
      <c r="F43" s="11" t="s">
        <v>12</v>
      </c>
      <c r="G43" s="11" t="s">
        <v>13</v>
      </c>
    </row>
    <row r="44" spans="3:8" x14ac:dyDescent="0.25">
      <c r="C44" s="11" t="s">
        <v>16</v>
      </c>
      <c r="D44" s="11">
        <f>COUNTIF($H$2:$H$8,"=OF")</f>
        <v>0</v>
      </c>
      <c r="E44" s="11">
        <f>COUNTIF($H$9:$H$13,"=OF")</f>
        <v>0</v>
      </c>
      <c r="F44" s="11">
        <f>COUNTIF($H$14:$H$16,"=OF")</f>
        <v>0</v>
      </c>
      <c r="G44" s="11">
        <f>COUNTIF(H$17:$H$24,"=OF")</f>
        <v>0</v>
      </c>
      <c r="H44" s="16"/>
    </row>
    <row r="45" spans="3:8" x14ac:dyDescent="0.25">
      <c r="C45" s="11" t="s">
        <v>17</v>
      </c>
      <c r="D45" s="11">
        <f>COUNTIF($H$2:$H$8,"=M")</f>
        <v>0</v>
      </c>
      <c r="E45" s="11">
        <f>COUNTIF($H$9:$H$13,"=M")</f>
        <v>0</v>
      </c>
      <c r="F45" s="11">
        <f>COUNTIF($H$14:HG$16,"=M")</f>
        <v>0</v>
      </c>
      <c r="G45" s="11">
        <f>COUNTIF(H$17:$H$24,"=M")</f>
        <v>1</v>
      </c>
      <c r="H45" s="16"/>
    </row>
    <row r="46" spans="3:8" x14ac:dyDescent="0.25">
      <c r="C46" s="11" t="s">
        <v>18</v>
      </c>
      <c r="D46" s="11">
        <f>COUNTIF($H$2:$H$8,"=FTU")</f>
        <v>7</v>
      </c>
      <c r="E46" s="11">
        <f>COUNTIF($H$9:$H$13,"=FTU")</f>
        <v>5</v>
      </c>
      <c r="F46" s="11">
        <f>COUNTIF($H$14:$H$16,"=FTU")</f>
        <v>3</v>
      </c>
      <c r="G46" s="11">
        <f>COUNTIF(H$17:$H$24,"=FTU")</f>
        <v>7</v>
      </c>
      <c r="H46" s="16"/>
    </row>
  </sheetData>
  <mergeCells count="28">
    <mergeCell ref="B23:C23"/>
    <mergeCell ref="B24:C24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C42:G42"/>
    <mergeCell ref="D26:F26"/>
    <mergeCell ref="C36:G36"/>
    <mergeCell ref="C29:G29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</mergeCells>
  <pageMargins left="0.7" right="0.7" top="0.75" bottom="0.75" header="0.3" footer="0.3"/>
  <pageSetup orientation="portrait" r:id="rId1"/>
  <ignoredErrors>
    <ignoredError sqref="D31:G3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Cxk</dc:creator>
  <cp:lastModifiedBy>Cxk</cp:lastModifiedBy>
  <dcterms:created xsi:type="dcterms:W3CDTF">2014-04-14T14:06:59Z</dcterms:created>
  <dcterms:modified xsi:type="dcterms:W3CDTF">2014-04-16T16:03:01Z</dcterms:modified>
</cp:coreProperties>
</file>