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xk\Google Drive\University\Fourth Year\G54IPP\"/>
    </mc:Choice>
  </mc:AlternateContent>
  <bookViews>
    <workbookView xWindow="0" yWindow="0" windowWidth="38400" windowHeight="173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6" i="1" l="1"/>
  <c r="G27" i="1"/>
  <c r="G28" i="1"/>
  <c r="G29" i="1"/>
  <c r="G30" i="1"/>
  <c r="G31" i="1"/>
  <c r="G32" i="1"/>
  <c r="G33" i="1"/>
  <c r="G25" i="1"/>
  <c r="J29" i="1"/>
  <c r="J25" i="1"/>
  <c r="J27" i="1" s="1"/>
  <c r="J7" i="1"/>
  <c r="G11" i="1"/>
  <c r="J5" i="1"/>
  <c r="J6" i="1" s="1"/>
  <c r="J9" i="1"/>
  <c r="G6" i="1" l="1"/>
  <c r="G15" i="1"/>
  <c r="G14" i="1"/>
  <c r="G10" i="1"/>
  <c r="G8" i="1"/>
  <c r="G13" i="1"/>
  <c r="G9" i="1"/>
  <c r="J26" i="1"/>
  <c r="G5" i="1"/>
  <c r="G12" i="1"/>
  <c r="G7" i="1"/>
  <c r="G17" i="1" l="1"/>
  <c r="G18" i="1" s="1"/>
  <c r="G37" i="1"/>
  <c r="G38" i="1" s="1"/>
</calcChain>
</file>

<file path=xl/sharedStrings.xml><?xml version="1.0" encoding="utf-8"?>
<sst xmlns="http://schemas.openxmlformats.org/spreadsheetml/2006/main" count="60" uniqueCount="38">
  <si>
    <t>Introduction</t>
  </si>
  <si>
    <t>Motivation</t>
  </si>
  <si>
    <t>Background</t>
  </si>
  <si>
    <t>Specification</t>
  </si>
  <si>
    <t>Design</t>
  </si>
  <si>
    <t>Implementation</t>
  </si>
  <si>
    <t>External</t>
  </si>
  <si>
    <t>Evaluation</t>
  </si>
  <si>
    <t>Further</t>
  </si>
  <si>
    <t>Summary</t>
  </si>
  <si>
    <t>Testing</t>
  </si>
  <si>
    <t>Section</t>
  </si>
  <si>
    <t>Title</t>
  </si>
  <si>
    <t>Words</t>
  </si>
  <si>
    <t>%diff</t>
  </si>
  <si>
    <t>Min Words</t>
  </si>
  <si>
    <t>Max Words</t>
  </si>
  <si>
    <t>Current Words</t>
  </si>
  <si>
    <t>Of Max</t>
  </si>
  <si>
    <t>Complete</t>
  </si>
  <si>
    <t>Proofed?</t>
  </si>
  <si>
    <t>Words/Section</t>
  </si>
  <si>
    <t>&lt;=</t>
  </si>
  <si>
    <t>Remaining</t>
  </si>
  <si>
    <t>LAST DISS</t>
  </si>
  <si>
    <t>Evaluation+Test</t>
  </si>
  <si>
    <t>19/10/2015</t>
  </si>
  <si>
    <t>26/10/2015</t>
  </si>
  <si>
    <t>23/11/2015</t>
  </si>
  <si>
    <t>16/11/2015</t>
  </si>
  <si>
    <t>28/01/2016</t>
  </si>
  <si>
    <t>Loc</t>
  </si>
  <si>
    <t>18/2/2016</t>
  </si>
  <si>
    <t>25/2/2016</t>
  </si>
  <si>
    <t>14/4/2016</t>
  </si>
  <si>
    <t>31/3/2016</t>
  </si>
  <si>
    <t>24/3/2016</t>
  </si>
  <si>
    <t>17/3/2016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</si>
</sst>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</cellStyleXfs>
  <cellXfs count="17">
    <xf numFmtId="0" fontId="0" fillId="0" borderId="0" xfId="0"/>
    <xf numFmtId="9" fontId="0" fillId="0" borderId="0" xfId="1" applyFont="1"/>
    <xf numFmtId="1" fontId="0" fillId="0" borderId="0" xfId="0" applyNumberFormat="1"/>
    <xf numFmtId="9" fontId="0" fillId="0" borderId="0" xfId="0" applyNumberFormat="1"/>
    <xf numFmtId="9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9" fontId="0" fillId="0" borderId="1" xfId="1" applyFont="1" applyBorder="1"/>
    <xf numFmtId="0" fontId="0" fillId="0" borderId="2" xfId="0" applyBorder="1"/>
    <xf numFmtId="0" fontId="2" fillId="2" borderId="3" xfId="2" applyBorder="1" applyAlignment="1">
      <alignment horizontal="center"/>
    </xf>
    <xf numFmtId="0" fontId="2" fillId="2" borderId="3" xfId="2" applyBorder="1"/>
    <xf numFmtId="0" fontId="3" fillId="3" borderId="3" xfId="3" applyBorder="1"/>
    <xf numFmtId="0" fontId="0" fillId="0" borderId="3" xfId="0" applyBorder="1"/>
    <xf numFmtId="0" fontId="0" fillId="0" borderId="0" xfId="0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center"/>
    </xf>
  </cellXfs>
  <cellStyles count="4">
    <cellStyle name="Good" xfId="2" builtinId="26"/>
    <cellStyle name="Neutral" xfId="3" builtinId="28"/>
    <cellStyle name="Normal" xfId="0" builtinId="0"/>
    <cellStyle name="Percent" xfId="1" builtinId="5"/>
  </cellStyles>
  <dxfs count="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Sheet1!$P$6</c:f>
              <c:strCache>
                <c:ptCount val="1"/>
                <c:pt idx="0">
                  <c:v>Words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Sheet1!$O$7:$O$26</c:f>
              <c:strCache>
                <c:ptCount val="20"/>
                <c:pt idx="0">
                  <c:v>12/10/2015</c:v>
                </c:pt>
                <c:pt idx="1">
                  <c:v>19/10/2015</c:v>
                </c:pt>
                <c:pt idx="2">
                  <c:v>26/10/2015</c:v>
                </c:pt>
                <c:pt idx="3">
                  <c:v>2/11/2015</c:v>
                </c:pt>
                <c:pt idx="4">
                  <c:v>9/11/2015</c:v>
                </c:pt>
                <c:pt idx="5">
                  <c:v>16/11/2015</c:v>
                </c:pt>
                <c:pt idx="6">
                  <c:v>23/11/2015</c:v>
                </c:pt>
                <c:pt idx="7">
                  <c:v>7/12/2015</c:v>
                </c:pt>
                <c:pt idx="8">
                  <c:v>28/01/2016</c:v>
                </c:pt>
                <c:pt idx="9">
                  <c:v>4/2/2016</c:v>
                </c:pt>
                <c:pt idx="10">
                  <c:v>11/2/2016</c:v>
                </c:pt>
                <c:pt idx="11">
                  <c:v>18/2/2016</c:v>
                </c:pt>
                <c:pt idx="12">
                  <c:v>25/2/2016</c:v>
                </c:pt>
                <c:pt idx="13">
                  <c:v>3/3/2016</c:v>
                </c:pt>
                <c:pt idx="14">
                  <c:v>10/3/2016</c:v>
                </c:pt>
                <c:pt idx="15">
                  <c:v>17/3/2016</c:v>
                </c:pt>
                <c:pt idx="16">
                  <c:v>24/3/2016</c:v>
                </c:pt>
                <c:pt idx="17">
                  <c:v>31/3/2016</c:v>
                </c:pt>
                <c:pt idx="18">
                  <c:v>7/4/2016</c:v>
                </c:pt>
                <c:pt idx="19">
                  <c:v>14/4/2016</c:v>
                </c:pt>
              </c:strCache>
            </c:strRef>
          </c:cat>
          <c:val>
            <c:numRef>
              <c:f>Sheet1!$P$7:$P$26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2275</c:v>
                </c:pt>
                <c:pt idx="10">
                  <c:v>3682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Sheet1!$Q$6</c:f>
              <c:strCache>
                <c:ptCount val="1"/>
                <c:pt idx="0">
                  <c:v>Loc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Sheet1!$O$7:$O$26</c:f>
              <c:strCache>
                <c:ptCount val="20"/>
                <c:pt idx="0">
                  <c:v>12/10/2015</c:v>
                </c:pt>
                <c:pt idx="1">
                  <c:v>19/10/2015</c:v>
                </c:pt>
                <c:pt idx="2">
                  <c:v>26/10/2015</c:v>
                </c:pt>
                <c:pt idx="3">
                  <c:v>2/11/2015</c:v>
                </c:pt>
                <c:pt idx="4">
                  <c:v>9/11/2015</c:v>
                </c:pt>
                <c:pt idx="5">
                  <c:v>16/11/2015</c:v>
                </c:pt>
                <c:pt idx="6">
                  <c:v>23/11/2015</c:v>
                </c:pt>
                <c:pt idx="7">
                  <c:v>7/12/2015</c:v>
                </c:pt>
                <c:pt idx="8">
                  <c:v>28/01/2016</c:v>
                </c:pt>
                <c:pt idx="9">
                  <c:v>4/2/2016</c:v>
                </c:pt>
                <c:pt idx="10">
                  <c:v>11/2/2016</c:v>
                </c:pt>
                <c:pt idx="11">
                  <c:v>18/2/2016</c:v>
                </c:pt>
                <c:pt idx="12">
                  <c:v>25/2/2016</c:v>
                </c:pt>
                <c:pt idx="13">
                  <c:v>3/3/2016</c:v>
                </c:pt>
                <c:pt idx="14">
                  <c:v>10/3/2016</c:v>
                </c:pt>
                <c:pt idx="15">
                  <c:v>17/3/2016</c:v>
                </c:pt>
                <c:pt idx="16">
                  <c:v>24/3/2016</c:v>
                </c:pt>
                <c:pt idx="17">
                  <c:v>31/3/2016</c:v>
                </c:pt>
                <c:pt idx="18">
                  <c:v>7/4/2016</c:v>
                </c:pt>
                <c:pt idx="19">
                  <c:v>14/4/2016</c:v>
                </c:pt>
              </c:strCache>
            </c:strRef>
          </c:cat>
          <c:val>
            <c:numRef>
              <c:f>Sheet1!$Q$7:$Q$26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1300</c:v>
                </c:pt>
                <c:pt idx="3">
                  <c:v>2400</c:v>
                </c:pt>
                <c:pt idx="4">
                  <c:v>5000</c:v>
                </c:pt>
                <c:pt idx="5">
                  <c:v>8503</c:v>
                </c:pt>
                <c:pt idx="6">
                  <c:v>8503</c:v>
                </c:pt>
                <c:pt idx="7">
                  <c:v>9500</c:v>
                </c:pt>
                <c:pt idx="8">
                  <c:v>10300</c:v>
                </c:pt>
                <c:pt idx="9">
                  <c:v>11663</c:v>
                </c:pt>
                <c:pt idx="10">
                  <c:v>11945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6635888"/>
        <c:axId val="1616625552"/>
      </c:lineChart>
      <c:catAx>
        <c:axId val="1616635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6625552"/>
        <c:crosses val="autoZero"/>
        <c:auto val="1"/>
        <c:lblAlgn val="ctr"/>
        <c:lblOffset val="100"/>
        <c:noMultiLvlLbl val="0"/>
      </c:catAx>
      <c:valAx>
        <c:axId val="161662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6635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57150</xdr:colOff>
      <xdr:row>6</xdr:row>
      <xdr:rowOff>47625</xdr:rowOff>
    </xdr:from>
    <xdr:to>
      <xdr:col>26</xdr:col>
      <xdr:colOff>38100</xdr:colOff>
      <xdr:row>23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Q38"/>
  <sheetViews>
    <sheetView tabSelected="1" topLeftCell="A4" workbookViewId="0">
      <selection activeCell="W28" sqref="W28"/>
    </sheetView>
  </sheetViews>
  <sheetFormatPr defaultRowHeight="15" x14ac:dyDescent="0.25"/>
  <cols>
    <col min="3" max="3" width="15.5703125" bestFit="1" customWidth="1"/>
    <col min="9" max="9" width="14" bestFit="1" customWidth="1"/>
    <col min="10" max="10" width="8" customWidth="1"/>
    <col min="15" max="15" width="10.7109375" bestFit="1" customWidth="1"/>
  </cols>
  <sheetData>
    <row r="3" spans="2:17" x14ac:dyDescent="0.25">
      <c r="I3" t="s">
        <v>15</v>
      </c>
      <c r="J3">
        <v>5000</v>
      </c>
    </row>
    <row r="4" spans="2:17" x14ac:dyDescent="0.25">
      <c r="B4" s="9" t="s">
        <v>11</v>
      </c>
      <c r="C4" s="9" t="s">
        <v>12</v>
      </c>
      <c r="D4" s="13" t="s">
        <v>19</v>
      </c>
      <c r="E4" s="13" t="s">
        <v>20</v>
      </c>
      <c r="F4" s="13" t="s">
        <v>13</v>
      </c>
      <c r="G4" s="7" t="s">
        <v>14</v>
      </c>
      <c r="I4" t="s">
        <v>16</v>
      </c>
      <c r="J4">
        <v>15000</v>
      </c>
    </row>
    <row r="5" spans="2:17" x14ac:dyDescent="0.25">
      <c r="B5" s="9">
        <v>1</v>
      </c>
      <c r="C5" s="9" t="s">
        <v>0</v>
      </c>
      <c r="D5" s="10"/>
      <c r="E5" s="13"/>
      <c r="F5" s="13">
        <v>598</v>
      </c>
      <c r="G5" s="8">
        <f t="shared" ref="G5:G15" si="0">F5/$J$9</f>
        <v>0.43853333333333328</v>
      </c>
      <c r="I5" t="s">
        <v>17</v>
      </c>
      <c r="J5">
        <f>SUM(F5:F15)</f>
        <v>3682</v>
      </c>
    </row>
    <row r="6" spans="2:17" x14ac:dyDescent="0.25">
      <c r="B6" s="9">
        <v>2</v>
      </c>
      <c r="C6" s="9" t="s">
        <v>1</v>
      </c>
      <c r="D6" s="11"/>
      <c r="E6" s="13"/>
      <c r="F6" s="13">
        <v>646</v>
      </c>
      <c r="G6" s="8">
        <f t="shared" si="0"/>
        <v>0.47373333333333328</v>
      </c>
      <c r="I6" t="s">
        <v>18</v>
      </c>
      <c r="J6" s="1">
        <f>J5/J4</f>
        <v>0.24546666666666667</v>
      </c>
      <c r="P6" t="s">
        <v>13</v>
      </c>
      <c r="Q6" t="s">
        <v>31</v>
      </c>
    </row>
    <row r="7" spans="2:17" x14ac:dyDescent="0.25">
      <c r="B7" s="9">
        <v>3</v>
      </c>
      <c r="C7" s="9" t="s">
        <v>2</v>
      </c>
      <c r="D7" s="12"/>
      <c r="E7" s="13"/>
      <c r="F7" s="13">
        <v>1577</v>
      </c>
      <c r="G7" s="8">
        <f t="shared" si="0"/>
        <v>1.1564666666666665</v>
      </c>
      <c r="I7" t="s">
        <v>23</v>
      </c>
      <c r="J7">
        <f>J4-J5</f>
        <v>11318</v>
      </c>
      <c r="O7" s="16">
        <v>42348</v>
      </c>
      <c r="P7">
        <v>0</v>
      </c>
      <c r="Q7">
        <v>0</v>
      </c>
    </row>
    <row r="8" spans="2:17" x14ac:dyDescent="0.25">
      <c r="B8" s="9">
        <v>4</v>
      </c>
      <c r="C8" s="9" t="s">
        <v>3</v>
      </c>
      <c r="D8" s="11"/>
      <c r="E8" s="13"/>
      <c r="F8" s="13">
        <v>861</v>
      </c>
      <c r="G8" s="8">
        <f t="shared" si="0"/>
        <v>0.63139999999999996</v>
      </c>
      <c r="O8" s="16" t="s">
        <v>26</v>
      </c>
      <c r="P8">
        <v>0</v>
      </c>
      <c r="Q8">
        <v>0</v>
      </c>
    </row>
    <row r="9" spans="2:17" x14ac:dyDescent="0.25">
      <c r="B9" s="9">
        <v>5</v>
      </c>
      <c r="C9" s="9" t="s">
        <v>4</v>
      </c>
      <c r="D9" s="13"/>
      <c r="E9" s="13"/>
      <c r="F9" s="13"/>
      <c r="G9" s="8">
        <f t="shared" si="0"/>
        <v>0</v>
      </c>
      <c r="I9" t="s">
        <v>21</v>
      </c>
      <c r="J9" s="2">
        <f>J4/MAX(B5:B24)</f>
        <v>1363.6363636363637</v>
      </c>
      <c r="O9" s="16" t="s">
        <v>27</v>
      </c>
      <c r="P9">
        <v>0</v>
      </c>
      <c r="Q9">
        <v>1300</v>
      </c>
    </row>
    <row r="10" spans="2:17" x14ac:dyDescent="0.25">
      <c r="B10" s="9">
        <v>6</v>
      </c>
      <c r="C10" s="9" t="s">
        <v>5</v>
      </c>
      <c r="D10" s="13"/>
      <c r="E10" s="13"/>
      <c r="F10" s="13"/>
      <c r="G10" s="8">
        <f t="shared" si="0"/>
        <v>0</v>
      </c>
      <c r="O10" s="16">
        <v>42046</v>
      </c>
      <c r="P10">
        <v>0</v>
      </c>
      <c r="Q10">
        <v>2400</v>
      </c>
    </row>
    <row r="11" spans="2:17" x14ac:dyDescent="0.25">
      <c r="B11" s="9">
        <v>7</v>
      </c>
      <c r="C11" s="9" t="s">
        <v>10</v>
      </c>
      <c r="D11" s="13"/>
      <c r="E11" s="13"/>
      <c r="F11" s="13"/>
      <c r="G11" s="8">
        <f t="shared" si="0"/>
        <v>0</v>
      </c>
      <c r="O11" s="16">
        <v>42258</v>
      </c>
      <c r="P11">
        <v>0</v>
      </c>
      <c r="Q11">
        <v>5000</v>
      </c>
    </row>
    <row r="12" spans="2:17" x14ac:dyDescent="0.25">
      <c r="B12" s="9">
        <v>8</v>
      </c>
      <c r="C12" s="9" t="s">
        <v>7</v>
      </c>
      <c r="D12" s="13"/>
      <c r="E12" s="13"/>
      <c r="F12" s="13"/>
      <c r="G12" s="8">
        <f t="shared" si="0"/>
        <v>0</v>
      </c>
      <c r="O12" s="16" t="s">
        <v>29</v>
      </c>
      <c r="P12">
        <v>0</v>
      </c>
      <c r="Q12">
        <v>8503</v>
      </c>
    </row>
    <row r="13" spans="2:17" x14ac:dyDescent="0.25">
      <c r="B13" s="9">
        <v>9</v>
      </c>
      <c r="C13" s="9" t="s">
        <v>6</v>
      </c>
      <c r="D13" s="13"/>
      <c r="E13" s="13"/>
      <c r="F13" s="13"/>
      <c r="G13" s="8">
        <f t="shared" si="0"/>
        <v>0</v>
      </c>
      <c r="O13" s="16" t="s">
        <v>28</v>
      </c>
      <c r="P13">
        <v>0</v>
      </c>
      <c r="Q13">
        <v>8503</v>
      </c>
    </row>
    <row r="14" spans="2:17" x14ac:dyDescent="0.25">
      <c r="B14" s="9">
        <v>10</v>
      </c>
      <c r="C14" s="9" t="s">
        <v>8</v>
      </c>
      <c r="D14" s="13"/>
      <c r="E14" s="13"/>
      <c r="F14" s="13"/>
      <c r="G14" s="8">
        <f t="shared" si="0"/>
        <v>0</v>
      </c>
      <c r="O14" s="16">
        <v>42197</v>
      </c>
      <c r="P14">
        <v>0</v>
      </c>
      <c r="Q14">
        <v>9500</v>
      </c>
    </row>
    <row r="15" spans="2:17" x14ac:dyDescent="0.25">
      <c r="B15" s="9">
        <v>11</v>
      </c>
      <c r="C15" s="9" t="s">
        <v>9</v>
      </c>
      <c r="D15" s="13"/>
      <c r="E15" s="13"/>
      <c r="F15" s="13"/>
      <c r="G15" s="8">
        <f t="shared" si="0"/>
        <v>0</v>
      </c>
      <c r="O15" s="6" t="s">
        <v>30</v>
      </c>
      <c r="P15">
        <v>0</v>
      </c>
      <c r="Q15">
        <v>10300</v>
      </c>
    </row>
    <row r="16" spans="2:17" x14ac:dyDescent="0.25">
      <c r="O16" s="16">
        <v>42462</v>
      </c>
      <c r="P16">
        <v>2275</v>
      </c>
      <c r="Q16">
        <v>11663</v>
      </c>
    </row>
    <row r="17" spans="2:17" x14ac:dyDescent="0.25">
      <c r="G17" s="3">
        <f>SUM(G5:G15)</f>
        <v>2.7001333333333335</v>
      </c>
      <c r="H17" s="5" t="s">
        <v>22</v>
      </c>
      <c r="I17" s="4">
        <v>11</v>
      </c>
      <c r="O17" s="16">
        <v>42676</v>
      </c>
      <c r="P17">
        <v>3682</v>
      </c>
      <c r="Q17">
        <v>11945</v>
      </c>
    </row>
    <row r="18" spans="2:17" x14ac:dyDescent="0.25">
      <c r="G18" s="14" t="b">
        <f>G17&lt;=I17</f>
        <v>1</v>
      </c>
      <c r="H18" s="14"/>
      <c r="I18" s="14"/>
      <c r="O18" s="6" t="s">
        <v>32</v>
      </c>
    </row>
    <row r="19" spans="2:17" x14ac:dyDescent="0.25">
      <c r="O19" s="16" t="s">
        <v>33</v>
      </c>
    </row>
    <row r="20" spans="2:17" x14ac:dyDescent="0.25">
      <c r="O20" s="16">
        <v>42432</v>
      </c>
    </row>
    <row r="21" spans="2:17" x14ac:dyDescent="0.25">
      <c r="O21" s="16">
        <v>42646</v>
      </c>
    </row>
    <row r="22" spans="2:17" x14ac:dyDescent="0.25">
      <c r="B22" s="14" t="s">
        <v>24</v>
      </c>
      <c r="C22" s="14"/>
      <c r="D22" s="14"/>
      <c r="E22" s="14"/>
      <c r="F22" s="14"/>
      <c r="G22" s="14"/>
      <c r="H22" s="14"/>
      <c r="I22" s="14"/>
      <c r="J22" s="14"/>
      <c r="O22" s="6" t="s">
        <v>37</v>
      </c>
    </row>
    <row r="23" spans="2:17" x14ac:dyDescent="0.25">
      <c r="I23" t="s">
        <v>15</v>
      </c>
      <c r="J23">
        <v>15000</v>
      </c>
      <c r="O23" s="16" t="s">
        <v>36</v>
      </c>
    </row>
    <row r="24" spans="2:17" x14ac:dyDescent="0.25">
      <c r="B24" s="9" t="s">
        <v>11</v>
      </c>
      <c r="C24" s="9" t="s">
        <v>12</v>
      </c>
      <c r="D24" s="13" t="s">
        <v>19</v>
      </c>
      <c r="E24" s="13" t="s">
        <v>20</v>
      </c>
      <c r="F24" s="13" t="s">
        <v>13</v>
      </c>
      <c r="G24" s="7" t="s">
        <v>14</v>
      </c>
      <c r="I24" t="s">
        <v>16</v>
      </c>
      <c r="J24">
        <v>25000</v>
      </c>
      <c r="O24" s="16" t="s">
        <v>35</v>
      </c>
    </row>
    <row r="25" spans="2:17" x14ac:dyDescent="0.25">
      <c r="B25" s="9">
        <v>1</v>
      </c>
      <c r="C25" s="9" t="s">
        <v>0</v>
      </c>
      <c r="D25" s="10"/>
      <c r="E25" s="11"/>
      <c r="F25" s="13">
        <v>508</v>
      </c>
      <c r="G25" s="8">
        <f>F25/$J$29</f>
        <v>0.18287999999999999</v>
      </c>
      <c r="I25" t="s">
        <v>17</v>
      </c>
      <c r="J25">
        <f>SUM(F25:F34)</f>
        <v>19533</v>
      </c>
      <c r="O25" s="16">
        <v>42555</v>
      </c>
    </row>
    <row r="26" spans="2:17" x14ac:dyDescent="0.25">
      <c r="B26" s="9">
        <v>2</v>
      </c>
      <c r="C26" s="9" t="s">
        <v>1</v>
      </c>
      <c r="D26" s="11"/>
      <c r="E26" s="11"/>
      <c r="F26" s="13">
        <v>602</v>
      </c>
      <c r="G26" s="8">
        <f t="shared" ref="G26:G33" si="1">F26/$J$29</f>
        <v>0.21672</v>
      </c>
      <c r="I26" t="s">
        <v>18</v>
      </c>
      <c r="J26" s="1">
        <f>J25/J24</f>
        <v>0.78132000000000001</v>
      </c>
      <c r="O26" s="16" t="s">
        <v>34</v>
      </c>
    </row>
    <row r="27" spans="2:17" x14ac:dyDescent="0.25">
      <c r="B27" s="9">
        <v>3</v>
      </c>
      <c r="C27" s="9" t="s">
        <v>2</v>
      </c>
      <c r="D27" s="11"/>
      <c r="E27" s="11"/>
      <c r="F27" s="13">
        <v>3576</v>
      </c>
      <c r="G27" s="8">
        <f t="shared" si="1"/>
        <v>1.2873600000000001</v>
      </c>
      <c r="I27" t="s">
        <v>23</v>
      </c>
      <c r="J27">
        <f>J24-J25</f>
        <v>5467</v>
      </c>
      <c r="O27" s="15"/>
    </row>
    <row r="28" spans="2:17" x14ac:dyDescent="0.25">
      <c r="B28" s="9">
        <v>4</v>
      </c>
      <c r="C28" s="9" t="s">
        <v>3</v>
      </c>
      <c r="D28" s="11"/>
      <c r="E28" s="11"/>
      <c r="F28" s="13">
        <v>1660</v>
      </c>
      <c r="G28" s="8">
        <f t="shared" si="1"/>
        <v>0.59760000000000002</v>
      </c>
    </row>
    <row r="29" spans="2:17" x14ac:dyDescent="0.25">
      <c r="B29" s="9">
        <v>5</v>
      </c>
      <c r="C29" s="9" t="s">
        <v>4</v>
      </c>
      <c r="D29" s="11"/>
      <c r="E29" s="11"/>
      <c r="F29" s="13">
        <v>2976</v>
      </c>
      <c r="G29" s="8">
        <f t="shared" si="1"/>
        <v>1.0713600000000001</v>
      </c>
      <c r="I29" t="s">
        <v>21</v>
      </c>
      <c r="J29" s="2">
        <f>J24/MAX(B25:B44)</f>
        <v>2777.7777777777778</v>
      </c>
    </row>
    <row r="30" spans="2:17" x14ac:dyDescent="0.25">
      <c r="B30" s="9">
        <v>6</v>
      </c>
      <c r="C30" s="9" t="s">
        <v>5</v>
      </c>
      <c r="D30" s="11"/>
      <c r="E30" s="11"/>
      <c r="F30" s="13">
        <v>3923</v>
      </c>
      <c r="G30" s="8">
        <f t="shared" si="1"/>
        <v>1.41228</v>
      </c>
    </row>
    <row r="31" spans="2:17" x14ac:dyDescent="0.25">
      <c r="B31" s="9">
        <v>7</v>
      </c>
      <c r="C31" s="9" t="s">
        <v>25</v>
      </c>
      <c r="D31" s="11"/>
      <c r="E31" s="11"/>
      <c r="F31" s="13">
        <v>4474</v>
      </c>
      <c r="G31" s="8">
        <f t="shared" si="1"/>
        <v>1.6106400000000001</v>
      </c>
    </row>
    <row r="32" spans="2:17" x14ac:dyDescent="0.25">
      <c r="B32" s="9">
        <v>8</v>
      </c>
      <c r="C32" s="9" t="s">
        <v>8</v>
      </c>
      <c r="D32" s="11"/>
      <c r="E32" s="11"/>
      <c r="F32" s="13">
        <v>1287</v>
      </c>
      <c r="G32" s="8">
        <f t="shared" si="1"/>
        <v>0.46332000000000001</v>
      </c>
    </row>
    <row r="33" spans="2:9" x14ac:dyDescent="0.25">
      <c r="B33" s="9">
        <v>9</v>
      </c>
      <c r="C33" s="9" t="s">
        <v>9</v>
      </c>
      <c r="D33" s="11"/>
      <c r="E33" s="11"/>
      <c r="F33" s="13">
        <v>527</v>
      </c>
      <c r="G33" s="8">
        <f t="shared" si="1"/>
        <v>0.18972</v>
      </c>
    </row>
    <row r="37" spans="2:9" x14ac:dyDescent="0.25">
      <c r="G37" s="3">
        <f>SUM(G25:G33)</f>
        <v>7.031880000000001</v>
      </c>
      <c r="H37" s="5" t="s">
        <v>22</v>
      </c>
      <c r="I37" s="4">
        <v>9</v>
      </c>
    </row>
    <row r="38" spans="2:9" x14ac:dyDescent="0.25">
      <c r="G38" s="14" t="b">
        <f>G37&lt;=I37</f>
        <v>1</v>
      </c>
      <c r="H38" s="14"/>
      <c r="I38" s="14"/>
    </row>
  </sheetData>
  <mergeCells count="3">
    <mergeCell ref="G18:I18"/>
    <mergeCell ref="G38:I38"/>
    <mergeCell ref="B22:J22"/>
  </mergeCells>
  <conditionalFormatting sqref="G5:G15">
    <cfRule type="cellIs" dxfId="7" priority="7" operator="lessThan">
      <formula>1</formula>
    </cfRule>
    <cfRule type="cellIs" dxfId="6" priority="8" operator="greaterThan">
      <formula>1</formula>
    </cfRule>
  </conditionalFormatting>
  <conditionalFormatting sqref="J6">
    <cfRule type="cellIs" dxfId="5" priority="5" operator="lessThan">
      <formula>1</formula>
    </cfRule>
    <cfRule type="cellIs" dxfId="4" priority="6" operator="greaterThan">
      <formula>1</formula>
    </cfRule>
  </conditionalFormatting>
  <conditionalFormatting sqref="G25:G33">
    <cfRule type="cellIs" dxfId="3" priority="3" operator="lessThan">
      <formula>1</formula>
    </cfRule>
    <cfRule type="cellIs" dxfId="2" priority="4" operator="greaterThan">
      <formula>1</formula>
    </cfRule>
  </conditionalFormatting>
  <conditionalFormatting sqref="J26">
    <cfRule type="cellIs" dxfId="1" priority="1" operator="lessThan">
      <formula>1</formula>
    </cfRule>
    <cfRule type="cellIs" dxfId="0" priority="2" operator="greaterThan">
      <formula>1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Cxk</dc:creator>
  <cp:lastModifiedBy>Cxk</cp:lastModifiedBy>
  <dcterms:created xsi:type="dcterms:W3CDTF">2016-02-06T14:29:04Z</dcterms:created>
  <dcterms:modified xsi:type="dcterms:W3CDTF">2016-02-06T17:18:08Z</dcterms:modified>
</cp:coreProperties>
</file>