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48" windowWidth="16536" windowHeight="5940"/>
  </bookViews>
  <sheets>
    <sheet name="สรุปขออนุมัติ" sheetId="11" r:id="rId1"/>
    <sheet name="ทะเบียนคุมชื้อเวชภัณฑ์" sheetId="9" r:id="rId2"/>
    <sheet name="ฉบับพิมพ์" sheetId="10" r:id="rId3"/>
  </sheets>
  <definedNames>
    <definedName name="_xlnm._FilterDatabase" localSheetId="1" hidden="1">ทะเบียนคุมชื้อเวชภัณฑ์!$A$2:$V$123</definedName>
    <definedName name="_xlnm.Print_Titles" localSheetId="1">ทะเบียนคุมชื้อเวชภัณฑ์!$A:$V,ทะเบียนคุมชื้อเวชภัณฑ์!$1:$4</definedName>
  </definedNames>
  <calcPr calcId="145621"/>
</workbook>
</file>

<file path=xl/calcChain.xml><?xml version="1.0" encoding="utf-8"?>
<calcChain xmlns="http://schemas.openxmlformats.org/spreadsheetml/2006/main">
  <c r="D5" i="11" l="1"/>
  <c r="C5" i="11"/>
  <c r="S127" i="10" l="1"/>
  <c r="U127" i="10" s="1"/>
  <c r="R127" i="10"/>
  <c r="P127" i="10"/>
  <c r="N127" i="10"/>
  <c r="L127" i="10"/>
  <c r="J127" i="10"/>
  <c r="S126" i="10"/>
  <c r="U126" i="10" s="1"/>
  <c r="R126" i="10"/>
  <c r="P126" i="10"/>
  <c r="N126" i="10"/>
  <c r="L126" i="10"/>
  <c r="J126" i="10"/>
  <c r="S125" i="10"/>
  <c r="U125" i="10" s="1"/>
  <c r="R125" i="10"/>
  <c r="P125" i="10"/>
  <c r="N125" i="10"/>
  <c r="L125" i="10"/>
  <c r="J125" i="10"/>
  <c r="U124" i="10"/>
  <c r="S124" i="10"/>
  <c r="R124" i="10"/>
  <c r="P124" i="10"/>
  <c r="N124" i="10"/>
  <c r="L124" i="10"/>
  <c r="J124" i="10"/>
  <c r="S123" i="10"/>
  <c r="U123" i="10" s="1"/>
  <c r="R123" i="10"/>
  <c r="P123" i="10"/>
  <c r="N123" i="10"/>
  <c r="L123" i="10"/>
  <c r="J123" i="10"/>
  <c r="S122" i="10"/>
  <c r="U122" i="10" s="1"/>
  <c r="R122" i="10"/>
  <c r="P122" i="10"/>
  <c r="N122" i="10"/>
  <c r="L122" i="10"/>
  <c r="J122" i="10"/>
  <c r="S121" i="10"/>
  <c r="U121" i="10" s="1"/>
  <c r="R121" i="10"/>
  <c r="P121" i="10"/>
  <c r="N121" i="10"/>
  <c r="L121" i="10"/>
  <c r="J121" i="10"/>
  <c r="S120" i="10"/>
  <c r="U120" i="10" s="1"/>
  <c r="R120" i="10"/>
  <c r="P120" i="10"/>
  <c r="N120" i="10"/>
  <c r="L120" i="10"/>
  <c r="T120" i="10" s="1"/>
  <c r="J120" i="10"/>
  <c r="S119" i="10"/>
  <c r="U119" i="10" s="1"/>
  <c r="R119" i="10"/>
  <c r="P119" i="10"/>
  <c r="N119" i="10"/>
  <c r="L119" i="10"/>
  <c r="J119" i="10"/>
  <c r="S118" i="10"/>
  <c r="U118" i="10" s="1"/>
  <c r="R118" i="10"/>
  <c r="P118" i="10"/>
  <c r="N118" i="10"/>
  <c r="L118" i="10"/>
  <c r="T118" i="10" s="1"/>
  <c r="J118" i="10"/>
  <c r="S117" i="10"/>
  <c r="U117" i="10" s="1"/>
  <c r="R117" i="10"/>
  <c r="P117" i="10"/>
  <c r="N117" i="10"/>
  <c r="L117" i="10"/>
  <c r="J117" i="10"/>
  <c r="U116" i="10"/>
  <c r="S116" i="10"/>
  <c r="R116" i="10"/>
  <c r="P116" i="10"/>
  <c r="N116" i="10"/>
  <c r="L116" i="10"/>
  <c r="J116" i="10"/>
  <c r="S112" i="10"/>
  <c r="U112" i="10" s="1"/>
  <c r="R112" i="10"/>
  <c r="P112" i="10"/>
  <c r="N112" i="10"/>
  <c r="T112" i="10" s="1"/>
  <c r="L112" i="10"/>
  <c r="J112" i="10"/>
  <c r="V112" i="10" s="1"/>
  <c r="S111" i="10"/>
  <c r="U111" i="10" s="1"/>
  <c r="R111" i="10"/>
  <c r="P111" i="10"/>
  <c r="N111" i="10"/>
  <c r="L111" i="10"/>
  <c r="J111" i="10"/>
  <c r="S110" i="10"/>
  <c r="U110" i="10" s="1"/>
  <c r="R110" i="10"/>
  <c r="P110" i="10"/>
  <c r="N110" i="10"/>
  <c r="T110" i="10" s="1"/>
  <c r="L110" i="10"/>
  <c r="J110" i="10"/>
  <c r="S109" i="10"/>
  <c r="U109" i="10" s="1"/>
  <c r="R109" i="10"/>
  <c r="P109" i="10"/>
  <c r="N109" i="10"/>
  <c r="L109" i="10"/>
  <c r="J109" i="10"/>
  <c r="S108" i="10"/>
  <c r="U108" i="10" s="1"/>
  <c r="R108" i="10"/>
  <c r="P108" i="10"/>
  <c r="N108" i="10"/>
  <c r="L108" i="10"/>
  <c r="J108" i="10"/>
  <c r="S107" i="10"/>
  <c r="U107" i="10" s="1"/>
  <c r="R107" i="10"/>
  <c r="P107" i="10"/>
  <c r="L107" i="10"/>
  <c r="J107" i="10"/>
  <c r="S106" i="10"/>
  <c r="U106" i="10" s="1"/>
  <c r="R106" i="10"/>
  <c r="P106" i="10"/>
  <c r="N106" i="10"/>
  <c r="L106" i="10"/>
  <c r="J106" i="10"/>
  <c r="S105" i="10"/>
  <c r="U105" i="10" s="1"/>
  <c r="R105" i="10"/>
  <c r="P105" i="10"/>
  <c r="N105" i="10"/>
  <c r="L105" i="10"/>
  <c r="J105" i="10"/>
  <c r="S104" i="10"/>
  <c r="U104" i="10" s="1"/>
  <c r="R104" i="10"/>
  <c r="P104" i="10"/>
  <c r="N104" i="10"/>
  <c r="L104" i="10"/>
  <c r="T104" i="10" s="1"/>
  <c r="J104" i="10"/>
  <c r="S103" i="10"/>
  <c r="U103" i="10" s="1"/>
  <c r="R103" i="10"/>
  <c r="P103" i="10"/>
  <c r="N103" i="10"/>
  <c r="L103" i="10"/>
  <c r="J103" i="10"/>
  <c r="S102" i="10"/>
  <c r="U102" i="10" s="1"/>
  <c r="R102" i="10"/>
  <c r="P102" i="10"/>
  <c r="N102" i="10"/>
  <c r="L102" i="10"/>
  <c r="T102" i="10" s="1"/>
  <c r="J102" i="10"/>
  <c r="S101" i="10"/>
  <c r="U101" i="10" s="1"/>
  <c r="P101" i="10"/>
  <c r="N101" i="10"/>
  <c r="L101" i="10"/>
  <c r="J101" i="10"/>
  <c r="S100" i="10"/>
  <c r="U100" i="10" s="1"/>
  <c r="P100" i="10"/>
  <c r="N100" i="10"/>
  <c r="L100" i="10"/>
  <c r="T100" i="10" s="1"/>
  <c r="V100" i="10" s="1"/>
  <c r="J100" i="10"/>
  <c r="S99" i="10"/>
  <c r="U99" i="10" s="1"/>
  <c r="P99" i="10"/>
  <c r="N99" i="10"/>
  <c r="L99" i="10"/>
  <c r="J99" i="10"/>
  <c r="S98" i="10"/>
  <c r="U98" i="10" s="1"/>
  <c r="R98" i="10"/>
  <c r="P98" i="10"/>
  <c r="N98" i="10"/>
  <c r="T98" i="10" s="1"/>
  <c r="L98" i="10"/>
  <c r="J98" i="10"/>
  <c r="V98" i="10" s="1"/>
  <c r="S97" i="10"/>
  <c r="U97" i="10" s="1"/>
  <c r="R97" i="10"/>
  <c r="P97" i="10"/>
  <c r="N97" i="10"/>
  <c r="L97" i="10"/>
  <c r="J97" i="10"/>
  <c r="S96" i="10"/>
  <c r="U96" i="10" s="1"/>
  <c r="R96" i="10"/>
  <c r="P96" i="10"/>
  <c r="N96" i="10"/>
  <c r="T96" i="10" s="1"/>
  <c r="L96" i="10"/>
  <c r="J96" i="10"/>
  <c r="S95" i="10"/>
  <c r="U95" i="10" s="1"/>
  <c r="R95" i="10"/>
  <c r="P95" i="10"/>
  <c r="N95" i="10"/>
  <c r="L95" i="10"/>
  <c r="J95" i="10"/>
  <c r="S94" i="10"/>
  <c r="U94" i="10" s="1"/>
  <c r="R94" i="10"/>
  <c r="P94" i="10"/>
  <c r="N94" i="10"/>
  <c r="L94" i="10"/>
  <c r="J94" i="10"/>
  <c r="S90" i="10"/>
  <c r="U90" i="10" s="1"/>
  <c r="R90" i="10"/>
  <c r="P90" i="10"/>
  <c r="N90" i="10"/>
  <c r="L90" i="10"/>
  <c r="T90" i="10" s="1"/>
  <c r="J90" i="10"/>
  <c r="S89" i="10"/>
  <c r="U89" i="10" s="1"/>
  <c r="R89" i="10"/>
  <c r="P89" i="10"/>
  <c r="N89" i="10"/>
  <c r="L89" i="10"/>
  <c r="J89" i="10"/>
  <c r="U88" i="10"/>
  <c r="S88" i="10"/>
  <c r="R88" i="10"/>
  <c r="P88" i="10"/>
  <c r="N88" i="10"/>
  <c r="L88" i="10"/>
  <c r="J88" i="10"/>
  <c r="S87" i="10"/>
  <c r="U87" i="10" s="1"/>
  <c r="R87" i="10"/>
  <c r="P87" i="10"/>
  <c r="N87" i="10"/>
  <c r="T87" i="10" s="1"/>
  <c r="L87" i="10"/>
  <c r="J87" i="10"/>
  <c r="V87" i="10" s="1"/>
  <c r="S86" i="10"/>
  <c r="U86" i="10" s="1"/>
  <c r="R86" i="10"/>
  <c r="P86" i="10"/>
  <c r="N86" i="10"/>
  <c r="L86" i="10"/>
  <c r="J86" i="10"/>
  <c r="S85" i="10"/>
  <c r="U85" i="10" s="1"/>
  <c r="R85" i="10"/>
  <c r="P85" i="10"/>
  <c r="N85" i="10"/>
  <c r="L85" i="10"/>
  <c r="J85" i="10"/>
  <c r="S84" i="10"/>
  <c r="U84" i="10" s="1"/>
  <c r="R84" i="10"/>
  <c r="P84" i="10"/>
  <c r="N84" i="10"/>
  <c r="L84" i="10"/>
  <c r="J84" i="10"/>
  <c r="S83" i="10"/>
  <c r="U83" i="10" s="1"/>
  <c r="R83" i="10"/>
  <c r="P83" i="10"/>
  <c r="N83" i="10"/>
  <c r="L83" i="10"/>
  <c r="J83" i="10"/>
  <c r="S82" i="10"/>
  <c r="U82" i="10" s="1"/>
  <c r="R82" i="10"/>
  <c r="P82" i="10"/>
  <c r="N82" i="10"/>
  <c r="J82" i="10"/>
  <c r="S81" i="10"/>
  <c r="U81" i="10" s="1"/>
  <c r="R81" i="10"/>
  <c r="P81" i="10"/>
  <c r="N81" i="10"/>
  <c r="L81" i="10"/>
  <c r="J81" i="10"/>
  <c r="S80" i="10"/>
  <c r="U80" i="10" s="1"/>
  <c r="R80" i="10"/>
  <c r="P80" i="10"/>
  <c r="N80" i="10"/>
  <c r="L80" i="10"/>
  <c r="J80" i="10"/>
  <c r="S79" i="10"/>
  <c r="U79" i="10" s="1"/>
  <c r="R79" i="10"/>
  <c r="P79" i="10"/>
  <c r="N79" i="10"/>
  <c r="L79" i="10"/>
  <c r="T79" i="10" s="1"/>
  <c r="J79" i="10"/>
  <c r="S78" i="10"/>
  <c r="U78" i="10" s="1"/>
  <c r="R78" i="10"/>
  <c r="P78" i="10"/>
  <c r="N78" i="10"/>
  <c r="L78" i="10"/>
  <c r="J78" i="10"/>
  <c r="S77" i="10"/>
  <c r="U77" i="10" s="1"/>
  <c r="R77" i="10"/>
  <c r="P77" i="10"/>
  <c r="N77" i="10"/>
  <c r="L77" i="10"/>
  <c r="T77" i="10" s="1"/>
  <c r="J77" i="10"/>
  <c r="S76" i="10"/>
  <c r="U76" i="10" s="1"/>
  <c r="R76" i="10"/>
  <c r="P76" i="10"/>
  <c r="N76" i="10"/>
  <c r="L76" i="10"/>
  <c r="J76" i="10"/>
  <c r="U75" i="10"/>
  <c r="S75" i="10"/>
  <c r="R75" i="10"/>
  <c r="P75" i="10"/>
  <c r="N75" i="10"/>
  <c r="L75" i="10"/>
  <c r="J75" i="10"/>
  <c r="S74" i="10"/>
  <c r="U74" i="10" s="1"/>
  <c r="R74" i="10"/>
  <c r="P74" i="10"/>
  <c r="N74" i="10"/>
  <c r="T74" i="10" s="1"/>
  <c r="L74" i="10"/>
  <c r="J74" i="10"/>
  <c r="V74" i="10" s="1"/>
  <c r="S73" i="10"/>
  <c r="U73" i="10" s="1"/>
  <c r="R73" i="10"/>
  <c r="P73" i="10"/>
  <c r="N73" i="10"/>
  <c r="L73" i="10"/>
  <c r="J73" i="10"/>
  <c r="S72" i="10"/>
  <c r="U72" i="10" s="1"/>
  <c r="R72" i="10"/>
  <c r="P72" i="10"/>
  <c r="N72" i="10"/>
  <c r="L72" i="10"/>
  <c r="J72" i="10"/>
  <c r="S71" i="10"/>
  <c r="U71" i="10" s="1"/>
  <c r="R71" i="10"/>
  <c r="P71" i="10"/>
  <c r="N71" i="10"/>
  <c r="L71" i="10"/>
  <c r="J71" i="10"/>
  <c r="S70" i="10"/>
  <c r="U70" i="10" s="1"/>
  <c r="R70" i="10"/>
  <c r="P70" i="10"/>
  <c r="N70" i="10"/>
  <c r="L70" i="10"/>
  <c r="J70" i="10"/>
  <c r="S69" i="10"/>
  <c r="U69" i="10" s="1"/>
  <c r="R69" i="10"/>
  <c r="P69" i="10"/>
  <c r="N69" i="10"/>
  <c r="L69" i="10"/>
  <c r="T69" i="10" s="1"/>
  <c r="J69" i="10"/>
  <c r="S68" i="10"/>
  <c r="U68" i="10" s="1"/>
  <c r="R68" i="10"/>
  <c r="P68" i="10"/>
  <c r="N68" i="10"/>
  <c r="L68" i="10"/>
  <c r="J68" i="10"/>
  <c r="U67" i="10"/>
  <c r="S67" i="10"/>
  <c r="R67" i="10"/>
  <c r="P67" i="10"/>
  <c r="N67" i="10"/>
  <c r="L67" i="10"/>
  <c r="J67" i="10"/>
  <c r="S66" i="10"/>
  <c r="U66" i="10" s="1"/>
  <c r="R66" i="10"/>
  <c r="P66" i="10"/>
  <c r="N66" i="10"/>
  <c r="L66" i="10"/>
  <c r="J66" i="10"/>
  <c r="S65" i="10"/>
  <c r="U65" i="10" s="1"/>
  <c r="R65" i="10"/>
  <c r="P65" i="10"/>
  <c r="N65" i="10"/>
  <c r="L65" i="10"/>
  <c r="J65" i="10"/>
  <c r="S64" i="10"/>
  <c r="U64" i="10" s="1"/>
  <c r="R64" i="10"/>
  <c r="P64" i="10"/>
  <c r="N64" i="10"/>
  <c r="L64" i="10"/>
  <c r="J64" i="10"/>
  <c r="S63" i="10"/>
  <c r="U63" i="10" s="1"/>
  <c r="R63" i="10"/>
  <c r="P63" i="10"/>
  <c r="N63" i="10"/>
  <c r="L63" i="10"/>
  <c r="J63" i="10"/>
  <c r="S62" i="10"/>
  <c r="U62" i="10" s="1"/>
  <c r="R62" i="10"/>
  <c r="P62" i="10"/>
  <c r="N62" i="10"/>
  <c r="L62" i="10"/>
  <c r="T62" i="10" s="1"/>
  <c r="J62" i="10"/>
  <c r="S61" i="10"/>
  <c r="U61" i="10" s="1"/>
  <c r="R61" i="10"/>
  <c r="P61" i="10"/>
  <c r="N61" i="10"/>
  <c r="L61" i="10"/>
  <c r="J61" i="10"/>
  <c r="S60" i="10"/>
  <c r="U60" i="10" s="1"/>
  <c r="R60" i="10"/>
  <c r="P60" i="10"/>
  <c r="N60" i="10"/>
  <c r="L60" i="10"/>
  <c r="T60" i="10" s="1"/>
  <c r="J60" i="10"/>
  <c r="S59" i="10"/>
  <c r="U59" i="10" s="1"/>
  <c r="R59" i="10"/>
  <c r="P59" i="10"/>
  <c r="N59" i="10"/>
  <c r="L59" i="10"/>
  <c r="J59" i="10"/>
  <c r="S58" i="10"/>
  <c r="U58" i="10" s="1"/>
  <c r="R58" i="10"/>
  <c r="P58" i="10"/>
  <c r="N58" i="10"/>
  <c r="L58" i="10"/>
  <c r="T58" i="10" s="1"/>
  <c r="J58" i="10"/>
  <c r="S57" i="10"/>
  <c r="U57" i="10" s="1"/>
  <c r="R57" i="10"/>
  <c r="P57" i="10"/>
  <c r="N57" i="10"/>
  <c r="L57" i="10"/>
  <c r="J57" i="10"/>
  <c r="S56" i="10"/>
  <c r="U56" i="10" s="1"/>
  <c r="R56" i="10"/>
  <c r="P56" i="10"/>
  <c r="N56" i="10"/>
  <c r="L56" i="10"/>
  <c r="T56" i="10" s="1"/>
  <c r="J56" i="10"/>
  <c r="S55" i="10"/>
  <c r="U55" i="10" s="1"/>
  <c r="R55" i="10"/>
  <c r="P55" i="10"/>
  <c r="N55" i="10"/>
  <c r="L55" i="10"/>
  <c r="J55" i="10"/>
  <c r="S54" i="10"/>
  <c r="U54" i="10" s="1"/>
  <c r="R54" i="10"/>
  <c r="P54" i="10"/>
  <c r="N54" i="10"/>
  <c r="L54" i="10"/>
  <c r="T54" i="10" s="1"/>
  <c r="J54" i="10"/>
  <c r="S53" i="10"/>
  <c r="U53" i="10" s="1"/>
  <c r="R53" i="10"/>
  <c r="P53" i="10"/>
  <c r="N53" i="10"/>
  <c r="L53" i="10"/>
  <c r="J53" i="10"/>
  <c r="S52" i="10"/>
  <c r="U52" i="10" s="1"/>
  <c r="R52" i="10"/>
  <c r="P52" i="10"/>
  <c r="N52" i="10"/>
  <c r="L52" i="10"/>
  <c r="T52" i="10" s="1"/>
  <c r="J52" i="10"/>
  <c r="S51" i="10"/>
  <c r="U51" i="10" s="1"/>
  <c r="R51" i="10"/>
  <c r="P51" i="10"/>
  <c r="N51" i="10"/>
  <c r="L51" i="10"/>
  <c r="J51" i="10"/>
  <c r="S50" i="10"/>
  <c r="U50" i="10" s="1"/>
  <c r="R50" i="10"/>
  <c r="P50" i="10"/>
  <c r="N50" i="10"/>
  <c r="L50" i="10"/>
  <c r="T50" i="10" s="1"/>
  <c r="J50" i="10"/>
  <c r="S49" i="10"/>
  <c r="U49" i="10" s="1"/>
  <c r="R49" i="10"/>
  <c r="P49" i="10"/>
  <c r="N49" i="10"/>
  <c r="L49" i="10"/>
  <c r="J49" i="10"/>
  <c r="S45" i="10"/>
  <c r="U45" i="10" s="1"/>
  <c r="R45" i="10"/>
  <c r="P45" i="10"/>
  <c r="N45" i="10"/>
  <c r="L45" i="10"/>
  <c r="T45" i="10" s="1"/>
  <c r="J45" i="10"/>
  <c r="S44" i="10"/>
  <c r="U44" i="10" s="1"/>
  <c r="R44" i="10"/>
  <c r="P44" i="10"/>
  <c r="N44" i="10"/>
  <c r="L44" i="10"/>
  <c r="J44" i="10"/>
  <c r="S43" i="10"/>
  <c r="U43" i="10" s="1"/>
  <c r="R43" i="10"/>
  <c r="P43" i="10"/>
  <c r="N43" i="10"/>
  <c r="L43" i="10"/>
  <c r="T43" i="10" s="1"/>
  <c r="J43" i="10"/>
  <c r="S42" i="10"/>
  <c r="U42" i="10" s="1"/>
  <c r="R42" i="10"/>
  <c r="P42" i="10"/>
  <c r="N42" i="10"/>
  <c r="L42" i="10"/>
  <c r="J42" i="10"/>
  <c r="S41" i="10"/>
  <c r="U41" i="10" s="1"/>
  <c r="R41" i="10"/>
  <c r="P41" i="10"/>
  <c r="N41" i="10"/>
  <c r="L41" i="10"/>
  <c r="T41" i="10" s="1"/>
  <c r="J41" i="10"/>
  <c r="S40" i="10"/>
  <c r="U40" i="10" s="1"/>
  <c r="R40" i="10"/>
  <c r="P40" i="10"/>
  <c r="N40" i="10"/>
  <c r="L40" i="10"/>
  <c r="J40" i="10"/>
  <c r="S39" i="10"/>
  <c r="U39" i="10" s="1"/>
  <c r="R39" i="10"/>
  <c r="P39" i="10"/>
  <c r="N39" i="10"/>
  <c r="L39" i="10"/>
  <c r="T39" i="10" s="1"/>
  <c r="J39" i="10"/>
  <c r="S38" i="10"/>
  <c r="U38" i="10" s="1"/>
  <c r="R38" i="10"/>
  <c r="P38" i="10"/>
  <c r="N38" i="10"/>
  <c r="L38" i="10"/>
  <c r="J38" i="10"/>
  <c r="S37" i="10"/>
  <c r="U37" i="10" s="1"/>
  <c r="R37" i="10"/>
  <c r="P37" i="10"/>
  <c r="N37" i="10"/>
  <c r="L37" i="10"/>
  <c r="T37" i="10" s="1"/>
  <c r="J37" i="10"/>
  <c r="S36" i="10"/>
  <c r="U36" i="10" s="1"/>
  <c r="R36" i="10"/>
  <c r="P36" i="10"/>
  <c r="N36" i="10"/>
  <c r="L36" i="10"/>
  <c r="J36" i="10"/>
  <c r="S35" i="10"/>
  <c r="U35" i="10" s="1"/>
  <c r="R35" i="10"/>
  <c r="P35" i="10"/>
  <c r="N35" i="10"/>
  <c r="L35" i="10"/>
  <c r="T35" i="10" s="1"/>
  <c r="J35" i="10"/>
  <c r="S34" i="10"/>
  <c r="U34" i="10" s="1"/>
  <c r="R34" i="10"/>
  <c r="P34" i="10"/>
  <c r="N34" i="10"/>
  <c r="L34" i="10"/>
  <c r="J34" i="10"/>
  <c r="S33" i="10"/>
  <c r="U33" i="10" s="1"/>
  <c r="R33" i="10"/>
  <c r="P33" i="10"/>
  <c r="N33" i="10"/>
  <c r="L33" i="10"/>
  <c r="T33" i="10" s="1"/>
  <c r="J33" i="10"/>
  <c r="S32" i="10"/>
  <c r="U32" i="10" s="1"/>
  <c r="R32" i="10"/>
  <c r="P32" i="10"/>
  <c r="N32" i="10"/>
  <c r="L32" i="10"/>
  <c r="J32" i="10"/>
  <c r="S31" i="10"/>
  <c r="U31" i="10" s="1"/>
  <c r="R31" i="10"/>
  <c r="P31" i="10"/>
  <c r="N31" i="10"/>
  <c r="L31" i="10"/>
  <c r="T31" i="10" s="1"/>
  <c r="J31" i="10"/>
  <c r="S30" i="10"/>
  <c r="U30" i="10" s="1"/>
  <c r="R30" i="10"/>
  <c r="P30" i="10"/>
  <c r="N30" i="10"/>
  <c r="L30" i="10"/>
  <c r="J30" i="10"/>
  <c r="S29" i="10"/>
  <c r="U29" i="10" s="1"/>
  <c r="R29" i="10"/>
  <c r="P29" i="10"/>
  <c r="N29" i="10"/>
  <c r="L29" i="10"/>
  <c r="T29" i="10" s="1"/>
  <c r="J29" i="10"/>
  <c r="S28" i="10"/>
  <c r="U28" i="10" s="1"/>
  <c r="R28" i="10"/>
  <c r="P28" i="10"/>
  <c r="N28" i="10"/>
  <c r="L28" i="10"/>
  <c r="J28" i="10"/>
  <c r="S27" i="10"/>
  <c r="U27" i="10" s="1"/>
  <c r="R27" i="10"/>
  <c r="P27" i="10"/>
  <c r="N27" i="10"/>
  <c r="L27" i="10"/>
  <c r="T27" i="10" s="1"/>
  <c r="J27" i="10"/>
  <c r="S26" i="10"/>
  <c r="U26" i="10" s="1"/>
  <c r="R26" i="10"/>
  <c r="P26" i="10"/>
  <c r="N26" i="10"/>
  <c r="L26" i="10"/>
  <c r="J26" i="10"/>
  <c r="U25" i="10"/>
  <c r="S25" i="10"/>
  <c r="R25" i="10"/>
  <c r="P25" i="10"/>
  <c r="N25" i="10"/>
  <c r="L25" i="10"/>
  <c r="J25" i="10"/>
  <c r="S24" i="10"/>
  <c r="U24" i="10" s="1"/>
  <c r="R24" i="10"/>
  <c r="P24" i="10"/>
  <c r="N24" i="10"/>
  <c r="T24" i="10" s="1"/>
  <c r="L24" i="10"/>
  <c r="J24" i="10"/>
  <c r="V24" i="10" s="1"/>
  <c r="S23" i="10"/>
  <c r="U23" i="10" s="1"/>
  <c r="R23" i="10"/>
  <c r="P23" i="10"/>
  <c r="N23" i="10"/>
  <c r="L23" i="10"/>
  <c r="J23" i="10"/>
  <c r="S22" i="10"/>
  <c r="U22" i="10" s="1"/>
  <c r="R22" i="10"/>
  <c r="P22" i="10"/>
  <c r="N22" i="10"/>
  <c r="T22" i="10" s="1"/>
  <c r="L22" i="10"/>
  <c r="J22" i="10"/>
  <c r="S21" i="10"/>
  <c r="U21" i="10" s="1"/>
  <c r="R21" i="10"/>
  <c r="P21" i="10"/>
  <c r="N21" i="10"/>
  <c r="L21" i="10"/>
  <c r="J21" i="10"/>
  <c r="S20" i="10"/>
  <c r="U20" i="10" s="1"/>
  <c r="R20" i="10"/>
  <c r="P20" i="10"/>
  <c r="N20" i="10"/>
  <c r="L20" i="10"/>
  <c r="J20" i="10"/>
  <c r="S19" i="10"/>
  <c r="U19" i="10" s="1"/>
  <c r="R19" i="10"/>
  <c r="P19" i="10"/>
  <c r="N19" i="10"/>
  <c r="L19" i="10"/>
  <c r="J19" i="10"/>
  <c r="S18" i="10"/>
  <c r="U18" i="10" s="1"/>
  <c r="R18" i="10"/>
  <c r="P18" i="10"/>
  <c r="N18" i="10"/>
  <c r="L18" i="10"/>
  <c r="J18" i="10"/>
  <c r="S17" i="10"/>
  <c r="U17" i="10" s="1"/>
  <c r="R17" i="10"/>
  <c r="P17" i="10"/>
  <c r="N17" i="10"/>
  <c r="L17" i="10"/>
  <c r="J17" i="10"/>
  <c r="S16" i="10"/>
  <c r="U16" i="10" s="1"/>
  <c r="R16" i="10"/>
  <c r="P16" i="10"/>
  <c r="N16" i="10"/>
  <c r="L16" i="10"/>
  <c r="J16" i="10"/>
  <c r="S15" i="10"/>
  <c r="U15" i="10" s="1"/>
  <c r="R15" i="10"/>
  <c r="P15" i="10"/>
  <c r="N15" i="10"/>
  <c r="L15" i="10"/>
  <c r="J15" i="10"/>
  <c r="S14" i="10"/>
  <c r="U14" i="10" s="1"/>
  <c r="R14" i="10"/>
  <c r="P14" i="10"/>
  <c r="N14" i="10"/>
  <c r="L14" i="10"/>
  <c r="J14" i="10"/>
  <c r="S13" i="10"/>
  <c r="U13" i="10" s="1"/>
  <c r="R13" i="10"/>
  <c r="P13" i="10"/>
  <c r="N13" i="10"/>
  <c r="L13" i="10"/>
  <c r="J13" i="10"/>
  <c r="S12" i="10"/>
  <c r="U12" i="10" s="1"/>
  <c r="R12" i="10"/>
  <c r="P12" i="10"/>
  <c r="N12" i="10"/>
  <c r="L12" i="10"/>
  <c r="J12" i="10"/>
  <c r="S11" i="10"/>
  <c r="U11" i="10" s="1"/>
  <c r="R11" i="10"/>
  <c r="P11" i="10"/>
  <c r="N11" i="10"/>
  <c r="L11" i="10"/>
  <c r="J11" i="10"/>
  <c r="S10" i="10"/>
  <c r="U10" i="10" s="1"/>
  <c r="R10" i="10"/>
  <c r="P10" i="10"/>
  <c r="N10" i="10"/>
  <c r="L10" i="10"/>
  <c r="J10" i="10"/>
  <c r="S9" i="10"/>
  <c r="U9" i="10" s="1"/>
  <c r="R9" i="10"/>
  <c r="P9" i="10"/>
  <c r="N9" i="10"/>
  <c r="L9" i="10"/>
  <c r="J9" i="10"/>
  <c r="S8" i="10"/>
  <c r="U8" i="10" s="1"/>
  <c r="R8" i="10"/>
  <c r="P8" i="10"/>
  <c r="N8" i="10"/>
  <c r="L8" i="10"/>
  <c r="J8" i="10"/>
  <c r="S7" i="10"/>
  <c r="U7" i="10" s="1"/>
  <c r="R7" i="10"/>
  <c r="P7" i="10"/>
  <c r="N7" i="10"/>
  <c r="L7" i="10"/>
  <c r="J7" i="10"/>
  <c r="S6" i="10"/>
  <c r="U6" i="10" s="1"/>
  <c r="R6" i="10"/>
  <c r="P6" i="10"/>
  <c r="N6" i="10"/>
  <c r="L6" i="10"/>
  <c r="J6" i="10"/>
  <c r="S5" i="10"/>
  <c r="U5" i="10" s="1"/>
  <c r="R5" i="10"/>
  <c r="P5" i="10"/>
  <c r="N5" i="10"/>
  <c r="L5" i="10"/>
  <c r="J5" i="10"/>
  <c r="T8" i="10" l="1"/>
  <c r="V8" i="10" s="1"/>
  <c r="P4" i="10"/>
  <c r="T11" i="10"/>
  <c r="V11" i="10" s="1"/>
  <c r="T13" i="10"/>
  <c r="T71" i="10"/>
  <c r="T85" i="10"/>
  <c r="T64" i="10"/>
  <c r="T73" i="10"/>
  <c r="T84" i="10"/>
  <c r="V84" i="10" s="1"/>
  <c r="T14" i="10"/>
  <c r="V14" i="10" s="1"/>
  <c r="T16" i="10"/>
  <c r="V16" i="10" s="1"/>
  <c r="T19" i="10"/>
  <c r="V19" i="10" s="1"/>
  <c r="T21" i="10"/>
  <c r="T95" i="10"/>
  <c r="T105" i="10"/>
  <c r="T109" i="10"/>
  <c r="T121" i="10"/>
  <c r="T123" i="10"/>
  <c r="V123" i="10" s="1"/>
  <c r="T126" i="10"/>
  <c r="N4" i="10"/>
  <c r="T5" i="10"/>
  <c r="T7" i="10"/>
  <c r="T9" i="10"/>
  <c r="T10" i="10"/>
  <c r="V10" i="10" s="1"/>
  <c r="T12" i="10"/>
  <c r="V12" i="10" s="1"/>
  <c r="V13" i="10"/>
  <c r="T15" i="10"/>
  <c r="T17" i="10"/>
  <c r="T18" i="10"/>
  <c r="V18" i="10" s="1"/>
  <c r="T20" i="10"/>
  <c r="V20" i="10" s="1"/>
  <c r="V21" i="10"/>
  <c r="T23" i="10"/>
  <c r="T25" i="10"/>
  <c r="T26" i="10"/>
  <c r="V26" i="10" s="1"/>
  <c r="T28" i="10"/>
  <c r="V30" i="10"/>
  <c r="T30" i="10"/>
  <c r="V32" i="10"/>
  <c r="T32" i="10"/>
  <c r="V34" i="10"/>
  <c r="T34" i="10"/>
  <c r="V36" i="10"/>
  <c r="T36" i="10"/>
  <c r="V38" i="10"/>
  <c r="T38" i="10"/>
  <c r="V40" i="10"/>
  <c r="T40" i="10"/>
  <c r="V42" i="10"/>
  <c r="T42" i="10"/>
  <c r="V44" i="10"/>
  <c r="T44" i="10"/>
  <c r="V49" i="10"/>
  <c r="T49" i="10"/>
  <c r="V51" i="10"/>
  <c r="T51" i="10"/>
  <c r="V53" i="10"/>
  <c r="T53" i="10"/>
  <c r="V55" i="10"/>
  <c r="T55" i="10"/>
  <c r="V57" i="10"/>
  <c r="T57" i="10"/>
  <c r="V59" i="10"/>
  <c r="T59" i="10"/>
  <c r="V61" i="10"/>
  <c r="T61" i="10"/>
  <c r="V63" i="10"/>
  <c r="T63" i="10"/>
  <c r="V65" i="10"/>
  <c r="T65" i="10"/>
  <c r="T72" i="10"/>
  <c r="V72" i="10" s="1"/>
  <c r="T80" i="10"/>
  <c r="V80" i="10" s="1"/>
  <c r="V85" i="10"/>
  <c r="V96" i="10"/>
  <c r="V105" i="10"/>
  <c r="V110" i="10"/>
  <c r="V121" i="10"/>
  <c r="J4" i="10"/>
  <c r="V9" i="10"/>
  <c r="V17" i="10"/>
  <c r="V22" i="10"/>
  <c r="V25" i="10"/>
  <c r="T66" i="10"/>
  <c r="T68" i="10"/>
  <c r="V68" i="10" s="1"/>
  <c r="T70" i="10"/>
  <c r="V70" i="10" s="1"/>
  <c r="V71" i="10"/>
  <c r="T75" i="10"/>
  <c r="V75" i="10" s="1"/>
  <c r="T76" i="10"/>
  <c r="V76" i="10" s="1"/>
  <c r="T78" i="10"/>
  <c r="V78" i="10" s="1"/>
  <c r="V79" i="10"/>
  <c r="T81" i="10"/>
  <c r="T83" i="10"/>
  <c r="V83" i="10" s="1"/>
  <c r="T86" i="10"/>
  <c r="T88" i="10"/>
  <c r="V88" i="10" s="1"/>
  <c r="T89" i="10"/>
  <c r="V89" i="10" s="1"/>
  <c r="T94" i="10"/>
  <c r="V94" i="10" s="1"/>
  <c r="V95" i="10"/>
  <c r="T97" i="10"/>
  <c r="T99" i="10"/>
  <c r="V99" i="10" s="1"/>
  <c r="T101" i="10"/>
  <c r="V101" i="10" s="1"/>
  <c r="T103" i="10"/>
  <c r="V103" i="10" s="1"/>
  <c r="V104" i="10"/>
  <c r="T106" i="10"/>
  <c r="T108" i="10"/>
  <c r="V108" i="10" s="1"/>
  <c r="V109" i="10"/>
  <c r="T111" i="10"/>
  <c r="T116" i="10"/>
  <c r="V116" i="10" s="1"/>
  <c r="T117" i="10"/>
  <c r="V117" i="10" s="1"/>
  <c r="T119" i="10"/>
  <c r="V119" i="10" s="1"/>
  <c r="V120" i="10"/>
  <c r="T122" i="10"/>
  <c r="T124" i="10"/>
  <c r="V124" i="10" s="1"/>
  <c r="T125" i="10"/>
  <c r="V125" i="10" s="1"/>
  <c r="T127" i="10"/>
  <c r="V127" i="10" s="1"/>
  <c r="R4" i="10"/>
  <c r="T6" i="10"/>
  <c r="V7" i="10"/>
  <c r="V15" i="10"/>
  <c r="V23" i="10"/>
  <c r="V27" i="10"/>
  <c r="V29" i="10"/>
  <c r="V31" i="10"/>
  <c r="V33" i="10"/>
  <c r="V35" i="10"/>
  <c r="V37" i="10"/>
  <c r="V39" i="10"/>
  <c r="V41" i="10"/>
  <c r="V43" i="10"/>
  <c r="V45" i="10"/>
  <c r="V50" i="10"/>
  <c r="V52" i="10"/>
  <c r="V54" i="10"/>
  <c r="V56" i="10"/>
  <c r="V58" i="10"/>
  <c r="V60" i="10"/>
  <c r="V62" i="10"/>
  <c r="V64" i="10"/>
  <c r="V66" i="10"/>
  <c r="L4" i="10"/>
  <c r="S4" i="10"/>
  <c r="V5" i="10"/>
  <c r="V6" i="10"/>
  <c r="V28" i="10"/>
  <c r="T67" i="10"/>
  <c r="V67" i="10" s="1"/>
  <c r="V69" i="10"/>
  <c r="V73" i="10"/>
  <c r="V77" i="10"/>
  <c r="V81" i="10"/>
  <c r="T82" i="10"/>
  <c r="V86" i="10"/>
  <c r="V90" i="10"/>
  <c r="V97" i="10"/>
  <c r="V102" i="10"/>
  <c r="V106" i="10"/>
  <c r="T107" i="10"/>
  <c r="V107" i="10" s="1"/>
  <c r="V111" i="10"/>
  <c r="V118" i="10"/>
  <c r="V122" i="10"/>
  <c r="V126" i="10"/>
  <c r="R91" i="9"/>
  <c r="L90" i="9"/>
  <c r="N90" i="9"/>
  <c r="P90" i="9"/>
  <c r="R90" i="9"/>
  <c r="S90" i="9"/>
  <c r="U90" i="9" s="1"/>
  <c r="L91" i="9"/>
  <c r="N91" i="9"/>
  <c r="T91" i="9" s="1"/>
  <c r="P91" i="9"/>
  <c r="S91" i="9"/>
  <c r="U91" i="9" s="1"/>
  <c r="J91" i="9"/>
  <c r="T4" i="10" l="1"/>
  <c r="V129" i="10" s="1"/>
  <c r="V130" i="10" s="1"/>
  <c r="V82" i="10"/>
  <c r="V4" i="10"/>
  <c r="V91" i="9"/>
  <c r="T90" i="9"/>
  <c r="N48" i="9"/>
  <c r="N47" i="9"/>
  <c r="N46" i="9"/>
  <c r="N45" i="9"/>
  <c r="N44" i="9"/>
  <c r="N43" i="9"/>
  <c r="N42" i="9"/>
  <c r="J7" i="9"/>
  <c r="J8" i="9"/>
  <c r="S43" i="9"/>
  <c r="L48" i="9"/>
  <c r="L49" i="9"/>
  <c r="J118" i="9" l="1"/>
  <c r="L118" i="9"/>
  <c r="N118" i="9"/>
  <c r="P118" i="9"/>
  <c r="R118" i="9"/>
  <c r="S118" i="9"/>
  <c r="U118" i="9" s="1"/>
  <c r="J119" i="9"/>
  <c r="L119" i="9"/>
  <c r="N119" i="9"/>
  <c r="P119" i="9"/>
  <c r="R119" i="9"/>
  <c r="S119" i="9"/>
  <c r="U119" i="9" s="1"/>
  <c r="T118" i="9" l="1"/>
  <c r="V118" i="9" s="1"/>
  <c r="T119" i="9"/>
  <c r="V119" i="9" s="1"/>
  <c r="J88" i="9"/>
  <c r="J16" i="9"/>
  <c r="J114" i="9"/>
  <c r="L114" i="9"/>
  <c r="N114" i="9"/>
  <c r="P114" i="9"/>
  <c r="R114" i="9"/>
  <c r="S114" i="9"/>
  <c r="U114" i="9" s="1"/>
  <c r="T114" i="9" l="1"/>
  <c r="V114" i="9" s="1"/>
  <c r="S117" i="9" l="1"/>
  <c r="U117" i="9" s="1"/>
  <c r="R117" i="9"/>
  <c r="P117" i="9"/>
  <c r="N117" i="9"/>
  <c r="L117" i="9"/>
  <c r="J117" i="9"/>
  <c r="S116" i="9"/>
  <c r="U116" i="9" s="1"/>
  <c r="R116" i="9"/>
  <c r="P116" i="9"/>
  <c r="N116" i="9"/>
  <c r="L116" i="9"/>
  <c r="J116" i="9"/>
  <c r="S115" i="9"/>
  <c r="U115" i="9" s="1"/>
  <c r="R115" i="9"/>
  <c r="P115" i="9"/>
  <c r="N115" i="9"/>
  <c r="L115" i="9"/>
  <c r="J115" i="9"/>
  <c r="S113" i="9"/>
  <c r="U113" i="9" s="1"/>
  <c r="R113" i="9"/>
  <c r="P113" i="9"/>
  <c r="N113" i="9"/>
  <c r="L113" i="9"/>
  <c r="J113" i="9"/>
  <c r="S112" i="9"/>
  <c r="U112" i="9" s="1"/>
  <c r="R112" i="9"/>
  <c r="P112" i="9"/>
  <c r="N112" i="9"/>
  <c r="L112" i="9"/>
  <c r="J112" i="9"/>
  <c r="S111" i="9"/>
  <c r="U111" i="9" s="1"/>
  <c r="R111" i="9"/>
  <c r="P111" i="9"/>
  <c r="N111" i="9"/>
  <c r="L111" i="9"/>
  <c r="J111" i="9"/>
  <c r="S110" i="9"/>
  <c r="U110" i="9" s="1"/>
  <c r="R110" i="9"/>
  <c r="P110" i="9"/>
  <c r="N110" i="9"/>
  <c r="L110" i="9"/>
  <c r="J110" i="9"/>
  <c r="S109" i="9"/>
  <c r="U109" i="9" s="1"/>
  <c r="R109" i="9"/>
  <c r="P109" i="9"/>
  <c r="N109" i="9"/>
  <c r="L109" i="9"/>
  <c r="J109" i="9"/>
  <c r="S108" i="9"/>
  <c r="U108" i="9" s="1"/>
  <c r="R108" i="9"/>
  <c r="P108" i="9"/>
  <c r="N108" i="9"/>
  <c r="L108" i="9"/>
  <c r="J108" i="9"/>
  <c r="S107" i="9"/>
  <c r="U107" i="9" s="1"/>
  <c r="R107" i="9"/>
  <c r="P107" i="9"/>
  <c r="N107" i="9"/>
  <c r="L107" i="9"/>
  <c r="J107" i="9"/>
  <c r="S106" i="9"/>
  <c r="U106" i="9" s="1"/>
  <c r="R106" i="9"/>
  <c r="P106" i="9"/>
  <c r="N106" i="9"/>
  <c r="L106" i="9"/>
  <c r="J106" i="9"/>
  <c r="S105" i="9"/>
  <c r="U105" i="9" s="1"/>
  <c r="R105" i="9"/>
  <c r="P105" i="9"/>
  <c r="N105" i="9"/>
  <c r="L105" i="9"/>
  <c r="J105" i="9"/>
  <c r="S104" i="9"/>
  <c r="U104" i="9" s="1"/>
  <c r="R104" i="9"/>
  <c r="P104" i="9"/>
  <c r="N104" i="9"/>
  <c r="L104" i="9"/>
  <c r="J104" i="9"/>
  <c r="S103" i="9"/>
  <c r="U103" i="9" s="1"/>
  <c r="R103" i="9"/>
  <c r="P103" i="9"/>
  <c r="N103" i="9"/>
  <c r="L103" i="9"/>
  <c r="J103" i="9"/>
  <c r="S102" i="9"/>
  <c r="U102" i="9" s="1"/>
  <c r="R102" i="9"/>
  <c r="P102" i="9"/>
  <c r="N102" i="9"/>
  <c r="L102" i="9"/>
  <c r="J102" i="9"/>
  <c r="S101" i="9"/>
  <c r="U101" i="9" s="1"/>
  <c r="R101" i="9"/>
  <c r="P101" i="9"/>
  <c r="L101" i="9"/>
  <c r="J101" i="9"/>
  <c r="S100" i="9"/>
  <c r="U100" i="9" s="1"/>
  <c r="R100" i="9"/>
  <c r="P100" i="9"/>
  <c r="N100" i="9"/>
  <c r="L100" i="9"/>
  <c r="J100" i="9"/>
  <c r="S99" i="9"/>
  <c r="U99" i="9" s="1"/>
  <c r="R99" i="9"/>
  <c r="P99" i="9"/>
  <c r="N99" i="9"/>
  <c r="L99" i="9"/>
  <c r="J99" i="9"/>
  <c r="S98" i="9"/>
  <c r="U98" i="9" s="1"/>
  <c r="R98" i="9"/>
  <c r="P98" i="9"/>
  <c r="N98" i="9"/>
  <c r="L98" i="9"/>
  <c r="J98" i="9"/>
  <c r="S97" i="9"/>
  <c r="U97" i="9" s="1"/>
  <c r="R97" i="9"/>
  <c r="P97" i="9"/>
  <c r="N97" i="9"/>
  <c r="L97" i="9"/>
  <c r="J97" i="9"/>
  <c r="S96" i="9"/>
  <c r="U96" i="9" s="1"/>
  <c r="R96" i="9"/>
  <c r="P96" i="9"/>
  <c r="N96" i="9"/>
  <c r="L96" i="9"/>
  <c r="J96" i="9"/>
  <c r="S95" i="9"/>
  <c r="U95" i="9" s="1"/>
  <c r="P95" i="9"/>
  <c r="N95" i="9"/>
  <c r="L95" i="9"/>
  <c r="J95" i="9"/>
  <c r="S94" i="9"/>
  <c r="U94" i="9" s="1"/>
  <c r="P94" i="9"/>
  <c r="N94" i="9"/>
  <c r="L94" i="9"/>
  <c r="J94" i="9"/>
  <c r="S93" i="9"/>
  <c r="U93" i="9" s="1"/>
  <c r="P93" i="9"/>
  <c r="N93" i="9"/>
  <c r="L93" i="9"/>
  <c r="J93" i="9"/>
  <c r="S92" i="9"/>
  <c r="U92" i="9" s="1"/>
  <c r="R92" i="9"/>
  <c r="P92" i="9"/>
  <c r="N92" i="9"/>
  <c r="L92" i="9"/>
  <c r="J92" i="9"/>
  <c r="J90" i="9"/>
  <c r="V90" i="9" s="1"/>
  <c r="S89" i="9"/>
  <c r="U89" i="9" s="1"/>
  <c r="R89" i="9"/>
  <c r="P89" i="9"/>
  <c r="N89" i="9"/>
  <c r="L89" i="9"/>
  <c r="J89" i="9"/>
  <c r="S88" i="9"/>
  <c r="U88" i="9" s="1"/>
  <c r="R88" i="9"/>
  <c r="P88" i="9"/>
  <c r="N88" i="9"/>
  <c r="L88" i="9"/>
  <c r="S87" i="9"/>
  <c r="U87" i="9" s="1"/>
  <c r="R87" i="9"/>
  <c r="P87" i="9"/>
  <c r="N87" i="9"/>
  <c r="L87" i="9"/>
  <c r="J87" i="9"/>
  <c r="S86" i="9"/>
  <c r="U86" i="9" s="1"/>
  <c r="R86" i="9"/>
  <c r="P86" i="9"/>
  <c r="N86" i="9"/>
  <c r="L86" i="9"/>
  <c r="J86" i="9"/>
  <c r="S85" i="9"/>
  <c r="U85" i="9" s="1"/>
  <c r="R85" i="9"/>
  <c r="P85" i="9"/>
  <c r="N85" i="9"/>
  <c r="L85" i="9"/>
  <c r="J85" i="9"/>
  <c r="S84" i="9"/>
  <c r="U84" i="9" s="1"/>
  <c r="R84" i="9"/>
  <c r="P84" i="9"/>
  <c r="N84" i="9"/>
  <c r="L84" i="9"/>
  <c r="J84" i="9"/>
  <c r="S83" i="9"/>
  <c r="U83" i="9" s="1"/>
  <c r="R83" i="9"/>
  <c r="P83" i="9"/>
  <c r="N83" i="9"/>
  <c r="L83" i="9"/>
  <c r="J83" i="9"/>
  <c r="S82" i="9"/>
  <c r="U82" i="9" s="1"/>
  <c r="R82" i="9"/>
  <c r="P82" i="9"/>
  <c r="N82" i="9"/>
  <c r="L82" i="9"/>
  <c r="J82" i="9"/>
  <c r="S81" i="9"/>
  <c r="U81" i="9" s="1"/>
  <c r="R81" i="9"/>
  <c r="P81" i="9"/>
  <c r="N81" i="9"/>
  <c r="L81" i="9"/>
  <c r="J81" i="9"/>
  <c r="S80" i="9"/>
  <c r="U80" i="9" s="1"/>
  <c r="R80" i="9"/>
  <c r="P80" i="9"/>
  <c r="N80" i="9"/>
  <c r="L80" i="9"/>
  <c r="J80" i="9"/>
  <c r="S79" i="9"/>
  <c r="U79" i="9" s="1"/>
  <c r="R79" i="9"/>
  <c r="P79" i="9"/>
  <c r="N79" i="9"/>
  <c r="J79" i="9"/>
  <c r="S78" i="9"/>
  <c r="U78" i="9" s="1"/>
  <c r="R78" i="9"/>
  <c r="P78" i="9"/>
  <c r="N78" i="9"/>
  <c r="L78" i="9"/>
  <c r="J78" i="9"/>
  <c r="S77" i="9"/>
  <c r="U77" i="9" s="1"/>
  <c r="R77" i="9"/>
  <c r="P77" i="9"/>
  <c r="N77" i="9"/>
  <c r="L77" i="9"/>
  <c r="J77" i="9"/>
  <c r="S76" i="9"/>
  <c r="U76" i="9" s="1"/>
  <c r="R76" i="9"/>
  <c r="P76" i="9"/>
  <c r="N76" i="9"/>
  <c r="L76" i="9"/>
  <c r="J76" i="9"/>
  <c r="S75" i="9"/>
  <c r="U75" i="9" s="1"/>
  <c r="R75" i="9"/>
  <c r="P75" i="9"/>
  <c r="N75" i="9"/>
  <c r="L75" i="9"/>
  <c r="J75" i="9"/>
  <c r="S74" i="9"/>
  <c r="U74" i="9" s="1"/>
  <c r="R74" i="9"/>
  <c r="P74" i="9"/>
  <c r="N74" i="9"/>
  <c r="L74" i="9"/>
  <c r="J74" i="9"/>
  <c r="S73" i="9"/>
  <c r="U73" i="9" s="1"/>
  <c r="R73" i="9"/>
  <c r="P73" i="9"/>
  <c r="N73" i="9"/>
  <c r="L73" i="9"/>
  <c r="J73" i="9"/>
  <c r="S72" i="9"/>
  <c r="U72" i="9" s="1"/>
  <c r="R72" i="9"/>
  <c r="P72" i="9"/>
  <c r="N72" i="9"/>
  <c r="L72" i="9"/>
  <c r="J72" i="9"/>
  <c r="S71" i="9"/>
  <c r="U71" i="9" s="1"/>
  <c r="R71" i="9"/>
  <c r="P71" i="9"/>
  <c r="N71" i="9"/>
  <c r="L71" i="9"/>
  <c r="J71" i="9"/>
  <c r="S70" i="9"/>
  <c r="U70" i="9" s="1"/>
  <c r="R70" i="9"/>
  <c r="P70" i="9"/>
  <c r="N70" i="9"/>
  <c r="L70" i="9"/>
  <c r="J70" i="9"/>
  <c r="S69" i="9"/>
  <c r="U69" i="9" s="1"/>
  <c r="R69" i="9"/>
  <c r="P69" i="9"/>
  <c r="N69" i="9"/>
  <c r="L69" i="9"/>
  <c r="J69" i="9"/>
  <c r="S68" i="9"/>
  <c r="U68" i="9" s="1"/>
  <c r="R68" i="9"/>
  <c r="P68" i="9"/>
  <c r="N68" i="9"/>
  <c r="L68" i="9"/>
  <c r="J68" i="9"/>
  <c r="S67" i="9"/>
  <c r="U67" i="9" s="1"/>
  <c r="R67" i="9"/>
  <c r="P67" i="9"/>
  <c r="N67" i="9"/>
  <c r="L67" i="9"/>
  <c r="J67" i="9"/>
  <c r="S66" i="9"/>
  <c r="U66" i="9" s="1"/>
  <c r="R66" i="9"/>
  <c r="P66" i="9"/>
  <c r="N66" i="9"/>
  <c r="L66" i="9"/>
  <c r="J66" i="9"/>
  <c r="S65" i="9"/>
  <c r="U65" i="9" s="1"/>
  <c r="R65" i="9"/>
  <c r="P65" i="9"/>
  <c r="N65" i="9"/>
  <c r="L65" i="9"/>
  <c r="J65" i="9"/>
  <c r="S64" i="9"/>
  <c r="U64" i="9" s="1"/>
  <c r="R64" i="9"/>
  <c r="P64" i="9"/>
  <c r="N64" i="9"/>
  <c r="L64" i="9"/>
  <c r="J64" i="9"/>
  <c r="S63" i="9"/>
  <c r="U63" i="9" s="1"/>
  <c r="R63" i="9"/>
  <c r="P63" i="9"/>
  <c r="N63" i="9"/>
  <c r="L63" i="9"/>
  <c r="J63" i="9"/>
  <c r="S62" i="9"/>
  <c r="U62" i="9" s="1"/>
  <c r="R62" i="9"/>
  <c r="P62" i="9"/>
  <c r="N62" i="9"/>
  <c r="L62" i="9"/>
  <c r="J62" i="9"/>
  <c r="S61" i="9"/>
  <c r="U61" i="9" s="1"/>
  <c r="R61" i="9"/>
  <c r="P61" i="9"/>
  <c r="N61" i="9"/>
  <c r="L61" i="9"/>
  <c r="J61" i="9"/>
  <c r="S60" i="9"/>
  <c r="U60" i="9" s="1"/>
  <c r="R60" i="9"/>
  <c r="P60" i="9"/>
  <c r="N60" i="9"/>
  <c r="L60" i="9"/>
  <c r="J60" i="9"/>
  <c r="S59" i="9"/>
  <c r="U59" i="9" s="1"/>
  <c r="R59" i="9"/>
  <c r="P59" i="9"/>
  <c r="N59" i="9"/>
  <c r="L59" i="9"/>
  <c r="J59" i="9"/>
  <c r="S58" i="9"/>
  <c r="U58" i="9" s="1"/>
  <c r="R58" i="9"/>
  <c r="P58" i="9"/>
  <c r="N58" i="9"/>
  <c r="L58" i="9"/>
  <c r="J58" i="9"/>
  <c r="S57" i="9"/>
  <c r="U57" i="9" s="1"/>
  <c r="R57" i="9"/>
  <c r="P57" i="9"/>
  <c r="N57" i="9"/>
  <c r="L57" i="9"/>
  <c r="J57" i="9"/>
  <c r="S56" i="9"/>
  <c r="U56" i="9" s="1"/>
  <c r="R56" i="9"/>
  <c r="P56" i="9"/>
  <c r="N56" i="9"/>
  <c r="L56" i="9"/>
  <c r="J56" i="9"/>
  <c r="S55" i="9"/>
  <c r="U55" i="9" s="1"/>
  <c r="R55" i="9"/>
  <c r="P55" i="9"/>
  <c r="N55" i="9"/>
  <c r="L55" i="9"/>
  <c r="J55" i="9"/>
  <c r="S54" i="9"/>
  <c r="U54" i="9" s="1"/>
  <c r="R54" i="9"/>
  <c r="P54" i="9"/>
  <c r="N54" i="9"/>
  <c r="L54" i="9"/>
  <c r="J54" i="9"/>
  <c r="S53" i="9"/>
  <c r="U53" i="9" s="1"/>
  <c r="R53" i="9"/>
  <c r="P53" i="9"/>
  <c r="N53" i="9"/>
  <c r="L53" i="9"/>
  <c r="J53" i="9"/>
  <c r="S52" i="9"/>
  <c r="U52" i="9" s="1"/>
  <c r="R52" i="9"/>
  <c r="P52" i="9"/>
  <c r="N52" i="9"/>
  <c r="L52" i="9"/>
  <c r="J52" i="9"/>
  <c r="S51" i="9"/>
  <c r="U51" i="9" s="1"/>
  <c r="R51" i="9"/>
  <c r="P51" i="9"/>
  <c r="N51" i="9"/>
  <c r="L51" i="9"/>
  <c r="J51" i="9"/>
  <c r="S50" i="9"/>
  <c r="U50" i="9" s="1"/>
  <c r="R50" i="9"/>
  <c r="P50" i="9"/>
  <c r="N50" i="9"/>
  <c r="L50" i="9"/>
  <c r="J50" i="9"/>
  <c r="S49" i="9"/>
  <c r="U49" i="9" s="1"/>
  <c r="R49" i="9"/>
  <c r="P49" i="9"/>
  <c r="N49" i="9"/>
  <c r="J49" i="9"/>
  <c r="S48" i="9"/>
  <c r="U48" i="9" s="1"/>
  <c r="R48" i="9"/>
  <c r="P48" i="9"/>
  <c r="J48" i="9"/>
  <c r="S47" i="9"/>
  <c r="U47" i="9" s="1"/>
  <c r="R47" i="9"/>
  <c r="P47" i="9"/>
  <c r="L47" i="9"/>
  <c r="J47" i="9"/>
  <c r="S46" i="9"/>
  <c r="U46" i="9" s="1"/>
  <c r="R46" i="9"/>
  <c r="P46" i="9"/>
  <c r="L46" i="9"/>
  <c r="J46" i="9"/>
  <c r="S45" i="9"/>
  <c r="U45" i="9" s="1"/>
  <c r="R45" i="9"/>
  <c r="P45" i="9"/>
  <c r="L45" i="9"/>
  <c r="J45" i="9"/>
  <c r="S44" i="9"/>
  <c r="U44" i="9" s="1"/>
  <c r="R44" i="9"/>
  <c r="P44" i="9"/>
  <c r="L44" i="9"/>
  <c r="J44" i="9"/>
  <c r="U43" i="9"/>
  <c r="R43" i="9"/>
  <c r="P43" i="9"/>
  <c r="L43" i="9"/>
  <c r="T43" i="9" s="1"/>
  <c r="V43" i="9" s="1"/>
  <c r="J43" i="9"/>
  <c r="S42" i="9"/>
  <c r="U42" i="9" s="1"/>
  <c r="R42" i="9"/>
  <c r="P42" i="9"/>
  <c r="L42" i="9"/>
  <c r="J42" i="9"/>
  <c r="S41" i="9"/>
  <c r="U41" i="9" s="1"/>
  <c r="R41" i="9"/>
  <c r="P41" i="9"/>
  <c r="N41" i="9"/>
  <c r="L41" i="9"/>
  <c r="J41" i="9"/>
  <c r="S40" i="9"/>
  <c r="U40" i="9" s="1"/>
  <c r="R40" i="9"/>
  <c r="P40" i="9"/>
  <c r="N40" i="9"/>
  <c r="L40" i="9"/>
  <c r="J40" i="9"/>
  <c r="S39" i="9"/>
  <c r="U39" i="9" s="1"/>
  <c r="R39" i="9"/>
  <c r="P39" i="9"/>
  <c r="N39" i="9"/>
  <c r="L39" i="9"/>
  <c r="J39" i="9"/>
  <c r="S38" i="9"/>
  <c r="U38" i="9" s="1"/>
  <c r="R38" i="9"/>
  <c r="P38" i="9"/>
  <c r="N38" i="9"/>
  <c r="L38" i="9"/>
  <c r="J38" i="9"/>
  <c r="S37" i="9"/>
  <c r="U37" i="9" s="1"/>
  <c r="R37" i="9"/>
  <c r="P37" i="9"/>
  <c r="N37" i="9"/>
  <c r="L37" i="9"/>
  <c r="J37" i="9"/>
  <c r="S36" i="9"/>
  <c r="U36" i="9" s="1"/>
  <c r="R36" i="9"/>
  <c r="P36" i="9"/>
  <c r="N36" i="9"/>
  <c r="L36" i="9"/>
  <c r="J36" i="9"/>
  <c r="S35" i="9"/>
  <c r="U35" i="9" s="1"/>
  <c r="R35" i="9"/>
  <c r="P35" i="9"/>
  <c r="N35" i="9"/>
  <c r="L35" i="9"/>
  <c r="J35" i="9"/>
  <c r="S34" i="9"/>
  <c r="U34" i="9" s="1"/>
  <c r="R34" i="9"/>
  <c r="P34" i="9"/>
  <c r="N34" i="9"/>
  <c r="L34" i="9"/>
  <c r="J34" i="9"/>
  <c r="S33" i="9"/>
  <c r="U33" i="9" s="1"/>
  <c r="R33" i="9"/>
  <c r="P33" i="9"/>
  <c r="N33" i="9"/>
  <c r="L33" i="9"/>
  <c r="J33" i="9"/>
  <c r="S32" i="9"/>
  <c r="U32" i="9" s="1"/>
  <c r="R32" i="9"/>
  <c r="P32" i="9"/>
  <c r="N32" i="9"/>
  <c r="L32" i="9"/>
  <c r="J32" i="9"/>
  <c r="S31" i="9"/>
  <c r="U31" i="9" s="1"/>
  <c r="R31" i="9"/>
  <c r="P31" i="9"/>
  <c r="N31" i="9"/>
  <c r="L31" i="9"/>
  <c r="J31" i="9"/>
  <c r="S30" i="9"/>
  <c r="U30" i="9" s="1"/>
  <c r="R30" i="9"/>
  <c r="P30" i="9"/>
  <c r="N30" i="9"/>
  <c r="L30" i="9"/>
  <c r="J30" i="9"/>
  <c r="S29" i="9"/>
  <c r="U29" i="9" s="1"/>
  <c r="R29" i="9"/>
  <c r="P29" i="9"/>
  <c r="N29" i="9"/>
  <c r="L29" i="9"/>
  <c r="J29" i="9"/>
  <c r="S28" i="9"/>
  <c r="U28" i="9" s="1"/>
  <c r="R28" i="9"/>
  <c r="P28" i="9"/>
  <c r="N28" i="9"/>
  <c r="L28" i="9"/>
  <c r="J28" i="9"/>
  <c r="S27" i="9"/>
  <c r="U27" i="9" s="1"/>
  <c r="R27" i="9"/>
  <c r="P27" i="9"/>
  <c r="N27" i="9"/>
  <c r="L27" i="9"/>
  <c r="J27" i="9"/>
  <c r="S26" i="9"/>
  <c r="U26" i="9" s="1"/>
  <c r="R26" i="9"/>
  <c r="P26" i="9"/>
  <c r="N26" i="9"/>
  <c r="L26" i="9"/>
  <c r="J26" i="9"/>
  <c r="S25" i="9"/>
  <c r="U25" i="9" s="1"/>
  <c r="R25" i="9"/>
  <c r="P25" i="9"/>
  <c r="N25" i="9"/>
  <c r="L25" i="9"/>
  <c r="J25" i="9"/>
  <c r="S24" i="9"/>
  <c r="U24" i="9" s="1"/>
  <c r="R24" i="9"/>
  <c r="P24" i="9"/>
  <c r="N24" i="9"/>
  <c r="L24" i="9"/>
  <c r="J24" i="9"/>
  <c r="S23" i="9"/>
  <c r="U23" i="9" s="1"/>
  <c r="R23" i="9"/>
  <c r="P23" i="9"/>
  <c r="N23" i="9"/>
  <c r="L23" i="9"/>
  <c r="J23" i="9"/>
  <c r="S22" i="9"/>
  <c r="U22" i="9" s="1"/>
  <c r="R22" i="9"/>
  <c r="P22" i="9"/>
  <c r="N22" i="9"/>
  <c r="L22" i="9"/>
  <c r="J22" i="9"/>
  <c r="S21" i="9"/>
  <c r="U21" i="9" s="1"/>
  <c r="R21" i="9"/>
  <c r="P21" i="9"/>
  <c r="N21" i="9"/>
  <c r="L21" i="9"/>
  <c r="J21" i="9"/>
  <c r="S20" i="9"/>
  <c r="U20" i="9" s="1"/>
  <c r="R20" i="9"/>
  <c r="P20" i="9"/>
  <c r="N20" i="9"/>
  <c r="L20" i="9"/>
  <c r="J20" i="9"/>
  <c r="S19" i="9"/>
  <c r="U19" i="9" s="1"/>
  <c r="R19" i="9"/>
  <c r="P19" i="9"/>
  <c r="N19" i="9"/>
  <c r="L19" i="9"/>
  <c r="J19" i="9"/>
  <c r="S18" i="9"/>
  <c r="U18" i="9" s="1"/>
  <c r="R18" i="9"/>
  <c r="P18" i="9"/>
  <c r="N18" i="9"/>
  <c r="L18" i="9"/>
  <c r="J18" i="9"/>
  <c r="S17" i="9"/>
  <c r="U17" i="9" s="1"/>
  <c r="R17" i="9"/>
  <c r="P17" i="9"/>
  <c r="N17" i="9"/>
  <c r="L17" i="9"/>
  <c r="J17" i="9"/>
  <c r="S16" i="9"/>
  <c r="U16" i="9" s="1"/>
  <c r="R16" i="9"/>
  <c r="P16" i="9"/>
  <c r="N16" i="9"/>
  <c r="L16" i="9"/>
  <c r="S15" i="9"/>
  <c r="U15" i="9" s="1"/>
  <c r="R15" i="9"/>
  <c r="P15" i="9"/>
  <c r="N15" i="9"/>
  <c r="L15" i="9"/>
  <c r="J15" i="9"/>
  <c r="S14" i="9"/>
  <c r="U14" i="9" s="1"/>
  <c r="R14" i="9"/>
  <c r="P14" i="9"/>
  <c r="N14" i="9"/>
  <c r="L14" i="9"/>
  <c r="J14" i="9"/>
  <c r="S13" i="9"/>
  <c r="U13" i="9" s="1"/>
  <c r="R13" i="9"/>
  <c r="P13" i="9"/>
  <c r="N13" i="9"/>
  <c r="L13" i="9"/>
  <c r="J13" i="9"/>
  <c r="S12" i="9"/>
  <c r="U12" i="9" s="1"/>
  <c r="R12" i="9"/>
  <c r="P12" i="9"/>
  <c r="N12" i="9"/>
  <c r="L12" i="9"/>
  <c r="J12" i="9"/>
  <c r="S11" i="9"/>
  <c r="U11" i="9" s="1"/>
  <c r="R11" i="9"/>
  <c r="P11" i="9"/>
  <c r="N11" i="9"/>
  <c r="L11" i="9"/>
  <c r="J11" i="9"/>
  <c r="S10" i="9"/>
  <c r="U10" i="9" s="1"/>
  <c r="R10" i="9"/>
  <c r="P10" i="9"/>
  <c r="N10" i="9"/>
  <c r="L10" i="9"/>
  <c r="J10" i="9"/>
  <c r="S9" i="9"/>
  <c r="U9" i="9" s="1"/>
  <c r="R9" i="9"/>
  <c r="P9" i="9"/>
  <c r="N9" i="9"/>
  <c r="L9" i="9"/>
  <c r="J9" i="9"/>
  <c r="S8" i="9"/>
  <c r="U8" i="9" s="1"/>
  <c r="R8" i="9"/>
  <c r="P8" i="9"/>
  <c r="N8" i="9"/>
  <c r="L8" i="9"/>
  <c r="S7" i="9"/>
  <c r="U7" i="9" s="1"/>
  <c r="R7" i="9"/>
  <c r="P7" i="9"/>
  <c r="N7" i="9"/>
  <c r="L7" i="9"/>
  <c r="S6" i="9"/>
  <c r="U6" i="9" s="1"/>
  <c r="R6" i="9"/>
  <c r="P6" i="9"/>
  <c r="N6" i="9"/>
  <c r="L6" i="9"/>
  <c r="J6" i="9"/>
  <c r="S5" i="9"/>
  <c r="U5" i="9" s="1"/>
  <c r="R5" i="9"/>
  <c r="P5" i="9"/>
  <c r="N5" i="9"/>
  <c r="L5" i="9"/>
  <c r="J5" i="9"/>
  <c r="R4" i="9" l="1"/>
  <c r="J4" i="9"/>
  <c r="N4" i="9"/>
  <c r="T112" i="9"/>
  <c r="V112" i="9" s="1"/>
  <c r="T115" i="9"/>
  <c r="V115" i="9" s="1"/>
  <c r="T117" i="9"/>
  <c r="V117" i="9" s="1"/>
  <c r="L4" i="9"/>
  <c r="P4" i="9"/>
  <c r="S4" i="9"/>
  <c r="T5" i="9"/>
  <c r="V5" i="9" s="1"/>
  <c r="T7" i="9"/>
  <c r="T9" i="9"/>
  <c r="V9" i="9" s="1"/>
  <c r="T11" i="9"/>
  <c r="V11" i="9" s="1"/>
  <c r="T58" i="9"/>
  <c r="V58" i="9" s="1"/>
  <c r="T60" i="9"/>
  <c r="V60" i="9" s="1"/>
  <c r="T62" i="9"/>
  <c r="V62" i="9" s="1"/>
  <c r="T64" i="9"/>
  <c r="V64" i="9" s="1"/>
  <c r="T66" i="9"/>
  <c r="V66" i="9" s="1"/>
  <c r="T68" i="9"/>
  <c r="V68" i="9" s="1"/>
  <c r="T70" i="9"/>
  <c r="V70" i="9" s="1"/>
  <c r="T72" i="9"/>
  <c r="V72" i="9" s="1"/>
  <c r="T75" i="9"/>
  <c r="V75" i="9" s="1"/>
  <c r="T77" i="9"/>
  <c r="V77" i="9" s="1"/>
  <c r="T79" i="9"/>
  <c r="V79" i="9" s="1"/>
  <c r="T81" i="9"/>
  <c r="V81" i="9" s="1"/>
  <c r="T83" i="9"/>
  <c r="V83" i="9" s="1"/>
  <c r="T85" i="9"/>
  <c r="V85" i="9" s="1"/>
  <c r="T87" i="9"/>
  <c r="V87" i="9" s="1"/>
  <c r="T89" i="9"/>
  <c r="V89" i="9" s="1"/>
  <c r="T93" i="9"/>
  <c r="V93" i="9" s="1"/>
  <c r="T95" i="9"/>
  <c r="V95" i="9" s="1"/>
  <c r="T96" i="9"/>
  <c r="V96" i="9" s="1"/>
  <c r="T98" i="9"/>
  <c r="V98" i="9" s="1"/>
  <c r="T103" i="9"/>
  <c r="V103" i="9" s="1"/>
  <c r="T105" i="9"/>
  <c r="T107" i="9"/>
  <c r="V107" i="9" s="1"/>
  <c r="T109" i="9"/>
  <c r="V109" i="9" s="1"/>
  <c r="T110" i="9"/>
  <c r="V110" i="9" s="1"/>
  <c r="T14" i="9"/>
  <c r="V14" i="9" s="1"/>
  <c r="T16" i="9"/>
  <c r="V16" i="9" s="1"/>
  <c r="T18" i="9"/>
  <c r="V18" i="9" s="1"/>
  <c r="T20" i="9"/>
  <c r="V20" i="9" s="1"/>
  <c r="T22" i="9"/>
  <c r="V22" i="9" s="1"/>
  <c r="T24" i="9"/>
  <c r="V24" i="9" s="1"/>
  <c r="T26" i="9"/>
  <c r="V26" i="9" s="1"/>
  <c r="T28" i="9"/>
  <c r="V28" i="9" s="1"/>
  <c r="T30" i="9"/>
  <c r="V30" i="9" s="1"/>
  <c r="T31" i="9"/>
  <c r="V31" i="9" s="1"/>
  <c r="T32" i="9"/>
  <c r="V32" i="9" s="1"/>
  <c r="T33" i="9"/>
  <c r="V33" i="9" s="1"/>
  <c r="T34" i="9"/>
  <c r="V34" i="9" s="1"/>
  <c r="T35" i="9"/>
  <c r="V35" i="9" s="1"/>
  <c r="T36" i="9"/>
  <c r="V36" i="9" s="1"/>
  <c r="T37" i="9"/>
  <c r="V37" i="9" s="1"/>
  <c r="T38" i="9"/>
  <c r="V38" i="9" s="1"/>
  <c r="T39" i="9"/>
  <c r="V39" i="9" s="1"/>
  <c r="T40" i="9"/>
  <c r="V40" i="9" s="1"/>
  <c r="T41" i="9"/>
  <c r="V41" i="9" s="1"/>
  <c r="T42" i="9"/>
  <c r="V42" i="9" s="1"/>
  <c r="T45" i="9"/>
  <c r="V45" i="9" s="1"/>
  <c r="T47" i="9"/>
  <c r="V47" i="9" s="1"/>
  <c r="T49" i="9"/>
  <c r="V49" i="9" s="1"/>
  <c r="T51" i="9"/>
  <c r="V51" i="9" s="1"/>
  <c r="T53" i="9"/>
  <c r="V53" i="9" s="1"/>
  <c r="T55" i="9"/>
  <c r="V55" i="9" s="1"/>
  <c r="T13" i="9"/>
  <c r="V13" i="9" s="1"/>
  <c r="T15" i="9"/>
  <c r="V15" i="9" s="1"/>
  <c r="T17" i="9"/>
  <c r="V17" i="9" s="1"/>
  <c r="T19" i="9"/>
  <c r="V19" i="9" s="1"/>
  <c r="T21" i="9"/>
  <c r="V21" i="9" s="1"/>
  <c r="T23" i="9"/>
  <c r="V23" i="9" s="1"/>
  <c r="T25" i="9"/>
  <c r="V25" i="9" s="1"/>
  <c r="T27" i="9"/>
  <c r="V27" i="9" s="1"/>
  <c r="T29" i="9"/>
  <c r="V29" i="9" s="1"/>
  <c r="T44" i="9"/>
  <c r="V44" i="9" s="1"/>
  <c r="T46" i="9"/>
  <c r="V46" i="9" s="1"/>
  <c r="T48" i="9"/>
  <c r="V48" i="9" s="1"/>
  <c r="T50" i="9"/>
  <c r="V50" i="9" s="1"/>
  <c r="T52" i="9"/>
  <c r="V52" i="9" s="1"/>
  <c r="T54" i="9"/>
  <c r="V54" i="9" s="1"/>
  <c r="T56" i="9"/>
  <c r="V56" i="9" s="1"/>
  <c r="T6" i="9"/>
  <c r="V6" i="9" s="1"/>
  <c r="V7" i="9"/>
  <c r="T8" i="9"/>
  <c r="V8" i="9" s="1"/>
  <c r="T10" i="9"/>
  <c r="V10" i="9" s="1"/>
  <c r="T12" i="9"/>
  <c r="V12" i="9" s="1"/>
  <c r="T113" i="9"/>
  <c r="V113" i="9" s="1"/>
  <c r="T116" i="9"/>
  <c r="V116" i="9" s="1"/>
  <c r="T57" i="9"/>
  <c r="V57" i="9" s="1"/>
  <c r="T59" i="9"/>
  <c r="V59" i="9" s="1"/>
  <c r="T61" i="9"/>
  <c r="V61" i="9" s="1"/>
  <c r="T63" i="9"/>
  <c r="V63" i="9" s="1"/>
  <c r="T65" i="9"/>
  <c r="V65" i="9" s="1"/>
  <c r="T67" i="9"/>
  <c r="V67" i="9" s="1"/>
  <c r="T69" i="9"/>
  <c r="V69" i="9" s="1"/>
  <c r="T71" i="9"/>
  <c r="V71" i="9" s="1"/>
  <c r="T73" i="9"/>
  <c r="V73" i="9" s="1"/>
  <c r="T74" i="9"/>
  <c r="V74" i="9" s="1"/>
  <c r="T76" i="9"/>
  <c r="V76" i="9" s="1"/>
  <c r="T78" i="9"/>
  <c r="V78" i="9" s="1"/>
  <c r="T80" i="9"/>
  <c r="V80" i="9" s="1"/>
  <c r="T82" i="9"/>
  <c r="V82" i="9" s="1"/>
  <c r="T84" i="9"/>
  <c r="V84" i="9" s="1"/>
  <c r="T86" i="9"/>
  <c r="V86" i="9" s="1"/>
  <c r="T88" i="9"/>
  <c r="V88" i="9" s="1"/>
  <c r="T92" i="9"/>
  <c r="V92" i="9" s="1"/>
  <c r="T94" i="9"/>
  <c r="V94" i="9" s="1"/>
  <c r="T97" i="9"/>
  <c r="V97" i="9" s="1"/>
  <c r="T99" i="9"/>
  <c r="V99" i="9" s="1"/>
  <c r="T100" i="9"/>
  <c r="V100" i="9" s="1"/>
  <c r="T101" i="9"/>
  <c r="V101" i="9" s="1"/>
  <c r="T102" i="9"/>
  <c r="V102" i="9" s="1"/>
  <c r="T104" i="9"/>
  <c r="V104" i="9" s="1"/>
  <c r="V105" i="9"/>
  <c r="T106" i="9"/>
  <c r="V106" i="9" s="1"/>
  <c r="T108" i="9"/>
  <c r="V108" i="9" s="1"/>
  <c r="T111" i="9"/>
  <c r="V111" i="9" s="1"/>
  <c r="V4" i="9" l="1"/>
  <c r="T4" i="9"/>
  <c r="V122" i="9" s="1"/>
  <c r="V123" i="9" s="1"/>
</calcChain>
</file>

<file path=xl/comments1.xml><?xml version="1.0" encoding="utf-8"?>
<comments xmlns="http://schemas.openxmlformats.org/spreadsheetml/2006/main">
  <authors>
    <author>Stock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 xml:space="preserve">90
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 xml:space="preserve">90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165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165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48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48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 xml:space="preserve">48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>
      <text>
        <r>
          <rPr>
            <sz val="16"/>
            <color indexed="81"/>
            <rFont val="Tahoma"/>
            <family val="2"/>
          </rPr>
          <t>ใส่เครื่องยี่ห้อ Terrumo</t>
        </r>
      </text>
    </comment>
    <comment ref="B27" authorId="0">
      <text>
        <r>
          <rPr>
            <sz val="14"/>
            <color indexed="81"/>
            <rFont val="Tahoma"/>
            <family val="2"/>
          </rPr>
          <t xml:space="preserve">ใส่เครื่องยี่ห้อ Omron
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 xml:space="preserve">ราคาใหม่ 500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" authorId="0">
      <text>
        <r>
          <rPr>
            <b/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" authorId="0">
      <text>
        <r>
          <rPr>
            <b/>
            <sz val="9"/>
            <color indexed="81"/>
            <rFont val="Tahoma"/>
            <family val="2"/>
          </rPr>
          <t xml:space="preserve">เดิม 500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2" authorId="0">
      <text>
        <r>
          <rPr>
            <b/>
            <sz val="9"/>
            <color indexed="81"/>
            <rFont val="Tahoma"/>
            <family val="2"/>
          </rPr>
          <t>850</t>
        </r>
      </text>
    </comment>
    <comment ref="I95" authorId="0">
      <text>
        <r>
          <rPr>
            <b/>
            <sz val="9"/>
            <color indexed="81"/>
            <rFont val="Tahoma"/>
            <family val="2"/>
          </rPr>
          <t xml:space="preserve">7490
</t>
        </r>
      </text>
    </comment>
    <comment ref="H111" authorId="0">
      <text>
        <r>
          <rPr>
            <b/>
            <sz val="9"/>
            <color indexed="81"/>
            <rFont val="Tahoma"/>
            <family val="2"/>
          </rPr>
          <t xml:space="preserve">เดิม 600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1" authorId="0">
      <text>
        <r>
          <rPr>
            <b/>
            <sz val="9"/>
            <color indexed="81"/>
            <rFont val="Tahoma"/>
            <family val="2"/>
          </rPr>
          <t>ราคาจริง 64.20</t>
        </r>
      </text>
    </comment>
    <comment ref="I117" authorId="0">
      <text>
        <r>
          <rPr>
            <b/>
            <sz val="9"/>
            <color indexed="81"/>
            <rFont val="Tahoma"/>
            <family val="2"/>
          </rPr>
          <t>เดิม 91 บาท</t>
        </r>
      </text>
    </comment>
  </commentList>
</comments>
</file>

<file path=xl/comments2.xml><?xml version="1.0" encoding="utf-8"?>
<comments xmlns="http://schemas.openxmlformats.org/spreadsheetml/2006/main">
  <authors>
    <author>Stock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 xml:space="preserve">90
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 xml:space="preserve">90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165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165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40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48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48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 xml:space="preserve">48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>
      <text>
        <r>
          <rPr>
            <sz val="16"/>
            <color indexed="81"/>
            <rFont val="Tahoma"/>
            <family val="2"/>
          </rPr>
          <t>ใส่เครื่องยี่ห้อ Terrumo</t>
        </r>
      </text>
    </comment>
    <comment ref="B27" authorId="0">
      <text>
        <r>
          <rPr>
            <sz val="14"/>
            <color indexed="81"/>
            <rFont val="Tahoma"/>
            <family val="2"/>
          </rPr>
          <t xml:space="preserve">ใส่เครื่องยี่ห้อ Omron
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 xml:space="preserve">ราคาใหม่ 500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" authorId="0">
      <text>
        <r>
          <rPr>
            <b/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 xml:space="preserve">เดิม 500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850</t>
        </r>
      </text>
    </comment>
    <comment ref="I101" authorId="0">
      <text>
        <r>
          <rPr>
            <b/>
            <sz val="9"/>
            <color indexed="81"/>
            <rFont val="Tahoma"/>
            <family val="2"/>
          </rPr>
          <t xml:space="preserve">7490
</t>
        </r>
      </text>
    </comment>
    <comment ref="H120" authorId="0">
      <text>
        <r>
          <rPr>
            <b/>
            <sz val="9"/>
            <color indexed="81"/>
            <rFont val="Tahoma"/>
            <family val="2"/>
          </rPr>
          <t xml:space="preserve">เดิม 600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0" authorId="0">
      <text>
        <r>
          <rPr>
            <b/>
            <sz val="9"/>
            <color indexed="81"/>
            <rFont val="Tahoma"/>
            <family val="2"/>
          </rPr>
          <t>ราคาจริง 64.20</t>
        </r>
      </text>
    </comment>
    <comment ref="I126" authorId="0">
      <text>
        <r>
          <rPr>
            <b/>
            <sz val="9"/>
            <color indexed="81"/>
            <rFont val="Tahoma"/>
            <family val="2"/>
          </rPr>
          <t>เดิม 91 บาท</t>
        </r>
      </text>
    </comment>
  </commentList>
</comments>
</file>

<file path=xl/sharedStrings.xml><?xml version="1.0" encoding="utf-8"?>
<sst xmlns="http://schemas.openxmlformats.org/spreadsheetml/2006/main" count="692" uniqueCount="179">
  <si>
    <t>ลำดับ</t>
  </si>
  <si>
    <t>รายการวัสดุการแพทย์</t>
  </si>
  <si>
    <t>ขนาดบรรจุ</t>
  </si>
  <si>
    <t>อัตราการใช้ย้อนหลัง 3 ปี</t>
  </si>
  <si>
    <t>ราคาต่อหน่วย</t>
  </si>
  <si>
    <t>ยอดรวมจัดซื้อจริง</t>
  </si>
  <si>
    <t>(หน่วยนับ)</t>
  </si>
  <si>
    <t>ยกมา</t>
  </si>
  <si>
    <t>(บาท)</t>
  </si>
  <si>
    <t>จำนวน</t>
  </si>
  <si>
    <t>มูลค่า (บาท)</t>
  </si>
  <si>
    <t>อัน</t>
  </si>
  <si>
    <t>ADJUSTABLE COLLAR เด็กโต</t>
  </si>
  <si>
    <t>ADJUSTABLE COLLAR ผู้ใหญ่</t>
  </si>
  <si>
    <t>ARM SLING NO.S</t>
  </si>
  <si>
    <t>ARM SLING NO.M</t>
  </si>
  <si>
    <t>ARM SLING NO.L</t>
  </si>
  <si>
    <t>ม้วน</t>
  </si>
  <si>
    <t>กล่อง</t>
  </si>
  <si>
    <t>ชุด</t>
  </si>
  <si>
    <t>ใบ</t>
  </si>
  <si>
    <t>เส้น</t>
  </si>
  <si>
    <t>ข้อต่อ SUCTION</t>
  </si>
  <si>
    <t>CONNECTOR แบบหางปลา</t>
  </si>
  <si>
    <t>CUFF BP เด็กเล็ก 2"</t>
  </si>
  <si>
    <t>CUFF BP ผู้ใหญ่ (อ้วน)</t>
  </si>
  <si>
    <t>พับ</t>
  </si>
  <si>
    <t>ซอง</t>
  </si>
  <si>
    <t>GUIDE ENDOTRACHEAL TUBE NO.S</t>
  </si>
  <si>
    <t>GUIDE ENDOTRACHEAL TUBE NO.M</t>
  </si>
  <si>
    <t>GUIDE ENDOTRACHEAL TUBE NO.L</t>
  </si>
  <si>
    <t>OXYGEN CANULAR(เด็ก)</t>
  </si>
  <si>
    <t>OXYGEN CANULAR(ผู้ใหญ่)</t>
  </si>
  <si>
    <t>SILICONE MASK NO.2</t>
  </si>
  <si>
    <t>SILICONE MASK NO.5</t>
  </si>
  <si>
    <t>THORACIC TROCAR NO.28</t>
  </si>
  <si>
    <t>THORACIC TROCAR NO.32</t>
  </si>
  <si>
    <t>กาแก้วล้างตา</t>
  </si>
  <si>
    <t>DISPOSIBLE RESERVOIR BAG   เด็กโต</t>
  </si>
  <si>
    <t>DISPOSIBLE RESERVOIR BAG   เด็กเล็ก</t>
  </si>
  <si>
    <t>RING ผู้ใหญ่ (ขอบยางหูฟัง)</t>
  </si>
  <si>
    <t>ข้อต่ออ๊อกซิเจนไปป์ไลน์</t>
  </si>
  <si>
    <t>จุกยางเล็กพร้อมท่อ 2 รู สั้น-ยาว</t>
  </si>
  <si>
    <t>จุกยางเล็กพร้อมท่อ 2 รู สั้น-สั้น</t>
  </si>
  <si>
    <t>ถัง</t>
  </si>
  <si>
    <t>ไม้กดลิ้นสแตนเลสเด็ก</t>
  </si>
  <si>
    <t>ไม้กดลิ้นสแตนเลสผู้ใหญ่</t>
  </si>
  <si>
    <t xml:space="preserve"> - </t>
  </si>
  <si>
    <t>GAUZE DRAIN 1/4"x4 Yds. 0.25</t>
  </si>
  <si>
    <t>GAUZE DRAIN 1/2"x4 Yds. 0.5</t>
  </si>
  <si>
    <t>กระดาษ NST paper Corometrics</t>
  </si>
  <si>
    <t xml:space="preserve"> -</t>
  </si>
  <si>
    <t>Pulse oximeter sensor Disposable</t>
  </si>
  <si>
    <t>ชุดให้น้ำเกลือผู้ใหญ่ Perfect</t>
  </si>
  <si>
    <t>RESERVOIR BAG   ผู้ใหญ่</t>
  </si>
  <si>
    <t>AMBUBAG  1000 ml  (L)</t>
  </si>
  <si>
    <t>AMBUBAG  500 ml  (M)</t>
  </si>
  <si>
    <t>AMBUBAG  250 ml  (S)</t>
  </si>
  <si>
    <t>กรรไกรตัด Perineum</t>
  </si>
  <si>
    <t>ตาข่ายสวมนิ้ว</t>
  </si>
  <si>
    <t>ลูกยาง BP+วาวส์</t>
  </si>
  <si>
    <t xml:space="preserve">Paddle Defibil </t>
  </si>
  <si>
    <t>สายยางขด BP (850)</t>
  </si>
  <si>
    <t xml:space="preserve">ชุดอบแก๊ส </t>
  </si>
  <si>
    <t>ออกซิเจนเหลว</t>
  </si>
  <si>
    <t>DIAPHAM เด็กเล็ก</t>
  </si>
  <si>
    <t>DIAPHAM เด็กโต</t>
  </si>
  <si>
    <t>RING  (ขอบยางหูฟัง) เด็กเล็ก</t>
  </si>
  <si>
    <t xml:space="preserve">RING เด็กโต (ขอบยางหูฟัง) </t>
  </si>
  <si>
    <t>แกลลอน</t>
  </si>
  <si>
    <t>ตัว</t>
  </si>
  <si>
    <t>ปี58</t>
  </si>
  <si>
    <t>-</t>
  </si>
  <si>
    <t>ป้ายผูกข้อมือเด็ก สีฟ้า</t>
  </si>
  <si>
    <t>ป้ายผูกข้อมือเด็ก สีชมพู</t>
  </si>
  <si>
    <t>ป้ายผูกข้อมือผู้ใหญ่ (100's) สีชมพู</t>
  </si>
  <si>
    <t>ป้ายผูกข้อมือผู้ใหญ่ (100's) สีฟ้า</t>
  </si>
  <si>
    <t>กระดาษ NST sonicaid 8400-8003</t>
  </si>
  <si>
    <t>กรรไกรตัด Cord</t>
  </si>
  <si>
    <t>กระปุกทิ้งเข็ม</t>
  </si>
  <si>
    <t>Mask No.L</t>
  </si>
  <si>
    <t>Mask No.M</t>
  </si>
  <si>
    <t>Mask No.S</t>
  </si>
  <si>
    <t>ซองสำหรับสเตอร์ไรด์ขนาด 2 นิ้ว</t>
  </si>
  <si>
    <t>ซองสำหรับสเตอร์ไรด์ขนาด 3 นิ้ว</t>
  </si>
  <si>
    <t>ซองสำหรับสเตอร์ไรด์ขนาด 4 นิ้ว</t>
  </si>
  <si>
    <t>ซองสำหรับสเตอร์ไรด์ขนาด 6 นิ้ว</t>
  </si>
  <si>
    <t>ซองสำหรับสเตอร์ไรด์ขนาด 8 นิ้ว</t>
  </si>
  <si>
    <t>ซองสำหรับสเตอร์ไรด์ขนาด 14นิ้ว ขยายข้าง</t>
  </si>
  <si>
    <t>ซองสำหรับสเตอร์ไรด์ขนาด 12 นิ้ว ขยายข้าง</t>
  </si>
  <si>
    <t xml:space="preserve">ซองสำหรับสเตอร์ไรด์ขนาด10 นิ้ว </t>
  </si>
  <si>
    <t>EKG PAPER (เครื่องKenz  EKG P210X48Z)</t>
  </si>
  <si>
    <t>งวดที่ 2 (ม.ค.-มี.ค.)</t>
  </si>
  <si>
    <t>งวดที่ 4 (ก.ค.-ก.ย.)</t>
  </si>
  <si>
    <t>งวดที่ 1(ต.ค.-ธ.ค.)</t>
  </si>
  <si>
    <t>มูลค่า(บาท)</t>
  </si>
  <si>
    <t>งวดที่ 3(เม.ย.-มิ.ย.)</t>
  </si>
  <si>
    <t>ประมาณการ</t>
  </si>
  <si>
    <t>ถุงตวงเลือด</t>
  </si>
  <si>
    <t>สติ๊กเกอร์แบ่งบรรจุ ขนาด 3 x 2.1 cm</t>
  </si>
  <si>
    <t>CoaguChek XS  Controls</t>
  </si>
  <si>
    <t>คงเหลือ</t>
  </si>
  <si>
    <t>แปรงล้างครื่องมือ</t>
  </si>
  <si>
    <t>ปลั๊กอุดหู</t>
  </si>
  <si>
    <t>คู่</t>
  </si>
  <si>
    <t>Niddel Holder 16 ซม.</t>
  </si>
  <si>
    <t>ด้ามมีด NO.3</t>
  </si>
  <si>
    <t>Clamp ตรง 16 ซม. ปลายเรียว</t>
  </si>
  <si>
    <t>ขวด ICD ปากกว้าง</t>
  </si>
  <si>
    <t>จุก ICD</t>
  </si>
  <si>
    <t>สติ๊กเกอร์ติด set จ่ายกลาง ขนาด 4 x 2.5 นิ้ว</t>
  </si>
  <si>
    <t>ดวง</t>
  </si>
  <si>
    <t>น้ำยา Umonium</t>
  </si>
  <si>
    <t>รวมวงเงิน(บาท)</t>
  </si>
  <si>
    <t>ออกซิเจนถัง</t>
  </si>
  <si>
    <t>ออกซิเจน Flow Rate</t>
  </si>
  <si>
    <t>งบเดิม</t>
  </si>
  <si>
    <t>สั่งซื้อแล้ว</t>
  </si>
  <si>
    <t>Port Clamp Short Nose</t>
  </si>
  <si>
    <t>ชิ้น</t>
  </si>
  <si>
    <t>STERILE PAP SMEAR STICK (กล่อง-100'S)</t>
  </si>
  <si>
    <t>ARM SLING NO.SS</t>
  </si>
  <si>
    <t>ลูกยางไปป์ไลน์ O-ring(ด้านหน้า)</t>
  </si>
  <si>
    <t>ลูกยางไปป์ไลน์ Bushing(ด้านหลัง)</t>
  </si>
  <si>
    <t>กรรไกรตัดไหมปลายแหลมมนตรง 14 ซม.</t>
  </si>
  <si>
    <t>กรรไกรตัดไหมปลายตรง 14 ซม.</t>
  </si>
  <si>
    <t>ปรอท Digital</t>
  </si>
  <si>
    <t>แผ่นฟิล์มกันน้ำ ขนาด 10 cm x 13cm</t>
  </si>
  <si>
    <t>กระดาษ Defibillation (เครื่อง ZOLL DM3 90mmX90mm)</t>
  </si>
  <si>
    <t>กระดาษ Defibillation (เครื่อง Nihon Kohden Cardiolife TEC 5521K)</t>
  </si>
  <si>
    <t>กระดาษ EKG  (เครื่อง GE healthcare MAC 2000)</t>
  </si>
  <si>
    <t>ปี59</t>
  </si>
  <si>
    <t>ยอดคงเหลือ</t>
  </si>
  <si>
    <t>CUFF BP Digital ( 20 cm-36 cm)</t>
  </si>
  <si>
    <t>CUFF BP เด็กโต  (สายเดี่ยว)</t>
  </si>
  <si>
    <t>CUFF BP ผู้ใหญ่ (สายคู่)</t>
  </si>
  <si>
    <t>Cuff BP Digital NO.M</t>
  </si>
  <si>
    <t>CUFF BP Digital ผู้ใหญ่ (สายเดี่ยว)</t>
  </si>
  <si>
    <t xml:space="preserve">ตัว </t>
  </si>
  <si>
    <t>ถ้วยไอโอดีน ขนาด 60 ml</t>
  </si>
  <si>
    <t>กรรไกรตัดไหม ไอริส ตรง 4.5 นิ้ว</t>
  </si>
  <si>
    <t xml:space="preserve">ตาข่ายสวมศรีษะ </t>
  </si>
  <si>
    <t>Tooth forceps 5.5 นิ้ว</t>
  </si>
  <si>
    <t>Non tooth forceps 5.5 นิ้ว</t>
  </si>
  <si>
    <t>Adson tooth forceps</t>
  </si>
  <si>
    <t>Adson non-tooth forceps</t>
  </si>
  <si>
    <t xml:space="preserve">CoaguChek APTT 2x24 Test </t>
  </si>
  <si>
    <t>CoaguChek  PT Test 2x24 Test</t>
  </si>
  <si>
    <t>แผนการจัดซื้อ กลุ่มการพยาบาล ปีงบประมาณ 2561</t>
  </si>
  <si>
    <t>กก</t>
  </si>
  <si>
    <t>ขอในแผน 61</t>
  </si>
  <si>
    <t xml:space="preserve">กระดาษ ULTRASOUND  </t>
  </si>
  <si>
    <t>หูฟัง สำหรับผู้ใหญ่</t>
  </si>
  <si>
    <t>หูฟัง สำหรับเด็กโต</t>
  </si>
  <si>
    <t>หูฟัง สำหรับเด็กเล็ก</t>
  </si>
  <si>
    <t xml:space="preserve">กระดาษ NST รุ่น BT350 </t>
  </si>
  <si>
    <t>แผ่นไดอะแฟรมพร้อมขอบยาง</t>
  </si>
  <si>
    <t>ขอบยางหลังหูฟัง</t>
  </si>
  <si>
    <t>จัดซื้อในปี 61</t>
  </si>
  <si>
    <t>ปี60</t>
  </si>
  <si>
    <t>(นายสิทธิชัย  ทะคำวงษ์)</t>
  </si>
  <si>
    <t>(นายชัยวัฒน์  ดาราสิชฌน์)</t>
  </si>
  <si>
    <t>(นายจิณณพิภัทร  ชูปัญญา)</t>
  </si>
  <si>
    <t>ตำแหน่ง เภสัชกรชำนาญการ</t>
  </si>
  <si>
    <t>ตำแหน่ง  ผู้อำนวยการโรงพยาบาลน้ำยืน</t>
  </si>
  <si>
    <t>ตำแหน่ง นายแพทย์สาธารณสุขจังหวัด</t>
  </si>
  <si>
    <t>เจ้าหน้าที่</t>
  </si>
  <si>
    <t>หัวหน้าเจ้าหน้าที่</t>
  </si>
  <si>
    <t>ผู้เห็นชอบแผน</t>
  </si>
  <si>
    <t>ผู้อนุมัติแผน</t>
  </si>
  <si>
    <t>แผนการจัดซื้อ กลุ่มการพยาบาล โรงพยาบาลน้ำยืน ปีงบประมาณ 2561</t>
  </si>
  <si>
    <t>(นางสาวจิรพรรณ  ผิวทอง)</t>
  </si>
  <si>
    <t>ตำแหน่ง เจ้าพนักงานพัสดุ</t>
  </si>
  <si>
    <t>แผนปี 61</t>
  </si>
  <si>
    <t>ว/ด/ป</t>
  </si>
  <si>
    <t>วงเงินขออนุมัติ</t>
  </si>
  <si>
    <t>ยอดสะสม</t>
  </si>
  <si>
    <t>คงเหลือยกไป</t>
  </si>
  <si>
    <t>จ้างเหมาซ่อมแซม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</si>
</sst>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15">
    <font>
      <sz val="11"/>
      <color theme="1"/>
      <name val="Tahoma"/>
      <family val="2"/>
      <charset val="222"/>
      <scheme val="minor"/>
    </font>
    <font>
      <b/>
      <sz val="16"/>
      <color theme="1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TH SarabunPSK"/>
      <family val="2"/>
    </font>
    <font>
      <sz val="16"/>
      <name val="TH SarabunPSK"/>
      <family val="2"/>
    </font>
    <font>
      <sz val="16"/>
      <color rgb="FFFF0000"/>
      <name val="TH Sarabun New"/>
      <family val="2"/>
    </font>
    <font>
      <b/>
      <sz val="16"/>
      <name val="TH SarabunPSK"/>
      <family val="2"/>
    </font>
    <font>
      <sz val="16"/>
      <name val="TH Sarabun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Tahoma"/>
      <family val="2"/>
    </font>
    <font>
      <sz val="16"/>
      <color indexed="81"/>
      <name val="Tahoma"/>
      <family val="2"/>
    </font>
    <font>
      <sz val="14"/>
      <name val="Cordia New"/>
      <family val="2"/>
    </font>
    <font>
      <sz val="10"/>
      <color theme="1"/>
      <name val="TH Sarabun New"/>
      <family val="2"/>
    </font>
    <font>
      <sz val="11"/>
      <color rgb="FFFF0000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3" xfId="0" applyFont="1" applyFill="1" applyBorder="1" applyAlignment="1">
      <alignment shrinkToFit="1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shrinkToFit="1"/>
    </xf>
    <xf numFmtId="0" fontId="4" fillId="0" borderId="3" xfId="0" applyFont="1" applyFill="1" applyBorder="1"/>
    <xf numFmtId="43" fontId="4" fillId="0" borderId="3" xfId="0" applyNumberFormat="1" applyFont="1" applyFill="1" applyBorder="1" applyAlignment="1"/>
    <xf numFmtId="0" fontId="4" fillId="0" borderId="5" xfId="0" applyFont="1" applyFill="1" applyBorder="1" applyAlignment="1">
      <alignment horizontal="center"/>
    </xf>
    <xf numFmtId="41" fontId="4" fillId="0" borderId="3" xfId="0" applyNumberFormat="1" applyFont="1" applyFill="1" applyBorder="1" applyAlignment="1">
      <alignment horizontal="center"/>
    </xf>
    <xf numFmtId="0" fontId="7" fillId="0" borderId="0" xfId="0" applyFont="1"/>
    <xf numFmtId="41" fontId="4" fillId="0" borderId="5" xfId="0" applyNumberFormat="1" applyFont="1" applyFill="1" applyBorder="1" applyAlignment="1">
      <alignment horizontal="center"/>
    </xf>
    <xf numFmtId="0" fontId="2" fillId="0" borderId="0" xfId="0" applyFont="1" applyFill="1"/>
    <xf numFmtId="4" fontId="4" fillId="0" borderId="3" xfId="0" applyNumberFormat="1" applyFont="1" applyFill="1" applyBorder="1" applyAlignment="1"/>
    <xf numFmtId="0" fontId="5" fillId="0" borderId="0" xfId="0" applyFont="1" applyFill="1"/>
    <xf numFmtId="4" fontId="4" fillId="0" borderId="5" xfId="0" applyNumberFormat="1" applyFont="1" applyFill="1" applyBorder="1" applyAlignment="1"/>
    <xf numFmtId="0" fontId="5" fillId="0" borderId="0" xfId="0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/>
    <xf numFmtId="0" fontId="7" fillId="0" borderId="0" xfId="0" applyFont="1" applyFill="1" applyAlignment="1">
      <alignment horizontal="center"/>
    </xf>
    <xf numFmtId="43" fontId="2" fillId="0" borderId="0" xfId="0" applyNumberFormat="1" applyFont="1" applyFill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0" xfId="0" applyFont="1"/>
    <xf numFmtId="4" fontId="2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" fontId="3" fillId="0" borderId="3" xfId="0" applyNumberFormat="1" applyFont="1" applyFill="1" applyBorder="1" applyAlignment="1">
      <alignment horizontal="center"/>
    </xf>
    <xf numFmtId="41" fontId="4" fillId="2" borderId="3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5" fontId="0" fillId="0" borderId="0" xfId="0" applyNumberFormat="1"/>
    <xf numFmtId="0" fontId="3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tabSelected="1" workbookViewId="0">
      <selection activeCell="I6" sqref="I6"/>
    </sheetView>
  </sheetViews>
  <sheetFormatPr defaultRowHeight="13.8"/>
  <cols>
    <col min="1" max="1" width="11.09765625" customWidth="1"/>
    <col min="2" max="2" width="17.69921875" customWidth="1"/>
    <col min="3" max="3" width="12.69921875" customWidth="1"/>
    <col min="4" max="4" width="12.796875" customWidth="1"/>
    <col min="8" max="8" width="10.09765625" customWidth="1"/>
    <col min="9" max="9" width="10.296875" customWidth="1"/>
  </cols>
  <sheetData>
    <row r="2" spans="1:9">
      <c r="A2" t="s">
        <v>173</v>
      </c>
      <c r="B2">
        <v>1512190</v>
      </c>
      <c r="H2" t="s">
        <v>178</v>
      </c>
    </row>
    <row r="4" spans="1:9">
      <c r="A4" t="s">
        <v>174</v>
      </c>
      <c r="B4" t="s">
        <v>175</v>
      </c>
      <c r="C4" t="s">
        <v>176</v>
      </c>
      <c r="D4" t="s">
        <v>177</v>
      </c>
      <c r="H4" s="52">
        <v>241375</v>
      </c>
      <c r="I4">
        <v>8722</v>
      </c>
    </row>
    <row r="5" spans="1:9">
      <c r="A5" s="52">
        <v>241351</v>
      </c>
      <c r="B5">
        <v>393030</v>
      </c>
      <c r="C5">
        <f>B5</f>
        <v>393030</v>
      </c>
      <c r="D5">
        <f>B2-C5</f>
        <v>1119160</v>
      </c>
      <c r="H5" s="52">
        <v>241375</v>
      </c>
      <c r="I5">
        <v>8722</v>
      </c>
    </row>
    <row r="6" spans="1:9">
      <c r="H6" s="52">
        <v>241375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4"/>
  <sheetViews>
    <sheetView topLeftCell="A117" zoomScale="65" zoomScaleNormal="65" zoomScalePageLayoutView="51" workbookViewId="0">
      <selection activeCell="J124" sqref="J124"/>
    </sheetView>
  </sheetViews>
  <sheetFormatPr defaultColWidth="9" defaultRowHeight="20.399999999999999"/>
  <cols>
    <col min="1" max="1" width="5.09765625" style="4" customWidth="1"/>
    <col min="2" max="2" width="34.19921875" style="18" customWidth="1"/>
    <col min="3" max="3" width="9.69921875" style="4" customWidth="1"/>
    <col min="4" max="5" width="7" style="4" hidden="1" customWidth="1"/>
    <col min="6" max="6" width="7.8984375" style="4" hidden="1" customWidth="1"/>
    <col min="7" max="7" width="11.09765625" style="4" hidden="1" customWidth="1"/>
    <col min="8" max="8" width="11.19921875" style="4" customWidth="1"/>
    <col min="9" max="9" width="11.69921875" style="4" customWidth="1"/>
    <col min="10" max="10" width="18.796875" style="4" customWidth="1"/>
    <col min="11" max="11" width="7.69921875" style="4" customWidth="1"/>
    <col min="12" max="12" width="12.09765625" style="32" customWidth="1"/>
    <col min="13" max="13" width="7.59765625" style="4" customWidth="1"/>
    <col min="14" max="14" width="12.59765625" style="4" customWidth="1"/>
    <col min="15" max="15" width="7.8984375" style="4" customWidth="1"/>
    <col min="16" max="16" width="12.69921875" style="4" customWidth="1"/>
    <col min="17" max="17" width="6.69921875" style="4" customWidth="1"/>
    <col min="18" max="18" width="12.8984375" style="4" customWidth="1"/>
    <col min="19" max="20" width="14.8984375" style="4" hidden="1" customWidth="1"/>
    <col min="21" max="21" width="7.5" style="4" customWidth="1"/>
    <col min="22" max="22" width="12.8984375" style="4" customWidth="1"/>
    <col min="23" max="16384" width="9" style="3"/>
  </cols>
  <sheetData>
    <row r="1" spans="1:24" s="1" customFormat="1" ht="21">
      <c r="A1" s="53" t="s">
        <v>148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4" s="2" customFormat="1" ht="42">
      <c r="A2" s="5" t="s">
        <v>0</v>
      </c>
      <c r="B2" s="5" t="s">
        <v>1</v>
      </c>
      <c r="C2" s="25" t="s">
        <v>2</v>
      </c>
      <c r="D2" s="54" t="s">
        <v>3</v>
      </c>
      <c r="E2" s="54"/>
      <c r="F2" s="54"/>
      <c r="G2" s="7" t="s">
        <v>132</v>
      </c>
      <c r="H2" s="7" t="s">
        <v>97</v>
      </c>
      <c r="I2" s="7" t="s">
        <v>4</v>
      </c>
      <c r="J2" s="55" t="s">
        <v>113</v>
      </c>
      <c r="K2" s="57" t="s">
        <v>94</v>
      </c>
      <c r="L2" s="57"/>
      <c r="M2" s="57" t="s">
        <v>92</v>
      </c>
      <c r="N2" s="57"/>
      <c r="O2" s="57" t="s">
        <v>96</v>
      </c>
      <c r="P2" s="57"/>
      <c r="Q2" s="57" t="s">
        <v>93</v>
      </c>
      <c r="R2" s="57"/>
      <c r="S2" s="54" t="s">
        <v>5</v>
      </c>
      <c r="T2" s="57"/>
      <c r="U2" s="54" t="s">
        <v>101</v>
      </c>
      <c r="V2" s="57"/>
    </row>
    <row r="3" spans="1:24" s="2" customFormat="1" ht="21">
      <c r="A3" s="6"/>
      <c r="B3" s="26"/>
      <c r="C3" s="26" t="s">
        <v>6</v>
      </c>
      <c r="D3" s="38" t="s">
        <v>71</v>
      </c>
      <c r="E3" s="38" t="s">
        <v>131</v>
      </c>
      <c r="F3" s="27" t="s">
        <v>159</v>
      </c>
      <c r="G3" s="8" t="s">
        <v>7</v>
      </c>
      <c r="H3" s="8" t="s">
        <v>158</v>
      </c>
      <c r="I3" s="8" t="s">
        <v>8</v>
      </c>
      <c r="J3" s="56"/>
      <c r="K3" s="28" t="s">
        <v>9</v>
      </c>
      <c r="L3" s="29" t="s">
        <v>95</v>
      </c>
      <c r="M3" s="28" t="s">
        <v>9</v>
      </c>
      <c r="N3" s="28" t="s">
        <v>95</v>
      </c>
      <c r="O3" s="28" t="s">
        <v>9</v>
      </c>
      <c r="P3" s="28" t="s">
        <v>95</v>
      </c>
      <c r="Q3" s="28" t="s">
        <v>9</v>
      </c>
      <c r="R3" s="28" t="s">
        <v>95</v>
      </c>
      <c r="S3" s="27" t="s">
        <v>9</v>
      </c>
      <c r="T3" s="28" t="s">
        <v>10</v>
      </c>
      <c r="U3" s="27" t="s">
        <v>9</v>
      </c>
      <c r="V3" s="28" t="s">
        <v>10</v>
      </c>
    </row>
    <row r="4" spans="1:24" s="2" customFormat="1" ht="21">
      <c r="A4" s="6"/>
      <c r="B4" s="26"/>
      <c r="C4" s="26"/>
      <c r="D4" s="38"/>
      <c r="E4" s="8"/>
      <c r="F4" s="8"/>
      <c r="G4" s="8"/>
      <c r="H4" s="8"/>
      <c r="I4" s="8"/>
      <c r="J4" s="30">
        <f>SUM(J5:J119)</f>
        <v>1512184</v>
      </c>
      <c r="K4" s="30"/>
      <c r="L4" s="30">
        <f>SUM(L5:L119)</f>
        <v>393030</v>
      </c>
      <c r="M4" s="30"/>
      <c r="N4" s="30">
        <f>SUM(N5:N119)</f>
        <v>373960</v>
      </c>
      <c r="O4" s="30"/>
      <c r="P4" s="30">
        <f>SUM(P5:P119)</f>
        <v>362224</v>
      </c>
      <c r="Q4" s="30"/>
      <c r="R4" s="30">
        <f>SUM(R5:R119)</f>
        <v>382970</v>
      </c>
      <c r="S4" s="30">
        <f>SUM(S5:S119)</f>
        <v>39628</v>
      </c>
      <c r="T4" s="30">
        <f>SUM(T5:T119)</f>
        <v>1512184</v>
      </c>
      <c r="U4" s="30"/>
      <c r="V4" s="41">
        <f>SUM(V5:V119)</f>
        <v>0</v>
      </c>
      <c r="X4" s="37"/>
    </row>
    <row r="5" spans="1:24" ht="21">
      <c r="A5" s="14">
        <v>1</v>
      </c>
      <c r="B5" s="9" t="s">
        <v>65</v>
      </c>
      <c r="C5" s="10" t="s">
        <v>11</v>
      </c>
      <c r="D5" s="15" t="s">
        <v>47</v>
      </c>
      <c r="E5" s="15">
        <v>5</v>
      </c>
      <c r="F5" s="15">
        <v>5</v>
      </c>
      <c r="G5" s="15">
        <v>0</v>
      </c>
      <c r="H5" s="15">
        <v>5</v>
      </c>
      <c r="I5" s="19">
        <v>96</v>
      </c>
      <c r="J5" s="13">
        <f t="shared" ref="J5:J29" si="0">I5*H5</f>
        <v>480</v>
      </c>
      <c r="K5" s="15"/>
      <c r="L5" s="13">
        <f t="shared" ref="L5:L29" si="1">K5*I5</f>
        <v>0</v>
      </c>
      <c r="M5" s="15"/>
      <c r="N5" s="13">
        <f t="shared" ref="N5:N48" si="2">M5*I5</f>
        <v>0</v>
      </c>
      <c r="O5" s="15">
        <v>5</v>
      </c>
      <c r="P5" s="13">
        <f t="shared" ref="P5:P29" si="3">O5*I5</f>
        <v>480</v>
      </c>
      <c r="Q5" s="15"/>
      <c r="R5" s="13">
        <f t="shared" ref="R5:R29" si="4">Q5*I5</f>
        <v>0</v>
      </c>
      <c r="S5" s="15">
        <f t="shared" ref="S5:S29" si="5">K5+M5+O5+Q5</f>
        <v>5</v>
      </c>
      <c r="T5" s="13">
        <f t="shared" ref="T5:T29" si="6">L5+N5+P5+R5</f>
        <v>480</v>
      </c>
      <c r="U5" s="15">
        <f t="shared" ref="U5:U29" si="7">H5-S5</f>
        <v>0</v>
      </c>
      <c r="V5" s="13">
        <f t="shared" ref="V5:V29" si="8">J5-T5</f>
        <v>0</v>
      </c>
    </row>
    <row r="6" spans="1:24" ht="21">
      <c r="A6" s="10">
        <v>2</v>
      </c>
      <c r="B6" s="9" t="s">
        <v>66</v>
      </c>
      <c r="C6" s="10" t="s">
        <v>11</v>
      </c>
      <c r="D6" s="15" t="s">
        <v>51</v>
      </c>
      <c r="E6" s="15">
        <v>5</v>
      </c>
      <c r="F6" s="15">
        <v>5</v>
      </c>
      <c r="G6" s="15">
        <v>0</v>
      </c>
      <c r="H6" s="15">
        <v>5</v>
      </c>
      <c r="I6" s="19">
        <v>96</v>
      </c>
      <c r="J6" s="13">
        <f t="shared" si="0"/>
        <v>480</v>
      </c>
      <c r="K6" s="15"/>
      <c r="L6" s="13">
        <f t="shared" si="1"/>
        <v>0</v>
      </c>
      <c r="M6" s="15"/>
      <c r="N6" s="13">
        <f t="shared" si="2"/>
        <v>0</v>
      </c>
      <c r="O6" s="15">
        <v>5</v>
      </c>
      <c r="P6" s="13">
        <f t="shared" si="3"/>
        <v>480</v>
      </c>
      <c r="Q6" s="15"/>
      <c r="R6" s="13">
        <f t="shared" si="4"/>
        <v>0</v>
      </c>
      <c r="S6" s="15">
        <f t="shared" si="5"/>
        <v>5</v>
      </c>
      <c r="T6" s="13">
        <f t="shared" si="6"/>
        <v>480</v>
      </c>
      <c r="U6" s="15">
        <f t="shared" si="7"/>
        <v>0</v>
      </c>
      <c r="V6" s="13">
        <f t="shared" si="8"/>
        <v>0</v>
      </c>
    </row>
    <row r="7" spans="1:24" ht="21">
      <c r="A7" s="14">
        <v>3</v>
      </c>
      <c r="B7" s="9" t="s">
        <v>67</v>
      </c>
      <c r="C7" s="10" t="s">
        <v>11</v>
      </c>
      <c r="D7" s="15" t="s">
        <v>47</v>
      </c>
      <c r="E7" s="15">
        <v>5</v>
      </c>
      <c r="F7" s="15">
        <v>5</v>
      </c>
      <c r="G7" s="15">
        <v>0</v>
      </c>
      <c r="H7" s="15">
        <v>5</v>
      </c>
      <c r="I7" s="19">
        <v>170</v>
      </c>
      <c r="J7" s="13">
        <f t="shared" si="0"/>
        <v>850</v>
      </c>
      <c r="K7" s="15"/>
      <c r="L7" s="13">
        <f t="shared" si="1"/>
        <v>0</v>
      </c>
      <c r="M7" s="15"/>
      <c r="N7" s="13">
        <f t="shared" si="2"/>
        <v>0</v>
      </c>
      <c r="O7" s="15">
        <v>5</v>
      </c>
      <c r="P7" s="13">
        <f t="shared" si="3"/>
        <v>850</v>
      </c>
      <c r="Q7" s="15"/>
      <c r="R7" s="13">
        <f t="shared" si="4"/>
        <v>0</v>
      </c>
      <c r="S7" s="15">
        <f t="shared" si="5"/>
        <v>5</v>
      </c>
      <c r="T7" s="13">
        <f t="shared" si="6"/>
        <v>850</v>
      </c>
      <c r="U7" s="15">
        <f t="shared" si="7"/>
        <v>0</v>
      </c>
      <c r="V7" s="13">
        <f t="shared" si="8"/>
        <v>0</v>
      </c>
    </row>
    <row r="8" spans="1:24" ht="21">
      <c r="A8" s="14">
        <v>4</v>
      </c>
      <c r="B8" s="9" t="s">
        <v>68</v>
      </c>
      <c r="C8" s="10" t="s">
        <v>11</v>
      </c>
      <c r="D8" s="15" t="s">
        <v>47</v>
      </c>
      <c r="E8" s="15">
        <v>5</v>
      </c>
      <c r="F8" s="15">
        <v>5</v>
      </c>
      <c r="G8" s="15">
        <v>0</v>
      </c>
      <c r="H8" s="15">
        <v>5</v>
      </c>
      <c r="I8" s="19">
        <v>170</v>
      </c>
      <c r="J8" s="13">
        <f t="shared" si="0"/>
        <v>850</v>
      </c>
      <c r="K8" s="15"/>
      <c r="L8" s="13">
        <f t="shared" si="1"/>
        <v>0</v>
      </c>
      <c r="M8" s="15"/>
      <c r="N8" s="13">
        <f t="shared" si="2"/>
        <v>0</v>
      </c>
      <c r="O8" s="15">
        <v>5</v>
      </c>
      <c r="P8" s="13">
        <f t="shared" si="3"/>
        <v>850</v>
      </c>
      <c r="Q8" s="15"/>
      <c r="R8" s="13">
        <f t="shared" si="4"/>
        <v>0</v>
      </c>
      <c r="S8" s="15">
        <f t="shared" si="5"/>
        <v>5</v>
      </c>
      <c r="T8" s="13">
        <f t="shared" si="6"/>
        <v>850</v>
      </c>
      <c r="U8" s="15">
        <f t="shared" si="7"/>
        <v>0</v>
      </c>
      <c r="V8" s="13">
        <f t="shared" si="8"/>
        <v>0</v>
      </c>
    </row>
    <row r="9" spans="1:24" ht="21">
      <c r="A9" s="10">
        <v>5</v>
      </c>
      <c r="B9" s="9" t="s">
        <v>40</v>
      </c>
      <c r="C9" s="10" t="s">
        <v>11</v>
      </c>
      <c r="D9" s="15" t="s">
        <v>47</v>
      </c>
      <c r="E9" s="15">
        <v>3</v>
      </c>
      <c r="F9" s="15">
        <v>3</v>
      </c>
      <c r="G9" s="15">
        <v>0</v>
      </c>
      <c r="H9" s="15">
        <v>3</v>
      </c>
      <c r="I9" s="19">
        <v>350</v>
      </c>
      <c r="J9" s="13">
        <f t="shared" si="0"/>
        <v>1050</v>
      </c>
      <c r="K9" s="15"/>
      <c r="L9" s="13">
        <f t="shared" si="1"/>
        <v>0</v>
      </c>
      <c r="M9" s="15"/>
      <c r="N9" s="13">
        <f t="shared" si="2"/>
        <v>0</v>
      </c>
      <c r="O9" s="15">
        <v>3</v>
      </c>
      <c r="P9" s="13">
        <f t="shared" si="3"/>
        <v>1050</v>
      </c>
      <c r="Q9" s="15"/>
      <c r="R9" s="13">
        <f t="shared" si="4"/>
        <v>0</v>
      </c>
      <c r="S9" s="15">
        <f t="shared" si="5"/>
        <v>3</v>
      </c>
      <c r="T9" s="13">
        <f t="shared" si="6"/>
        <v>1050</v>
      </c>
      <c r="U9" s="15">
        <f t="shared" si="7"/>
        <v>0</v>
      </c>
      <c r="V9" s="13">
        <f t="shared" si="8"/>
        <v>0</v>
      </c>
    </row>
    <row r="10" spans="1:24" ht="21">
      <c r="A10" s="14">
        <v>6</v>
      </c>
      <c r="B10" s="9" t="s">
        <v>74</v>
      </c>
      <c r="C10" s="10" t="s">
        <v>18</v>
      </c>
      <c r="D10" s="15">
        <v>15</v>
      </c>
      <c r="E10" s="15">
        <v>10</v>
      </c>
      <c r="F10" s="15">
        <v>3</v>
      </c>
      <c r="G10" s="15">
        <v>7</v>
      </c>
      <c r="H10" s="15">
        <v>10</v>
      </c>
      <c r="I10" s="19">
        <v>316</v>
      </c>
      <c r="J10" s="13">
        <f t="shared" si="0"/>
        <v>3160</v>
      </c>
      <c r="K10" s="15">
        <v>10</v>
      </c>
      <c r="L10" s="13">
        <f t="shared" si="1"/>
        <v>3160</v>
      </c>
      <c r="M10" s="15"/>
      <c r="N10" s="13">
        <f t="shared" si="2"/>
        <v>0</v>
      </c>
      <c r="O10" s="15"/>
      <c r="P10" s="13">
        <f t="shared" si="3"/>
        <v>0</v>
      </c>
      <c r="Q10" s="15"/>
      <c r="R10" s="13">
        <f t="shared" si="4"/>
        <v>0</v>
      </c>
      <c r="S10" s="15">
        <f t="shared" si="5"/>
        <v>10</v>
      </c>
      <c r="T10" s="13">
        <f t="shared" si="6"/>
        <v>3160</v>
      </c>
      <c r="U10" s="15">
        <f t="shared" si="7"/>
        <v>0</v>
      </c>
      <c r="V10" s="13">
        <f t="shared" si="8"/>
        <v>0</v>
      </c>
    </row>
    <row r="11" spans="1:24" ht="21">
      <c r="A11" s="14">
        <v>7</v>
      </c>
      <c r="B11" s="9" t="s">
        <v>73</v>
      </c>
      <c r="C11" s="10" t="s">
        <v>18</v>
      </c>
      <c r="D11" s="15">
        <v>15</v>
      </c>
      <c r="E11" s="15">
        <v>10</v>
      </c>
      <c r="F11" s="15">
        <v>4</v>
      </c>
      <c r="G11" s="15">
        <v>6</v>
      </c>
      <c r="H11" s="15">
        <v>10</v>
      </c>
      <c r="I11" s="19">
        <v>316</v>
      </c>
      <c r="J11" s="13">
        <f t="shared" si="0"/>
        <v>3160</v>
      </c>
      <c r="K11" s="15">
        <v>10</v>
      </c>
      <c r="L11" s="13">
        <f t="shared" si="1"/>
        <v>3160</v>
      </c>
      <c r="M11" s="15"/>
      <c r="N11" s="13">
        <f t="shared" si="2"/>
        <v>0</v>
      </c>
      <c r="O11" s="15"/>
      <c r="P11" s="13">
        <f t="shared" si="3"/>
        <v>0</v>
      </c>
      <c r="Q11" s="15"/>
      <c r="R11" s="13">
        <f t="shared" si="4"/>
        <v>0</v>
      </c>
      <c r="S11" s="15">
        <f t="shared" si="5"/>
        <v>10</v>
      </c>
      <c r="T11" s="13">
        <f t="shared" si="6"/>
        <v>3160</v>
      </c>
      <c r="U11" s="15">
        <f t="shared" si="7"/>
        <v>0</v>
      </c>
      <c r="V11" s="13">
        <f t="shared" si="8"/>
        <v>0</v>
      </c>
    </row>
    <row r="12" spans="1:24" ht="21">
      <c r="A12" s="10">
        <v>8</v>
      </c>
      <c r="B12" s="9" t="s">
        <v>76</v>
      </c>
      <c r="C12" s="10" t="s">
        <v>18</v>
      </c>
      <c r="D12" s="15">
        <v>35</v>
      </c>
      <c r="E12" s="15">
        <v>35</v>
      </c>
      <c r="F12" s="15">
        <v>23</v>
      </c>
      <c r="G12" s="15">
        <v>7</v>
      </c>
      <c r="H12" s="15">
        <v>30</v>
      </c>
      <c r="I12" s="19">
        <v>316</v>
      </c>
      <c r="J12" s="13">
        <f t="shared" si="0"/>
        <v>9480</v>
      </c>
      <c r="K12" s="15">
        <v>30</v>
      </c>
      <c r="L12" s="13">
        <f t="shared" si="1"/>
        <v>9480</v>
      </c>
      <c r="M12" s="15"/>
      <c r="N12" s="13">
        <f t="shared" si="2"/>
        <v>0</v>
      </c>
      <c r="O12" s="15"/>
      <c r="P12" s="13">
        <f t="shared" si="3"/>
        <v>0</v>
      </c>
      <c r="Q12" s="15"/>
      <c r="R12" s="13">
        <f t="shared" si="4"/>
        <v>0</v>
      </c>
      <c r="S12" s="15">
        <f t="shared" si="5"/>
        <v>30</v>
      </c>
      <c r="T12" s="13">
        <f t="shared" si="6"/>
        <v>9480</v>
      </c>
      <c r="U12" s="15">
        <f t="shared" si="7"/>
        <v>0</v>
      </c>
      <c r="V12" s="13">
        <f t="shared" si="8"/>
        <v>0</v>
      </c>
    </row>
    <row r="13" spans="1:24" ht="21">
      <c r="A13" s="14">
        <v>9</v>
      </c>
      <c r="B13" s="9" t="s">
        <v>75</v>
      </c>
      <c r="C13" s="10" t="s">
        <v>18</v>
      </c>
      <c r="D13" s="15">
        <v>35</v>
      </c>
      <c r="E13" s="15">
        <v>35</v>
      </c>
      <c r="F13" s="15">
        <v>27</v>
      </c>
      <c r="G13" s="15">
        <v>3</v>
      </c>
      <c r="H13" s="15">
        <v>30</v>
      </c>
      <c r="I13" s="19">
        <v>316</v>
      </c>
      <c r="J13" s="13">
        <f t="shared" si="0"/>
        <v>9480</v>
      </c>
      <c r="K13" s="15">
        <v>30</v>
      </c>
      <c r="L13" s="13">
        <f t="shared" si="1"/>
        <v>9480</v>
      </c>
      <c r="M13" s="15"/>
      <c r="N13" s="13">
        <f t="shared" si="2"/>
        <v>0</v>
      </c>
      <c r="O13" s="15"/>
      <c r="P13" s="13">
        <f t="shared" si="3"/>
        <v>0</v>
      </c>
      <c r="Q13" s="15"/>
      <c r="R13" s="13">
        <f t="shared" si="4"/>
        <v>0</v>
      </c>
      <c r="S13" s="15">
        <f t="shared" si="5"/>
        <v>30</v>
      </c>
      <c r="T13" s="13">
        <f t="shared" si="6"/>
        <v>9480</v>
      </c>
      <c r="U13" s="15">
        <f t="shared" si="7"/>
        <v>0</v>
      </c>
      <c r="V13" s="13">
        <f t="shared" si="8"/>
        <v>0</v>
      </c>
    </row>
    <row r="14" spans="1:24" s="20" customFormat="1" ht="21">
      <c r="A14" s="14">
        <v>10</v>
      </c>
      <c r="B14" s="9" t="s">
        <v>12</v>
      </c>
      <c r="C14" s="10" t="s">
        <v>11</v>
      </c>
      <c r="D14" s="15" t="s">
        <v>47</v>
      </c>
      <c r="E14" s="15">
        <v>5</v>
      </c>
      <c r="F14" s="15">
        <v>5</v>
      </c>
      <c r="G14" s="15">
        <v>0</v>
      </c>
      <c r="H14" s="15">
        <v>5</v>
      </c>
      <c r="I14" s="19">
        <v>650</v>
      </c>
      <c r="J14" s="13">
        <f t="shared" si="0"/>
        <v>3250</v>
      </c>
      <c r="K14" s="15"/>
      <c r="L14" s="13">
        <f t="shared" si="1"/>
        <v>0</v>
      </c>
      <c r="M14" s="15">
        <v>5</v>
      </c>
      <c r="N14" s="13">
        <f t="shared" si="2"/>
        <v>3250</v>
      </c>
      <c r="O14" s="15"/>
      <c r="P14" s="13">
        <f t="shared" si="3"/>
        <v>0</v>
      </c>
      <c r="Q14" s="15"/>
      <c r="R14" s="13">
        <f t="shared" si="4"/>
        <v>0</v>
      </c>
      <c r="S14" s="15">
        <f t="shared" si="5"/>
        <v>5</v>
      </c>
      <c r="T14" s="13">
        <f t="shared" si="6"/>
        <v>3250</v>
      </c>
      <c r="U14" s="15">
        <f t="shared" si="7"/>
        <v>0</v>
      </c>
      <c r="V14" s="13">
        <f t="shared" si="8"/>
        <v>0</v>
      </c>
    </row>
    <row r="15" spans="1:24" s="20" customFormat="1" ht="21">
      <c r="A15" s="10">
        <v>11</v>
      </c>
      <c r="B15" s="9" t="s">
        <v>13</v>
      </c>
      <c r="C15" s="10" t="s">
        <v>11</v>
      </c>
      <c r="D15" s="15" t="s">
        <v>47</v>
      </c>
      <c r="E15" s="15">
        <v>5</v>
      </c>
      <c r="F15" s="15">
        <v>5</v>
      </c>
      <c r="G15" s="15">
        <v>0</v>
      </c>
      <c r="H15" s="15">
        <v>5</v>
      </c>
      <c r="I15" s="19">
        <v>650</v>
      </c>
      <c r="J15" s="13">
        <f t="shared" si="0"/>
        <v>3250</v>
      </c>
      <c r="K15" s="15"/>
      <c r="L15" s="13">
        <f t="shared" si="1"/>
        <v>0</v>
      </c>
      <c r="M15" s="15">
        <v>5</v>
      </c>
      <c r="N15" s="13">
        <f t="shared" si="2"/>
        <v>3250</v>
      </c>
      <c r="O15" s="15"/>
      <c r="P15" s="13">
        <f t="shared" si="3"/>
        <v>0</v>
      </c>
      <c r="Q15" s="15"/>
      <c r="R15" s="13">
        <f t="shared" si="4"/>
        <v>0</v>
      </c>
      <c r="S15" s="15">
        <f t="shared" si="5"/>
        <v>5</v>
      </c>
      <c r="T15" s="13">
        <f t="shared" si="6"/>
        <v>3250</v>
      </c>
      <c r="U15" s="15">
        <f t="shared" si="7"/>
        <v>0</v>
      </c>
      <c r="V15" s="13">
        <f t="shared" si="8"/>
        <v>0</v>
      </c>
    </row>
    <row r="16" spans="1:24" s="18" customFormat="1" ht="21">
      <c r="A16" s="14">
        <v>12</v>
      </c>
      <c r="B16" s="9" t="s">
        <v>14</v>
      </c>
      <c r="C16" s="10" t="s">
        <v>11</v>
      </c>
      <c r="D16" s="15">
        <v>50</v>
      </c>
      <c r="E16" s="15">
        <v>50</v>
      </c>
      <c r="F16" s="15">
        <v>100</v>
      </c>
      <c r="G16" s="15">
        <v>0</v>
      </c>
      <c r="H16" s="15">
        <v>100</v>
      </c>
      <c r="I16" s="19">
        <v>40</v>
      </c>
      <c r="J16" s="13">
        <f t="shared" si="0"/>
        <v>4000</v>
      </c>
      <c r="K16" s="15">
        <v>50</v>
      </c>
      <c r="L16" s="13">
        <f t="shared" si="1"/>
        <v>2000</v>
      </c>
      <c r="M16" s="15"/>
      <c r="N16" s="13">
        <f t="shared" si="2"/>
        <v>0</v>
      </c>
      <c r="O16" s="15">
        <v>50</v>
      </c>
      <c r="P16" s="13">
        <f t="shared" si="3"/>
        <v>2000</v>
      </c>
      <c r="Q16" s="15"/>
      <c r="R16" s="13">
        <f t="shared" si="4"/>
        <v>0</v>
      </c>
      <c r="S16" s="15">
        <f t="shared" si="5"/>
        <v>100</v>
      </c>
      <c r="T16" s="13">
        <f t="shared" si="6"/>
        <v>4000</v>
      </c>
      <c r="U16" s="15">
        <f t="shared" si="7"/>
        <v>0</v>
      </c>
      <c r="V16" s="13">
        <f t="shared" si="8"/>
        <v>0</v>
      </c>
    </row>
    <row r="17" spans="1:22" ht="21">
      <c r="A17" s="14">
        <v>13</v>
      </c>
      <c r="B17" s="9" t="s">
        <v>15</v>
      </c>
      <c r="C17" s="10" t="s">
        <v>11</v>
      </c>
      <c r="D17" s="15">
        <v>50</v>
      </c>
      <c r="E17" s="15">
        <v>50</v>
      </c>
      <c r="F17" s="15">
        <v>86</v>
      </c>
      <c r="G17" s="15">
        <v>6</v>
      </c>
      <c r="H17" s="15">
        <v>100</v>
      </c>
      <c r="I17" s="19">
        <v>50</v>
      </c>
      <c r="J17" s="13">
        <f t="shared" si="0"/>
        <v>5000</v>
      </c>
      <c r="K17" s="15">
        <v>50</v>
      </c>
      <c r="L17" s="13">
        <f t="shared" si="1"/>
        <v>2500</v>
      </c>
      <c r="M17" s="15"/>
      <c r="N17" s="13">
        <f t="shared" si="2"/>
        <v>0</v>
      </c>
      <c r="O17" s="15">
        <v>50</v>
      </c>
      <c r="P17" s="13">
        <f t="shared" si="3"/>
        <v>2500</v>
      </c>
      <c r="Q17" s="15"/>
      <c r="R17" s="13">
        <f t="shared" si="4"/>
        <v>0</v>
      </c>
      <c r="S17" s="15">
        <f t="shared" si="5"/>
        <v>100</v>
      </c>
      <c r="T17" s="13">
        <f t="shared" si="6"/>
        <v>5000</v>
      </c>
      <c r="U17" s="15">
        <f t="shared" si="7"/>
        <v>0</v>
      </c>
      <c r="V17" s="13">
        <f t="shared" si="8"/>
        <v>0</v>
      </c>
    </row>
    <row r="18" spans="1:22" ht="21">
      <c r="A18" s="10">
        <v>14</v>
      </c>
      <c r="B18" s="11" t="s">
        <v>16</v>
      </c>
      <c r="C18" s="14" t="s">
        <v>11</v>
      </c>
      <c r="D18" s="17">
        <v>100</v>
      </c>
      <c r="E18" s="17">
        <v>100</v>
      </c>
      <c r="F18" s="17">
        <v>80</v>
      </c>
      <c r="G18" s="17">
        <v>20</v>
      </c>
      <c r="H18" s="17">
        <v>100</v>
      </c>
      <c r="I18" s="21">
        <v>50</v>
      </c>
      <c r="J18" s="13">
        <f t="shared" si="0"/>
        <v>5000</v>
      </c>
      <c r="K18" s="17">
        <v>50</v>
      </c>
      <c r="L18" s="13">
        <f t="shared" si="1"/>
        <v>2500</v>
      </c>
      <c r="M18" s="17"/>
      <c r="N18" s="13">
        <f t="shared" si="2"/>
        <v>0</v>
      </c>
      <c r="O18" s="17">
        <v>50</v>
      </c>
      <c r="P18" s="13">
        <f t="shared" si="3"/>
        <v>2500</v>
      </c>
      <c r="Q18" s="17"/>
      <c r="R18" s="13">
        <f t="shared" si="4"/>
        <v>0</v>
      </c>
      <c r="S18" s="15">
        <f t="shared" si="5"/>
        <v>100</v>
      </c>
      <c r="T18" s="13">
        <f t="shared" si="6"/>
        <v>5000</v>
      </c>
      <c r="U18" s="15">
        <f t="shared" si="7"/>
        <v>0</v>
      </c>
      <c r="V18" s="13">
        <f t="shared" si="8"/>
        <v>0</v>
      </c>
    </row>
    <row r="19" spans="1:22" s="18" customFormat="1" ht="21">
      <c r="A19" s="14">
        <v>15</v>
      </c>
      <c r="B19" s="9" t="s">
        <v>121</v>
      </c>
      <c r="C19" s="10" t="s">
        <v>11</v>
      </c>
      <c r="D19" s="15">
        <v>25</v>
      </c>
      <c r="E19" s="15">
        <v>30</v>
      </c>
      <c r="F19" s="15">
        <v>30</v>
      </c>
      <c r="G19" s="15">
        <v>10</v>
      </c>
      <c r="H19" s="15">
        <v>50</v>
      </c>
      <c r="I19" s="19">
        <v>50</v>
      </c>
      <c r="J19" s="13">
        <f t="shared" si="0"/>
        <v>2500</v>
      </c>
      <c r="K19" s="15">
        <v>50</v>
      </c>
      <c r="L19" s="13">
        <f t="shared" si="1"/>
        <v>2500</v>
      </c>
      <c r="M19" s="15"/>
      <c r="N19" s="13">
        <f t="shared" si="2"/>
        <v>0</v>
      </c>
      <c r="O19" s="15"/>
      <c r="P19" s="13">
        <f t="shared" si="3"/>
        <v>0</v>
      </c>
      <c r="Q19" s="15"/>
      <c r="R19" s="13">
        <f t="shared" si="4"/>
        <v>0</v>
      </c>
      <c r="S19" s="15">
        <f t="shared" si="5"/>
        <v>50</v>
      </c>
      <c r="T19" s="13">
        <f t="shared" si="6"/>
        <v>2500</v>
      </c>
      <c r="U19" s="15">
        <f t="shared" si="7"/>
        <v>0</v>
      </c>
      <c r="V19" s="13">
        <f t="shared" si="8"/>
        <v>0</v>
      </c>
    </row>
    <row r="20" spans="1:22" ht="21">
      <c r="A20" s="14">
        <v>16</v>
      </c>
      <c r="B20" s="9" t="s">
        <v>22</v>
      </c>
      <c r="C20" s="10" t="s">
        <v>70</v>
      </c>
      <c r="D20" s="15" t="s">
        <v>47</v>
      </c>
      <c r="E20" s="15">
        <v>10</v>
      </c>
      <c r="F20" s="15">
        <v>10</v>
      </c>
      <c r="G20" s="15">
        <v>0</v>
      </c>
      <c r="H20" s="15">
        <v>10</v>
      </c>
      <c r="I20" s="19">
        <v>100</v>
      </c>
      <c r="J20" s="13">
        <f t="shared" si="0"/>
        <v>1000</v>
      </c>
      <c r="K20" s="15"/>
      <c r="L20" s="13">
        <f t="shared" si="1"/>
        <v>0</v>
      </c>
      <c r="M20" s="15"/>
      <c r="N20" s="13">
        <f t="shared" si="2"/>
        <v>0</v>
      </c>
      <c r="O20" s="15">
        <v>10</v>
      </c>
      <c r="P20" s="13">
        <f t="shared" si="3"/>
        <v>1000</v>
      </c>
      <c r="Q20" s="15"/>
      <c r="R20" s="13">
        <f t="shared" si="4"/>
        <v>0</v>
      </c>
      <c r="S20" s="15">
        <f t="shared" si="5"/>
        <v>10</v>
      </c>
      <c r="T20" s="13">
        <f t="shared" si="6"/>
        <v>1000</v>
      </c>
      <c r="U20" s="15">
        <f t="shared" si="7"/>
        <v>0</v>
      </c>
      <c r="V20" s="13">
        <f t="shared" si="8"/>
        <v>0</v>
      </c>
    </row>
    <row r="21" spans="1:22" ht="21">
      <c r="A21" s="10">
        <v>17</v>
      </c>
      <c r="B21" s="9" t="s">
        <v>23</v>
      </c>
      <c r="C21" s="10" t="s">
        <v>70</v>
      </c>
      <c r="D21" s="15">
        <v>10</v>
      </c>
      <c r="E21" s="15">
        <v>10</v>
      </c>
      <c r="F21" s="15">
        <v>10</v>
      </c>
      <c r="G21" s="15">
        <v>0</v>
      </c>
      <c r="H21" s="15">
        <v>10</v>
      </c>
      <c r="I21" s="19">
        <v>100</v>
      </c>
      <c r="J21" s="13">
        <f t="shared" si="0"/>
        <v>1000</v>
      </c>
      <c r="K21" s="15"/>
      <c r="L21" s="13">
        <f t="shared" si="1"/>
        <v>0</v>
      </c>
      <c r="M21" s="15"/>
      <c r="N21" s="13">
        <f t="shared" si="2"/>
        <v>0</v>
      </c>
      <c r="O21" s="15"/>
      <c r="P21" s="13">
        <f t="shared" si="3"/>
        <v>0</v>
      </c>
      <c r="Q21" s="15">
        <v>10</v>
      </c>
      <c r="R21" s="13">
        <f t="shared" si="4"/>
        <v>1000</v>
      </c>
      <c r="S21" s="15">
        <f t="shared" si="5"/>
        <v>10</v>
      </c>
      <c r="T21" s="13">
        <f t="shared" si="6"/>
        <v>1000</v>
      </c>
      <c r="U21" s="15">
        <f t="shared" si="7"/>
        <v>0</v>
      </c>
      <c r="V21" s="13">
        <f t="shared" si="8"/>
        <v>0</v>
      </c>
    </row>
    <row r="22" spans="1:22" ht="21">
      <c r="A22" s="14">
        <v>18</v>
      </c>
      <c r="B22" s="9" t="s">
        <v>24</v>
      </c>
      <c r="C22" s="10" t="s">
        <v>11</v>
      </c>
      <c r="D22" s="15">
        <v>2</v>
      </c>
      <c r="E22" s="15">
        <v>2</v>
      </c>
      <c r="F22" s="15">
        <v>2</v>
      </c>
      <c r="G22" s="15">
        <v>0</v>
      </c>
      <c r="H22" s="15">
        <v>2</v>
      </c>
      <c r="I22" s="19">
        <v>350</v>
      </c>
      <c r="J22" s="13">
        <f t="shared" si="0"/>
        <v>700</v>
      </c>
      <c r="K22" s="15"/>
      <c r="L22" s="13">
        <f t="shared" si="1"/>
        <v>0</v>
      </c>
      <c r="M22" s="15">
        <v>2</v>
      </c>
      <c r="N22" s="13">
        <f t="shared" si="2"/>
        <v>700</v>
      </c>
      <c r="O22" s="15"/>
      <c r="P22" s="13">
        <f t="shared" si="3"/>
        <v>0</v>
      </c>
      <c r="Q22" s="15"/>
      <c r="R22" s="13">
        <f t="shared" si="4"/>
        <v>0</v>
      </c>
      <c r="S22" s="15">
        <f t="shared" si="5"/>
        <v>2</v>
      </c>
      <c r="T22" s="13">
        <f t="shared" si="6"/>
        <v>700</v>
      </c>
      <c r="U22" s="15">
        <f t="shared" si="7"/>
        <v>0</v>
      </c>
      <c r="V22" s="13">
        <f t="shared" si="8"/>
        <v>0</v>
      </c>
    </row>
    <row r="23" spans="1:22" ht="21">
      <c r="A23" s="14">
        <v>19</v>
      </c>
      <c r="B23" s="9" t="s">
        <v>134</v>
      </c>
      <c r="C23" s="10" t="s">
        <v>11</v>
      </c>
      <c r="D23" s="15">
        <v>2</v>
      </c>
      <c r="E23" s="15">
        <v>2</v>
      </c>
      <c r="F23" s="15">
        <v>2</v>
      </c>
      <c r="G23" s="15">
        <v>3</v>
      </c>
      <c r="H23" s="15">
        <v>5</v>
      </c>
      <c r="I23" s="19">
        <v>1500</v>
      </c>
      <c r="J23" s="13">
        <f t="shared" si="0"/>
        <v>7500</v>
      </c>
      <c r="K23" s="15"/>
      <c r="L23" s="13">
        <f t="shared" si="1"/>
        <v>0</v>
      </c>
      <c r="M23" s="15">
        <v>5</v>
      </c>
      <c r="N23" s="13">
        <f t="shared" si="2"/>
        <v>7500</v>
      </c>
      <c r="O23" s="15"/>
      <c r="P23" s="13">
        <f t="shared" si="3"/>
        <v>0</v>
      </c>
      <c r="Q23" s="15"/>
      <c r="R23" s="13">
        <f t="shared" si="4"/>
        <v>0</v>
      </c>
      <c r="S23" s="15">
        <f t="shared" si="5"/>
        <v>5</v>
      </c>
      <c r="T23" s="13">
        <f t="shared" si="6"/>
        <v>7500</v>
      </c>
      <c r="U23" s="15">
        <f t="shared" si="7"/>
        <v>0</v>
      </c>
      <c r="V23" s="13">
        <f t="shared" si="8"/>
        <v>0</v>
      </c>
    </row>
    <row r="24" spans="1:22" ht="21">
      <c r="A24" s="10">
        <v>20</v>
      </c>
      <c r="B24" s="9" t="s">
        <v>135</v>
      </c>
      <c r="C24" s="10" t="s">
        <v>11</v>
      </c>
      <c r="D24" s="15">
        <v>6</v>
      </c>
      <c r="E24" s="15">
        <v>10</v>
      </c>
      <c r="F24" s="15">
        <v>2</v>
      </c>
      <c r="G24" s="15">
        <v>8</v>
      </c>
      <c r="H24" s="15">
        <v>10</v>
      </c>
      <c r="I24" s="19">
        <v>450</v>
      </c>
      <c r="J24" s="13">
        <f t="shared" si="0"/>
        <v>4500</v>
      </c>
      <c r="K24" s="15"/>
      <c r="L24" s="13">
        <f t="shared" si="1"/>
        <v>0</v>
      </c>
      <c r="M24" s="15">
        <v>5</v>
      </c>
      <c r="N24" s="13">
        <f t="shared" si="2"/>
        <v>2250</v>
      </c>
      <c r="O24" s="15"/>
      <c r="P24" s="13">
        <f t="shared" si="3"/>
        <v>0</v>
      </c>
      <c r="Q24" s="15">
        <v>5</v>
      </c>
      <c r="R24" s="13">
        <f t="shared" si="4"/>
        <v>2250</v>
      </c>
      <c r="S24" s="15">
        <f t="shared" si="5"/>
        <v>10</v>
      </c>
      <c r="T24" s="13">
        <f t="shared" si="6"/>
        <v>4500</v>
      </c>
      <c r="U24" s="15">
        <f t="shared" si="7"/>
        <v>0</v>
      </c>
      <c r="V24" s="13">
        <f t="shared" si="8"/>
        <v>0</v>
      </c>
    </row>
    <row r="25" spans="1:22" ht="21">
      <c r="A25" s="14">
        <v>21</v>
      </c>
      <c r="B25" s="9" t="s">
        <v>25</v>
      </c>
      <c r="C25" s="10" t="s">
        <v>11</v>
      </c>
      <c r="D25" s="15">
        <v>2</v>
      </c>
      <c r="E25" s="15">
        <v>2</v>
      </c>
      <c r="F25" s="15">
        <v>2</v>
      </c>
      <c r="G25" s="15">
        <v>0</v>
      </c>
      <c r="H25" s="15">
        <v>2</v>
      </c>
      <c r="I25" s="19">
        <v>350</v>
      </c>
      <c r="J25" s="13">
        <f t="shared" si="0"/>
        <v>700</v>
      </c>
      <c r="K25" s="15"/>
      <c r="L25" s="13">
        <f t="shared" si="1"/>
        <v>0</v>
      </c>
      <c r="M25" s="15"/>
      <c r="N25" s="13">
        <f t="shared" si="2"/>
        <v>0</v>
      </c>
      <c r="O25" s="15"/>
      <c r="P25" s="13">
        <f t="shared" si="3"/>
        <v>0</v>
      </c>
      <c r="Q25" s="15">
        <v>2</v>
      </c>
      <c r="R25" s="13">
        <f t="shared" si="4"/>
        <v>700</v>
      </c>
      <c r="S25" s="15">
        <f t="shared" si="5"/>
        <v>2</v>
      </c>
      <c r="T25" s="13">
        <f t="shared" si="6"/>
        <v>700</v>
      </c>
      <c r="U25" s="15">
        <f t="shared" si="7"/>
        <v>0</v>
      </c>
      <c r="V25" s="13">
        <f t="shared" si="8"/>
        <v>0</v>
      </c>
    </row>
    <row r="26" spans="1:22" ht="21">
      <c r="A26" s="14">
        <v>22</v>
      </c>
      <c r="B26" s="9" t="s">
        <v>133</v>
      </c>
      <c r="C26" s="10" t="s">
        <v>11</v>
      </c>
      <c r="D26" s="15">
        <v>5</v>
      </c>
      <c r="E26" s="15">
        <v>10</v>
      </c>
      <c r="F26" s="15">
        <v>6</v>
      </c>
      <c r="G26" s="15">
        <v>4</v>
      </c>
      <c r="H26" s="15">
        <v>10</v>
      </c>
      <c r="I26" s="19">
        <v>1500</v>
      </c>
      <c r="J26" s="13">
        <f t="shared" si="0"/>
        <v>15000</v>
      </c>
      <c r="K26" s="15"/>
      <c r="L26" s="13">
        <f t="shared" si="1"/>
        <v>0</v>
      </c>
      <c r="M26" s="15">
        <v>5</v>
      </c>
      <c r="N26" s="13">
        <f t="shared" si="2"/>
        <v>7500</v>
      </c>
      <c r="O26" s="15"/>
      <c r="P26" s="13">
        <f t="shared" si="3"/>
        <v>0</v>
      </c>
      <c r="Q26" s="15">
        <v>5</v>
      </c>
      <c r="R26" s="13">
        <f t="shared" si="4"/>
        <v>7500</v>
      </c>
      <c r="S26" s="15">
        <f t="shared" si="5"/>
        <v>10</v>
      </c>
      <c r="T26" s="13">
        <f t="shared" si="6"/>
        <v>15000</v>
      </c>
      <c r="U26" s="15">
        <f t="shared" si="7"/>
        <v>0</v>
      </c>
      <c r="V26" s="13">
        <f t="shared" si="8"/>
        <v>0</v>
      </c>
    </row>
    <row r="27" spans="1:22" ht="21">
      <c r="A27" s="10">
        <v>23</v>
      </c>
      <c r="B27" s="9" t="s">
        <v>137</v>
      </c>
      <c r="C27" s="10" t="s">
        <v>11</v>
      </c>
      <c r="D27" s="15">
        <v>5</v>
      </c>
      <c r="E27" s="15">
        <v>10</v>
      </c>
      <c r="F27" s="15">
        <v>2</v>
      </c>
      <c r="G27" s="15">
        <v>8</v>
      </c>
      <c r="H27" s="15">
        <v>10</v>
      </c>
      <c r="I27" s="19">
        <v>1500</v>
      </c>
      <c r="J27" s="13">
        <f t="shared" si="0"/>
        <v>15000</v>
      </c>
      <c r="K27" s="15"/>
      <c r="L27" s="13">
        <f t="shared" si="1"/>
        <v>0</v>
      </c>
      <c r="M27" s="15">
        <v>5</v>
      </c>
      <c r="N27" s="13">
        <f t="shared" si="2"/>
        <v>7500</v>
      </c>
      <c r="O27" s="15"/>
      <c r="P27" s="13">
        <f t="shared" si="3"/>
        <v>0</v>
      </c>
      <c r="Q27" s="15">
        <v>5</v>
      </c>
      <c r="R27" s="13">
        <f t="shared" si="4"/>
        <v>7500</v>
      </c>
      <c r="S27" s="15">
        <f t="shared" si="5"/>
        <v>10</v>
      </c>
      <c r="T27" s="13">
        <f t="shared" si="6"/>
        <v>15000</v>
      </c>
      <c r="U27" s="15">
        <f t="shared" si="7"/>
        <v>0</v>
      </c>
      <c r="V27" s="13">
        <f t="shared" si="8"/>
        <v>0</v>
      </c>
    </row>
    <row r="28" spans="1:22" ht="21">
      <c r="A28" s="14">
        <v>24</v>
      </c>
      <c r="B28" s="9" t="s">
        <v>136</v>
      </c>
      <c r="C28" s="10" t="s">
        <v>11</v>
      </c>
      <c r="D28" s="15"/>
      <c r="E28" s="15">
        <v>4</v>
      </c>
      <c r="F28" s="15">
        <v>4</v>
      </c>
      <c r="G28" s="15">
        <v>0</v>
      </c>
      <c r="H28" s="15">
        <v>4</v>
      </c>
      <c r="I28" s="19">
        <v>600</v>
      </c>
      <c r="J28" s="13">
        <f t="shared" si="0"/>
        <v>2400</v>
      </c>
      <c r="K28" s="15"/>
      <c r="L28" s="13">
        <f t="shared" si="1"/>
        <v>0</v>
      </c>
      <c r="M28" s="15"/>
      <c r="N28" s="13">
        <f t="shared" si="2"/>
        <v>0</v>
      </c>
      <c r="O28" s="15"/>
      <c r="P28" s="13">
        <f t="shared" si="3"/>
        <v>0</v>
      </c>
      <c r="Q28" s="15">
        <v>4</v>
      </c>
      <c r="R28" s="13">
        <f t="shared" si="4"/>
        <v>2400</v>
      </c>
      <c r="S28" s="15">
        <f t="shared" si="5"/>
        <v>4</v>
      </c>
      <c r="T28" s="13">
        <f t="shared" si="6"/>
        <v>2400</v>
      </c>
      <c r="U28" s="15">
        <f t="shared" si="7"/>
        <v>0</v>
      </c>
      <c r="V28" s="13">
        <f t="shared" si="8"/>
        <v>0</v>
      </c>
    </row>
    <row r="29" spans="1:22" s="18" customFormat="1" ht="21">
      <c r="A29" s="14">
        <v>25</v>
      </c>
      <c r="B29" s="9" t="s">
        <v>91</v>
      </c>
      <c r="C29" s="10" t="s">
        <v>26</v>
      </c>
      <c r="D29" s="15">
        <v>20</v>
      </c>
      <c r="E29" s="15">
        <v>20</v>
      </c>
      <c r="F29" s="15">
        <v>43</v>
      </c>
      <c r="G29" s="15">
        <v>7</v>
      </c>
      <c r="H29" s="15">
        <v>50</v>
      </c>
      <c r="I29" s="19">
        <v>850</v>
      </c>
      <c r="J29" s="13">
        <f t="shared" si="0"/>
        <v>42500</v>
      </c>
      <c r="K29" s="15">
        <v>10</v>
      </c>
      <c r="L29" s="13">
        <f t="shared" si="1"/>
        <v>8500</v>
      </c>
      <c r="M29" s="15">
        <v>15</v>
      </c>
      <c r="N29" s="13">
        <f t="shared" si="2"/>
        <v>12750</v>
      </c>
      <c r="O29" s="15">
        <v>10</v>
      </c>
      <c r="P29" s="13">
        <f t="shared" si="3"/>
        <v>8500</v>
      </c>
      <c r="Q29" s="15">
        <v>15</v>
      </c>
      <c r="R29" s="13">
        <f t="shared" si="4"/>
        <v>12750</v>
      </c>
      <c r="S29" s="15">
        <f t="shared" si="5"/>
        <v>50</v>
      </c>
      <c r="T29" s="13">
        <f t="shared" si="6"/>
        <v>42500</v>
      </c>
      <c r="U29" s="15">
        <f t="shared" si="7"/>
        <v>0</v>
      </c>
      <c r="V29" s="13">
        <f t="shared" si="8"/>
        <v>0</v>
      </c>
    </row>
    <row r="30" spans="1:22" s="18" customFormat="1" ht="21">
      <c r="A30" s="10">
        <v>26</v>
      </c>
      <c r="B30" s="9" t="s">
        <v>48</v>
      </c>
      <c r="C30" s="10" t="s">
        <v>17</v>
      </c>
      <c r="D30" s="15"/>
      <c r="E30" s="15">
        <v>200</v>
      </c>
      <c r="F30" s="15">
        <v>200</v>
      </c>
      <c r="G30" s="15">
        <v>0</v>
      </c>
      <c r="H30" s="15">
        <v>200</v>
      </c>
      <c r="I30" s="19">
        <v>25</v>
      </c>
      <c r="J30" s="13">
        <f t="shared" ref="J30:J61" si="9">I30*H30</f>
        <v>5000</v>
      </c>
      <c r="K30" s="15"/>
      <c r="L30" s="13">
        <f t="shared" ref="L30:L49" si="10">K30*I30</f>
        <v>0</v>
      </c>
      <c r="M30" s="15"/>
      <c r="N30" s="13">
        <f t="shared" si="2"/>
        <v>0</v>
      </c>
      <c r="O30" s="15">
        <v>200</v>
      </c>
      <c r="P30" s="13">
        <f t="shared" ref="P30:P61" si="11">O30*I30</f>
        <v>5000</v>
      </c>
      <c r="Q30" s="15"/>
      <c r="R30" s="13">
        <f t="shared" ref="R30:R61" si="12">Q30*I30</f>
        <v>0</v>
      </c>
      <c r="S30" s="15">
        <f t="shared" ref="S30:S61" si="13">K30+M30+O30+Q30</f>
        <v>200</v>
      </c>
      <c r="T30" s="13">
        <f t="shared" ref="T30:T61" si="14">L30+N30+P30+R30</f>
        <v>5000</v>
      </c>
      <c r="U30" s="15">
        <f t="shared" ref="U30:U61" si="15">H30-S30</f>
        <v>0</v>
      </c>
      <c r="V30" s="13">
        <f t="shared" ref="V30:V61" si="16">J30-T30</f>
        <v>0</v>
      </c>
    </row>
    <row r="31" spans="1:22" s="18" customFormat="1" ht="21">
      <c r="A31" s="14">
        <v>27</v>
      </c>
      <c r="B31" s="9" t="s">
        <v>49</v>
      </c>
      <c r="C31" s="10" t="s">
        <v>17</v>
      </c>
      <c r="D31" s="15"/>
      <c r="E31" s="15">
        <v>200</v>
      </c>
      <c r="F31" s="15">
        <v>200</v>
      </c>
      <c r="G31" s="15">
        <v>0</v>
      </c>
      <c r="H31" s="15">
        <v>200</v>
      </c>
      <c r="I31" s="19">
        <v>25</v>
      </c>
      <c r="J31" s="13">
        <f t="shared" si="9"/>
        <v>5000</v>
      </c>
      <c r="K31" s="15"/>
      <c r="L31" s="13">
        <f t="shared" si="10"/>
        <v>0</v>
      </c>
      <c r="M31" s="15"/>
      <c r="N31" s="13">
        <f t="shared" si="2"/>
        <v>0</v>
      </c>
      <c r="O31" s="15">
        <v>200</v>
      </c>
      <c r="P31" s="13">
        <f t="shared" si="11"/>
        <v>5000</v>
      </c>
      <c r="Q31" s="15"/>
      <c r="R31" s="13">
        <f t="shared" si="12"/>
        <v>0</v>
      </c>
      <c r="S31" s="15">
        <f t="shared" si="13"/>
        <v>200</v>
      </c>
      <c r="T31" s="13">
        <f t="shared" si="14"/>
        <v>5000</v>
      </c>
      <c r="U31" s="15">
        <f t="shared" si="15"/>
        <v>0</v>
      </c>
      <c r="V31" s="13">
        <f t="shared" si="16"/>
        <v>0</v>
      </c>
    </row>
    <row r="32" spans="1:22" ht="21">
      <c r="A32" s="14">
        <v>28</v>
      </c>
      <c r="B32" s="9" t="s">
        <v>28</v>
      </c>
      <c r="C32" s="10" t="s">
        <v>11</v>
      </c>
      <c r="D32" s="15" t="s">
        <v>47</v>
      </c>
      <c r="E32" s="15">
        <v>3</v>
      </c>
      <c r="F32" s="15">
        <v>10</v>
      </c>
      <c r="G32" s="15">
        <v>0</v>
      </c>
      <c r="H32" s="15">
        <v>10</v>
      </c>
      <c r="I32" s="19">
        <v>220</v>
      </c>
      <c r="J32" s="13">
        <f t="shared" si="9"/>
        <v>2200</v>
      </c>
      <c r="K32" s="15"/>
      <c r="L32" s="13">
        <f t="shared" si="10"/>
        <v>0</v>
      </c>
      <c r="M32" s="15"/>
      <c r="N32" s="13">
        <f t="shared" si="2"/>
        <v>0</v>
      </c>
      <c r="O32" s="15"/>
      <c r="P32" s="13">
        <f t="shared" si="11"/>
        <v>0</v>
      </c>
      <c r="Q32" s="15">
        <v>10</v>
      </c>
      <c r="R32" s="13">
        <f t="shared" si="12"/>
        <v>2200</v>
      </c>
      <c r="S32" s="15">
        <f t="shared" si="13"/>
        <v>10</v>
      </c>
      <c r="T32" s="13">
        <f t="shared" si="14"/>
        <v>2200</v>
      </c>
      <c r="U32" s="15">
        <f t="shared" si="15"/>
        <v>0</v>
      </c>
      <c r="V32" s="13">
        <f t="shared" si="16"/>
        <v>0</v>
      </c>
    </row>
    <row r="33" spans="1:22" ht="21">
      <c r="A33" s="10">
        <v>29</v>
      </c>
      <c r="B33" s="9" t="s">
        <v>29</v>
      </c>
      <c r="C33" s="10" t="s">
        <v>11</v>
      </c>
      <c r="D33" s="15"/>
      <c r="E33" s="15">
        <v>3</v>
      </c>
      <c r="F33" s="15">
        <v>10</v>
      </c>
      <c r="G33" s="15">
        <v>0</v>
      </c>
      <c r="H33" s="15">
        <v>10</v>
      </c>
      <c r="I33" s="19">
        <v>220</v>
      </c>
      <c r="J33" s="13">
        <f t="shared" si="9"/>
        <v>2200</v>
      </c>
      <c r="K33" s="15"/>
      <c r="L33" s="13">
        <f t="shared" si="10"/>
        <v>0</v>
      </c>
      <c r="M33" s="15"/>
      <c r="N33" s="13">
        <f t="shared" si="2"/>
        <v>0</v>
      </c>
      <c r="O33" s="15"/>
      <c r="P33" s="13">
        <f t="shared" si="11"/>
        <v>0</v>
      </c>
      <c r="Q33" s="15">
        <v>10</v>
      </c>
      <c r="R33" s="13">
        <f t="shared" si="12"/>
        <v>2200</v>
      </c>
      <c r="S33" s="15">
        <f t="shared" si="13"/>
        <v>10</v>
      </c>
      <c r="T33" s="13">
        <f t="shared" si="14"/>
        <v>2200</v>
      </c>
      <c r="U33" s="15">
        <f t="shared" si="15"/>
        <v>0</v>
      </c>
      <c r="V33" s="13">
        <f t="shared" si="16"/>
        <v>0</v>
      </c>
    </row>
    <row r="34" spans="1:22" ht="21">
      <c r="A34" s="14">
        <v>30</v>
      </c>
      <c r="B34" s="9" t="s">
        <v>30</v>
      </c>
      <c r="C34" s="10" t="s">
        <v>11</v>
      </c>
      <c r="D34" s="15"/>
      <c r="E34" s="15">
        <v>5</v>
      </c>
      <c r="F34" s="15">
        <v>10</v>
      </c>
      <c r="G34" s="15">
        <v>0</v>
      </c>
      <c r="H34" s="15">
        <v>10</v>
      </c>
      <c r="I34" s="19">
        <v>220</v>
      </c>
      <c r="J34" s="13">
        <f t="shared" si="9"/>
        <v>2200</v>
      </c>
      <c r="K34" s="15"/>
      <c r="L34" s="13">
        <f t="shared" si="10"/>
        <v>0</v>
      </c>
      <c r="M34" s="15"/>
      <c r="N34" s="13">
        <f t="shared" si="2"/>
        <v>0</v>
      </c>
      <c r="O34" s="15"/>
      <c r="P34" s="13">
        <f t="shared" si="11"/>
        <v>0</v>
      </c>
      <c r="Q34" s="15">
        <v>10</v>
      </c>
      <c r="R34" s="13">
        <f t="shared" si="12"/>
        <v>2200</v>
      </c>
      <c r="S34" s="15">
        <f t="shared" si="13"/>
        <v>10</v>
      </c>
      <c r="T34" s="13">
        <f t="shared" si="14"/>
        <v>2200</v>
      </c>
      <c r="U34" s="15">
        <f t="shared" si="15"/>
        <v>0</v>
      </c>
      <c r="V34" s="13">
        <f t="shared" si="16"/>
        <v>0</v>
      </c>
    </row>
    <row r="35" spans="1:22" ht="21">
      <c r="A35" s="14">
        <v>31</v>
      </c>
      <c r="B35" s="9" t="s">
        <v>31</v>
      </c>
      <c r="C35" s="10" t="s">
        <v>21</v>
      </c>
      <c r="D35" s="15"/>
      <c r="E35" s="15">
        <v>50</v>
      </c>
      <c r="F35" s="15">
        <v>50</v>
      </c>
      <c r="G35" s="15">
        <v>0</v>
      </c>
      <c r="H35" s="15">
        <v>50</v>
      </c>
      <c r="I35" s="19">
        <v>35</v>
      </c>
      <c r="J35" s="13">
        <f t="shared" si="9"/>
        <v>1750</v>
      </c>
      <c r="K35" s="15"/>
      <c r="L35" s="13">
        <f t="shared" si="10"/>
        <v>0</v>
      </c>
      <c r="M35" s="15"/>
      <c r="N35" s="13">
        <f t="shared" si="2"/>
        <v>0</v>
      </c>
      <c r="O35" s="15">
        <v>50</v>
      </c>
      <c r="P35" s="13">
        <f t="shared" si="11"/>
        <v>1750</v>
      </c>
      <c r="Q35" s="15"/>
      <c r="R35" s="13">
        <f t="shared" si="12"/>
        <v>0</v>
      </c>
      <c r="S35" s="15">
        <f t="shared" si="13"/>
        <v>50</v>
      </c>
      <c r="T35" s="13">
        <f t="shared" si="14"/>
        <v>1750</v>
      </c>
      <c r="U35" s="15">
        <f t="shared" si="15"/>
        <v>0</v>
      </c>
      <c r="V35" s="13">
        <f t="shared" si="16"/>
        <v>0</v>
      </c>
    </row>
    <row r="36" spans="1:22" ht="21">
      <c r="A36" s="10">
        <v>32</v>
      </c>
      <c r="B36" s="9" t="s">
        <v>32</v>
      </c>
      <c r="C36" s="10" t="s">
        <v>21</v>
      </c>
      <c r="D36" s="15"/>
      <c r="E36" s="15">
        <v>50</v>
      </c>
      <c r="F36" s="15">
        <v>50</v>
      </c>
      <c r="G36" s="15">
        <v>0</v>
      </c>
      <c r="H36" s="15">
        <v>50</v>
      </c>
      <c r="I36" s="19">
        <v>35</v>
      </c>
      <c r="J36" s="13">
        <f t="shared" si="9"/>
        <v>1750</v>
      </c>
      <c r="K36" s="15"/>
      <c r="L36" s="13">
        <f t="shared" si="10"/>
        <v>0</v>
      </c>
      <c r="M36" s="15"/>
      <c r="N36" s="13">
        <f t="shared" si="2"/>
        <v>0</v>
      </c>
      <c r="O36" s="15">
        <v>50</v>
      </c>
      <c r="P36" s="13">
        <f t="shared" si="11"/>
        <v>1750</v>
      </c>
      <c r="Q36" s="15"/>
      <c r="R36" s="13">
        <f t="shared" si="12"/>
        <v>0</v>
      </c>
      <c r="S36" s="15">
        <f t="shared" si="13"/>
        <v>50</v>
      </c>
      <c r="T36" s="13">
        <f t="shared" si="14"/>
        <v>1750</v>
      </c>
      <c r="U36" s="15">
        <f t="shared" si="15"/>
        <v>0</v>
      </c>
      <c r="V36" s="13">
        <f t="shared" si="16"/>
        <v>0</v>
      </c>
    </row>
    <row r="37" spans="1:22" ht="21">
      <c r="A37" s="14">
        <v>33</v>
      </c>
      <c r="B37" s="9" t="s">
        <v>33</v>
      </c>
      <c r="C37" s="10" t="s">
        <v>11</v>
      </c>
      <c r="D37" s="15">
        <v>5</v>
      </c>
      <c r="E37" s="15">
        <v>5</v>
      </c>
      <c r="F37" s="15">
        <v>5</v>
      </c>
      <c r="G37" s="15">
        <v>0</v>
      </c>
      <c r="H37" s="15">
        <v>5</v>
      </c>
      <c r="I37" s="19">
        <v>750</v>
      </c>
      <c r="J37" s="13">
        <f t="shared" si="9"/>
        <v>3750</v>
      </c>
      <c r="K37" s="15"/>
      <c r="L37" s="13">
        <f t="shared" si="10"/>
        <v>0</v>
      </c>
      <c r="M37" s="15"/>
      <c r="N37" s="13">
        <f t="shared" si="2"/>
        <v>0</v>
      </c>
      <c r="O37" s="15"/>
      <c r="P37" s="13">
        <f t="shared" si="11"/>
        <v>0</v>
      </c>
      <c r="Q37" s="15">
        <v>5</v>
      </c>
      <c r="R37" s="13">
        <f t="shared" si="12"/>
        <v>3750</v>
      </c>
      <c r="S37" s="15">
        <f t="shared" si="13"/>
        <v>5</v>
      </c>
      <c r="T37" s="13">
        <f t="shared" si="14"/>
        <v>3750</v>
      </c>
      <c r="U37" s="15">
        <f t="shared" si="15"/>
        <v>0</v>
      </c>
      <c r="V37" s="13">
        <f t="shared" si="16"/>
        <v>0</v>
      </c>
    </row>
    <row r="38" spans="1:22" ht="21">
      <c r="A38" s="14">
        <v>34</v>
      </c>
      <c r="B38" s="9" t="s">
        <v>34</v>
      </c>
      <c r="C38" s="10" t="s">
        <v>11</v>
      </c>
      <c r="D38" s="15">
        <v>10</v>
      </c>
      <c r="E38" s="15">
        <v>5</v>
      </c>
      <c r="F38" s="15">
        <v>5</v>
      </c>
      <c r="G38" s="15">
        <v>0</v>
      </c>
      <c r="H38" s="15">
        <v>5</v>
      </c>
      <c r="I38" s="19">
        <v>750</v>
      </c>
      <c r="J38" s="13">
        <f t="shared" si="9"/>
        <v>3750</v>
      </c>
      <c r="K38" s="15"/>
      <c r="L38" s="13">
        <f t="shared" si="10"/>
        <v>0</v>
      </c>
      <c r="M38" s="15"/>
      <c r="N38" s="13">
        <f t="shared" si="2"/>
        <v>0</v>
      </c>
      <c r="O38" s="15"/>
      <c r="P38" s="13">
        <f t="shared" si="11"/>
        <v>0</v>
      </c>
      <c r="Q38" s="15">
        <v>5</v>
      </c>
      <c r="R38" s="13">
        <f t="shared" si="12"/>
        <v>3750</v>
      </c>
      <c r="S38" s="15">
        <f t="shared" si="13"/>
        <v>5</v>
      </c>
      <c r="T38" s="13">
        <f t="shared" si="14"/>
        <v>3750</v>
      </c>
      <c r="U38" s="15">
        <f t="shared" si="15"/>
        <v>0</v>
      </c>
      <c r="V38" s="13">
        <f t="shared" si="16"/>
        <v>0</v>
      </c>
    </row>
    <row r="39" spans="1:22" ht="21">
      <c r="A39" s="10">
        <v>35</v>
      </c>
      <c r="B39" s="9" t="s">
        <v>35</v>
      </c>
      <c r="C39" s="10" t="s">
        <v>11</v>
      </c>
      <c r="D39" s="15">
        <v>80</v>
      </c>
      <c r="E39" s="15">
        <v>10</v>
      </c>
      <c r="F39" s="15">
        <v>14</v>
      </c>
      <c r="G39" s="15">
        <v>6</v>
      </c>
      <c r="H39" s="15">
        <v>20</v>
      </c>
      <c r="I39" s="19">
        <v>550</v>
      </c>
      <c r="J39" s="13">
        <f t="shared" si="9"/>
        <v>11000</v>
      </c>
      <c r="K39" s="15">
        <v>10</v>
      </c>
      <c r="L39" s="13">
        <f t="shared" si="10"/>
        <v>5500</v>
      </c>
      <c r="M39" s="15"/>
      <c r="N39" s="13">
        <f t="shared" si="2"/>
        <v>0</v>
      </c>
      <c r="O39" s="15">
        <v>10</v>
      </c>
      <c r="P39" s="13">
        <f t="shared" si="11"/>
        <v>5500</v>
      </c>
      <c r="Q39" s="15"/>
      <c r="R39" s="13">
        <f t="shared" si="12"/>
        <v>0</v>
      </c>
      <c r="S39" s="15">
        <f t="shared" si="13"/>
        <v>20</v>
      </c>
      <c r="T39" s="13">
        <f t="shared" si="14"/>
        <v>11000</v>
      </c>
      <c r="U39" s="15">
        <f t="shared" si="15"/>
        <v>0</v>
      </c>
      <c r="V39" s="13">
        <f t="shared" si="16"/>
        <v>0</v>
      </c>
    </row>
    <row r="40" spans="1:22" ht="21">
      <c r="A40" s="14">
        <v>36</v>
      </c>
      <c r="B40" s="9" t="s">
        <v>36</v>
      </c>
      <c r="C40" s="10" t="s">
        <v>11</v>
      </c>
      <c r="D40" s="15">
        <v>12</v>
      </c>
      <c r="E40" s="15">
        <v>10</v>
      </c>
      <c r="F40" s="15">
        <v>16</v>
      </c>
      <c r="G40" s="15">
        <v>4</v>
      </c>
      <c r="H40" s="15">
        <v>20</v>
      </c>
      <c r="I40" s="19">
        <v>450</v>
      </c>
      <c r="J40" s="13">
        <f t="shared" si="9"/>
        <v>9000</v>
      </c>
      <c r="K40" s="15">
        <v>10</v>
      </c>
      <c r="L40" s="13">
        <f t="shared" si="10"/>
        <v>4500</v>
      </c>
      <c r="M40" s="15"/>
      <c r="N40" s="13">
        <f t="shared" si="2"/>
        <v>0</v>
      </c>
      <c r="O40" s="15">
        <v>10</v>
      </c>
      <c r="P40" s="13">
        <f t="shared" si="11"/>
        <v>4500</v>
      </c>
      <c r="Q40" s="15"/>
      <c r="R40" s="13">
        <f t="shared" si="12"/>
        <v>0</v>
      </c>
      <c r="S40" s="15">
        <f t="shared" si="13"/>
        <v>20</v>
      </c>
      <c r="T40" s="13">
        <f t="shared" si="14"/>
        <v>9000</v>
      </c>
      <c r="U40" s="15">
        <f t="shared" si="15"/>
        <v>0</v>
      </c>
      <c r="V40" s="13">
        <f t="shared" si="16"/>
        <v>0</v>
      </c>
    </row>
    <row r="41" spans="1:22" ht="21">
      <c r="A41" s="14">
        <v>37</v>
      </c>
      <c r="B41" s="9" t="s">
        <v>120</v>
      </c>
      <c r="C41" s="10" t="s">
        <v>18</v>
      </c>
      <c r="D41" s="15">
        <v>30</v>
      </c>
      <c r="E41" s="15">
        <v>30</v>
      </c>
      <c r="F41" s="15">
        <v>35</v>
      </c>
      <c r="G41" s="15">
        <v>15</v>
      </c>
      <c r="H41" s="15">
        <v>50</v>
      </c>
      <c r="I41" s="19">
        <v>300</v>
      </c>
      <c r="J41" s="13">
        <f t="shared" si="9"/>
        <v>15000</v>
      </c>
      <c r="K41" s="15"/>
      <c r="L41" s="13">
        <f t="shared" si="10"/>
        <v>0</v>
      </c>
      <c r="M41" s="15">
        <v>30</v>
      </c>
      <c r="N41" s="13">
        <f t="shared" si="2"/>
        <v>9000</v>
      </c>
      <c r="O41" s="15"/>
      <c r="P41" s="13">
        <f t="shared" si="11"/>
        <v>0</v>
      </c>
      <c r="Q41" s="15">
        <v>20</v>
      </c>
      <c r="R41" s="13">
        <f t="shared" si="12"/>
        <v>6000</v>
      </c>
      <c r="S41" s="15">
        <f t="shared" si="13"/>
        <v>50</v>
      </c>
      <c r="T41" s="13">
        <f t="shared" si="14"/>
        <v>15000</v>
      </c>
      <c r="U41" s="15">
        <f t="shared" si="15"/>
        <v>0</v>
      </c>
      <c r="V41" s="13">
        <f t="shared" si="16"/>
        <v>0</v>
      </c>
    </row>
    <row r="42" spans="1:22" ht="21">
      <c r="A42" s="10">
        <v>38</v>
      </c>
      <c r="B42" s="9" t="s">
        <v>151</v>
      </c>
      <c r="C42" s="10" t="s">
        <v>19</v>
      </c>
      <c r="D42" s="15">
        <v>10</v>
      </c>
      <c r="E42" s="15">
        <v>20</v>
      </c>
      <c r="F42" s="15">
        <v>10</v>
      </c>
      <c r="G42" s="15">
        <v>10</v>
      </c>
      <c r="H42" s="15">
        <v>20</v>
      </c>
      <c r="I42" s="19">
        <v>500</v>
      </c>
      <c r="J42" s="13">
        <f t="shared" si="9"/>
        <v>10000</v>
      </c>
      <c r="K42" s="15"/>
      <c r="L42" s="13">
        <f t="shared" si="10"/>
        <v>0</v>
      </c>
      <c r="M42" s="15"/>
      <c r="N42" s="13">
        <f t="shared" si="2"/>
        <v>0</v>
      </c>
      <c r="O42" s="15">
        <v>20</v>
      </c>
      <c r="P42" s="13">
        <f t="shared" si="11"/>
        <v>10000</v>
      </c>
      <c r="Q42" s="15"/>
      <c r="R42" s="13">
        <f t="shared" si="12"/>
        <v>0</v>
      </c>
      <c r="S42" s="15">
        <f t="shared" si="13"/>
        <v>20</v>
      </c>
      <c r="T42" s="13">
        <f t="shared" si="14"/>
        <v>10000</v>
      </c>
      <c r="U42" s="15">
        <f t="shared" si="15"/>
        <v>0</v>
      </c>
      <c r="V42" s="13">
        <f t="shared" si="16"/>
        <v>0</v>
      </c>
    </row>
    <row r="43" spans="1:22" ht="21">
      <c r="A43" s="14">
        <v>39</v>
      </c>
      <c r="B43" s="9" t="s">
        <v>50</v>
      </c>
      <c r="C43" s="10" t="s">
        <v>11</v>
      </c>
      <c r="D43" s="15">
        <v>40</v>
      </c>
      <c r="E43" s="15">
        <v>40</v>
      </c>
      <c r="F43" s="42">
        <v>40</v>
      </c>
      <c r="G43" s="15">
        <v>0</v>
      </c>
      <c r="H43" s="15">
        <v>40</v>
      </c>
      <c r="I43" s="19">
        <v>300</v>
      </c>
      <c r="J43" s="13">
        <f t="shared" si="9"/>
        <v>12000</v>
      </c>
      <c r="K43" s="15"/>
      <c r="L43" s="13">
        <f t="shared" si="10"/>
        <v>0</v>
      </c>
      <c r="M43" s="15">
        <v>20</v>
      </c>
      <c r="N43" s="13">
        <f t="shared" si="2"/>
        <v>6000</v>
      </c>
      <c r="O43" s="15"/>
      <c r="P43" s="13">
        <f t="shared" si="11"/>
        <v>0</v>
      </c>
      <c r="Q43" s="15">
        <v>20</v>
      </c>
      <c r="R43" s="13">
        <f t="shared" si="12"/>
        <v>6000</v>
      </c>
      <c r="S43" s="15">
        <f>K43+M43+O43+Q43</f>
        <v>40</v>
      </c>
      <c r="T43" s="13">
        <f>L43+N43+P43+R43</f>
        <v>12000</v>
      </c>
      <c r="U43" s="15">
        <f t="shared" si="15"/>
        <v>0</v>
      </c>
      <c r="V43" s="13">
        <f>J43-T43</f>
        <v>0</v>
      </c>
    </row>
    <row r="44" spans="1:22" ht="21">
      <c r="A44" s="14">
        <v>40</v>
      </c>
      <c r="B44" s="9" t="s">
        <v>155</v>
      </c>
      <c r="C44" s="10" t="s">
        <v>26</v>
      </c>
      <c r="D44" s="15">
        <v>40</v>
      </c>
      <c r="E44" s="15">
        <v>40</v>
      </c>
      <c r="F44" s="15">
        <v>40</v>
      </c>
      <c r="G44" s="15">
        <v>0</v>
      </c>
      <c r="H44" s="15">
        <v>40</v>
      </c>
      <c r="I44" s="19">
        <v>550</v>
      </c>
      <c r="J44" s="13">
        <f t="shared" si="9"/>
        <v>22000</v>
      </c>
      <c r="K44" s="15">
        <v>20</v>
      </c>
      <c r="L44" s="13">
        <f t="shared" si="10"/>
        <v>11000</v>
      </c>
      <c r="M44" s="15"/>
      <c r="N44" s="13">
        <f t="shared" si="2"/>
        <v>0</v>
      </c>
      <c r="O44" s="15">
        <v>20</v>
      </c>
      <c r="P44" s="13">
        <f t="shared" si="11"/>
        <v>11000</v>
      </c>
      <c r="Q44" s="15"/>
      <c r="R44" s="13">
        <f t="shared" si="12"/>
        <v>0</v>
      </c>
      <c r="S44" s="15">
        <f t="shared" si="13"/>
        <v>40</v>
      </c>
      <c r="T44" s="13">
        <f t="shared" si="14"/>
        <v>22000</v>
      </c>
      <c r="U44" s="15">
        <f t="shared" si="15"/>
        <v>0</v>
      </c>
      <c r="V44" s="13">
        <f t="shared" si="16"/>
        <v>0</v>
      </c>
    </row>
    <row r="45" spans="1:22" ht="21">
      <c r="A45" s="10">
        <v>41</v>
      </c>
      <c r="B45" s="9" t="s">
        <v>77</v>
      </c>
      <c r="C45" s="10" t="s">
        <v>26</v>
      </c>
      <c r="D45" s="15"/>
      <c r="E45" s="15">
        <v>5</v>
      </c>
      <c r="F45" s="15">
        <v>0</v>
      </c>
      <c r="G45" s="15">
        <v>12</v>
      </c>
      <c r="H45" s="15">
        <v>12</v>
      </c>
      <c r="I45" s="19">
        <v>1300</v>
      </c>
      <c r="J45" s="13">
        <f t="shared" si="9"/>
        <v>15600</v>
      </c>
      <c r="K45" s="15"/>
      <c r="L45" s="13">
        <f t="shared" si="10"/>
        <v>0</v>
      </c>
      <c r="M45" s="15"/>
      <c r="N45" s="13">
        <f t="shared" si="2"/>
        <v>0</v>
      </c>
      <c r="O45" s="15">
        <v>12</v>
      </c>
      <c r="P45" s="13">
        <f t="shared" si="11"/>
        <v>15600</v>
      </c>
      <c r="Q45" s="15"/>
      <c r="R45" s="13">
        <f t="shared" si="12"/>
        <v>0</v>
      </c>
      <c r="S45" s="15">
        <f t="shared" si="13"/>
        <v>12</v>
      </c>
      <c r="T45" s="13">
        <f t="shared" si="14"/>
        <v>15600</v>
      </c>
      <c r="U45" s="15">
        <f t="shared" si="15"/>
        <v>0</v>
      </c>
      <c r="V45" s="13">
        <f t="shared" si="16"/>
        <v>0</v>
      </c>
    </row>
    <row r="46" spans="1:22" ht="21">
      <c r="A46" s="14">
        <v>42</v>
      </c>
      <c r="B46" s="9" t="s">
        <v>128</v>
      </c>
      <c r="C46" s="10" t="s">
        <v>26</v>
      </c>
      <c r="D46" s="15">
        <v>10</v>
      </c>
      <c r="E46" s="15">
        <v>10</v>
      </c>
      <c r="F46" s="15">
        <v>6</v>
      </c>
      <c r="G46" s="15">
        <v>9</v>
      </c>
      <c r="H46" s="15">
        <v>15</v>
      </c>
      <c r="I46" s="19">
        <v>500</v>
      </c>
      <c r="J46" s="13">
        <f t="shared" si="9"/>
        <v>7500</v>
      </c>
      <c r="K46" s="15"/>
      <c r="L46" s="13">
        <f t="shared" si="10"/>
        <v>0</v>
      </c>
      <c r="M46" s="15">
        <v>15</v>
      </c>
      <c r="N46" s="13">
        <f t="shared" si="2"/>
        <v>7500</v>
      </c>
      <c r="O46" s="15"/>
      <c r="P46" s="13">
        <f t="shared" si="11"/>
        <v>0</v>
      </c>
      <c r="Q46" s="15"/>
      <c r="R46" s="13">
        <f t="shared" si="12"/>
        <v>0</v>
      </c>
      <c r="S46" s="15">
        <f t="shared" si="13"/>
        <v>15</v>
      </c>
      <c r="T46" s="13">
        <f t="shared" si="14"/>
        <v>7500</v>
      </c>
      <c r="U46" s="15">
        <f t="shared" si="15"/>
        <v>0</v>
      </c>
      <c r="V46" s="13">
        <f t="shared" si="16"/>
        <v>0</v>
      </c>
    </row>
    <row r="47" spans="1:22" ht="21">
      <c r="A47" s="14">
        <v>43</v>
      </c>
      <c r="B47" s="9" t="s">
        <v>129</v>
      </c>
      <c r="C47" s="10" t="s">
        <v>17</v>
      </c>
      <c r="D47" s="15"/>
      <c r="E47" s="15"/>
      <c r="F47" s="15">
        <v>5</v>
      </c>
      <c r="G47" s="15">
        <v>5</v>
      </c>
      <c r="H47" s="15">
        <v>10</v>
      </c>
      <c r="I47" s="19">
        <v>150</v>
      </c>
      <c r="J47" s="13">
        <f t="shared" si="9"/>
        <v>1500</v>
      </c>
      <c r="K47" s="15"/>
      <c r="L47" s="13">
        <f t="shared" si="10"/>
        <v>0</v>
      </c>
      <c r="M47" s="15"/>
      <c r="N47" s="13">
        <f t="shared" si="2"/>
        <v>0</v>
      </c>
      <c r="O47" s="15"/>
      <c r="P47" s="13">
        <f t="shared" si="11"/>
        <v>0</v>
      </c>
      <c r="Q47" s="15">
        <v>10</v>
      </c>
      <c r="R47" s="13">
        <f t="shared" si="12"/>
        <v>1500</v>
      </c>
      <c r="S47" s="15">
        <f t="shared" si="13"/>
        <v>10</v>
      </c>
      <c r="T47" s="13">
        <f t="shared" si="14"/>
        <v>1500</v>
      </c>
      <c r="U47" s="15">
        <f t="shared" si="15"/>
        <v>0</v>
      </c>
      <c r="V47" s="13">
        <f t="shared" si="16"/>
        <v>0</v>
      </c>
    </row>
    <row r="48" spans="1:22" ht="21">
      <c r="A48" s="10">
        <v>44</v>
      </c>
      <c r="B48" s="9" t="s">
        <v>130</v>
      </c>
      <c r="C48" s="10" t="s">
        <v>26</v>
      </c>
      <c r="D48" s="15"/>
      <c r="E48" s="15"/>
      <c r="F48" s="15">
        <v>4</v>
      </c>
      <c r="G48" s="15">
        <v>1</v>
      </c>
      <c r="H48" s="15">
        <v>5</v>
      </c>
      <c r="I48" s="19">
        <v>750</v>
      </c>
      <c r="J48" s="13">
        <f t="shared" si="9"/>
        <v>3750</v>
      </c>
      <c r="K48" s="15">
        <v>5</v>
      </c>
      <c r="L48" s="13">
        <f t="shared" si="10"/>
        <v>3750</v>
      </c>
      <c r="M48" s="15"/>
      <c r="N48" s="13">
        <f t="shared" si="2"/>
        <v>0</v>
      </c>
      <c r="O48" s="15"/>
      <c r="P48" s="13">
        <f t="shared" si="11"/>
        <v>0</v>
      </c>
      <c r="Q48" s="15"/>
      <c r="R48" s="13">
        <f t="shared" si="12"/>
        <v>0</v>
      </c>
      <c r="S48" s="15">
        <f t="shared" si="13"/>
        <v>5</v>
      </c>
      <c r="T48" s="13">
        <f t="shared" si="14"/>
        <v>3750</v>
      </c>
      <c r="U48" s="15">
        <f t="shared" si="15"/>
        <v>0</v>
      </c>
      <c r="V48" s="13">
        <f t="shared" si="16"/>
        <v>0</v>
      </c>
    </row>
    <row r="49" spans="1:22" ht="21">
      <c r="A49" s="14">
        <v>45</v>
      </c>
      <c r="B49" s="9" t="s">
        <v>37</v>
      </c>
      <c r="C49" s="10" t="s">
        <v>20</v>
      </c>
      <c r="D49" s="15">
        <v>5</v>
      </c>
      <c r="E49" s="15">
        <v>10</v>
      </c>
      <c r="F49" s="15">
        <v>5</v>
      </c>
      <c r="G49" s="15">
        <v>5</v>
      </c>
      <c r="H49" s="15">
        <v>5</v>
      </c>
      <c r="I49" s="19">
        <v>550</v>
      </c>
      <c r="J49" s="13">
        <f t="shared" si="9"/>
        <v>2750</v>
      </c>
      <c r="K49" s="15"/>
      <c r="L49" s="13">
        <f t="shared" si="10"/>
        <v>0</v>
      </c>
      <c r="M49" s="15"/>
      <c r="N49" s="13">
        <f t="shared" ref="N49:N79" si="17">M49*I49</f>
        <v>0</v>
      </c>
      <c r="O49" s="15"/>
      <c r="P49" s="13">
        <f t="shared" si="11"/>
        <v>0</v>
      </c>
      <c r="Q49" s="15">
        <v>5</v>
      </c>
      <c r="R49" s="13">
        <f t="shared" si="12"/>
        <v>2750</v>
      </c>
      <c r="S49" s="15">
        <f t="shared" si="13"/>
        <v>5</v>
      </c>
      <c r="T49" s="13">
        <f t="shared" si="14"/>
        <v>2750</v>
      </c>
      <c r="U49" s="15">
        <f t="shared" si="15"/>
        <v>0</v>
      </c>
      <c r="V49" s="13">
        <f t="shared" si="16"/>
        <v>0</v>
      </c>
    </row>
    <row r="50" spans="1:22" ht="21">
      <c r="A50" s="14">
        <v>46</v>
      </c>
      <c r="B50" s="9" t="s">
        <v>38</v>
      </c>
      <c r="C50" s="10" t="s">
        <v>11</v>
      </c>
      <c r="D50" s="15">
        <v>2</v>
      </c>
      <c r="E50" s="15">
        <v>3</v>
      </c>
      <c r="F50" s="15">
        <v>3</v>
      </c>
      <c r="G50" s="15">
        <v>0</v>
      </c>
      <c r="H50" s="15">
        <v>3</v>
      </c>
      <c r="I50" s="19">
        <v>550</v>
      </c>
      <c r="J50" s="13">
        <f t="shared" si="9"/>
        <v>1650</v>
      </c>
      <c r="K50" s="15"/>
      <c r="L50" s="13">
        <f t="shared" ref="L50:L78" si="18">K50*I50</f>
        <v>0</v>
      </c>
      <c r="M50" s="15"/>
      <c r="N50" s="13">
        <f t="shared" si="17"/>
        <v>0</v>
      </c>
      <c r="O50" s="15"/>
      <c r="P50" s="13">
        <f t="shared" si="11"/>
        <v>0</v>
      </c>
      <c r="Q50" s="15">
        <v>3</v>
      </c>
      <c r="R50" s="13">
        <f t="shared" si="12"/>
        <v>1650</v>
      </c>
      <c r="S50" s="15">
        <f t="shared" si="13"/>
        <v>3</v>
      </c>
      <c r="T50" s="13">
        <f t="shared" si="14"/>
        <v>1650</v>
      </c>
      <c r="U50" s="15">
        <f t="shared" si="15"/>
        <v>0</v>
      </c>
      <c r="V50" s="13">
        <f t="shared" si="16"/>
        <v>0</v>
      </c>
    </row>
    <row r="51" spans="1:22" ht="21">
      <c r="A51" s="10">
        <v>47</v>
      </c>
      <c r="B51" s="9" t="s">
        <v>39</v>
      </c>
      <c r="C51" s="10" t="s">
        <v>11</v>
      </c>
      <c r="D51" s="15">
        <v>0</v>
      </c>
      <c r="E51" s="15">
        <v>3</v>
      </c>
      <c r="F51" s="15">
        <v>3</v>
      </c>
      <c r="G51" s="15">
        <v>0</v>
      </c>
      <c r="H51" s="15">
        <v>3</v>
      </c>
      <c r="I51" s="19">
        <v>550</v>
      </c>
      <c r="J51" s="13">
        <f t="shared" si="9"/>
        <v>1650</v>
      </c>
      <c r="K51" s="15"/>
      <c r="L51" s="13">
        <f t="shared" si="18"/>
        <v>0</v>
      </c>
      <c r="M51" s="15"/>
      <c r="N51" s="13">
        <f t="shared" si="17"/>
        <v>0</v>
      </c>
      <c r="O51" s="15"/>
      <c r="P51" s="13">
        <f t="shared" si="11"/>
        <v>0</v>
      </c>
      <c r="Q51" s="15">
        <v>3</v>
      </c>
      <c r="R51" s="13">
        <f t="shared" si="12"/>
        <v>1650</v>
      </c>
      <c r="S51" s="15">
        <f t="shared" si="13"/>
        <v>3</v>
      </c>
      <c r="T51" s="13">
        <f t="shared" si="14"/>
        <v>1650</v>
      </c>
      <c r="U51" s="15">
        <f t="shared" si="15"/>
        <v>0</v>
      </c>
      <c r="V51" s="13">
        <f t="shared" si="16"/>
        <v>0</v>
      </c>
    </row>
    <row r="52" spans="1:22" ht="21">
      <c r="A52" s="14">
        <v>48</v>
      </c>
      <c r="B52" s="9" t="s">
        <v>54</v>
      </c>
      <c r="C52" s="10" t="s">
        <v>11</v>
      </c>
      <c r="D52" s="15">
        <v>2</v>
      </c>
      <c r="E52" s="15">
        <v>3</v>
      </c>
      <c r="F52" s="15">
        <v>3</v>
      </c>
      <c r="G52" s="15">
        <v>0</v>
      </c>
      <c r="H52" s="15">
        <v>3</v>
      </c>
      <c r="I52" s="19">
        <v>350</v>
      </c>
      <c r="J52" s="13">
        <f t="shared" si="9"/>
        <v>1050</v>
      </c>
      <c r="K52" s="15"/>
      <c r="L52" s="13">
        <f t="shared" si="18"/>
        <v>0</v>
      </c>
      <c r="M52" s="15"/>
      <c r="N52" s="13">
        <f t="shared" si="17"/>
        <v>0</v>
      </c>
      <c r="O52" s="15"/>
      <c r="P52" s="13">
        <f t="shared" si="11"/>
        <v>0</v>
      </c>
      <c r="Q52" s="15">
        <v>3</v>
      </c>
      <c r="R52" s="13">
        <f t="shared" si="12"/>
        <v>1050</v>
      </c>
      <c r="S52" s="15">
        <f t="shared" si="13"/>
        <v>3</v>
      </c>
      <c r="T52" s="13">
        <f t="shared" si="14"/>
        <v>1050</v>
      </c>
      <c r="U52" s="15">
        <f t="shared" si="15"/>
        <v>0</v>
      </c>
      <c r="V52" s="13">
        <f t="shared" si="16"/>
        <v>0</v>
      </c>
    </row>
    <row r="53" spans="1:22" ht="21">
      <c r="A53" s="14">
        <v>49</v>
      </c>
      <c r="B53" s="9" t="s">
        <v>55</v>
      </c>
      <c r="C53" s="10" t="s">
        <v>19</v>
      </c>
      <c r="D53" s="15">
        <v>2</v>
      </c>
      <c r="E53" s="15">
        <v>2</v>
      </c>
      <c r="F53" s="15">
        <v>2</v>
      </c>
      <c r="G53" s="15">
        <v>0</v>
      </c>
      <c r="H53" s="15">
        <v>2</v>
      </c>
      <c r="I53" s="19">
        <v>3500</v>
      </c>
      <c r="J53" s="13">
        <f t="shared" si="9"/>
        <v>7000</v>
      </c>
      <c r="K53" s="15"/>
      <c r="L53" s="13">
        <f t="shared" si="18"/>
        <v>0</v>
      </c>
      <c r="M53" s="15"/>
      <c r="N53" s="13">
        <f t="shared" si="17"/>
        <v>0</v>
      </c>
      <c r="O53" s="15"/>
      <c r="P53" s="13">
        <f t="shared" si="11"/>
        <v>0</v>
      </c>
      <c r="Q53" s="15">
        <v>2</v>
      </c>
      <c r="R53" s="13">
        <f t="shared" si="12"/>
        <v>7000</v>
      </c>
      <c r="S53" s="15">
        <f t="shared" si="13"/>
        <v>2</v>
      </c>
      <c r="T53" s="13">
        <f t="shared" si="14"/>
        <v>7000</v>
      </c>
      <c r="U53" s="15">
        <f t="shared" si="15"/>
        <v>0</v>
      </c>
      <c r="V53" s="13">
        <f t="shared" si="16"/>
        <v>0</v>
      </c>
    </row>
    <row r="54" spans="1:22" ht="21">
      <c r="A54" s="10">
        <v>50</v>
      </c>
      <c r="B54" s="9" t="s">
        <v>57</v>
      </c>
      <c r="C54" s="10" t="s">
        <v>19</v>
      </c>
      <c r="D54" s="15">
        <v>2</v>
      </c>
      <c r="E54" s="15">
        <v>2</v>
      </c>
      <c r="F54" s="15">
        <v>2</v>
      </c>
      <c r="G54" s="15">
        <v>0</v>
      </c>
      <c r="H54" s="15">
        <v>2</v>
      </c>
      <c r="I54" s="19">
        <v>3500</v>
      </c>
      <c r="J54" s="13">
        <f t="shared" si="9"/>
        <v>7000</v>
      </c>
      <c r="K54" s="15"/>
      <c r="L54" s="13">
        <f t="shared" si="18"/>
        <v>0</v>
      </c>
      <c r="M54" s="15"/>
      <c r="N54" s="13">
        <f t="shared" si="17"/>
        <v>0</v>
      </c>
      <c r="O54" s="15"/>
      <c r="P54" s="13">
        <f t="shared" si="11"/>
        <v>0</v>
      </c>
      <c r="Q54" s="15">
        <v>2</v>
      </c>
      <c r="R54" s="13">
        <f t="shared" si="12"/>
        <v>7000</v>
      </c>
      <c r="S54" s="15">
        <f t="shared" si="13"/>
        <v>2</v>
      </c>
      <c r="T54" s="13">
        <f t="shared" si="14"/>
        <v>7000</v>
      </c>
      <c r="U54" s="15">
        <f t="shared" si="15"/>
        <v>0</v>
      </c>
      <c r="V54" s="13">
        <f t="shared" si="16"/>
        <v>0</v>
      </c>
    </row>
    <row r="55" spans="1:22" ht="21">
      <c r="A55" s="14">
        <v>51</v>
      </c>
      <c r="B55" s="9" t="s">
        <v>56</v>
      </c>
      <c r="C55" s="10" t="s">
        <v>19</v>
      </c>
      <c r="D55" s="15">
        <v>2</v>
      </c>
      <c r="E55" s="15">
        <v>2</v>
      </c>
      <c r="F55" s="15">
        <v>2</v>
      </c>
      <c r="G55" s="15">
        <v>0</v>
      </c>
      <c r="H55" s="15">
        <v>2</v>
      </c>
      <c r="I55" s="19">
        <v>3500</v>
      </c>
      <c r="J55" s="13">
        <f t="shared" si="9"/>
        <v>7000</v>
      </c>
      <c r="K55" s="15"/>
      <c r="L55" s="13">
        <f t="shared" si="18"/>
        <v>0</v>
      </c>
      <c r="M55" s="15"/>
      <c r="N55" s="13">
        <f t="shared" si="17"/>
        <v>0</v>
      </c>
      <c r="O55" s="15"/>
      <c r="P55" s="13">
        <f t="shared" si="11"/>
        <v>0</v>
      </c>
      <c r="Q55" s="15">
        <v>2</v>
      </c>
      <c r="R55" s="13">
        <f t="shared" si="12"/>
        <v>7000</v>
      </c>
      <c r="S55" s="15">
        <f t="shared" si="13"/>
        <v>2</v>
      </c>
      <c r="T55" s="13">
        <f t="shared" si="14"/>
        <v>7000</v>
      </c>
      <c r="U55" s="15">
        <f t="shared" si="15"/>
        <v>0</v>
      </c>
      <c r="V55" s="13">
        <f t="shared" si="16"/>
        <v>0</v>
      </c>
    </row>
    <row r="56" spans="1:22" s="18" customFormat="1" ht="21">
      <c r="A56" s="14">
        <v>52</v>
      </c>
      <c r="B56" s="9" t="s">
        <v>52</v>
      </c>
      <c r="C56" s="10" t="s">
        <v>21</v>
      </c>
      <c r="D56" s="15"/>
      <c r="E56" s="15">
        <v>2</v>
      </c>
      <c r="F56" s="15">
        <v>2</v>
      </c>
      <c r="G56" s="15">
        <v>0</v>
      </c>
      <c r="H56" s="15">
        <v>2</v>
      </c>
      <c r="I56" s="19">
        <v>4500</v>
      </c>
      <c r="J56" s="13">
        <f t="shared" si="9"/>
        <v>9000</v>
      </c>
      <c r="K56" s="15"/>
      <c r="L56" s="13">
        <f t="shared" si="18"/>
        <v>0</v>
      </c>
      <c r="M56" s="15">
        <v>2</v>
      </c>
      <c r="N56" s="13">
        <f t="shared" si="17"/>
        <v>9000</v>
      </c>
      <c r="O56" s="15"/>
      <c r="P56" s="13">
        <f t="shared" si="11"/>
        <v>0</v>
      </c>
      <c r="Q56" s="15"/>
      <c r="R56" s="13">
        <f t="shared" si="12"/>
        <v>0</v>
      </c>
      <c r="S56" s="15">
        <f t="shared" si="13"/>
        <v>2</v>
      </c>
      <c r="T56" s="13">
        <f t="shared" si="14"/>
        <v>9000</v>
      </c>
      <c r="U56" s="15">
        <f t="shared" si="15"/>
        <v>0</v>
      </c>
      <c r="V56" s="13">
        <f t="shared" si="16"/>
        <v>0</v>
      </c>
    </row>
    <row r="57" spans="1:22" ht="21">
      <c r="A57" s="10">
        <v>53</v>
      </c>
      <c r="B57" s="9" t="s">
        <v>61</v>
      </c>
      <c r="C57" s="10" t="s">
        <v>27</v>
      </c>
      <c r="D57" s="15">
        <v>3</v>
      </c>
      <c r="E57" s="15">
        <v>6</v>
      </c>
      <c r="F57" s="15">
        <v>6</v>
      </c>
      <c r="G57" s="15">
        <v>0</v>
      </c>
      <c r="H57" s="15">
        <v>6</v>
      </c>
      <c r="I57" s="19">
        <v>1850</v>
      </c>
      <c r="J57" s="13">
        <f t="shared" si="9"/>
        <v>11100</v>
      </c>
      <c r="K57" s="15"/>
      <c r="L57" s="13">
        <f t="shared" si="18"/>
        <v>0</v>
      </c>
      <c r="M57" s="15">
        <v>6</v>
      </c>
      <c r="N57" s="13">
        <f t="shared" si="17"/>
        <v>11100</v>
      </c>
      <c r="O57" s="15"/>
      <c r="P57" s="13">
        <f t="shared" si="11"/>
        <v>0</v>
      </c>
      <c r="Q57" s="15"/>
      <c r="R57" s="13">
        <f t="shared" si="12"/>
        <v>0</v>
      </c>
      <c r="S57" s="15">
        <f t="shared" si="13"/>
        <v>6</v>
      </c>
      <c r="T57" s="13">
        <f t="shared" si="14"/>
        <v>11100</v>
      </c>
      <c r="U57" s="15">
        <f t="shared" si="15"/>
        <v>0</v>
      </c>
      <c r="V57" s="13">
        <f t="shared" si="16"/>
        <v>0</v>
      </c>
    </row>
    <row r="58" spans="1:22" ht="21">
      <c r="A58" s="14">
        <v>54</v>
      </c>
      <c r="B58" s="9" t="s">
        <v>58</v>
      </c>
      <c r="C58" s="10" t="s">
        <v>70</v>
      </c>
      <c r="D58" s="15">
        <v>5</v>
      </c>
      <c r="E58" s="15">
        <v>5</v>
      </c>
      <c r="F58" s="15">
        <v>15</v>
      </c>
      <c r="G58" s="15">
        <v>0</v>
      </c>
      <c r="H58" s="15">
        <v>15</v>
      </c>
      <c r="I58" s="19">
        <v>750</v>
      </c>
      <c r="J58" s="13">
        <f t="shared" si="9"/>
        <v>11250</v>
      </c>
      <c r="K58" s="15">
        <v>15</v>
      </c>
      <c r="L58" s="13">
        <f t="shared" si="18"/>
        <v>11250</v>
      </c>
      <c r="M58" s="15"/>
      <c r="N58" s="13">
        <f t="shared" si="17"/>
        <v>0</v>
      </c>
      <c r="O58" s="15"/>
      <c r="P58" s="13">
        <f t="shared" si="11"/>
        <v>0</v>
      </c>
      <c r="Q58" s="15"/>
      <c r="R58" s="13">
        <f t="shared" si="12"/>
        <v>0</v>
      </c>
      <c r="S58" s="15">
        <f t="shared" si="13"/>
        <v>15</v>
      </c>
      <c r="T58" s="13">
        <f t="shared" si="14"/>
        <v>11250</v>
      </c>
      <c r="U58" s="15">
        <f t="shared" si="15"/>
        <v>0</v>
      </c>
      <c r="V58" s="13">
        <f t="shared" si="16"/>
        <v>0</v>
      </c>
    </row>
    <row r="59" spans="1:22" ht="21">
      <c r="A59" s="14">
        <v>55</v>
      </c>
      <c r="B59" s="9" t="s">
        <v>125</v>
      </c>
      <c r="C59" s="10" t="s">
        <v>70</v>
      </c>
      <c r="D59" s="15">
        <v>5</v>
      </c>
      <c r="E59" s="15">
        <v>5</v>
      </c>
      <c r="F59" s="15">
        <v>30</v>
      </c>
      <c r="G59" s="15">
        <v>0</v>
      </c>
      <c r="H59" s="15">
        <v>30</v>
      </c>
      <c r="I59" s="19">
        <v>700</v>
      </c>
      <c r="J59" s="13">
        <f t="shared" si="9"/>
        <v>21000</v>
      </c>
      <c r="K59" s="15"/>
      <c r="L59" s="13">
        <f t="shared" si="18"/>
        <v>0</v>
      </c>
      <c r="M59" s="15">
        <v>15</v>
      </c>
      <c r="N59" s="13">
        <f t="shared" si="17"/>
        <v>10500</v>
      </c>
      <c r="O59" s="15"/>
      <c r="P59" s="13">
        <f t="shared" si="11"/>
        <v>0</v>
      </c>
      <c r="Q59" s="15">
        <v>15</v>
      </c>
      <c r="R59" s="13">
        <f t="shared" si="12"/>
        <v>10500</v>
      </c>
      <c r="S59" s="15">
        <f t="shared" si="13"/>
        <v>30</v>
      </c>
      <c r="T59" s="13">
        <f t="shared" si="14"/>
        <v>21000</v>
      </c>
      <c r="U59" s="15">
        <f t="shared" si="15"/>
        <v>0</v>
      </c>
      <c r="V59" s="13">
        <f t="shared" si="16"/>
        <v>0</v>
      </c>
    </row>
    <row r="60" spans="1:22" ht="21">
      <c r="A60" s="10">
        <v>56</v>
      </c>
      <c r="B60" s="9" t="s">
        <v>124</v>
      </c>
      <c r="C60" s="10" t="s">
        <v>70</v>
      </c>
      <c r="D60" s="15" t="s">
        <v>47</v>
      </c>
      <c r="E60" s="15">
        <v>5</v>
      </c>
      <c r="F60" s="15">
        <v>10</v>
      </c>
      <c r="G60" s="15">
        <v>0</v>
      </c>
      <c r="H60" s="15">
        <v>10</v>
      </c>
      <c r="I60" s="19">
        <v>700</v>
      </c>
      <c r="J60" s="13">
        <f t="shared" si="9"/>
        <v>7000</v>
      </c>
      <c r="K60" s="15"/>
      <c r="L60" s="13">
        <f t="shared" si="18"/>
        <v>0</v>
      </c>
      <c r="M60" s="15">
        <v>5</v>
      </c>
      <c r="N60" s="13">
        <f t="shared" si="17"/>
        <v>3500</v>
      </c>
      <c r="O60" s="15"/>
      <c r="P60" s="13">
        <f t="shared" si="11"/>
        <v>0</v>
      </c>
      <c r="Q60" s="15">
        <v>5</v>
      </c>
      <c r="R60" s="13">
        <f t="shared" si="12"/>
        <v>3500</v>
      </c>
      <c r="S60" s="15">
        <f t="shared" si="13"/>
        <v>10</v>
      </c>
      <c r="T60" s="13">
        <f t="shared" si="14"/>
        <v>7000</v>
      </c>
      <c r="U60" s="15">
        <f t="shared" si="15"/>
        <v>0</v>
      </c>
      <c r="V60" s="13">
        <f t="shared" si="16"/>
        <v>0</v>
      </c>
    </row>
    <row r="61" spans="1:22" ht="21">
      <c r="A61" s="14">
        <v>57</v>
      </c>
      <c r="B61" s="9" t="s">
        <v>140</v>
      </c>
      <c r="C61" s="10" t="s">
        <v>138</v>
      </c>
      <c r="D61" s="15"/>
      <c r="E61" s="15"/>
      <c r="F61" s="15">
        <v>10</v>
      </c>
      <c r="G61" s="15"/>
      <c r="H61" s="15">
        <v>10</v>
      </c>
      <c r="I61" s="19">
        <v>700</v>
      </c>
      <c r="J61" s="13">
        <f t="shared" si="9"/>
        <v>7000</v>
      </c>
      <c r="K61" s="15"/>
      <c r="L61" s="13">
        <f t="shared" si="18"/>
        <v>0</v>
      </c>
      <c r="M61" s="15">
        <v>5</v>
      </c>
      <c r="N61" s="13">
        <f t="shared" si="17"/>
        <v>3500</v>
      </c>
      <c r="O61" s="15"/>
      <c r="P61" s="13">
        <f t="shared" si="11"/>
        <v>0</v>
      </c>
      <c r="Q61" s="15">
        <v>5</v>
      </c>
      <c r="R61" s="13">
        <f t="shared" si="12"/>
        <v>3500</v>
      </c>
      <c r="S61" s="15">
        <f t="shared" si="13"/>
        <v>10</v>
      </c>
      <c r="T61" s="13">
        <f t="shared" si="14"/>
        <v>7000</v>
      </c>
      <c r="U61" s="15">
        <f t="shared" si="15"/>
        <v>0</v>
      </c>
      <c r="V61" s="13">
        <f t="shared" si="16"/>
        <v>0</v>
      </c>
    </row>
    <row r="62" spans="1:22" s="16" customFormat="1" ht="21">
      <c r="A62" s="14">
        <v>58</v>
      </c>
      <c r="B62" s="9" t="s">
        <v>78</v>
      </c>
      <c r="C62" s="10" t="s">
        <v>70</v>
      </c>
      <c r="D62" s="15" t="s">
        <v>72</v>
      </c>
      <c r="E62" s="15">
        <v>6</v>
      </c>
      <c r="F62" s="15">
        <v>15</v>
      </c>
      <c r="G62" s="15">
        <v>0</v>
      </c>
      <c r="H62" s="15">
        <v>15</v>
      </c>
      <c r="I62" s="19">
        <v>1000</v>
      </c>
      <c r="J62" s="13">
        <f t="shared" ref="J62:J89" si="19">I62*H62</f>
        <v>15000</v>
      </c>
      <c r="K62" s="15"/>
      <c r="L62" s="13">
        <f t="shared" si="18"/>
        <v>0</v>
      </c>
      <c r="M62" s="15">
        <v>5</v>
      </c>
      <c r="N62" s="13">
        <f t="shared" si="17"/>
        <v>5000</v>
      </c>
      <c r="O62" s="15"/>
      <c r="P62" s="13">
        <f t="shared" ref="P62:P89" si="20">O62*I62</f>
        <v>0</v>
      </c>
      <c r="Q62" s="15">
        <v>10</v>
      </c>
      <c r="R62" s="13">
        <f t="shared" ref="R62:R89" si="21">Q62*I62</f>
        <v>10000</v>
      </c>
      <c r="S62" s="15">
        <f t="shared" ref="S62:S89" si="22">K62+M62+O62+Q62</f>
        <v>15</v>
      </c>
      <c r="T62" s="13">
        <f t="shared" ref="T62:T89" si="23">L62+N62+P62+R62</f>
        <v>15000</v>
      </c>
      <c r="U62" s="15">
        <f t="shared" ref="U62:U89" si="24">H62-S62</f>
        <v>0</v>
      </c>
      <c r="V62" s="13">
        <f t="shared" ref="V62:V89" si="25">J62-T62</f>
        <v>0</v>
      </c>
    </row>
    <row r="63" spans="1:22" s="16" customFormat="1" ht="21">
      <c r="A63" s="10">
        <v>59</v>
      </c>
      <c r="B63" s="9" t="s">
        <v>142</v>
      </c>
      <c r="C63" s="10" t="s">
        <v>70</v>
      </c>
      <c r="D63" s="15"/>
      <c r="E63" s="15"/>
      <c r="F63" s="15">
        <v>50</v>
      </c>
      <c r="G63" s="15">
        <v>0</v>
      </c>
      <c r="H63" s="15">
        <v>50</v>
      </c>
      <c r="I63" s="19">
        <v>280</v>
      </c>
      <c r="J63" s="13">
        <f t="shared" si="19"/>
        <v>14000</v>
      </c>
      <c r="K63" s="15"/>
      <c r="L63" s="13">
        <f t="shared" si="18"/>
        <v>0</v>
      </c>
      <c r="M63" s="15">
        <v>25</v>
      </c>
      <c r="N63" s="13">
        <f t="shared" si="17"/>
        <v>7000</v>
      </c>
      <c r="O63" s="15"/>
      <c r="P63" s="13">
        <f t="shared" si="20"/>
        <v>0</v>
      </c>
      <c r="Q63" s="15">
        <v>25</v>
      </c>
      <c r="R63" s="13">
        <f t="shared" si="21"/>
        <v>7000</v>
      </c>
      <c r="S63" s="15">
        <f t="shared" si="22"/>
        <v>50</v>
      </c>
      <c r="T63" s="13">
        <f t="shared" si="23"/>
        <v>14000</v>
      </c>
      <c r="U63" s="15">
        <f t="shared" si="24"/>
        <v>0</v>
      </c>
      <c r="V63" s="13">
        <f t="shared" si="25"/>
        <v>0</v>
      </c>
    </row>
    <row r="64" spans="1:22" s="16" customFormat="1" ht="21">
      <c r="A64" s="14">
        <v>60</v>
      </c>
      <c r="B64" s="9" t="s">
        <v>143</v>
      </c>
      <c r="C64" s="10" t="s">
        <v>70</v>
      </c>
      <c r="D64" s="15"/>
      <c r="E64" s="15"/>
      <c r="F64" s="15">
        <v>50</v>
      </c>
      <c r="G64" s="15">
        <v>0</v>
      </c>
      <c r="H64" s="15">
        <v>50</v>
      </c>
      <c r="I64" s="19">
        <v>260</v>
      </c>
      <c r="J64" s="13">
        <f t="shared" si="19"/>
        <v>13000</v>
      </c>
      <c r="K64" s="15"/>
      <c r="L64" s="13">
        <f t="shared" si="18"/>
        <v>0</v>
      </c>
      <c r="M64" s="15">
        <v>25</v>
      </c>
      <c r="N64" s="13">
        <f t="shared" si="17"/>
        <v>6500</v>
      </c>
      <c r="O64" s="15"/>
      <c r="P64" s="13">
        <f t="shared" si="20"/>
        <v>0</v>
      </c>
      <c r="Q64" s="15">
        <v>25</v>
      </c>
      <c r="R64" s="13">
        <f t="shared" si="21"/>
        <v>6500</v>
      </c>
      <c r="S64" s="15">
        <f t="shared" si="22"/>
        <v>50</v>
      </c>
      <c r="T64" s="13">
        <f t="shared" si="23"/>
        <v>13000</v>
      </c>
      <c r="U64" s="15">
        <f t="shared" si="24"/>
        <v>0</v>
      </c>
      <c r="V64" s="13">
        <f t="shared" si="25"/>
        <v>0</v>
      </c>
    </row>
    <row r="65" spans="1:22" s="16" customFormat="1" ht="21">
      <c r="A65" s="14">
        <v>61</v>
      </c>
      <c r="B65" s="9" t="s">
        <v>144</v>
      </c>
      <c r="C65" s="10" t="s">
        <v>70</v>
      </c>
      <c r="D65" s="15"/>
      <c r="E65" s="15"/>
      <c r="F65" s="15">
        <v>20</v>
      </c>
      <c r="G65" s="15">
        <v>0</v>
      </c>
      <c r="H65" s="15">
        <v>20</v>
      </c>
      <c r="I65" s="19">
        <v>680</v>
      </c>
      <c r="J65" s="13">
        <f t="shared" si="19"/>
        <v>13600</v>
      </c>
      <c r="K65" s="15"/>
      <c r="L65" s="13">
        <f t="shared" si="18"/>
        <v>0</v>
      </c>
      <c r="M65" s="15"/>
      <c r="N65" s="13">
        <f t="shared" si="17"/>
        <v>0</v>
      </c>
      <c r="O65" s="15"/>
      <c r="P65" s="13">
        <f t="shared" si="20"/>
        <v>0</v>
      </c>
      <c r="Q65" s="15">
        <v>20</v>
      </c>
      <c r="R65" s="13">
        <f t="shared" si="21"/>
        <v>13600</v>
      </c>
      <c r="S65" s="15">
        <f t="shared" si="22"/>
        <v>20</v>
      </c>
      <c r="T65" s="13">
        <f t="shared" si="23"/>
        <v>13600</v>
      </c>
      <c r="U65" s="15">
        <f t="shared" si="24"/>
        <v>0</v>
      </c>
      <c r="V65" s="13">
        <f t="shared" si="25"/>
        <v>0</v>
      </c>
    </row>
    <row r="66" spans="1:22" s="16" customFormat="1" ht="21">
      <c r="A66" s="10">
        <v>62</v>
      </c>
      <c r="B66" s="9" t="s">
        <v>145</v>
      </c>
      <c r="C66" s="10" t="s">
        <v>70</v>
      </c>
      <c r="D66" s="15"/>
      <c r="E66" s="15"/>
      <c r="F66" s="15">
        <v>20</v>
      </c>
      <c r="G66" s="15">
        <v>0</v>
      </c>
      <c r="H66" s="15">
        <v>20</v>
      </c>
      <c r="I66" s="19">
        <v>580</v>
      </c>
      <c r="J66" s="13">
        <f t="shared" si="19"/>
        <v>11600</v>
      </c>
      <c r="K66" s="15"/>
      <c r="L66" s="13">
        <f t="shared" si="18"/>
        <v>0</v>
      </c>
      <c r="M66" s="15"/>
      <c r="N66" s="13">
        <f t="shared" si="17"/>
        <v>0</v>
      </c>
      <c r="O66" s="15"/>
      <c r="P66" s="13">
        <f t="shared" si="20"/>
        <v>0</v>
      </c>
      <c r="Q66" s="15">
        <v>20</v>
      </c>
      <c r="R66" s="13">
        <f t="shared" si="21"/>
        <v>11600</v>
      </c>
      <c r="S66" s="15">
        <f t="shared" si="22"/>
        <v>20</v>
      </c>
      <c r="T66" s="13">
        <f t="shared" si="23"/>
        <v>11600</v>
      </c>
      <c r="U66" s="15">
        <f t="shared" si="24"/>
        <v>0</v>
      </c>
      <c r="V66" s="13">
        <f t="shared" si="25"/>
        <v>0</v>
      </c>
    </row>
    <row r="67" spans="1:22" s="16" customFormat="1" ht="21">
      <c r="A67" s="14">
        <v>63</v>
      </c>
      <c r="B67" s="9" t="s">
        <v>139</v>
      </c>
      <c r="C67" s="10" t="s">
        <v>20</v>
      </c>
      <c r="D67" s="15"/>
      <c r="E67" s="15"/>
      <c r="F67" s="15">
        <v>100</v>
      </c>
      <c r="G67" s="15">
        <v>0</v>
      </c>
      <c r="H67" s="15">
        <v>100</v>
      </c>
      <c r="I67" s="19">
        <v>68</v>
      </c>
      <c r="J67" s="13">
        <f t="shared" si="19"/>
        <v>6800</v>
      </c>
      <c r="K67" s="15"/>
      <c r="L67" s="13">
        <f t="shared" si="18"/>
        <v>0</v>
      </c>
      <c r="M67" s="15"/>
      <c r="N67" s="13">
        <f t="shared" si="17"/>
        <v>0</v>
      </c>
      <c r="O67" s="15">
        <v>100</v>
      </c>
      <c r="P67" s="13">
        <f t="shared" si="20"/>
        <v>6800</v>
      </c>
      <c r="Q67" s="15"/>
      <c r="R67" s="13">
        <f t="shared" si="21"/>
        <v>0</v>
      </c>
      <c r="S67" s="15">
        <f t="shared" si="22"/>
        <v>100</v>
      </c>
      <c r="T67" s="13">
        <f t="shared" si="23"/>
        <v>6800</v>
      </c>
      <c r="U67" s="15">
        <f t="shared" si="24"/>
        <v>0</v>
      </c>
      <c r="V67" s="13">
        <f t="shared" si="25"/>
        <v>0</v>
      </c>
    </row>
    <row r="68" spans="1:22" ht="21">
      <c r="A68" s="14">
        <v>64</v>
      </c>
      <c r="B68" s="9" t="s">
        <v>105</v>
      </c>
      <c r="C68" s="10" t="s">
        <v>70</v>
      </c>
      <c r="D68" s="15"/>
      <c r="E68" s="15"/>
      <c r="F68" s="15">
        <v>10</v>
      </c>
      <c r="G68" s="15">
        <v>0</v>
      </c>
      <c r="H68" s="15">
        <v>10</v>
      </c>
      <c r="I68" s="19">
        <v>1050</v>
      </c>
      <c r="J68" s="13">
        <f t="shared" si="19"/>
        <v>10500</v>
      </c>
      <c r="K68" s="15"/>
      <c r="L68" s="13">
        <f t="shared" si="18"/>
        <v>0</v>
      </c>
      <c r="M68" s="15">
        <v>5</v>
      </c>
      <c r="N68" s="13">
        <f t="shared" si="17"/>
        <v>5250</v>
      </c>
      <c r="O68" s="15"/>
      <c r="P68" s="13">
        <f t="shared" si="20"/>
        <v>0</v>
      </c>
      <c r="Q68" s="15">
        <v>5</v>
      </c>
      <c r="R68" s="13">
        <f t="shared" si="21"/>
        <v>5250</v>
      </c>
      <c r="S68" s="15">
        <f t="shared" si="22"/>
        <v>10</v>
      </c>
      <c r="T68" s="13">
        <f t="shared" si="23"/>
        <v>10500</v>
      </c>
      <c r="U68" s="15">
        <f t="shared" si="24"/>
        <v>0</v>
      </c>
      <c r="V68" s="13">
        <f t="shared" si="25"/>
        <v>0</v>
      </c>
    </row>
    <row r="69" spans="1:22" ht="21">
      <c r="A69" s="10">
        <v>65</v>
      </c>
      <c r="B69" s="9" t="s">
        <v>106</v>
      </c>
      <c r="C69" s="10" t="s">
        <v>70</v>
      </c>
      <c r="D69" s="15"/>
      <c r="E69" s="15"/>
      <c r="F69" s="15">
        <v>10</v>
      </c>
      <c r="G69" s="15">
        <v>0</v>
      </c>
      <c r="H69" s="15">
        <v>10</v>
      </c>
      <c r="I69" s="19">
        <v>315</v>
      </c>
      <c r="J69" s="13">
        <f t="shared" si="19"/>
        <v>3150</v>
      </c>
      <c r="K69" s="15"/>
      <c r="L69" s="13">
        <f t="shared" si="18"/>
        <v>0</v>
      </c>
      <c r="M69" s="15">
        <v>5</v>
      </c>
      <c r="N69" s="13">
        <f t="shared" si="17"/>
        <v>1575</v>
      </c>
      <c r="O69" s="15"/>
      <c r="P69" s="13">
        <f t="shared" si="20"/>
        <v>0</v>
      </c>
      <c r="Q69" s="15">
        <v>5</v>
      </c>
      <c r="R69" s="13">
        <f t="shared" si="21"/>
        <v>1575</v>
      </c>
      <c r="S69" s="15">
        <f t="shared" si="22"/>
        <v>10</v>
      </c>
      <c r="T69" s="13">
        <f t="shared" si="23"/>
        <v>3150</v>
      </c>
      <c r="U69" s="15">
        <f t="shared" si="24"/>
        <v>0</v>
      </c>
      <c r="V69" s="13">
        <f t="shared" si="25"/>
        <v>0</v>
      </c>
    </row>
    <row r="70" spans="1:22" ht="21">
      <c r="A70" s="14">
        <v>66</v>
      </c>
      <c r="B70" s="9" t="s">
        <v>107</v>
      </c>
      <c r="C70" s="10" t="s">
        <v>70</v>
      </c>
      <c r="D70" s="15"/>
      <c r="E70" s="15"/>
      <c r="F70" s="15">
        <v>10</v>
      </c>
      <c r="G70" s="15">
        <v>0</v>
      </c>
      <c r="H70" s="15">
        <v>10</v>
      </c>
      <c r="I70" s="19">
        <v>765</v>
      </c>
      <c r="J70" s="13">
        <f t="shared" si="19"/>
        <v>7650</v>
      </c>
      <c r="K70" s="15"/>
      <c r="L70" s="13">
        <f t="shared" si="18"/>
        <v>0</v>
      </c>
      <c r="M70" s="15">
        <v>5</v>
      </c>
      <c r="N70" s="13">
        <f t="shared" si="17"/>
        <v>3825</v>
      </c>
      <c r="O70" s="15"/>
      <c r="P70" s="13">
        <f t="shared" si="20"/>
        <v>0</v>
      </c>
      <c r="Q70" s="15">
        <v>5</v>
      </c>
      <c r="R70" s="13">
        <f t="shared" si="21"/>
        <v>3825</v>
      </c>
      <c r="S70" s="15">
        <f t="shared" si="22"/>
        <v>10</v>
      </c>
      <c r="T70" s="13">
        <f t="shared" si="23"/>
        <v>7650</v>
      </c>
      <c r="U70" s="15">
        <f t="shared" si="24"/>
        <v>0</v>
      </c>
      <c r="V70" s="13">
        <f t="shared" si="25"/>
        <v>0</v>
      </c>
    </row>
    <row r="71" spans="1:22" s="16" customFormat="1" ht="21">
      <c r="A71" s="14">
        <v>67</v>
      </c>
      <c r="B71" s="9" t="s">
        <v>108</v>
      </c>
      <c r="C71" s="10" t="s">
        <v>20</v>
      </c>
      <c r="D71" s="15"/>
      <c r="E71" s="15"/>
      <c r="F71" s="15">
        <v>6</v>
      </c>
      <c r="G71" s="15">
        <v>0</v>
      </c>
      <c r="H71" s="15">
        <v>6</v>
      </c>
      <c r="I71" s="19">
        <v>500</v>
      </c>
      <c r="J71" s="13">
        <f t="shared" si="19"/>
        <v>3000</v>
      </c>
      <c r="K71" s="15"/>
      <c r="L71" s="13">
        <f t="shared" si="18"/>
        <v>0</v>
      </c>
      <c r="M71" s="15"/>
      <c r="N71" s="13">
        <f t="shared" si="17"/>
        <v>0</v>
      </c>
      <c r="O71" s="15"/>
      <c r="P71" s="13">
        <f t="shared" si="20"/>
        <v>0</v>
      </c>
      <c r="Q71" s="15">
        <v>6</v>
      </c>
      <c r="R71" s="13">
        <f t="shared" si="21"/>
        <v>3000</v>
      </c>
      <c r="S71" s="15">
        <f t="shared" si="22"/>
        <v>6</v>
      </c>
      <c r="T71" s="13">
        <f t="shared" si="23"/>
        <v>3000</v>
      </c>
      <c r="U71" s="15">
        <f t="shared" si="24"/>
        <v>0</v>
      </c>
      <c r="V71" s="13">
        <f t="shared" si="25"/>
        <v>0</v>
      </c>
    </row>
    <row r="72" spans="1:22" s="16" customFormat="1" ht="21">
      <c r="A72" s="10">
        <v>68</v>
      </c>
      <c r="B72" s="9" t="s">
        <v>109</v>
      </c>
      <c r="C72" s="10" t="s">
        <v>11</v>
      </c>
      <c r="D72" s="15"/>
      <c r="E72" s="15"/>
      <c r="F72" s="15">
        <v>12</v>
      </c>
      <c r="G72" s="15">
        <v>0</v>
      </c>
      <c r="H72" s="15">
        <v>12</v>
      </c>
      <c r="I72" s="19">
        <v>200</v>
      </c>
      <c r="J72" s="13">
        <f t="shared" si="19"/>
        <v>2400</v>
      </c>
      <c r="K72" s="15"/>
      <c r="L72" s="13">
        <f t="shared" si="18"/>
        <v>0</v>
      </c>
      <c r="M72" s="15"/>
      <c r="N72" s="13">
        <f t="shared" si="17"/>
        <v>0</v>
      </c>
      <c r="O72" s="15"/>
      <c r="P72" s="13">
        <f t="shared" si="20"/>
        <v>0</v>
      </c>
      <c r="Q72" s="15">
        <v>12</v>
      </c>
      <c r="R72" s="13">
        <f t="shared" si="21"/>
        <v>2400</v>
      </c>
      <c r="S72" s="15">
        <f t="shared" si="22"/>
        <v>12</v>
      </c>
      <c r="T72" s="13">
        <f t="shared" si="23"/>
        <v>2400</v>
      </c>
      <c r="U72" s="15">
        <f t="shared" si="24"/>
        <v>0</v>
      </c>
      <c r="V72" s="13">
        <f t="shared" si="25"/>
        <v>0</v>
      </c>
    </row>
    <row r="73" spans="1:22" ht="21">
      <c r="A73" s="14">
        <v>69</v>
      </c>
      <c r="B73" s="9" t="s">
        <v>79</v>
      </c>
      <c r="C73" s="10" t="s">
        <v>11</v>
      </c>
      <c r="D73" s="15">
        <v>500</v>
      </c>
      <c r="E73" s="15">
        <v>500</v>
      </c>
      <c r="F73" s="15">
        <v>147</v>
      </c>
      <c r="G73" s="15">
        <v>353</v>
      </c>
      <c r="H73" s="15">
        <v>300</v>
      </c>
      <c r="I73" s="19">
        <v>42</v>
      </c>
      <c r="J73" s="13">
        <f t="shared" si="19"/>
        <v>12600</v>
      </c>
      <c r="K73" s="15"/>
      <c r="L73" s="13">
        <f t="shared" si="18"/>
        <v>0</v>
      </c>
      <c r="M73" s="15">
        <v>300</v>
      </c>
      <c r="N73" s="13">
        <f t="shared" si="17"/>
        <v>12600</v>
      </c>
      <c r="O73" s="15"/>
      <c r="P73" s="13">
        <f t="shared" si="20"/>
        <v>0</v>
      </c>
      <c r="Q73" s="15"/>
      <c r="R73" s="13">
        <f t="shared" si="21"/>
        <v>0</v>
      </c>
      <c r="S73" s="15">
        <f t="shared" si="22"/>
        <v>300</v>
      </c>
      <c r="T73" s="13">
        <f t="shared" si="23"/>
        <v>12600</v>
      </c>
      <c r="U73" s="15">
        <f t="shared" si="24"/>
        <v>0</v>
      </c>
      <c r="V73" s="13">
        <f t="shared" si="25"/>
        <v>0</v>
      </c>
    </row>
    <row r="74" spans="1:22" ht="21">
      <c r="A74" s="14">
        <v>70</v>
      </c>
      <c r="B74" s="9" t="s">
        <v>41</v>
      </c>
      <c r="C74" s="10" t="s">
        <v>11</v>
      </c>
      <c r="D74" s="15">
        <v>10</v>
      </c>
      <c r="E74" s="15">
        <v>10</v>
      </c>
      <c r="F74" s="15">
        <v>10</v>
      </c>
      <c r="G74" s="15">
        <v>0</v>
      </c>
      <c r="H74" s="15">
        <v>10</v>
      </c>
      <c r="I74" s="19">
        <v>100</v>
      </c>
      <c r="J74" s="13">
        <f t="shared" si="19"/>
        <v>1000</v>
      </c>
      <c r="K74" s="15"/>
      <c r="L74" s="13">
        <f t="shared" si="18"/>
        <v>0</v>
      </c>
      <c r="M74" s="15"/>
      <c r="N74" s="13">
        <f t="shared" si="17"/>
        <v>0</v>
      </c>
      <c r="O74" s="15">
        <v>10</v>
      </c>
      <c r="P74" s="13">
        <f t="shared" si="20"/>
        <v>1000</v>
      </c>
      <c r="Q74" s="15"/>
      <c r="R74" s="13">
        <f t="shared" si="21"/>
        <v>0</v>
      </c>
      <c r="S74" s="15">
        <f t="shared" si="22"/>
        <v>10</v>
      </c>
      <c r="T74" s="13">
        <f t="shared" si="23"/>
        <v>1000</v>
      </c>
      <c r="U74" s="15">
        <f t="shared" si="24"/>
        <v>0</v>
      </c>
      <c r="V74" s="13">
        <f t="shared" si="25"/>
        <v>0</v>
      </c>
    </row>
    <row r="75" spans="1:22" ht="21">
      <c r="A75" s="10">
        <v>71</v>
      </c>
      <c r="B75" s="9" t="s">
        <v>42</v>
      </c>
      <c r="C75" s="10" t="s">
        <v>11</v>
      </c>
      <c r="D75" s="15">
        <v>2</v>
      </c>
      <c r="E75" s="15">
        <v>2</v>
      </c>
      <c r="F75" s="15">
        <v>2</v>
      </c>
      <c r="G75" s="15">
        <v>0</v>
      </c>
      <c r="H75" s="15">
        <v>2</v>
      </c>
      <c r="I75" s="19">
        <v>200</v>
      </c>
      <c r="J75" s="13">
        <f t="shared" si="19"/>
        <v>400</v>
      </c>
      <c r="K75" s="15"/>
      <c r="L75" s="13">
        <f t="shared" si="18"/>
        <v>0</v>
      </c>
      <c r="M75" s="15">
        <v>2</v>
      </c>
      <c r="N75" s="13">
        <f t="shared" si="17"/>
        <v>400</v>
      </c>
      <c r="O75" s="15"/>
      <c r="P75" s="13">
        <f t="shared" si="20"/>
        <v>0</v>
      </c>
      <c r="Q75" s="15"/>
      <c r="R75" s="13">
        <f t="shared" si="21"/>
        <v>0</v>
      </c>
      <c r="S75" s="15">
        <f t="shared" si="22"/>
        <v>2</v>
      </c>
      <c r="T75" s="13">
        <f t="shared" si="23"/>
        <v>400</v>
      </c>
      <c r="U75" s="15">
        <f t="shared" si="24"/>
        <v>0</v>
      </c>
      <c r="V75" s="13">
        <f t="shared" si="25"/>
        <v>0</v>
      </c>
    </row>
    <row r="76" spans="1:22" ht="21">
      <c r="A76" s="14">
        <v>72</v>
      </c>
      <c r="B76" s="9" t="s">
        <v>43</v>
      </c>
      <c r="C76" s="10" t="s">
        <v>11</v>
      </c>
      <c r="D76" s="15">
        <v>2</v>
      </c>
      <c r="E76" s="15">
        <v>2</v>
      </c>
      <c r="F76" s="15">
        <v>2</v>
      </c>
      <c r="G76" s="15">
        <v>0</v>
      </c>
      <c r="H76" s="15">
        <v>2</v>
      </c>
      <c r="I76" s="19">
        <v>200</v>
      </c>
      <c r="J76" s="13">
        <f t="shared" si="19"/>
        <v>400</v>
      </c>
      <c r="K76" s="15"/>
      <c r="L76" s="13">
        <f t="shared" si="18"/>
        <v>0</v>
      </c>
      <c r="M76" s="15">
        <v>2</v>
      </c>
      <c r="N76" s="13">
        <f t="shared" si="17"/>
        <v>400</v>
      </c>
      <c r="O76" s="15"/>
      <c r="P76" s="13">
        <f t="shared" si="20"/>
        <v>0</v>
      </c>
      <c r="Q76" s="15"/>
      <c r="R76" s="13">
        <f t="shared" si="21"/>
        <v>0</v>
      </c>
      <c r="S76" s="15">
        <f t="shared" si="22"/>
        <v>2</v>
      </c>
      <c r="T76" s="13">
        <f t="shared" si="23"/>
        <v>400</v>
      </c>
      <c r="U76" s="15">
        <f t="shared" si="24"/>
        <v>0</v>
      </c>
      <c r="V76" s="13">
        <f t="shared" si="25"/>
        <v>0</v>
      </c>
    </row>
    <row r="77" spans="1:22" ht="21">
      <c r="A77" s="14">
        <v>73</v>
      </c>
      <c r="B77" s="9" t="s">
        <v>53</v>
      </c>
      <c r="C77" s="10" t="s">
        <v>11</v>
      </c>
      <c r="D77" s="15" t="s">
        <v>47</v>
      </c>
      <c r="E77" s="15">
        <v>300</v>
      </c>
      <c r="F77" s="15">
        <v>100</v>
      </c>
      <c r="G77" s="15">
        <v>200</v>
      </c>
      <c r="H77" s="15">
        <v>300</v>
      </c>
      <c r="I77" s="19">
        <v>15</v>
      </c>
      <c r="J77" s="13">
        <f t="shared" si="19"/>
        <v>4500</v>
      </c>
      <c r="K77" s="15"/>
      <c r="L77" s="13">
        <f t="shared" si="18"/>
        <v>0</v>
      </c>
      <c r="M77" s="15"/>
      <c r="N77" s="13">
        <f t="shared" si="17"/>
        <v>0</v>
      </c>
      <c r="O77" s="15">
        <v>300</v>
      </c>
      <c r="P77" s="13">
        <f t="shared" si="20"/>
        <v>4500</v>
      </c>
      <c r="Q77" s="15"/>
      <c r="R77" s="13">
        <f t="shared" si="21"/>
        <v>0</v>
      </c>
      <c r="S77" s="15">
        <f t="shared" si="22"/>
        <v>300</v>
      </c>
      <c r="T77" s="13">
        <f t="shared" si="23"/>
        <v>4500</v>
      </c>
      <c r="U77" s="15">
        <f t="shared" si="24"/>
        <v>0</v>
      </c>
      <c r="V77" s="13">
        <f t="shared" si="25"/>
        <v>0</v>
      </c>
    </row>
    <row r="78" spans="1:22" ht="21">
      <c r="A78" s="10">
        <v>74</v>
      </c>
      <c r="B78" s="9" t="s">
        <v>59</v>
      </c>
      <c r="C78" s="10" t="s">
        <v>18</v>
      </c>
      <c r="D78" s="15" t="s">
        <v>47</v>
      </c>
      <c r="E78" s="15">
        <v>6</v>
      </c>
      <c r="F78" s="15">
        <v>6</v>
      </c>
      <c r="G78" s="15">
        <v>2</v>
      </c>
      <c r="H78" s="15">
        <v>10</v>
      </c>
      <c r="I78" s="19">
        <v>630</v>
      </c>
      <c r="J78" s="13">
        <f t="shared" si="19"/>
        <v>6300</v>
      </c>
      <c r="K78" s="15">
        <v>5</v>
      </c>
      <c r="L78" s="13">
        <f t="shared" si="18"/>
        <v>3150</v>
      </c>
      <c r="M78" s="15"/>
      <c r="N78" s="13">
        <f t="shared" si="17"/>
        <v>0</v>
      </c>
      <c r="O78" s="15">
        <v>5</v>
      </c>
      <c r="P78" s="13">
        <f t="shared" si="20"/>
        <v>3150</v>
      </c>
      <c r="Q78" s="15"/>
      <c r="R78" s="13">
        <f t="shared" si="21"/>
        <v>0</v>
      </c>
      <c r="S78" s="15">
        <f t="shared" si="22"/>
        <v>10</v>
      </c>
      <c r="T78" s="13">
        <f t="shared" si="23"/>
        <v>6300</v>
      </c>
      <c r="U78" s="15">
        <f t="shared" si="24"/>
        <v>0</v>
      </c>
      <c r="V78" s="13">
        <f t="shared" si="25"/>
        <v>0</v>
      </c>
    </row>
    <row r="79" spans="1:22" ht="21">
      <c r="A79" s="14">
        <v>75</v>
      </c>
      <c r="B79" s="9" t="s">
        <v>141</v>
      </c>
      <c r="C79" s="10" t="s">
        <v>18</v>
      </c>
      <c r="D79" s="15"/>
      <c r="E79" s="15"/>
      <c r="F79" s="15">
        <v>1</v>
      </c>
      <c r="G79" s="15"/>
      <c r="H79" s="15">
        <v>2</v>
      </c>
      <c r="I79" s="19">
        <v>2150</v>
      </c>
      <c r="J79" s="13">
        <f t="shared" si="19"/>
        <v>4300</v>
      </c>
      <c r="K79" s="15"/>
      <c r="L79" s="13"/>
      <c r="M79" s="15"/>
      <c r="N79" s="13">
        <f t="shared" si="17"/>
        <v>0</v>
      </c>
      <c r="O79" s="15">
        <v>2</v>
      </c>
      <c r="P79" s="13">
        <f t="shared" si="20"/>
        <v>4300</v>
      </c>
      <c r="Q79" s="15"/>
      <c r="R79" s="13">
        <f t="shared" si="21"/>
        <v>0</v>
      </c>
      <c r="S79" s="15">
        <f t="shared" si="22"/>
        <v>2</v>
      </c>
      <c r="T79" s="13">
        <f t="shared" si="23"/>
        <v>4300</v>
      </c>
      <c r="U79" s="15">
        <f t="shared" si="24"/>
        <v>0</v>
      </c>
      <c r="V79" s="13">
        <f t="shared" si="25"/>
        <v>0</v>
      </c>
    </row>
    <row r="80" spans="1:22" ht="21">
      <c r="A80" s="14">
        <v>76</v>
      </c>
      <c r="B80" s="9" t="s">
        <v>60</v>
      </c>
      <c r="C80" s="10" t="s">
        <v>11</v>
      </c>
      <c r="D80" s="15">
        <v>5</v>
      </c>
      <c r="E80" s="15">
        <v>10</v>
      </c>
      <c r="F80" s="15">
        <v>10</v>
      </c>
      <c r="G80" s="15">
        <v>0</v>
      </c>
      <c r="H80" s="15">
        <v>10</v>
      </c>
      <c r="I80" s="19">
        <v>200</v>
      </c>
      <c r="J80" s="13">
        <f t="shared" si="19"/>
        <v>2000</v>
      </c>
      <c r="K80" s="15"/>
      <c r="L80" s="13">
        <f t="shared" ref="L80:L91" si="26">K80*I80</f>
        <v>0</v>
      </c>
      <c r="M80" s="15">
        <v>10</v>
      </c>
      <c r="N80" s="13">
        <f t="shared" ref="N80:N100" si="27">M80*I80</f>
        <v>2000</v>
      </c>
      <c r="O80" s="15"/>
      <c r="P80" s="13">
        <f t="shared" si="20"/>
        <v>0</v>
      </c>
      <c r="Q80" s="15"/>
      <c r="R80" s="13">
        <f t="shared" si="21"/>
        <v>0</v>
      </c>
      <c r="S80" s="15">
        <f t="shared" si="22"/>
        <v>10</v>
      </c>
      <c r="T80" s="13">
        <f t="shared" si="23"/>
        <v>2000</v>
      </c>
      <c r="U80" s="15">
        <f t="shared" si="24"/>
        <v>0</v>
      </c>
      <c r="V80" s="13">
        <f t="shared" si="25"/>
        <v>0</v>
      </c>
    </row>
    <row r="81" spans="1:22" ht="21">
      <c r="A81" s="10">
        <v>77</v>
      </c>
      <c r="B81" s="9" t="s">
        <v>99</v>
      </c>
      <c r="C81" s="10" t="s">
        <v>17</v>
      </c>
      <c r="D81" s="15">
        <v>200</v>
      </c>
      <c r="E81" s="15">
        <v>200</v>
      </c>
      <c r="F81" s="15">
        <v>200</v>
      </c>
      <c r="G81" s="15">
        <v>100</v>
      </c>
      <c r="H81" s="15">
        <v>200</v>
      </c>
      <c r="I81" s="19">
        <v>54</v>
      </c>
      <c r="J81" s="13">
        <f t="shared" si="19"/>
        <v>10800</v>
      </c>
      <c r="K81" s="15"/>
      <c r="L81" s="13">
        <f t="shared" si="26"/>
        <v>0</v>
      </c>
      <c r="M81" s="15">
        <v>200</v>
      </c>
      <c r="N81" s="13">
        <f t="shared" si="27"/>
        <v>10800</v>
      </c>
      <c r="O81" s="15"/>
      <c r="P81" s="13">
        <f t="shared" si="20"/>
        <v>0</v>
      </c>
      <c r="Q81" s="15"/>
      <c r="R81" s="13">
        <f t="shared" si="21"/>
        <v>0</v>
      </c>
      <c r="S81" s="15">
        <f t="shared" si="22"/>
        <v>200</v>
      </c>
      <c r="T81" s="13">
        <f t="shared" si="23"/>
        <v>10800</v>
      </c>
      <c r="U81" s="15">
        <f t="shared" si="24"/>
        <v>0</v>
      </c>
      <c r="V81" s="13">
        <f t="shared" si="25"/>
        <v>0</v>
      </c>
    </row>
    <row r="82" spans="1:22" s="18" customFormat="1" ht="21">
      <c r="A82" s="14">
        <v>78</v>
      </c>
      <c r="B82" s="9" t="s">
        <v>110</v>
      </c>
      <c r="C82" s="10" t="s">
        <v>111</v>
      </c>
      <c r="D82" s="15"/>
      <c r="E82" s="15"/>
      <c r="F82" s="15">
        <v>17000</v>
      </c>
      <c r="G82" s="15">
        <v>3000</v>
      </c>
      <c r="H82" s="15">
        <v>20000</v>
      </c>
      <c r="I82" s="19">
        <v>0.75</v>
      </c>
      <c r="J82" s="13">
        <f t="shared" si="19"/>
        <v>15000</v>
      </c>
      <c r="K82" s="15">
        <v>10000</v>
      </c>
      <c r="L82" s="13">
        <f t="shared" si="26"/>
        <v>7500</v>
      </c>
      <c r="M82" s="15"/>
      <c r="N82" s="13">
        <f t="shared" si="27"/>
        <v>0</v>
      </c>
      <c r="O82" s="15">
        <v>10000</v>
      </c>
      <c r="P82" s="13">
        <f t="shared" si="20"/>
        <v>7500</v>
      </c>
      <c r="Q82" s="15"/>
      <c r="R82" s="13">
        <f t="shared" si="21"/>
        <v>0</v>
      </c>
      <c r="S82" s="15">
        <f t="shared" si="22"/>
        <v>20000</v>
      </c>
      <c r="T82" s="13">
        <f t="shared" si="23"/>
        <v>15000</v>
      </c>
      <c r="U82" s="15">
        <f t="shared" si="24"/>
        <v>0</v>
      </c>
      <c r="V82" s="13">
        <f t="shared" si="25"/>
        <v>0</v>
      </c>
    </row>
    <row r="83" spans="1:22" ht="21">
      <c r="A83" s="14">
        <v>79</v>
      </c>
      <c r="B83" s="9" t="s">
        <v>126</v>
      </c>
      <c r="C83" s="10" t="s">
        <v>11</v>
      </c>
      <c r="D83" s="15" t="s">
        <v>47</v>
      </c>
      <c r="E83" s="15">
        <v>10</v>
      </c>
      <c r="F83" s="15">
        <v>10</v>
      </c>
      <c r="G83" s="15">
        <v>0</v>
      </c>
      <c r="H83" s="15">
        <v>10</v>
      </c>
      <c r="I83" s="19">
        <v>800</v>
      </c>
      <c r="J83" s="13">
        <f t="shared" si="19"/>
        <v>8000</v>
      </c>
      <c r="K83" s="15"/>
      <c r="L83" s="13">
        <f t="shared" si="26"/>
        <v>0</v>
      </c>
      <c r="M83" s="15"/>
      <c r="N83" s="13">
        <f t="shared" si="27"/>
        <v>0</v>
      </c>
      <c r="O83" s="15">
        <v>10</v>
      </c>
      <c r="P83" s="13">
        <f t="shared" si="20"/>
        <v>8000</v>
      </c>
      <c r="Q83" s="15"/>
      <c r="R83" s="13">
        <f t="shared" si="21"/>
        <v>0</v>
      </c>
      <c r="S83" s="15">
        <f t="shared" si="22"/>
        <v>10</v>
      </c>
      <c r="T83" s="13">
        <f t="shared" si="23"/>
        <v>8000</v>
      </c>
      <c r="U83" s="15">
        <f t="shared" si="24"/>
        <v>0</v>
      </c>
      <c r="V83" s="13">
        <f t="shared" si="25"/>
        <v>0</v>
      </c>
    </row>
    <row r="84" spans="1:22" ht="21">
      <c r="A84" s="10">
        <v>80</v>
      </c>
      <c r="B84" s="9" t="s">
        <v>118</v>
      </c>
      <c r="C84" s="10" t="s">
        <v>119</v>
      </c>
      <c r="D84" s="15">
        <v>0</v>
      </c>
      <c r="E84" s="15">
        <v>50</v>
      </c>
      <c r="F84" s="15">
        <v>0</v>
      </c>
      <c r="G84" s="15">
        <v>12</v>
      </c>
      <c r="H84" s="15">
        <v>12</v>
      </c>
      <c r="I84" s="19">
        <v>172</v>
      </c>
      <c r="J84" s="13">
        <f t="shared" si="19"/>
        <v>2064</v>
      </c>
      <c r="K84" s="15"/>
      <c r="L84" s="13">
        <f t="shared" si="26"/>
        <v>0</v>
      </c>
      <c r="M84" s="15"/>
      <c r="N84" s="13">
        <f t="shared" si="27"/>
        <v>0</v>
      </c>
      <c r="O84" s="15">
        <v>12</v>
      </c>
      <c r="P84" s="13">
        <f t="shared" si="20"/>
        <v>2064</v>
      </c>
      <c r="Q84" s="15"/>
      <c r="R84" s="13">
        <f t="shared" si="21"/>
        <v>0</v>
      </c>
      <c r="S84" s="15">
        <f t="shared" si="22"/>
        <v>12</v>
      </c>
      <c r="T84" s="13">
        <f t="shared" si="23"/>
        <v>2064</v>
      </c>
      <c r="U84" s="15">
        <f t="shared" si="24"/>
        <v>0</v>
      </c>
      <c r="V84" s="13">
        <f t="shared" si="25"/>
        <v>0</v>
      </c>
    </row>
    <row r="85" spans="1:22" ht="21">
      <c r="A85" s="14">
        <v>81</v>
      </c>
      <c r="B85" s="9" t="s">
        <v>45</v>
      </c>
      <c r="C85" s="10" t="s">
        <v>11</v>
      </c>
      <c r="D85" s="15" t="s">
        <v>47</v>
      </c>
      <c r="E85" s="15">
        <v>20</v>
      </c>
      <c r="F85" s="15">
        <v>20</v>
      </c>
      <c r="G85" s="15">
        <v>0</v>
      </c>
      <c r="H85" s="15">
        <v>20</v>
      </c>
      <c r="I85" s="19">
        <v>70</v>
      </c>
      <c r="J85" s="13">
        <f t="shared" si="19"/>
        <v>1400</v>
      </c>
      <c r="K85" s="15"/>
      <c r="L85" s="13">
        <f t="shared" si="26"/>
        <v>0</v>
      </c>
      <c r="M85" s="15"/>
      <c r="N85" s="13">
        <f t="shared" si="27"/>
        <v>0</v>
      </c>
      <c r="O85" s="15"/>
      <c r="P85" s="13">
        <f t="shared" si="20"/>
        <v>0</v>
      </c>
      <c r="Q85" s="15">
        <v>20</v>
      </c>
      <c r="R85" s="13">
        <f t="shared" si="21"/>
        <v>1400</v>
      </c>
      <c r="S85" s="15">
        <f t="shared" si="22"/>
        <v>20</v>
      </c>
      <c r="T85" s="13">
        <f t="shared" si="23"/>
        <v>1400</v>
      </c>
      <c r="U85" s="15">
        <f t="shared" si="24"/>
        <v>0</v>
      </c>
      <c r="V85" s="13">
        <f t="shared" si="25"/>
        <v>0</v>
      </c>
    </row>
    <row r="86" spans="1:22" ht="21">
      <c r="A86" s="14">
        <v>82</v>
      </c>
      <c r="B86" s="9" t="s">
        <v>46</v>
      </c>
      <c r="C86" s="10" t="s">
        <v>11</v>
      </c>
      <c r="D86" s="15" t="s">
        <v>47</v>
      </c>
      <c r="E86" s="15">
        <v>20</v>
      </c>
      <c r="F86" s="15">
        <v>20</v>
      </c>
      <c r="G86" s="15">
        <v>0</v>
      </c>
      <c r="H86" s="15">
        <v>20</v>
      </c>
      <c r="I86" s="19">
        <v>80</v>
      </c>
      <c r="J86" s="13">
        <f t="shared" si="19"/>
        <v>1600</v>
      </c>
      <c r="K86" s="15"/>
      <c r="L86" s="13">
        <f t="shared" si="26"/>
        <v>0</v>
      </c>
      <c r="M86" s="15"/>
      <c r="N86" s="13">
        <f t="shared" si="27"/>
        <v>0</v>
      </c>
      <c r="O86" s="15"/>
      <c r="P86" s="13">
        <f t="shared" si="20"/>
        <v>0</v>
      </c>
      <c r="Q86" s="15">
        <v>20</v>
      </c>
      <c r="R86" s="13">
        <f t="shared" si="21"/>
        <v>1600</v>
      </c>
      <c r="S86" s="15">
        <f t="shared" si="22"/>
        <v>20</v>
      </c>
      <c r="T86" s="13">
        <f t="shared" si="23"/>
        <v>1600</v>
      </c>
      <c r="U86" s="15">
        <f t="shared" si="24"/>
        <v>0</v>
      </c>
      <c r="V86" s="13">
        <f t="shared" si="25"/>
        <v>0</v>
      </c>
    </row>
    <row r="87" spans="1:22" ht="21">
      <c r="A87" s="10">
        <v>83</v>
      </c>
      <c r="B87" s="9" t="s">
        <v>115</v>
      </c>
      <c r="C87" s="10" t="s">
        <v>19</v>
      </c>
      <c r="D87" s="15">
        <v>3</v>
      </c>
      <c r="E87" s="15">
        <v>3</v>
      </c>
      <c r="F87" s="15">
        <v>3</v>
      </c>
      <c r="G87" s="15">
        <v>0</v>
      </c>
      <c r="H87" s="15">
        <v>3</v>
      </c>
      <c r="I87" s="19">
        <v>2500</v>
      </c>
      <c r="J87" s="13">
        <f t="shared" si="19"/>
        <v>7500</v>
      </c>
      <c r="K87" s="15"/>
      <c r="L87" s="13">
        <f t="shared" si="26"/>
        <v>0</v>
      </c>
      <c r="M87" s="15"/>
      <c r="N87" s="13">
        <f t="shared" si="27"/>
        <v>0</v>
      </c>
      <c r="O87" s="15">
        <v>3</v>
      </c>
      <c r="P87" s="13">
        <f t="shared" si="20"/>
        <v>7500</v>
      </c>
      <c r="Q87" s="15"/>
      <c r="R87" s="13">
        <f t="shared" si="21"/>
        <v>0</v>
      </c>
      <c r="S87" s="15">
        <f t="shared" si="22"/>
        <v>3</v>
      </c>
      <c r="T87" s="13">
        <f t="shared" si="23"/>
        <v>7500</v>
      </c>
      <c r="U87" s="15">
        <f t="shared" si="24"/>
        <v>0</v>
      </c>
      <c r="V87" s="13">
        <f t="shared" si="25"/>
        <v>0</v>
      </c>
    </row>
    <row r="88" spans="1:22" ht="21">
      <c r="A88" s="14">
        <v>84</v>
      </c>
      <c r="B88" s="9" t="s">
        <v>64</v>
      </c>
      <c r="C88" s="10" t="s">
        <v>149</v>
      </c>
      <c r="D88" s="15">
        <v>1600</v>
      </c>
      <c r="E88" s="15">
        <v>1600</v>
      </c>
      <c r="F88" s="15">
        <v>1600</v>
      </c>
      <c r="G88" s="15">
        <v>0</v>
      </c>
      <c r="H88" s="15">
        <v>16000</v>
      </c>
      <c r="I88" s="19">
        <v>25</v>
      </c>
      <c r="J88" s="13">
        <f>I88*H88</f>
        <v>400000</v>
      </c>
      <c r="K88" s="15">
        <v>4000</v>
      </c>
      <c r="L88" s="13">
        <f t="shared" si="26"/>
        <v>100000</v>
      </c>
      <c r="M88" s="15">
        <v>4000</v>
      </c>
      <c r="N88" s="13">
        <f t="shared" si="27"/>
        <v>100000</v>
      </c>
      <c r="O88" s="15">
        <v>4000</v>
      </c>
      <c r="P88" s="13">
        <f t="shared" si="20"/>
        <v>100000</v>
      </c>
      <c r="Q88" s="15">
        <v>4000</v>
      </c>
      <c r="R88" s="13">
        <f t="shared" si="21"/>
        <v>100000</v>
      </c>
      <c r="S88" s="15">
        <f t="shared" si="22"/>
        <v>16000</v>
      </c>
      <c r="T88" s="13">
        <f t="shared" si="23"/>
        <v>400000</v>
      </c>
      <c r="U88" s="15">
        <f t="shared" si="24"/>
        <v>0</v>
      </c>
      <c r="V88" s="13">
        <f t="shared" si="25"/>
        <v>0</v>
      </c>
    </row>
    <row r="89" spans="1:22" s="18" customFormat="1" ht="21">
      <c r="A89" s="14">
        <v>85</v>
      </c>
      <c r="B89" s="9" t="s">
        <v>114</v>
      </c>
      <c r="C89" s="10" t="s">
        <v>44</v>
      </c>
      <c r="D89" s="15"/>
      <c r="E89" s="15"/>
      <c r="F89" s="15"/>
      <c r="G89" s="15">
        <v>0</v>
      </c>
      <c r="H89" s="15">
        <v>250</v>
      </c>
      <c r="I89" s="19">
        <v>190</v>
      </c>
      <c r="J89" s="13">
        <f t="shared" si="19"/>
        <v>47500</v>
      </c>
      <c r="K89" s="15">
        <v>62</v>
      </c>
      <c r="L89" s="13">
        <f t="shared" si="26"/>
        <v>11780</v>
      </c>
      <c r="M89" s="15">
        <v>63</v>
      </c>
      <c r="N89" s="13">
        <f t="shared" si="27"/>
        <v>11970</v>
      </c>
      <c r="O89" s="15">
        <v>62</v>
      </c>
      <c r="P89" s="13">
        <f t="shared" si="20"/>
        <v>11780</v>
      </c>
      <c r="Q89" s="15">
        <v>63</v>
      </c>
      <c r="R89" s="13">
        <f t="shared" si="21"/>
        <v>11970</v>
      </c>
      <c r="S89" s="15">
        <f t="shared" si="22"/>
        <v>250</v>
      </c>
      <c r="T89" s="13">
        <f t="shared" si="23"/>
        <v>47500</v>
      </c>
      <c r="U89" s="15">
        <f t="shared" si="24"/>
        <v>0</v>
      </c>
      <c r="V89" s="13">
        <f t="shared" si="25"/>
        <v>0</v>
      </c>
    </row>
    <row r="90" spans="1:22" ht="21">
      <c r="A90" s="10">
        <v>86</v>
      </c>
      <c r="B90" s="9" t="s">
        <v>156</v>
      </c>
      <c r="C90" s="10" t="s">
        <v>19</v>
      </c>
      <c r="D90" s="15"/>
      <c r="E90" s="15"/>
      <c r="F90" s="15">
        <v>0</v>
      </c>
      <c r="G90" s="15">
        <v>0</v>
      </c>
      <c r="H90" s="15">
        <v>6</v>
      </c>
      <c r="I90" s="19">
        <v>850</v>
      </c>
      <c r="J90" s="13">
        <f t="shared" ref="J90:J98" si="28">I90*H90</f>
        <v>5100</v>
      </c>
      <c r="K90" s="15">
        <v>6</v>
      </c>
      <c r="L90" s="13">
        <f t="shared" si="26"/>
        <v>5100</v>
      </c>
      <c r="M90" s="15"/>
      <c r="N90" s="13">
        <f t="shared" si="27"/>
        <v>0</v>
      </c>
      <c r="O90" s="15"/>
      <c r="P90" s="13">
        <f t="shared" ref="P90:P115" si="29">O90*I90</f>
        <v>0</v>
      </c>
      <c r="Q90" s="15"/>
      <c r="R90" s="13">
        <f t="shared" ref="R90:R92" si="30">Q90*I90</f>
        <v>0</v>
      </c>
      <c r="S90" s="15">
        <f t="shared" ref="S90:S98" si="31">K90+M90+O90+Q90</f>
        <v>6</v>
      </c>
      <c r="T90" s="13">
        <f t="shared" ref="T90:T98" si="32">L90+N90+P90+R90</f>
        <v>5100</v>
      </c>
      <c r="U90" s="15">
        <f t="shared" ref="U90:U98" si="33">H90-S90</f>
        <v>0</v>
      </c>
      <c r="V90" s="13">
        <f t="shared" ref="V90:V115" si="34">J90-T90</f>
        <v>0</v>
      </c>
    </row>
    <row r="91" spans="1:22" ht="21">
      <c r="A91" s="14">
        <v>87</v>
      </c>
      <c r="B91" s="9" t="s">
        <v>157</v>
      </c>
      <c r="C91" s="10" t="s">
        <v>19</v>
      </c>
      <c r="D91" s="15"/>
      <c r="E91" s="15"/>
      <c r="F91" s="15">
        <v>0</v>
      </c>
      <c r="G91" s="15">
        <v>0</v>
      </c>
      <c r="H91" s="15">
        <v>6</v>
      </c>
      <c r="I91" s="19">
        <v>600</v>
      </c>
      <c r="J91" s="13">
        <f t="shared" ref="J91" si="35">I91*H91</f>
        <v>3600</v>
      </c>
      <c r="K91" s="15">
        <v>6</v>
      </c>
      <c r="L91" s="13">
        <f t="shared" si="26"/>
        <v>3600</v>
      </c>
      <c r="M91" s="15"/>
      <c r="N91" s="13">
        <f t="shared" ref="N91" si="36">M91*I91</f>
        <v>0</v>
      </c>
      <c r="O91" s="15"/>
      <c r="P91" s="13">
        <f t="shared" ref="P91" si="37">O91*I91</f>
        <v>0</v>
      </c>
      <c r="Q91" s="15">
        <v>0</v>
      </c>
      <c r="R91" s="13">
        <f>Q91*I91</f>
        <v>0</v>
      </c>
      <c r="S91" s="15">
        <f t="shared" ref="S91" si="38">K91+M91+O91+Q91</f>
        <v>6</v>
      </c>
      <c r="T91" s="13">
        <f t="shared" ref="T91" si="39">L91+N91+P91+R91</f>
        <v>3600</v>
      </c>
      <c r="U91" s="15">
        <f>H91-S91</f>
        <v>0</v>
      </c>
      <c r="V91" s="13">
        <f t="shared" ref="V91" si="40">J91-T91</f>
        <v>0</v>
      </c>
    </row>
    <row r="92" spans="1:22" ht="21">
      <c r="A92" s="14">
        <v>88</v>
      </c>
      <c r="B92" s="9" t="s">
        <v>62</v>
      </c>
      <c r="C92" s="10" t="s">
        <v>17</v>
      </c>
      <c r="D92" s="15">
        <v>4</v>
      </c>
      <c r="E92" s="15">
        <v>10</v>
      </c>
      <c r="F92" s="15">
        <v>10</v>
      </c>
      <c r="G92" s="15">
        <v>0</v>
      </c>
      <c r="H92" s="15">
        <v>10</v>
      </c>
      <c r="I92" s="19">
        <v>900</v>
      </c>
      <c r="J92" s="13">
        <f t="shared" si="28"/>
        <v>9000</v>
      </c>
      <c r="K92" s="15"/>
      <c r="L92" s="13">
        <f t="shared" ref="L92:L116" si="41">K92*I92</f>
        <v>0</v>
      </c>
      <c r="M92" s="15">
        <v>5</v>
      </c>
      <c r="N92" s="13">
        <f t="shared" si="27"/>
        <v>4500</v>
      </c>
      <c r="O92" s="15"/>
      <c r="P92" s="13">
        <f t="shared" si="29"/>
        <v>0</v>
      </c>
      <c r="Q92" s="15">
        <v>5</v>
      </c>
      <c r="R92" s="13">
        <f t="shared" si="30"/>
        <v>4500</v>
      </c>
      <c r="S92" s="15">
        <f t="shared" si="31"/>
        <v>10</v>
      </c>
      <c r="T92" s="13">
        <f t="shared" si="32"/>
        <v>9000</v>
      </c>
      <c r="U92" s="15">
        <f t="shared" si="33"/>
        <v>0</v>
      </c>
      <c r="V92" s="13">
        <f t="shared" si="34"/>
        <v>0</v>
      </c>
    </row>
    <row r="93" spans="1:22" s="36" customFormat="1" ht="21">
      <c r="A93" s="10">
        <v>89</v>
      </c>
      <c r="B93" s="9" t="s">
        <v>100</v>
      </c>
      <c r="C93" s="10" t="s">
        <v>18</v>
      </c>
      <c r="D93" s="15"/>
      <c r="E93" s="15"/>
      <c r="F93" s="15">
        <v>4</v>
      </c>
      <c r="G93" s="15">
        <v>0</v>
      </c>
      <c r="H93" s="15">
        <v>4</v>
      </c>
      <c r="I93" s="19">
        <v>1070</v>
      </c>
      <c r="J93" s="13">
        <f t="shared" si="28"/>
        <v>4280</v>
      </c>
      <c r="K93" s="15">
        <v>2</v>
      </c>
      <c r="L93" s="13">
        <f t="shared" si="41"/>
        <v>2140</v>
      </c>
      <c r="M93" s="15"/>
      <c r="N93" s="13">
        <f t="shared" si="27"/>
        <v>0</v>
      </c>
      <c r="O93" s="15">
        <v>2</v>
      </c>
      <c r="P93" s="13">
        <f t="shared" si="29"/>
        <v>2140</v>
      </c>
      <c r="Q93" s="15"/>
      <c r="R93" s="13"/>
      <c r="S93" s="15">
        <f t="shared" si="31"/>
        <v>4</v>
      </c>
      <c r="T93" s="13">
        <f t="shared" si="32"/>
        <v>4280</v>
      </c>
      <c r="U93" s="15">
        <f t="shared" si="33"/>
        <v>0</v>
      </c>
      <c r="V93" s="13">
        <f t="shared" si="34"/>
        <v>0</v>
      </c>
    </row>
    <row r="94" spans="1:22" s="36" customFormat="1" ht="21">
      <c r="A94" s="14">
        <v>90</v>
      </c>
      <c r="B94" s="9" t="s">
        <v>146</v>
      </c>
      <c r="C94" s="10" t="s">
        <v>18</v>
      </c>
      <c r="D94" s="15"/>
      <c r="E94" s="15"/>
      <c r="F94" s="15">
        <v>4</v>
      </c>
      <c r="G94" s="15">
        <v>0</v>
      </c>
      <c r="H94" s="15">
        <v>4</v>
      </c>
      <c r="I94" s="19">
        <v>12840</v>
      </c>
      <c r="J94" s="13">
        <f t="shared" si="28"/>
        <v>51360</v>
      </c>
      <c r="K94" s="15">
        <v>2</v>
      </c>
      <c r="L94" s="13">
        <f t="shared" si="41"/>
        <v>25680</v>
      </c>
      <c r="M94" s="15"/>
      <c r="N94" s="13">
        <f t="shared" si="27"/>
        <v>0</v>
      </c>
      <c r="O94" s="15">
        <v>2</v>
      </c>
      <c r="P94" s="13">
        <f t="shared" si="29"/>
        <v>25680</v>
      </c>
      <c r="Q94" s="15"/>
      <c r="R94" s="13"/>
      <c r="S94" s="15">
        <f t="shared" si="31"/>
        <v>4</v>
      </c>
      <c r="T94" s="13">
        <f t="shared" si="32"/>
        <v>51360</v>
      </c>
      <c r="U94" s="15">
        <f t="shared" si="33"/>
        <v>0</v>
      </c>
      <c r="V94" s="13">
        <f t="shared" si="34"/>
        <v>0</v>
      </c>
    </row>
    <row r="95" spans="1:22" s="36" customFormat="1" ht="21">
      <c r="A95" s="14">
        <v>91</v>
      </c>
      <c r="B95" s="9" t="s">
        <v>147</v>
      </c>
      <c r="C95" s="10" t="s">
        <v>18</v>
      </c>
      <c r="D95" s="15"/>
      <c r="E95" s="15"/>
      <c r="F95" s="15">
        <v>6</v>
      </c>
      <c r="G95" s="15">
        <v>0</v>
      </c>
      <c r="H95" s="15">
        <v>6</v>
      </c>
      <c r="I95" s="19">
        <v>7500</v>
      </c>
      <c r="J95" s="13">
        <f t="shared" si="28"/>
        <v>45000</v>
      </c>
      <c r="K95" s="15">
        <v>3</v>
      </c>
      <c r="L95" s="13">
        <f t="shared" si="41"/>
        <v>22500</v>
      </c>
      <c r="M95" s="15"/>
      <c r="N95" s="13">
        <f t="shared" si="27"/>
        <v>0</v>
      </c>
      <c r="O95" s="15">
        <v>3</v>
      </c>
      <c r="P95" s="13">
        <f t="shared" si="29"/>
        <v>22500</v>
      </c>
      <c r="Q95" s="15"/>
      <c r="R95" s="13"/>
      <c r="S95" s="15">
        <f t="shared" si="31"/>
        <v>6</v>
      </c>
      <c r="T95" s="13">
        <f t="shared" si="32"/>
        <v>45000</v>
      </c>
      <c r="U95" s="15">
        <f t="shared" si="33"/>
        <v>0</v>
      </c>
      <c r="V95" s="13">
        <f t="shared" si="34"/>
        <v>0</v>
      </c>
    </row>
    <row r="96" spans="1:22" ht="21">
      <c r="A96" s="10">
        <v>92</v>
      </c>
      <c r="B96" s="9" t="s">
        <v>80</v>
      </c>
      <c r="C96" s="10" t="s">
        <v>11</v>
      </c>
      <c r="D96" s="15" t="s">
        <v>72</v>
      </c>
      <c r="E96" s="15">
        <v>5</v>
      </c>
      <c r="F96" s="15">
        <v>5</v>
      </c>
      <c r="G96" s="15">
        <v>0</v>
      </c>
      <c r="H96" s="15">
        <v>5</v>
      </c>
      <c r="I96" s="19">
        <v>750</v>
      </c>
      <c r="J96" s="13">
        <f t="shared" si="28"/>
        <v>3750</v>
      </c>
      <c r="K96" s="15"/>
      <c r="L96" s="13">
        <f t="shared" si="41"/>
        <v>0</v>
      </c>
      <c r="M96" s="15"/>
      <c r="N96" s="13">
        <f t="shared" si="27"/>
        <v>0</v>
      </c>
      <c r="O96" s="15"/>
      <c r="P96" s="13">
        <f t="shared" si="29"/>
        <v>0</v>
      </c>
      <c r="Q96" s="15">
        <v>5</v>
      </c>
      <c r="R96" s="13">
        <f t="shared" ref="R96:R119" si="42">Q96*I96</f>
        <v>3750</v>
      </c>
      <c r="S96" s="15">
        <f t="shared" si="31"/>
        <v>5</v>
      </c>
      <c r="T96" s="13">
        <f t="shared" si="32"/>
        <v>3750</v>
      </c>
      <c r="U96" s="15">
        <f t="shared" si="33"/>
        <v>0</v>
      </c>
      <c r="V96" s="13">
        <f t="shared" si="34"/>
        <v>0</v>
      </c>
    </row>
    <row r="97" spans="1:22" ht="21">
      <c r="A97" s="14">
        <v>93</v>
      </c>
      <c r="B97" s="9" t="s">
        <v>81</v>
      </c>
      <c r="C97" s="10" t="s">
        <v>11</v>
      </c>
      <c r="D97" s="15" t="s">
        <v>72</v>
      </c>
      <c r="E97" s="15">
        <v>2</v>
      </c>
      <c r="F97" s="15">
        <v>2</v>
      </c>
      <c r="G97" s="15">
        <v>0</v>
      </c>
      <c r="H97" s="15">
        <v>2</v>
      </c>
      <c r="I97" s="19">
        <v>750</v>
      </c>
      <c r="J97" s="13">
        <f t="shared" si="28"/>
        <v>1500</v>
      </c>
      <c r="K97" s="15"/>
      <c r="L97" s="13">
        <f t="shared" si="41"/>
        <v>0</v>
      </c>
      <c r="M97" s="15"/>
      <c r="N97" s="13">
        <f t="shared" si="27"/>
        <v>0</v>
      </c>
      <c r="O97" s="15"/>
      <c r="P97" s="13">
        <f t="shared" si="29"/>
        <v>0</v>
      </c>
      <c r="Q97" s="15">
        <v>2</v>
      </c>
      <c r="R97" s="13">
        <f t="shared" si="42"/>
        <v>1500</v>
      </c>
      <c r="S97" s="15">
        <f t="shared" si="31"/>
        <v>2</v>
      </c>
      <c r="T97" s="13">
        <f t="shared" si="32"/>
        <v>1500</v>
      </c>
      <c r="U97" s="15">
        <f t="shared" si="33"/>
        <v>0</v>
      </c>
      <c r="V97" s="13">
        <f t="shared" si="34"/>
        <v>0</v>
      </c>
    </row>
    <row r="98" spans="1:22" ht="21">
      <c r="A98" s="14">
        <v>94</v>
      </c>
      <c r="B98" s="9" t="s">
        <v>82</v>
      </c>
      <c r="C98" s="10" t="s">
        <v>11</v>
      </c>
      <c r="D98" s="15" t="s">
        <v>72</v>
      </c>
      <c r="E98" s="15">
        <v>2</v>
      </c>
      <c r="F98" s="15">
        <v>2</v>
      </c>
      <c r="G98" s="15">
        <v>0</v>
      </c>
      <c r="H98" s="15">
        <v>2</v>
      </c>
      <c r="I98" s="19">
        <v>750</v>
      </c>
      <c r="J98" s="13">
        <f t="shared" si="28"/>
        <v>1500</v>
      </c>
      <c r="K98" s="15"/>
      <c r="L98" s="13">
        <f t="shared" si="41"/>
        <v>0</v>
      </c>
      <c r="M98" s="15"/>
      <c r="N98" s="13">
        <f t="shared" si="27"/>
        <v>0</v>
      </c>
      <c r="O98" s="15"/>
      <c r="P98" s="13">
        <f t="shared" si="29"/>
        <v>0</v>
      </c>
      <c r="Q98" s="15">
        <v>2</v>
      </c>
      <c r="R98" s="13">
        <f t="shared" si="42"/>
        <v>1500</v>
      </c>
      <c r="S98" s="15">
        <f t="shared" si="31"/>
        <v>2</v>
      </c>
      <c r="T98" s="13">
        <f t="shared" si="32"/>
        <v>1500</v>
      </c>
      <c r="U98" s="15">
        <f t="shared" si="33"/>
        <v>0</v>
      </c>
      <c r="V98" s="13">
        <f t="shared" si="34"/>
        <v>0</v>
      </c>
    </row>
    <row r="99" spans="1:22" ht="21">
      <c r="A99" s="10">
        <v>95</v>
      </c>
      <c r="B99" s="9" t="s">
        <v>112</v>
      </c>
      <c r="C99" s="10" t="s">
        <v>69</v>
      </c>
      <c r="D99" s="15" t="s">
        <v>72</v>
      </c>
      <c r="E99" s="15">
        <v>6</v>
      </c>
      <c r="F99" s="15">
        <v>5</v>
      </c>
      <c r="G99" s="15">
        <v>1</v>
      </c>
      <c r="H99" s="15">
        <v>6</v>
      </c>
      <c r="I99" s="19">
        <v>9000</v>
      </c>
      <c r="J99" s="13">
        <f t="shared" ref="J99:J119" si="43">I99*H99</f>
        <v>54000</v>
      </c>
      <c r="K99" s="15"/>
      <c r="L99" s="13">
        <f t="shared" si="41"/>
        <v>0</v>
      </c>
      <c r="M99" s="15">
        <v>3</v>
      </c>
      <c r="N99" s="13">
        <f t="shared" si="27"/>
        <v>27000</v>
      </c>
      <c r="O99" s="15"/>
      <c r="P99" s="13">
        <f t="shared" si="29"/>
        <v>0</v>
      </c>
      <c r="Q99" s="15">
        <v>3</v>
      </c>
      <c r="R99" s="13">
        <f t="shared" si="42"/>
        <v>27000</v>
      </c>
      <c r="S99" s="15">
        <f t="shared" ref="S99:S119" si="44">K99+M99+O99+Q99</f>
        <v>6</v>
      </c>
      <c r="T99" s="13">
        <f t="shared" ref="T99:T119" si="45">L99+N99+P99+R99</f>
        <v>54000</v>
      </c>
      <c r="U99" s="15">
        <f t="shared" ref="U99:U119" si="46">H99-S99</f>
        <v>0</v>
      </c>
      <c r="V99" s="13">
        <f t="shared" si="34"/>
        <v>0</v>
      </c>
    </row>
    <row r="100" spans="1:22" ht="21">
      <c r="A100" s="14">
        <v>96</v>
      </c>
      <c r="B100" s="9" t="s">
        <v>102</v>
      </c>
      <c r="C100" s="10" t="s">
        <v>19</v>
      </c>
      <c r="D100" s="15"/>
      <c r="E100" s="15"/>
      <c r="F100" s="15">
        <v>4</v>
      </c>
      <c r="G100" s="15">
        <v>0</v>
      </c>
      <c r="H100" s="15">
        <v>4</v>
      </c>
      <c r="I100" s="19">
        <v>350</v>
      </c>
      <c r="J100" s="13">
        <f t="shared" si="43"/>
        <v>1400</v>
      </c>
      <c r="K100" s="15"/>
      <c r="L100" s="13">
        <f t="shared" si="41"/>
        <v>0</v>
      </c>
      <c r="M100" s="15">
        <v>4</v>
      </c>
      <c r="N100" s="13">
        <f t="shared" si="27"/>
        <v>1400</v>
      </c>
      <c r="O100" s="15"/>
      <c r="P100" s="13">
        <f t="shared" si="29"/>
        <v>0</v>
      </c>
      <c r="Q100" s="15"/>
      <c r="R100" s="13">
        <f t="shared" si="42"/>
        <v>0</v>
      </c>
      <c r="S100" s="15">
        <f t="shared" si="44"/>
        <v>4</v>
      </c>
      <c r="T100" s="13">
        <f t="shared" si="45"/>
        <v>1400</v>
      </c>
      <c r="U100" s="15">
        <f t="shared" si="46"/>
        <v>0</v>
      </c>
      <c r="V100" s="13">
        <f t="shared" si="34"/>
        <v>0</v>
      </c>
    </row>
    <row r="101" spans="1:22" ht="21">
      <c r="A101" s="14">
        <v>97</v>
      </c>
      <c r="B101" s="9" t="s">
        <v>103</v>
      </c>
      <c r="C101" s="10" t="s">
        <v>104</v>
      </c>
      <c r="D101" s="15"/>
      <c r="E101" s="15"/>
      <c r="F101" s="15">
        <v>10</v>
      </c>
      <c r="G101" s="15">
        <v>0</v>
      </c>
      <c r="H101" s="15">
        <v>10</v>
      </c>
      <c r="I101" s="19">
        <v>90</v>
      </c>
      <c r="J101" s="13">
        <f t="shared" si="43"/>
        <v>900</v>
      </c>
      <c r="K101" s="15"/>
      <c r="L101" s="13">
        <f t="shared" si="41"/>
        <v>0</v>
      </c>
      <c r="M101" s="15"/>
      <c r="N101" s="13"/>
      <c r="O101" s="15"/>
      <c r="P101" s="13">
        <f t="shared" si="29"/>
        <v>0</v>
      </c>
      <c r="Q101" s="15">
        <v>10</v>
      </c>
      <c r="R101" s="13">
        <f t="shared" si="42"/>
        <v>900</v>
      </c>
      <c r="S101" s="15">
        <f t="shared" si="44"/>
        <v>10</v>
      </c>
      <c r="T101" s="13">
        <f t="shared" si="45"/>
        <v>900</v>
      </c>
      <c r="U101" s="15">
        <f t="shared" si="46"/>
        <v>0</v>
      </c>
      <c r="V101" s="13">
        <f t="shared" si="34"/>
        <v>0</v>
      </c>
    </row>
    <row r="102" spans="1:22" ht="21">
      <c r="A102" s="10">
        <v>98</v>
      </c>
      <c r="B102" s="9" t="s">
        <v>83</v>
      </c>
      <c r="C102" s="10" t="s">
        <v>17</v>
      </c>
      <c r="D102" s="15">
        <v>20</v>
      </c>
      <c r="E102" s="15">
        <v>25</v>
      </c>
      <c r="F102" s="15">
        <v>25</v>
      </c>
      <c r="G102" s="15">
        <v>14</v>
      </c>
      <c r="H102" s="15">
        <v>25</v>
      </c>
      <c r="I102" s="19">
        <v>500</v>
      </c>
      <c r="J102" s="13">
        <f t="shared" si="43"/>
        <v>12500</v>
      </c>
      <c r="K102" s="15"/>
      <c r="L102" s="13">
        <f t="shared" si="41"/>
        <v>0</v>
      </c>
      <c r="M102" s="15">
        <v>10</v>
      </c>
      <c r="N102" s="13">
        <f t="shared" ref="N102:N119" si="47">M102*I102</f>
        <v>5000</v>
      </c>
      <c r="O102" s="15"/>
      <c r="P102" s="13">
        <f t="shared" si="29"/>
        <v>0</v>
      </c>
      <c r="Q102" s="15">
        <v>15</v>
      </c>
      <c r="R102" s="13">
        <f t="shared" si="42"/>
        <v>7500</v>
      </c>
      <c r="S102" s="15">
        <f t="shared" si="44"/>
        <v>25</v>
      </c>
      <c r="T102" s="13">
        <f t="shared" si="45"/>
        <v>12500</v>
      </c>
      <c r="U102" s="15">
        <f t="shared" si="46"/>
        <v>0</v>
      </c>
      <c r="V102" s="13">
        <f t="shared" si="34"/>
        <v>0</v>
      </c>
    </row>
    <row r="103" spans="1:22" ht="21">
      <c r="A103" s="14">
        <v>99</v>
      </c>
      <c r="B103" s="9" t="s">
        <v>84</v>
      </c>
      <c r="C103" s="10" t="s">
        <v>17</v>
      </c>
      <c r="D103" s="15">
        <v>10</v>
      </c>
      <c r="E103" s="15">
        <v>25</v>
      </c>
      <c r="F103" s="15">
        <v>25</v>
      </c>
      <c r="G103" s="15">
        <v>3</v>
      </c>
      <c r="H103" s="15">
        <v>30</v>
      </c>
      <c r="I103" s="19">
        <v>700</v>
      </c>
      <c r="J103" s="13">
        <f t="shared" si="43"/>
        <v>21000</v>
      </c>
      <c r="K103" s="15">
        <v>10</v>
      </c>
      <c r="L103" s="13">
        <f t="shared" si="41"/>
        <v>7000</v>
      </c>
      <c r="M103" s="15">
        <v>10</v>
      </c>
      <c r="N103" s="13">
        <f t="shared" si="47"/>
        <v>7000</v>
      </c>
      <c r="O103" s="15">
        <v>10</v>
      </c>
      <c r="P103" s="13">
        <f t="shared" si="29"/>
        <v>7000</v>
      </c>
      <c r="Q103" s="15"/>
      <c r="R103" s="13">
        <f t="shared" si="42"/>
        <v>0</v>
      </c>
      <c r="S103" s="15">
        <f t="shared" si="44"/>
        <v>30</v>
      </c>
      <c r="T103" s="13">
        <f t="shared" si="45"/>
        <v>21000</v>
      </c>
      <c r="U103" s="15">
        <f t="shared" si="46"/>
        <v>0</v>
      </c>
      <c r="V103" s="13">
        <f t="shared" si="34"/>
        <v>0</v>
      </c>
    </row>
    <row r="104" spans="1:22" ht="21">
      <c r="A104" s="14">
        <v>100</v>
      </c>
      <c r="B104" s="9" t="s">
        <v>85</v>
      </c>
      <c r="C104" s="10" t="s">
        <v>17</v>
      </c>
      <c r="D104" s="15">
        <v>25</v>
      </c>
      <c r="E104" s="15">
        <v>28</v>
      </c>
      <c r="F104" s="15">
        <v>28</v>
      </c>
      <c r="G104" s="15">
        <v>0</v>
      </c>
      <c r="H104" s="15">
        <v>40</v>
      </c>
      <c r="I104" s="19">
        <v>850</v>
      </c>
      <c r="J104" s="13">
        <f t="shared" si="43"/>
        <v>34000</v>
      </c>
      <c r="K104" s="15">
        <v>10</v>
      </c>
      <c r="L104" s="13">
        <f t="shared" si="41"/>
        <v>8500</v>
      </c>
      <c r="M104" s="15">
        <v>10</v>
      </c>
      <c r="N104" s="13">
        <f t="shared" si="47"/>
        <v>8500</v>
      </c>
      <c r="O104" s="15">
        <v>10</v>
      </c>
      <c r="P104" s="13">
        <f t="shared" si="29"/>
        <v>8500</v>
      </c>
      <c r="Q104" s="15">
        <v>10</v>
      </c>
      <c r="R104" s="13">
        <f t="shared" si="42"/>
        <v>8500</v>
      </c>
      <c r="S104" s="15">
        <f t="shared" si="44"/>
        <v>40</v>
      </c>
      <c r="T104" s="13">
        <f t="shared" si="45"/>
        <v>34000</v>
      </c>
      <c r="U104" s="15">
        <f t="shared" si="46"/>
        <v>0</v>
      </c>
      <c r="V104" s="13">
        <f t="shared" si="34"/>
        <v>0</v>
      </c>
    </row>
    <row r="105" spans="1:22" ht="21">
      <c r="A105" s="10">
        <v>101</v>
      </c>
      <c r="B105" s="9" t="s">
        <v>86</v>
      </c>
      <c r="C105" s="10" t="s">
        <v>17</v>
      </c>
      <c r="D105" s="15">
        <v>15</v>
      </c>
      <c r="E105" s="15">
        <v>20</v>
      </c>
      <c r="F105" s="15">
        <v>20</v>
      </c>
      <c r="G105" s="15">
        <v>1</v>
      </c>
      <c r="H105" s="15">
        <v>20</v>
      </c>
      <c r="I105" s="19">
        <v>1200</v>
      </c>
      <c r="J105" s="13">
        <f t="shared" si="43"/>
        <v>24000</v>
      </c>
      <c r="K105" s="15">
        <v>10</v>
      </c>
      <c r="L105" s="13">
        <f t="shared" si="41"/>
        <v>12000</v>
      </c>
      <c r="M105" s="15"/>
      <c r="N105" s="13">
        <f t="shared" si="47"/>
        <v>0</v>
      </c>
      <c r="O105" s="15">
        <v>10</v>
      </c>
      <c r="P105" s="13">
        <f t="shared" si="29"/>
        <v>12000</v>
      </c>
      <c r="Q105" s="15"/>
      <c r="R105" s="13">
        <f t="shared" si="42"/>
        <v>0</v>
      </c>
      <c r="S105" s="15">
        <f t="shared" si="44"/>
        <v>20</v>
      </c>
      <c r="T105" s="13">
        <f t="shared" si="45"/>
        <v>24000</v>
      </c>
      <c r="U105" s="15">
        <f t="shared" si="46"/>
        <v>0</v>
      </c>
      <c r="V105" s="13">
        <f t="shared" si="34"/>
        <v>0</v>
      </c>
    </row>
    <row r="106" spans="1:22" s="18" customFormat="1" ht="21">
      <c r="A106" s="14">
        <v>102</v>
      </c>
      <c r="B106" s="9" t="s">
        <v>87</v>
      </c>
      <c r="C106" s="10" t="s">
        <v>17</v>
      </c>
      <c r="D106" s="15">
        <v>2</v>
      </c>
      <c r="E106" s="15">
        <v>4</v>
      </c>
      <c r="F106" s="15">
        <v>4</v>
      </c>
      <c r="G106" s="15">
        <v>0</v>
      </c>
      <c r="H106" s="15">
        <v>5</v>
      </c>
      <c r="I106" s="19">
        <v>1500</v>
      </c>
      <c r="J106" s="13">
        <f t="shared" si="43"/>
        <v>7500</v>
      </c>
      <c r="K106" s="15">
        <v>5</v>
      </c>
      <c r="L106" s="13">
        <f t="shared" si="41"/>
        <v>7500</v>
      </c>
      <c r="M106" s="15"/>
      <c r="N106" s="13">
        <f t="shared" si="47"/>
        <v>0</v>
      </c>
      <c r="O106" s="15"/>
      <c r="P106" s="13">
        <f t="shared" si="29"/>
        <v>0</v>
      </c>
      <c r="Q106" s="15"/>
      <c r="R106" s="13">
        <f t="shared" si="42"/>
        <v>0</v>
      </c>
      <c r="S106" s="15">
        <f t="shared" si="44"/>
        <v>5</v>
      </c>
      <c r="T106" s="13">
        <f t="shared" si="45"/>
        <v>7500</v>
      </c>
      <c r="U106" s="15">
        <f t="shared" si="46"/>
        <v>0</v>
      </c>
      <c r="V106" s="13">
        <f t="shared" si="34"/>
        <v>0</v>
      </c>
    </row>
    <row r="107" spans="1:22" s="18" customFormat="1" ht="21">
      <c r="A107" s="14">
        <v>103</v>
      </c>
      <c r="B107" s="9" t="s">
        <v>90</v>
      </c>
      <c r="C107" s="10" t="s">
        <v>17</v>
      </c>
      <c r="D107" s="15">
        <v>2</v>
      </c>
      <c r="E107" s="15">
        <v>1</v>
      </c>
      <c r="F107" s="15">
        <v>1</v>
      </c>
      <c r="G107" s="15">
        <v>0</v>
      </c>
      <c r="H107" s="15">
        <v>2</v>
      </c>
      <c r="I107" s="19">
        <v>2000</v>
      </c>
      <c r="J107" s="13">
        <f t="shared" si="43"/>
        <v>4000</v>
      </c>
      <c r="K107" s="15">
        <v>1</v>
      </c>
      <c r="L107" s="13">
        <f t="shared" si="41"/>
        <v>2000</v>
      </c>
      <c r="M107" s="15"/>
      <c r="N107" s="13">
        <f t="shared" si="47"/>
        <v>0</v>
      </c>
      <c r="O107" s="15">
        <v>1</v>
      </c>
      <c r="P107" s="13">
        <f t="shared" si="29"/>
        <v>2000</v>
      </c>
      <c r="Q107" s="15"/>
      <c r="R107" s="13">
        <f t="shared" si="42"/>
        <v>0</v>
      </c>
      <c r="S107" s="15">
        <f t="shared" si="44"/>
        <v>2</v>
      </c>
      <c r="T107" s="13">
        <f t="shared" si="45"/>
        <v>4000</v>
      </c>
      <c r="U107" s="15">
        <f t="shared" si="46"/>
        <v>0</v>
      </c>
      <c r="V107" s="13">
        <f t="shared" si="34"/>
        <v>0</v>
      </c>
    </row>
    <row r="108" spans="1:22" ht="21">
      <c r="A108" s="10">
        <v>104</v>
      </c>
      <c r="B108" s="9" t="s">
        <v>88</v>
      </c>
      <c r="C108" s="10" t="s">
        <v>17</v>
      </c>
      <c r="D108" s="15">
        <v>1</v>
      </c>
      <c r="E108" s="15">
        <v>2</v>
      </c>
      <c r="F108" s="15">
        <v>2</v>
      </c>
      <c r="G108" s="15">
        <v>1</v>
      </c>
      <c r="H108" s="15">
        <v>4</v>
      </c>
      <c r="I108" s="19">
        <v>3000</v>
      </c>
      <c r="J108" s="13">
        <f t="shared" si="43"/>
        <v>12000</v>
      </c>
      <c r="K108" s="15"/>
      <c r="L108" s="13">
        <f t="shared" si="41"/>
        <v>0</v>
      </c>
      <c r="M108" s="15">
        <v>2</v>
      </c>
      <c r="N108" s="13">
        <f t="shared" si="47"/>
        <v>6000</v>
      </c>
      <c r="O108" s="15"/>
      <c r="P108" s="13">
        <f t="shared" si="29"/>
        <v>0</v>
      </c>
      <c r="Q108" s="15">
        <v>2</v>
      </c>
      <c r="R108" s="13">
        <f t="shared" si="42"/>
        <v>6000</v>
      </c>
      <c r="S108" s="15">
        <f t="shared" si="44"/>
        <v>4</v>
      </c>
      <c r="T108" s="13">
        <f t="shared" si="45"/>
        <v>12000</v>
      </c>
      <c r="U108" s="15">
        <f t="shared" si="46"/>
        <v>0</v>
      </c>
      <c r="V108" s="13">
        <f t="shared" si="34"/>
        <v>0</v>
      </c>
    </row>
    <row r="109" spans="1:22" ht="21">
      <c r="A109" s="14">
        <v>105</v>
      </c>
      <c r="B109" s="9" t="s">
        <v>89</v>
      </c>
      <c r="C109" s="10" t="s">
        <v>17</v>
      </c>
      <c r="D109" s="15">
        <v>5</v>
      </c>
      <c r="E109" s="15">
        <v>7</v>
      </c>
      <c r="F109" s="15">
        <v>7</v>
      </c>
      <c r="G109" s="15">
        <v>1</v>
      </c>
      <c r="H109" s="15">
        <v>8</v>
      </c>
      <c r="I109" s="19">
        <v>2200</v>
      </c>
      <c r="J109" s="13">
        <f t="shared" si="43"/>
        <v>17600</v>
      </c>
      <c r="K109" s="15"/>
      <c r="L109" s="13">
        <f t="shared" si="41"/>
        <v>0</v>
      </c>
      <c r="M109" s="15">
        <v>4</v>
      </c>
      <c r="N109" s="13">
        <f t="shared" si="47"/>
        <v>8800</v>
      </c>
      <c r="O109" s="15"/>
      <c r="P109" s="13">
        <f t="shared" si="29"/>
        <v>0</v>
      </c>
      <c r="Q109" s="15">
        <v>4</v>
      </c>
      <c r="R109" s="13">
        <f t="shared" si="42"/>
        <v>8800</v>
      </c>
      <c r="S109" s="15">
        <f t="shared" si="44"/>
        <v>8</v>
      </c>
      <c r="T109" s="13">
        <f t="shared" si="45"/>
        <v>17600</v>
      </c>
      <c r="U109" s="15">
        <f t="shared" si="46"/>
        <v>0</v>
      </c>
      <c r="V109" s="13">
        <f t="shared" si="34"/>
        <v>0</v>
      </c>
    </row>
    <row r="110" spans="1:22" ht="21">
      <c r="A110" s="14">
        <v>106</v>
      </c>
      <c r="B110" s="9" t="s">
        <v>63</v>
      </c>
      <c r="C110" s="10" t="s">
        <v>19</v>
      </c>
      <c r="D110" s="15">
        <v>110</v>
      </c>
      <c r="E110" s="15">
        <v>120</v>
      </c>
      <c r="F110" s="15">
        <v>131</v>
      </c>
      <c r="G110" s="15">
        <v>19</v>
      </c>
      <c r="H110" s="15">
        <v>150</v>
      </c>
      <c r="I110" s="19">
        <v>650</v>
      </c>
      <c r="J110" s="13">
        <f t="shared" si="43"/>
        <v>97500</v>
      </c>
      <c r="K110" s="15">
        <v>30</v>
      </c>
      <c r="L110" s="13">
        <f t="shared" si="41"/>
        <v>19500</v>
      </c>
      <c r="M110" s="15">
        <v>40</v>
      </c>
      <c r="N110" s="13">
        <f t="shared" si="47"/>
        <v>26000</v>
      </c>
      <c r="O110" s="15">
        <v>40</v>
      </c>
      <c r="P110" s="13">
        <f t="shared" si="29"/>
        <v>26000</v>
      </c>
      <c r="Q110" s="15">
        <v>40</v>
      </c>
      <c r="R110" s="13">
        <f t="shared" si="42"/>
        <v>26000</v>
      </c>
      <c r="S110" s="15">
        <f t="shared" si="44"/>
        <v>150</v>
      </c>
      <c r="T110" s="13">
        <f t="shared" si="45"/>
        <v>97500</v>
      </c>
      <c r="U110" s="15">
        <f t="shared" si="46"/>
        <v>0</v>
      </c>
      <c r="V110" s="13">
        <f t="shared" si="34"/>
        <v>0</v>
      </c>
    </row>
    <row r="111" spans="1:22" ht="21">
      <c r="A111" s="10">
        <v>107</v>
      </c>
      <c r="B111" s="9" t="s">
        <v>98</v>
      </c>
      <c r="C111" s="10" t="s">
        <v>20</v>
      </c>
      <c r="D111" s="15"/>
      <c r="E111" s="15">
        <v>600</v>
      </c>
      <c r="F111" s="15">
        <v>300</v>
      </c>
      <c r="G111" s="15">
        <v>300</v>
      </c>
      <c r="H111" s="15">
        <v>300</v>
      </c>
      <c r="I111" s="19">
        <v>65</v>
      </c>
      <c r="J111" s="13">
        <f t="shared" si="43"/>
        <v>19500</v>
      </c>
      <c r="K111" s="15"/>
      <c r="L111" s="13">
        <f t="shared" si="41"/>
        <v>0</v>
      </c>
      <c r="M111" s="15"/>
      <c r="N111" s="13">
        <f t="shared" si="47"/>
        <v>0</v>
      </c>
      <c r="O111" s="15">
        <v>300</v>
      </c>
      <c r="P111" s="13">
        <f t="shared" si="29"/>
        <v>19500</v>
      </c>
      <c r="Q111" s="15"/>
      <c r="R111" s="13">
        <f t="shared" si="42"/>
        <v>0</v>
      </c>
      <c r="S111" s="15">
        <f t="shared" si="44"/>
        <v>300</v>
      </c>
      <c r="T111" s="13">
        <f t="shared" si="45"/>
        <v>19500</v>
      </c>
      <c r="U111" s="15">
        <f t="shared" si="46"/>
        <v>0</v>
      </c>
      <c r="V111" s="13">
        <f t="shared" si="34"/>
        <v>0</v>
      </c>
    </row>
    <row r="112" spans="1:22" s="18" customFormat="1" ht="21">
      <c r="A112" s="14">
        <v>108</v>
      </c>
      <c r="B112" s="9" t="s">
        <v>152</v>
      </c>
      <c r="C112" s="10" t="s">
        <v>70</v>
      </c>
      <c r="D112" s="15"/>
      <c r="E112" s="15"/>
      <c r="F112" s="15">
        <v>0</v>
      </c>
      <c r="G112" s="15">
        <v>0</v>
      </c>
      <c r="H112" s="15">
        <v>4</v>
      </c>
      <c r="I112" s="19">
        <v>5900</v>
      </c>
      <c r="J112" s="13">
        <f t="shared" si="43"/>
        <v>23600</v>
      </c>
      <c r="K112" s="15">
        <v>4</v>
      </c>
      <c r="L112" s="13">
        <f t="shared" si="41"/>
        <v>23600</v>
      </c>
      <c r="M112" s="15"/>
      <c r="N112" s="13">
        <f t="shared" si="47"/>
        <v>0</v>
      </c>
      <c r="O112" s="15"/>
      <c r="P112" s="13">
        <f t="shared" si="29"/>
        <v>0</v>
      </c>
      <c r="Q112" s="15"/>
      <c r="R112" s="13">
        <f t="shared" si="42"/>
        <v>0</v>
      </c>
      <c r="S112" s="15">
        <f t="shared" si="44"/>
        <v>4</v>
      </c>
      <c r="T112" s="13">
        <f t="shared" si="45"/>
        <v>23600</v>
      </c>
      <c r="U112" s="15">
        <f t="shared" si="46"/>
        <v>0</v>
      </c>
      <c r="V112" s="13">
        <f t="shared" si="34"/>
        <v>0</v>
      </c>
    </row>
    <row r="113" spans="1:22" s="18" customFormat="1" ht="21">
      <c r="A113" s="14">
        <v>109</v>
      </c>
      <c r="B113" s="9" t="s">
        <v>153</v>
      </c>
      <c r="C113" s="10" t="s">
        <v>70</v>
      </c>
      <c r="D113" s="15"/>
      <c r="E113" s="15"/>
      <c r="F113" s="15">
        <v>0</v>
      </c>
      <c r="G113" s="15">
        <v>0</v>
      </c>
      <c r="H113" s="15">
        <v>4</v>
      </c>
      <c r="I113" s="19">
        <v>6450</v>
      </c>
      <c r="J113" s="13">
        <f t="shared" si="43"/>
        <v>25800</v>
      </c>
      <c r="K113" s="15">
        <v>4</v>
      </c>
      <c r="L113" s="13">
        <f t="shared" si="41"/>
        <v>25800</v>
      </c>
      <c r="M113" s="15"/>
      <c r="N113" s="13">
        <f t="shared" si="47"/>
        <v>0</v>
      </c>
      <c r="O113" s="15"/>
      <c r="P113" s="13">
        <f t="shared" si="29"/>
        <v>0</v>
      </c>
      <c r="Q113" s="15"/>
      <c r="R113" s="13">
        <f t="shared" si="42"/>
        <v>0</v>
      </c>
      <c r="S113" s="15">
        <f t="shared" si="44"/>
        <v>4</v>
      </c>
      <c r="T113" s="13">
        <f t="shared" si="45"/>
        <v>25800</v>
      </c>
      <c r="U113" s="15">
        <f t="shared" si="46"/>
        <v>0</v>
      </c>
      <c r="V113" s="13">
        <f t="shared" si="34"/>
        <v>0</v>
      </c>
    </row>
    <row r="114" spans="1:22" s="18" customFormat="1" ht="21">
      <c r="A114" s="10">
        <v>110</v>
      </c>
      <c r="B114" s="9" t="s">
        <v>154</v>
      </c>
      <c r="C114" s="10" t="s">
        <v>70</v>
      </c>
      <c r="D114" s="15"/>
      <c r="E114" s="15"/>
      <c r="F114" s="15">
        <v>0</v>
      </c>
      <c r="G114" s="15">
        <v>0</v>
      </c>
      <c r="H114" s="15">
        <v>4</v>
      </c>
      <c r="I114" s="19">
        <v>6600</v>
      </c>
      <c r="J114" s="13">
        <f t="shared" ref="J114" si="48">I114*H114</f>
        <v>26400</v>
      </c>
      <c r="K114" s="15">
        <v>4</v>
      </c>
      <c r="L114" s="13">
        <f t="shared" ref="L114" si="49">K114*I114</f>
        <v>26400</v>
      </c>
      <c r="M114" s="15"/>
      <c r="N114" s="13">
        <f t="shared" ref="N114" si="50">M114*I114</f>
        <v>0</v>
      </c>
      <c r="O114" s="15"/>
      <c r="P114" s="13">
        <f t="shared" ref="P114" si="51">O114*I114</f>
        <v>0</v>
      </c>
      <c r="Q114" s="15"/>
      <c r="R114" s="13">
        <f t="shared" ref="R114" si="52">Q114*I114</f>
        <v>0</v>
      </c>
      <c r="S114" s="15">
        <f t="shared" ref="S114" si="53">K114+M114+O114+Q114</f>
        <v>4</v>
      </c>
      <c r="T114" s="13">
        <f t="shared" ref="T114" si="54">L114+N114+P114+R114</f>
        <v>26400</v>
      </c>
      <c r="U114" s="15">
        <f t="shared" ref="U114" si="55">H114-S114</f>
        <v>0</v>
      </c>
      <c r="V114" s="13">
        <f t="shared" ref="V114" si="56">J114-T114</f>
        <v>0</v>
      </c>
    </row>
    <row r="115" spans="1:22" ht="21">
      <c r="A115" s="14">
        <v>111</v>
      </c>
      <c r="B115" s="9" t="s">
        <v>122</v>
      </c>
      <c r="C115" s="10" t="s">
        <v>11</v>
      </c>
      <c r="D115" s="15"/>
      <c r="E115" s="15"/>
      <c r="F115" s="15">
        <v>0</v>
      </c>
      <c r="G115" s="15">
        <v>0</v>
      </c>
      <c r="H115" s="15">
        <v>50</v>
      </c>
      <c r="I115" s="19">
        <v>80</v>
      </c>
      <c r="J115" s="13">
        <f t="shared" si="43"/>
        <v>4000</v>
      </c>
      <c r="K115" s="15"/>
      <c r="L115" s="13">
        <f t="shared" si="41"/>
        <v>0</v>
      </c>
      <c r="M115" s="15">
        <v>50</v>
      </c>
      <c r="N115" s="13">
        <f t="shared" si="47"/>
        <v>4000</v>
      </c>
      <c r="O115" s="15"/>
      <c r="P115" s="13">
        <f t="shared" si="29"/>
        <v>0</v>
      </c>
      <c r="Q115" s="15"/>
      <c r="R115" s="13">
        <f t="shared" si="42"/>
        <v>0</v>
      </c>
      <c r="S115" s="15">
        <f t="shared" si="44"/>
        <v>50</v>
      </c>
      <c r="T115" s="13">
        <f t="shared" si="45"/>
        <v>4000</v>
      </c>
      <c r="U115" s="15">
        <f t="shared" si="46"/>
        <v>0</v>
      </c>
      <c r="V115" s="13">
        <f t="shared" si="34"/>
        <v>0</v>
      </c>
    </row>
    <row r="116" spans="1:22" ht="21">
      <c r="A116" s="14">
        <v>112</v>
      </c>
      <c r="B116" s="9" t="s">
        <v>123</v>
      </c>
      <c r="C116" s="10" t="s">
        <v>11</v>
      </c>
      <c r="D116" s="15"/>
      <c r="E116" s="15"/>
      <c r="F116" s="15">
        <v>0</v>
      </c>
      <c r="G116" s="15">
        <v>0</v>
      </c>
      <c r="H116" s="15">
        <v>10</v>
      </c>
      <c r="I116" s="19">
        <v>250</v>
      </c>
      <c r="J116" s="13">
        <f t="shared" si="43"/>
        <v>2500</v>
      </c>
      <c r="K116" s="15"/>
      <c r="L116" s="13">
        <f t="shared" si="41"/>
        <v>0</v>
      </c>
      <c r="M116" s="15">
        <v>10</v>
      </c>
      <c r="N116" s="13">
        <f t="shared" si="47"/>
        <v>2500</v>
      </c>
      <c r="O116" s="15"/>
      <c r="P116" s="13">
        <f t="shared" ref="P116:P119" si="57">O116*I116</f>
        <v>0</v>
      </c>
      <c r="Q116" s="15"/>
      <c r="R116" s="13">
        <f t="shared" si="42"/>
        <v>0</v>
      </c>
      <c r="S116" s="15">
        <f t="shared" si="44"/>
        <v>10</v>
      </c>
      <c r="T116" s="13">
        <f t="shared" si="45"/>
        <v>2500</v>
      </c>
      <c r="U116" s="15">
        <f t="shared" si="46"/>
        <v>0</v>
      </c>
      <c r="V116" s="13">
        <f t="shared" ref="V116:V119" si="58">J116-T116</f>
        <v>0</v>
      </c>
    </row>
    <row r="117" spans="1:22" s="18" customFormat="1" ht="21">
      <c r="A117" s="10">
        <v>113</v>
      </c>
      <c r="B117" s="9" t="s">
        <v>127</v>
      </c>
      <c r="C117" s="10" t="s">
        <v>18</v>
      </c>
      <c r="D117" s="15"/>
      <c r="E117" s="15"/>
      <c r="F117" s="15">
        <v>6</v>
      </c>
      <c r="G117" s="15">
        <v>6</v>
      </c>
      <c r="H117" s="15">
        <v>12</v>
      </c>
      <c r="I117" s="19">
        <v>95</v>
      </c>
      <c r="J117" s="13">
        <f t="shared" si="43"/>
        <v>1140</v>
      </c>
      <c r="K117" s="15"/>
      <c r="L117" s="13">
        <f t="shared" ref="L117" si="59">K117*I117</f>
        <v>0</v>
      </c>
      <c r="M117" s="15">
        <v>12</v>
      </c>
      <c r="N117" s="13">
        <f t="shared" si="47"/>
        <v>1140</v>
      </c>
      <c r="O117" s="15"/>
      <c r="P117" s="13">
        <f t="shared" si="57"/>
        <v>0</v>
      </c>
      <c r="Q117" s="15"/>
      <c r="R117" s="13">
        <f t="shared" si="42"/>
        <v>0</v>
      </c>
      <c r="S117" s="15">
        <f t="shared" si="44"/>
        <v>12</v>
      </c>
      <c r="T117" s="13">
        <f t="shared" si="45"/>
        <v>1140</v>
      </c>
      <c r="U117" s="15">
        <f t="shared" si="46"/>
        <v>0</v>
      </c>
      <c r="V117" s="13">
        <f t="shared" si="58"/>
        <v>0</v>
      </c>
    </row>
    <row r="118" spans="1:22" ht="21">
      <c r="A118" s="14"/>
      <c r="B118" s="9"/>
      <c r="C118" s="10"/>
      <c r="D118" s="15"/>
      <c r="E118" s="15"/>
      <c r="F118" s="15"/>
      <c r="G118" s="15"/>
      <c r="H118" s="15"/>
      <c r="I118" s="31"/>
      <c r="J118" s="13">
        <f t="shared" si="43"/>
        <v>0</v>
      </c>
      <c r="K118" s="15"/>
      <c r="L118" s="13">
        <f>K118*I118</f>
        <v>0</v>
      </c>
      <c r="M118" s="15"/>
      <c r="N118" s="13">
        <f t="shared" si="47"/>
        <v>0</v>
      </c>
      <c r="O118" s="15"/>
      <c r="P118" s="13">
        <f t="shared" si="57"/>
        <v>0</v>
      </c>
      <c r="Q118" s="15"/>
      <c r="R118" s="13">
        <f t="shared" si="42"/>
        <v>0</v>
      </c>
      <c r="S118" s="15">
        <f t="shared" si="44"/>
        <v>0</v>
      </c>
      <c r="T118" s="13">
        <f t="shared" si="45"/>
        <v>0</v>
      </c>
      <c r="U118" s="15">
        <f t="shared" si="46"/>
        <v>0</v>
      </c>
      <c r="V118" s="13">
        <f t="shared" si="58"/>
        <v>0</v>
      </c>
    </row>
    <row r="119" spans="1:22" ht="21">
      <c r="A119" s="10"/>
      <c r="B119" s="12"/>
      <c r="C119" s="10"/>
      <c r="D119" s="15"/>
      <c r="E119" s="15"/>
      <c r="F119" s="15"/>
      <c r="G119" s="15"/>
      <c r="H119" s="15"/>
      <c r="I119" s="31"/>
      <c r="J119" s="13">
        <f t="shared" si="43"/>
        <v>0</v>
      </c>
      <c r="K119" s="15"/>
      <c r="L119" s="13">
        <f>K119*I119</f>
        <v>0</v>
      </c>
      <c r="M119" s="15"/>
      <c r="N119" s="13">
        <f t="shared" si="47"/>
        <v>0</v>
      </c>
      <c r="O119" s="15"/>
      <c r="P119" s="13">
        <f t="shared" si="57"/>
        <v>0</v>
      </c>
      <c r="Q119" s="15"/>
      <c r="R119" s="13">
        <f t="shared" si="42"/>
        <v>0</v>
      </c>
      <c r="S119" s="15">
        <f t="shared" si="44"/>
        <v>0</v>
      </c>
      <c r="T119" s="13">
        <f t="shared" si="45"/>
        <v>0</v>
      </c>
      <c r="U119" s="15">
        <f t="shared" si="46"/>
        <v>0</v>
      </c>
      <c r="V119" s="13">
        <f t="shared" si="58"/>
        <v>0</v>
      </c>
    </row>
    <row r="120" spans="1:22" ht="21">
      <c r="A120" s="14"/>
      <c r="B120" s="12"/>
      <c r="C120" s="10"/>
      <c r="D120" s="15"/>
      <c r="E120" s="15"/>
      <c r="F120" s="15"/>
      <c r="G120" s="15"/>
      <c r="H120" s="15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</row>
    <row r="121" spans="1:22" hidden="1">
      <c r="I121" s="22"/>
      <c r="J121" s="23"/>
      <c r="T121" s="22"/>
      <c r="U121" s="22" t="s">
        <v>116</v>
      </c>
      <c r="V121" s="23">
        <v>2198676</v>
      </c>
    </row>
    <row r="122" spans="1:22" hidden="1">
      <c r="J122" s="24"/>
      <c r="U122" s="4" t="s">
        <v>117</v>
      </c>
      <c r="V122" s="33">
        <f>T4</f>
        <v>1512184</v>
      </c>
    </row>
    <row r="123" spans="1:22" hidden="1">
      <c r="J123" s="24"/>
      <c r="U123" s="4" t="s">
        <v>101</v>
      </c>
      <c r="V123" s="33">
        <f>V121-V122</f>
        <v>686492</v>
      </c>
    </row>
    <row r="124" spans="1:22">
      <c r="I124" s="35" t="s">
        <v>150</v>
      </c>
      <c r="J124" s="34">
        <v>1512190</v>
      </c>
    </row>
  </sheetData>
  <autoFilter ref="A2:V123">
    <filterColumn colId="3" showButton="0"/>
    <filterColumn colId="4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9">
    <mergeCell ref="A1:V1"/>
    <mergeCell ref="D2:F2"/>
    <mergeCell ref="J2:J3"/>
    <mergeCell ref="K2:L2"/>
    <mergeCell ref="M2:N2"/>
    <mergeCell ref="O2:P2"/>
    <mergeCell ref="Q2:R2"/>
    <mergeCell ref="S2:T2"/>
    <mergeCell ref="U2:V2"/>
  </mergeCells>
  <printOptions horizontalCentered="1"/>
  <pageMargins left="0.39370078740157483" right="0.39370078740157483" top="0.39370078740157483" bottom="0.19685039370078741" header="0" footer="0"/>
  <pageSetup paperSize="9" scale="70" orientation="landscape" r:id="rId1"/>
  <headerFooter>
    <oddHeader xml:space="preserve">&amp;C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2"/>
  <sheetViews>
    <sheetView topLeftCell="H1" zoomScaleNormal="100" workbookViewId="0">
      <selection activeCell="B134" sqref="B134"/>
    </sheetView>
  </sheetViews>
  <sheetFormatPr defaultColWidth="9" defaultRowHeight="20.399999999999999"/>
  <cols>
    <col min="1" max="1" width="5.09765625" style="4" customWidth="1"/>
    <col min="2" max="2" width="30.59765625" style="18" customWidth="1"/>
    <col min="3" max="3" width="9.69921875" style="4" customWidth="1"/>
    <col min="4" max="5" width="7" style="4" hidden="1" customWidth="1"/>
    <col min="6" max="6" width="7.8984375" style="4" hidden="1" customWidth="1"/>
    <col min="7" max="7" width="11.09765625" style="4" hidden="1" customWidth="1"/>
    <col min="8" max="8" width="11.19921875" style="4" customWidth="1"/>
    <col min="9" max="9" width="11.69921875" style="4" customWidth="1"/>
    <col min="10" max="10" width="14" style="4" customWidth="1"/>
    <col min="11" max="11" width="7.296875" style="4" customWidth="1"/>
    <col min="12" max="12" width="11" style="32" customWidth="1"/>
    <col min="13" max="13" width="6.69921875" style="4" customWidth="1"/>
    <col min="14" max="14" width="10.69921875" style="4" customWidth="1"/>
    <col min="15" max="15" width="7.8984375" style="4" customWidth="1"/>
    <col min="16" max="16" width="12.69921875" style="4" customWidth="1"/>
    <col min="17" max="17" width="6.69921875" style="4" customWidth="1"/>
    <col min="18" max="18" width="11.3984375" style="4" customWidth="1"/>
    <col min="19" max="20" width="14.8984375" style="4" hidden="1" customWidth="1"/>
    <col min="21" max="21" width="7.5" style="4" customWidth="1"/>
    <col min="22" max="22" width="12.8984375" style="4" customWidth="1"/>
    <col min="23" max="16384" width="9" style="3"/>
  </cols>
  <sheetData>
    <row r="1" spans="1:24" s="1" customFormat="1" ht="21">
      <c r="A1" s="53" t="s">
        <v>170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4" s="2" customFormat="1" ht="42">
      <c r="A2" s="5" t="s">
        <v>0</v>
      </c>
      <c r="B2" s="5" t="s">
        <v>1</v>
      </c>
      <c r="C2" s="25" t="s">
        <v>2</v>
      </c>
      <c r="D2" s="54" t="s">
        <v>3</v>
      </c>
      <c r="E2" s="54"/>
      <c r="F2" s="54"/>
      <c r="G2" s="7" t="s">
        <v>132</v>
      </c>
      <c r="H2" s="7" t="s">
        <v>97</v>
      </c>
      <c r="I2" s="7" t="s">
        <v>4</v>
      </c>
      <c r="J2" s="55" t="s">
        <v>113</v>
      </c>
      <c r="K2" s="57" t="s">
        <v>94</v>
      </c>
      <c r="L2" s="57"/>
      <c r="M2" s="57" t="s">
        <v>92</v>
      </c>
      <c r="N2" s="57"/>
      <c r="O2" s="57" t="s">
        <v>96</v>
      </c>
      <c r="P2" s="57"/>
      <c r="Q2" s="57" t="s">
        <v>93</v>
      </c>
      <c r="R2" s="57"/>
      <c r="S2" s="54" t="s">
        <v>5</v>
      </c>
      <c r="T2" s="57"/>
      <c r="U2" s="54" t="s">
        <v>101</v>
      </c>
      <c r="V2" s="57"/>
    </row>
    <row r="3" spans="1:24" s="2" customFormat="1" ht="21">
      <c r="A3" s="6"/>
      <c r="B3" s="26"/>
      <c r="C3" s="26" t="s">
        <v>6</v>
      </c>
      <c r="D3" s="39" t="s">
        <v>71</v>
      </c>
      <c r="E3" s="39" t="s">
        <v>131</v>
      </c>
      <c r="F3" s="39" t="s">
        <v>159</v>
      </c>
      <c r="G3" s="8" t="s">
        <v>7</v>
      </c>
      <c r="H3" s="8" t="s">
        <v>158</v>
      </c>
      <c r="I3" s="8" t="s">
        <v>8</v>
      </c>
      <c r="J3" s="56"/>
      <c r="K3" s="40" t="s">
        <v>9</v>
      </c>
      <c r="L3" s="29" t="s">
        <v>95</v>
      </c>
      <c r="M3" s="40" t="s">
        <v>9</v>
      </c>
      <c r="N3" s="40" t="s">
        <v>95</v>
      </c>
      <c r="O3" s="40" t="s">
        <v>9</v>
      </c>
      <c r="P3" s="40" t="s">
        <v>95</v>
      </c>
      <c r="Q3" s="40" t="s">
        <v>9</v>
      </c>
      <c r="R3" s="40" t="s">
        <v>95</v>
      </c>
      <c r="S3" s="39" t="s">
        <v>9</v>
      </c>
      <c r="T3" s="40" t="s">
        <v>10</v>
      </c>
      <c r="U3" s="39" t="s">
        <v>9</v>
      </c>
      <c r="V3" s="40" t="s">
        <v>10</v>
      </c>
    </row>
    <row r="4" spans="1:24" s="2" customFormat="1" ht="21">
      <c r="A4" s="6"/>
      <c r="B4" s="26"/>
      <c r="C4" s="26"/>
      <c r="D4" s="39"/>
      <c r="E4" s="8"/>
      <c r="F4" s="8"/>
      <c r="G4" s="8"/>
      <c r="H4" s="8"/>
      <c r="I4" s="8"/>
      <c r="J4" s="30">
        <f>SUM(J5:J127)</f>
        <v>1512184</v>
      </c>
      <c r="K4" s="30"/>
      <c r="L4" s="30">
        <f>SUM(L5:L127)</f>
        <v>393030</v>
      </c>
      <c r="M4" s="30"/>
      <c r="N4" s="30">
        <f>SUM(N5:N127)</f>
        <v>373960</v>
      </c>
      <c r="O4" s="30"/>
      <c r="P4" s="30">
        <f>SUM(P5:P127)</f>
        <v>362224</v>
      </c>
      <c r="Q4" s="30"/>
      <c r="R4" s="30">
        <f>SUM(R5:R127)</f>
        <v>382970</v>
      </c>
      <c r="S4" s="30">
        <f>SUM(S5:S127)</f>
        <v>39628</v>
      </c>
      <c r="T4" s="30">
        <f>SUM(T5:T127)</f>
        <v>1512184</v>
      </c>
      <c r="U4" s="30"/>
      <c r="V4" s="41">
        <f>SUM(V5:V127)</f>
        <v>0</v>
      </c>
      <c r="X4" s="37"/>
    </row>
    <row r="5" spans="1:24" ht="21">
      <c r="A5" s="14">
        <v>1</v>
      </c>
      <c r="B5" s="9" t="s">
        <v>65</v>
      </c>
      <c r="C5" s="10" t="s">
        <v>11</v>
      </c>
      <c r="D5" s="15" t="s">
        <v>47</v>
      </c>
      <c r="E5" s="15">
        <v>5</v>
      </c>
      <c r="F5" s="15">
        <v>5</v>
      </c>
      <c r="G5" s="15">
        <v>0</v>
      </c>
      <c r="H5" s="15">
        <v>5</v>
      </c>
      <c r="I5" s="19">
        <v>96</v>
      </c>
      <c r="J5" s="13">
        <f t="shared" ref="J5:J71" si="0">I5*H5</f>
        <v>480</v>
      </c>
      <c r="K5" s="15"/>
      <c r="L5" s="13">
        <f t="shared" ref="L5:L71" si="1">K5*I5</f>
        <v>0</v>
      </c>
      <c r="M5" s="15"/>
      <c r="N5" s="13">
        <f t="shared" ref="N5:N71" si="2">M5*I5</f>
        <v>0</v>
      </c>
      <c r="O5" s="15">
        <v>5</v>
      </c>
      <c r="P5" s="13">
        <f t="shared" ref="P5:P71" si="3">O5*I5</f>
        <v>480</v>
      </c>
      <c r="Q5" s="15"/>
      <c r="R5" s="13">
        <f t="shared" ref="R5:R71" si="4">Q5*I5</f>
        <v>0</v>
      </c>
      <c r="S5" s="15">
        <f t="shared" ref="S5:T29" si="5">K5+M5+O5+Q5</f>
        <v>5</v>
      </c>
      <c r="T5" s="13">
        <f t="shared" si="5"/>
        <v>480</v>
      </c>
      <c r="U5" s="15">
        <f t="shared" ref="U5:U71" si="6">H5-S5</f>
        <v>0</v>
      </c>
      <c r="V5" s="13">
        <f t="shared" ref="V5:V71" si="7">J5-T5</f>
        <v>0</v>
      </c>
    </row>
    <row r="6" spans="1:24" ht="21">
      <c r="A6" s="10">
        <v>2</v>
      </c>
      <c r="B6" s="9" t="s">
        <v>66</v>
      </c>
      <c r="C6" s="10" t="s">
        <v>11</v>
      </c>
      <c r="D6" s="15" t="s">
        <v>51</v>
      </c>
      <c r="E6" s="15">
        <v>5</v>
      </c>
      <c r="F6" s="15">
        <v>5</v>
      </c>
      <c r="G6" s="15">
        <v>0</v>
      </c>
      <c r="H6" s="15">
        <v>5</v>
      </c>
      <c r="I6" s="19">
        <v>96</v>
      </c>
      <c r="J6" s="13">
        <f t="shared" si="0"/>
        <v>480</v>
      </c>
      <c r="K6" s="15"/>
      <c r="L6" s="13">
        <f t="shared" si="1"/>
        <v>0</v>
      </c>
      <c r="M6" s="15"/>
      <c r="N6" s="13">
        <f t="shared" si="2"/>
        <v>0</v>
      </c>
      <c r="O6" s="15">
        <v>5</v>
      </c>
      <c r="P6" s="13">
        <f t="shared" si="3"/>
        <v>480</v>
      </c>
      <c r="Q6" s="15"/>
      <c r="R6" s="13">
        <f t="shared" si="4"/>
        <v>0</v>
      </c>
      <c r="S6" s="15">
        <f t="shared" si="5"/>
        <v>5</v>
      </c>
      <c r="T6" s="13">
        <f t="shared" si="5"/>
        <v>480</v>
      </c>
      <c r="U6" s="15">
        <f t="shared" si="6"/>
        <v>0</v>
      </c>
      <c r="V6" s="13">
        <f t="shared" si="7"/>
        <v>0</v>
      </c>
    </row>
    <row r="7" spans="1:24" ht="21">
      <c r="A7" s="14">
        <v>3</v>
      </c>
      <c r="B7" s="9" t="s">
        <v>67</v>
      </c>
      <c r="C7" s="10" t="s">
        <v>11</v>
      </c>
      <c r="D7" s="15" t="s">
        <v>47</v>
      </c>
      <c r="E7" s="15">
        <v>5</v>
      </c>
      <c r="F7" s="15">
        <v>5</v>
      </c>
      <c r="G7" s="15">
        <v>0</v>
      </c>
      <c r="H7" s="15">
        <v>5</v>
      </c>
      <c r="I7" s="19">
        <v>170</v>
      </c>
      <c r="J7" s="13">
        <f t="shared" si="0"/>
        <v>850</v>
      </c>
      <c r="K7" s="15"/>
      <c r="L7" s="13">
        <f t="shared" si="1"/>
        <v>0</v>
      </c>
      <c r="M7" s="15"/>
      <c r="N7" s="13">
        <f t="shared" si="2"/>
        <v>0</v>
      </c>
      <c r="O7" s="15">
        <v>5</v>
      </c>
      <c r="P7" s="13">
        <f t="shared" si="3"/>
        <v>850</v>
      </c>
      <c r="Q7" s="15"/>
      <c r="R7" s="13">
        <f t="shared" si="4"/>
        <v>0</v>
      </c>
      <c r="S7" s="15">
        <f t="shared" si="5"/>
        <v>5</v>
      </c>
      <c r="T7" s="13">
        <f t="shared" si="5"/>
        <v>850</v>
      </c>
      <c r="U7" s="15">
        <f t="shared" si="6"/>
        <v>0</v>
      </c>
      <c r="V7" s="13">
        <f t="shared" si="7"/>
        <v>0</v>
      </c>
    </row>
    <row r="8" spans="1:24" ht="21">
      <c r="A8" s="14">
        <v>4</v>
      </c>
      <c r="B8" s="9" t="s">
        <v>68</v>
      </c>
      <c r="C8" s="10" t="s">
        <v>11</v>
      </c>
      <c r="D8" s="15" t="s">
        <v>47</v>
      </c>
      <c r="E8" s="15">
        <v>5</v>
      </c>
      <c r="F8" s="15">
        <v>5</v>
      </c>
      <c r="G8" s="15">
        <v>0</v>
      </c>
      <c r="H8" s="15">
        <v>5</v>
      </c>
      <c r="I8" s="19">
        <v>170</v>
      </c>
      <c r="J8" s="13">
        <f t="shared" si="0"/>
        <v>850</v>
      </c>
      <c r="K8" s="15"/>
      <c r="L8" s="13">
        <f t="shared" si="1"/>
        <v>0</v>
      </c>
      <c r="M8" s="15"/>
      <c r="N8" s="13">
        <f t="shared" si="2"/>
        <v>0</v>
      </c>
      <c r="O8" s="15">
        <v>5</v>
      </c>
      <c r="P8" s="13">
        <f t="shared" si="3"/>
        <v>850</v>
      </c>
      <c r="Q8" s="15"/>
      <c r="R8" s="13">
        <f t="shared" si="4"/>
        <v>0</v>
      </c>
      <c r="S8" s="15">
        <f t="shared" si="5"/>
        <v>5</v>
      </c>
      <c r="T8" s="13">
        <f t="shared" si="5"/>
        <v>850</v>
      </c>
      <c r="U8" s="15">
        <f t="shared" si="6"/>
        <v>0</v>
      </c>
      <c r="V8" s="13">
        <f t="shared" si="7"/>
        <v>0</v>
      </c>
    </row>
    <row r="9" spans="1:24" ht="21">
      <c r="A9" s="10">
        <v>5</v>
      </c>
      <c r="B9" s="9" t="s">
        <v>40</v>
      </c>
      <c r="C9" s="10" t="s">
        <v>11</v>
      </c>
      <c r="D9" s="15" t="s">
        <v>47</v>
      </c>
      <c r="E9" s="15">
        <v>3</v>
      </c>
      <c r="F9" s="15">
        <v>3</v>
      </c>
      <c r="G9" s="15">
        <v>0</v>
      </c>
      <c r="H9" s="15">
        <v>3</v>
      </c>
      <c r="I9" s="19">
        <v>350</v>
      </c>
      <c r="J9" s="13">
        <f t="shared" si="0"/>
        <v>1050</v>
      </c>
      <c r="K9" s="15"/>
      <c r="L9" s="13">
        <f t="shared" si="1"/>
        <v>0</v>
      </c>
      <c r="M9" s="15"/>
      <c r="N9" s="13">
        <f t="shared" si="2"/>
        <v>0</v>
      </c>
      <c r="O9" s="15">
        <v>3</v>
      </c>
      <c r="P9" s="13">
        <f t="shared" si="3"/>
        <v>1050</v>
      </c>
      <c r="Q9" s="15"/>
      <c r="R9" s="13">
        <f t="shared" si="4"/>
        <v>0</v>
      </c>
      <c r="S9" s="15">
        <f t="shared" si="5"/>
        <v>3</v>
      </c>
      <c r="T9" s="13">
        <f t="shared" si="5"/>
        <v>1050</v>
      </c>
      <c r="U9" s="15">
        <f t="shared" si="6"/>
        <v>0</v>
      </c>
      <c r="V9" s="13">
        <f t="shared" si="7"/>
        <v>0</v>
      </c>
    </row>
    <row r="10" spans="1:24" ht="21">
      <c r="A10" s="14">
        <v>6</v>
      </c>
      <c r="B10" s="9" t="s">
        <v>74</v>
      </c>
      <c r="C10" s="10" t="s">
        <v>18</v>
      </c>
      <c r="D10" s="15">
        <v>15</v>
      </c>
      <c r="E10" s="15">
        <v>10</v>
      </c>
      <c r="F10" s="15">
        <v>3</v>
      </c>
      <c r="G10" s="15">
        <v>7</v>
      </c>
      <c r="H10" s="15">
        <v>10</v>
      </c>
      <c r="I10" s="19">
        <v>316</v>
      </c>
      <c r="J10" s="13">
        <f t="shared" si="0"/>
        <v>3160</v>
      </c>
      <c r="K10" s="15">
        <v>10</v>
      </c>
      <c r="L10" s="13">
        <f t="shared" si="1"/>
        <v>3160</v>
      </c>
      <c r="M10" s="15"/>
      <c r="N10" s="13">
        <f t="shared" si="2"/>
        <v>0</v>
      </c>
      <c r="O10" s="15"/>
      <c r="P10" s="13">
        <f t="shared" si="3"/>
        <v>0</v>
      </c>
      <c r="Q10" s="15"/>
      <c r="R10" s="13">
        <f t="shared" si="4"/>
        <v>0</v>
      </c>
      <c r="S10" s="15">
        <f t="shared" si="5"/>
        <v>10</v>
      </c>
      <c r="T10" s="13">
        <f t="shared" si="5"/>
        <v>3160</v>
      </c>
      <c r="U10" s="15">
        <f t="shared" si="6"/>
        <v>0</v>
      </c>
      <c r="V10" s="13">
        <f t="shared" si="7"/>
        <v>0</v>
      </c>
    </row>
    <row r="11" spans="1:24" ht="21">
      <c r="A11" s="14">
        <v>7</v>
      </c>
      <c r="B11" s="9" t="s">
        <v>73</v>
      </c>
      <c r="C11" s="10" t="s">
        <v>18</v>
      </c>
      <c r="D11" s="15">
        <v>15</v>
      </c>
      <c r="E11" s="15">
        <v>10</v>
      </c>
      <c r="F11" s="15">
        <v>4</v>
      </c>
      <c r="G11" s="15">
        <v>6</v>
      </c>
      <c r="H11" s="15">
        <v>10</v>
      </c>
      <c r="I11" s="19">
        <v>316</v>
      </c>
      <c r="J11" s="13">
        <f t="shared" si="0"/>
        <v>3160</v>
      </c>
      <c r="K11" s="15">
        <v>10</v>
      </c>
      <c r="L11" s="13">
        <f t="shared" si="1"/>
        <v>3160</v>
      </c>
      <c r="M11" s="15"/>
      <c r="N11" s="13">
        <f t="shared" si="2"/>
        <v>0</v>
      </c>
      <c r="O11" s="15"/>
      <c r="P11" s="13">
        <f t="shared" si="3"/>
        <v>0</v>
      </c>
      <c r="Q11" s="15"/>
      <c r="R11" s="13">
        <f t="shared" si="4"/>
        <v>0</v>
      </c>
      <c r="S11" s="15">
        <f t="shared" si="5"/>
        <v>10</v>
      </c>
      <c r="T11" s="13">
        <f t="shared" si="5"/>
        <v>3160</v>
      </c>
      <c r="U11" s="15">
        <f t="shared" si="6"/>
        <v>0</v>
      </c>
      <c r="V11" s="13">
        <f t="shared" si="7"/>
        <v>0</v>
      </c>
    </row>
    <row r="12" spans="1:24" ht="21">
      <c r="A12" s="10">
        <v>8</v>
      </c>
      <c r="B12" s="9" t="s">
        <v>76</v>
      </c>
      <c r="C12" s="10" t="s">
        <v>18</v>
      </c>
      <c r="D12" s="15">
        <v>35</v>
      </c>
      <c r="E12" s="15">
        <v>35</v>
      </c>
      <c r="F12" s="15">
        <v>23</v>
      </c>
      <c r="G12" s="15">
        <v>7</v>
      </c>
      <c r="H12" s="15">
        <v>30</v>
      </c>
      <c r="I12" s="19">
        <v>316</v>
      </c>
      <c r="J12" s="13">
        <f t="shared" si="0"/>
        <v>9480</v>
      </c>
      <c r="K12" s="15">
        <v>30</v>
      </c>
      <c r="L12" s="13">
        <f t="shared" si="1"/>
        <v>9480</v>
      </c>
      <c r="M12" s="15"/>
      <c r="N12" s="13">
        <f t="shared" si="2"/>
        <v>0</v>
      </c>
      <c r="O12" s="15"/>
      <c r="P12" s="13">
        <f t="shared" si="3"/>
        <v>0</v>
      </c>
      <c r="Q12" s="15"/>
      <c r="R12" s="13">
        <f t="shared" si="4"/>
        <v>0</v>
      </c>
      <c r="S12" s="15">
        <f t="shared" si="5"/>
        <v>30</v>
      </c>
      <c r="T12" s="13">
        <f t="shared" si="5"/>
        <v>9480</v>
      </c>
      <c r="U12" s="15">
        <f t="shared" si="6"/>
        <v>0</v>
      </c>
      <c r="V12" s="13">
        <f t="shared" si="7"/>
        <v>0</v>
      </c>
    </row>
    <row r="13" spans="1:24" ht="21">
      <c r="A13" s="14">
        <v>9</v>
      </c>
      <c r="B13" s="9" t="s">
        <v>75</v>
      </c>
      <c r="C13" s="10" t="s">
        <v>18</v>
      </c>
      <c r="D13" s="15">
        <v>35</v>
      </c>
      <c r="E13" s="15">
        <v>35</v>
      </c>
      <c r="F13" s="15">
        <v>27</v>
      </c>
      <c r="G13" s="15">
        <v>3</v>
      </c>
      <c r="H13" s="15">
        <v>30</v>
      </c>
      <c r="I13" s="19">
        <v>316</v>
      </c>
      <c r="J13" s="13">
        <f t="shared" si="0"/>
        <v>9480</v>
      </c>
      <c r="K13" s="15">
        <v>30</v>
      </c>
      <c r="L13" s="13">
        <f t="shared" si="1"/>
        <v>9480</v>
      </c>
      <c r="M13" s="15"/>
      <c r="N13" s="13">
        <f t="shared" si="2"/>
        <v>0</v>
      </c>
      <c r="O13" s="15"/>
      <c r="P13" s="13">
        <f t="shared" si="3"/>
        <v>0</v>
      </c>
      <c r="Q13" s="15"/>
      <c r="R13" s="13">
        <f t="shared" si="4"/>
        <v>0</v>
      </c>
      <c r="S13" s="15">
        <f t="shared" si="5"/>
        <v>30</v>
      </c>
      <c r="T13" s="13">
        <f t="shared" si="5"/>
        <v>9480</v>
      </c>
      <c r="U13" s="15">
        <f t="shared" si="6"/>
        <v>0</v>
      </c>
      <c r="V13" s="13">
        <f t="shared" si="7"/>
        <v>0</v>
      </c>
    </row>
    <row r="14" spans="1:24" s="20" customFormat="1" ht="21">
      <c r="A14" s="14">
        <v>10</v>
      </c>
      <c r="B14" s="9" t="s">
        <v>12</v>
      </c>
      <c r="C14" s="10" t="s">
        <v>11</v>
      </c>
      <c r="D14" s="15" t="s">
        <v>47</v>
      </c>
      <c r="E14" s="15">
        <v>5</v>
      </c>
      <c r="F14" s="15">
        <v>5</v>
      </c>
      <c r="G14" s="15">
        <v>0</v>
      </c>
      <c r="H14" s="15">
        <v>5</v>
      </c>
      <c r="I14" s="19">
        <v>650</v>
      </c>
      <c r="J14" s="13">
        <f t="shared" si="0"/>
        <v>3250</v>
      </c>
      <c r="K14" s="15"/>
      <c r="L14" s="13">
        <f t="shared" si="1"/>
        <v>0</v>
      </c>
      <c r="M14" s="15">
        <v>5</v>
      </c>
      <c r="N14" s="13">
        <f t="shared" si="2"/>
        <v>3250</v>
      </c>
      <c r="O14" s="15"/>
      <c r="P14" s="13">
        <f t="shared" si="3"/>
        <v>0</v>
      </c>
      <c r="Q14" s="15"/>
      <c r="R14" s="13">
        <f t="shared" si="4"/>
        <v>0</v>
      </c>
      <c r="S14" s="15">
        <f t="shared" si="5"/>
        <v>5</v>
      </c>
      <c r="T14" s="13">
        <f t="shared" si="5"/>
        <v>3250</v>
      </c>
      <c r="U14" s="15">
        <f t="shared" si="6"/>
        <v>0</v>
      </c>
      <c r="V14" s="13">
        <f t="shared" si="7"/>
        <v>0</v>
      </c>
    </row>
    <row r="15" spans="1:24" s="20" customFormat="1" ht="21">
      <c r="A15" s="10">
        <v>11</v>
      </c>
      <c r="B15" s="9" t="s">
        <v>13</v>
      </c>
      <c r="C15" s="10" t="s">
        <v>11</v>
      </c>
      <c r="D15" s="15" t="s">
        <v>47</v>
      </c>
      <c r="E15" s="15">
        <v>5</v>
      </c>
      <c r="F15" s="15">
        <v>5</v>
      </c>
      <c r="G15" s="15">
        <v>0</v>
      </c>
      <c r="H15" s="15">
        <v>5</v>
      </c>
      <c r="I15" s="19">
        <v>650</v>
      </c>
      <c r="J15" s="13">
        <f t="shared" si="0"/>
        <v>3250</v>
      </c>
      <c r="K15" s="15"/>
      <c r="L15" s="13">
        <f t="shared" si="1"/>
        <v>0</v>
      </c>
      <c r="M15" s="15">
        <v>5</v>
      </c>
      <c r="N15" s="13">
        <f t="shared" si="2"/>
        <v>3250</v>
      </c>
      <c r="O15" s="15"/>
      <c r="P15" s="13">
        <f t="shared" si="3"/>
        <v>0</v>
      </c>
      <c r="Q15" s="15"/>
      <c r="R15" s="13">
        <f t="shared" si="4"/>
        <v>0</v>
      </c>
      <c r="S15" s="15">
        <f t="shared" si="5"/>
        <v>5</v>
      </c>
      <c r="T15" s="13">
        <f t="shared" si="5"/>
        <v>3250</v>
      </c>
      <c r="U15" s="15">
        <f t="shared" si="6"/>
        <v>0</v>
      </c>
      <c r="V15" s="13">
        <f t="shared" si="7"/>
        <v>0</v>
      </c>
    </row>
    <row r="16" spans="1:24" s="18" customFormat="1" ht="21">
      <c r="A16" s="14">
        <v>12</v>
      </c>
      <c r="B16" s="9" t="s">
        <v>14</v>
      </c>
      <c r="C16" s="10" t="s">
        <v>11</v>
      </c>
      <c r="D16" s="15">
        <v>50</v>
      </c>
      <c r="E16" s="15">
        <v>50</v>
      </c>
      <c r="F16" s="15">
        <v>100</v>
      </c>
      <c r="G16" s="15">
        <v>0</v>
      </c>
      <c r="H16" s="15">
        <v>100</v>
      </c>
      <c r="I16" s="19">
        <v>40</v>
      </c>
      <c r="J16" s="13">
        <f t="shared" si="0"/>
        <v>4000</v>
      </c>
      <c r="K16" s="15">
        <v>50</v>
      </c>
      <c r="L16" s="13">
        <f t="shared" si="1"/>
        <v>2000</v>
      </c>
      <c r="M16" s="15"/>
      <c r="N16" s="13">
        <f t="shared" si="2"/>
        <v>0</v>
      </c>
      <c r="O16" s="15">
        <v>50</v>
      </c>
      <c r="P16" s="13">
        <f t="shared" si="3"/>
        <v>2000</v>
      </c>
      <c r="Q16" s="15"/>
      <c r="R16" s="13">
        <f t="shared" si="4"/>
        <v>0</v>
      </c>
      <c r="S16" s="15">
        <f t="shared" si="5"/>
        <v>100</v>
      </c>
      <c r="T16" s="13">
        <f t="shared" si="5"/>
        <v>4000</v>
      </c>
      <c r="U16" s="15">
        <f t="shared" si="6"/>
        <v>0</v>
      </c>
      <c r="V16" s="13">
        <f t="shared" si="7"/>
        <v>0</v>
      </c>
    </row>
    <row r="17" spans="1:22" ht="21">
      <c r="A17" s="14">
        <v>13</v>
      </c>
      <c r="B17" s="9" t="s">
        <v>15</v>
      </c>
      <c r="C17" s="10" t="s">
        <v>11</v>
      </c>
      <c r="D17" s="15">
        <v>50</v>
      </c>
      <c r="E17" s="15">
        <v>50</v>
      </c>
      <c r="F17" s="15">
        <v>86</v>
      </c>
      <c r="G17" s="15">
        <v>6</v>
      </c>
      <c r="H17" s="15">
        <v>100</v>
      </c>
      <c r="I17" s="19">
        <v>50</v>
      </c>
      <c r="J17" s="13">
        <f t="shared" si="0"/>
        <v>5000</v>
      </c>
      <c r="K17" s="15">
        <v>50</v>
      </c>
      <c r="L17" s="13">
        <f t="shared" si="1"/>
        <v>2500</v>
      </c>
      <c r="M17" s="15"/>
      <c r="N17" s="13">
        <f t="shared" si="2"/>
        <v>0</v>
      </c>
      <c r="O17" s="15">
        <v>50</v>
      </c>
      <c r="P17" s="13">
        <f t="shared" si="3"/>
        <v>2500</v>
      </c>
      <c r="Q17" s="15"/>
      <c r="R17" s="13">
        <f t="shared" si="4"/>
        <v>0</v>
      </c>
      <c r="S17" s="15">
        <f t="shared" si="5"/>
        <v>100</v>
      </c>
      <c r="T17" s="13">
        <f t="shared" si="5"/>
        <v>5000</v>
      </c>
      <c r="U17" s="15">
        <f t="shared" si="6"/>
        <v>0</v>
      </c>
      <c r="V17" s="13">
        <f t="shared" si="7"/>
        <v>0</v>
      </c>
    </row>
    <row r="18" spans="1:22" ht="21">
      <c r="A18" s="10">
        <v>14</v>
      </c>
      <c r="B18" s="11" t="s">
        <v>16</v>
      </c>
      <c r="C18" s="14" t="s">
        <v>11</v>
      </c>
      <c r="D18" s="17">
        <v>100</v>
      </c>
      <c r="E18" s="17">
        <v>100</v>
      </c>
      <c r="F18" s="17">
        <v>80</v>
      </c>
      <c r="G18" s="17">
        <v>20</v>
      </c>
      <c r="H18" s="17">
        <v>100</v>
      </c>
      <c r="I18" s="21">
        <v>50</v>
      </c>
      <c r="J18" s="13">
        <f t="shared" si="0"/>
        <v>5000</v>
      </c>
      <c r="K18" s="17">
        <v>50</v>
      </c>
      <c r="L18" s="13">
        <f t="shared" si="1"/>
        <v>2500</v>
      </c>
      <c r="M18" s="17"/>
      <c r="N18" s="13">
        <f t="shared" si="2"/>
        <v>0</v>
      </c>
      <c r="O18" s="17">
        <v>50</v>
      </c>
      <c r="P18" s="13">
        <f t="shared" si="3"/>
        <v>2500</v>
      </c>
      <c r="Q18" s="17"/>
      <c r="R18" s="13">
        <f t="shared" si="4"/>
        <v>0</v>
      </c>
      <c r="S18" s="15">
        <f t="shared" si="5"/>
        <v>100</v>
      </c>
      <c r="T18" s="13">
        <f t="shared" si="5"/>
        <v>5000</v>
      </c>
      <c r="U18" s="15">
        <f t="shared" si="6"/>
        <v>0</v>
      </c>
      <c r="V18" s="13">
        <f t="shared" si="7"/>
        <v>0</v>
      </c>
    </row>
    <row r="19" spans="1:22" s="18" customFormat="1" ht="21">
      <c r="A19" s="14">
        <v>15</v>
      </c>
      <c r="B19" s="9" t="s">
        <v>121</v>
      </c>
      <c r="C19" s="10" t="s">
        <v>11</v>
      </c>
      <c r="D19" s="15">
        <v>25</v>
      </c>
      <c r="E19" s="15">
        <v>30</v>
      </c>
      <c r="F19" s="15">
        <v>30</v>
      </c>
      <c r="G19" s="15">
        <v>10</v>
      </c>
      <c r="H19" s="15">
        <v>50</v>
      </c>
      <c r="I19" s="19">
        <v>50</v>
      </c>
      <c r="J19" s="13">
        <f t="shared" si="0"/>
        <v>2500</v>
      </c>
      <c r="K19" s="15">
        <v>50</v>
      </c>
      <c r="L19" s="13">
        <f t="shared" si="1"/>
        <v>2500</v>
      </c>
      <c r="M19" s="15"/>
      <c r="N19" s="13">
        <f t="shared" si="2"/>
        <v>0</v>
      </c>
      <c r="O19" s="15"/>
      <c r="P19" s="13">
        <f t="shared" si="3"/>
        <v>0</v>
      </c>
      <c r="Q19" s="15"/>
      <c r="R19" s="13">
        <f t="shared" si="4"/>
        <v>0</v>
      </c>
      <c r="S19" s="15">
        <f t="shared" si="5"/>
        <v>50</v>
      </c>
      <c r="T19" s="13">
        <f t="shared" si="5"/>
        <v>2500</v>
      </c>
      <c r="U19" s="15">
        <f t="shared" si="6"/>
        <v>0</v>
      </c>
      <c r="V19" s="13">
        <f t="shared" si="7"/>
        <v>0</v>
      </c>
    </row>
    <row r="20" spans="1:22" ht="21">
      <c r="A20" s="14">
        <v>16</v>
      </c>
      <c r="B20" s="9" t="s">
        <v>22</v>
      </c>
      <c r="C20" s="10" t="s">
        <v>70</v>
      </c>
      <c r="D20" s="15" t="s">
        <v>47</v>
      </c>
      <c r="E20" s="15">
        <v>10</v>
      </c>
      <c r="F20" s="15">
        <v>10</v>
      </c>
      <c r="G20" s="15">
        <v>0</v>
      </c>
      <c r="H20" s="15">
        <v>10</v>
      </c>
      <c r="I20" s="19">
        <v>100</v>
      </c>
      <c r="J20" s="13">
        <f t="shared" si="0"/>
        <v>1000</v>
      </c>
      <c r="K20" s="15"/>
      <c r="L20" s="13">
        <f t="shared" si="1"/>
        <v>0</v>
      </c>
      <c r="M20" s="15"/>
      <c r="N20" s="13">
        <f t="shared" si="2"/>
        <v>0</v>
      </c>
      <c r="O20" s="15">
        <v>10</v>
      </c>
      <c r="P20" s="13">
        <f t="shared" si="3"/>
        <v>1000</v>
      </c>
      <c r="Q20" s="15"/>
      <c r="R20" s="13">
        <f t="shared" si="4"/>
        <v>0</v>
      </c>
      <c r="S20" s="15">
        <f t="shared" si="5"/>
        <v>10</v>
      </c>
      <c r="T20" s="13">
        <f t="shared" si="5"/>
        <v>1000</v>
      </c>
      <c r="U20" s="15">
        <f t="shared" si="6"/>
        <v>0</v>
      </c>
      <c r="V20" s="13">
        <f t="shared" si="7"/>
        <v>0</v>
      </c>
    </row>
    <row r="21" spans="1:22" ht="21">
      <c r="A21" s="10">
        <v>17</v>
      </c>
      <c r="B21" s="9" t="s">
        <v>23</v>
      </c>
      <c r="C21" s="10" t="s">
        <v>70</v>
      </c>
      <c r="D21" s="15">
        <v>10</v>
      </c>
      <c r="E21" s="15">
        <v>10</v>
      </c>
      <c r="F21" s="15">
        <v>10</v>
      </c>
      <c r="G21" s="15">
        <v>0</v>
      </c>
      <c r="H21" s="15">
        <v>10</v>
      </c>
      <c r="I21" s="19">
        <v>100</v>
      </c>
      <c r="J21" s="13">
        <f t="shared" si="0"/>
        <v>1000</v>
      </c>
      <c r="K21" s="15"/>
      <c r="L21" s="13">
        <f t="shared" si="1"/>
        <v>0</v>
      </c>
      <c r="M21" s="15"/>
      <c r="N21" s="13">
        <f t="shared" si="2"/>
        <v>0</v>
      </c>
      <c r="O21" s="15"/>
      <c r="P21" s="13">
        <f t="shared" si="3"/>
        <v>0</v>
      </c>
      <c r="Q21" s="15">
        <v>10</v>
      </c>
      <c r="R21" s="13">
        <f t="shared" si="4"/>
        <v>1000</v>
      </c>
      <c r="S21" s="15">
        <f t="shared" si="5"/>
        <v>10</v>
      </c>
      <c r="T21" s="13">
        <f t="shared" si="5"/>
        <v>1000</v>
      </c>
      <c r="U21" s="15">
        <f t="shared" si="6"/>
        <v>0</v>
      </c>
      <c r="V21" s="13">
        <f t="shared" si="7"/>
        <v>0</v>
      </c>
    </row>
    <row r="22" spans="1:22" ht="21">
      <c r="A22" s="14">
        <v>18</v>
      </c>
      <c r="B22" s="9" t="s">
        <v>24</v>
      </c>
      <c r="C22" s="10" t="s">
        <v>11</v>
      </c>
      <c r="D22" s="15">
        <v>2</v>
      </c>
      <c r="E22" s="15">
        <v>2</v>
      </c>
      <c r="F22" s="15">
        <v>2</v>
      </c>
      <c r="G22" s="15">
        <v>0</v>
      </c>
      <c r="H22" s="15">
        <v>2</v>
      </c>
      <c r="I22" s="19">
        <v>350</v>
      </c>
      <c r="J22" s="13">
        <f t="shared" si="0"/>
        <v>700</v>
      </c>
      <c r="K22" s="15"/>
      <c r="L22" s="13">
        <f t="shared" si="1"/>
        <v>0</v>
      </c>
      <c r="M22" s="15">
        <v>2</v>
      </c>
      <c r="N22" s="13">
        <f t="shared" si="2"/>
        <v>700</v>
      </c>
      <c r="O22" s="15"/>
      <c r="P22" s="13">
        <f t="shared" si="3"/>
        <v>0</v>
      </c>
      <c r="Q22" s="15"/>
      <c r="R22" s="13">
        <f t="shared" si="4"/>
        <v>0</v>
      </c>
      <c r="S22" s="15">
        <f t="shared" si="5"/>
        <v>2</v>
      </c>
      <c r="T22" s="13">
        <f t="shared" si="5"/>
        <v>700</v>
      </c>
      <c r="U22" s="15">
        <f t="shared" si="6"/>
        <v>0</v>
      </c>
      <c r="V22" s="13">
        <f t="shared" si="7"/>
        <v>0</v>
      </c>
    </row>
    <row r="23" spans="1:22" ht="21">
      <c r="A23" s="14">
        <v>19</v>
      </c>
      <c r="B23" s="9" t="s">
        <v>134</v>
      </c>
      <c r="C23" s="10" t="s">
        <v>11</v>
      </c>
      <c r="D23" s="15">
        <v>2</v>
      </c>
      <c r="E23" s="15">
        <v>2</v>
      </c>
      <c r="F23" s="15">
        <v>2</v>
      </c>
      <c r="G23" s="15">
        <v>3</v>
      </c>
      <c r="H23" s="15">
        <v>5</v>
      </c>
      <c r="I23" s="19">
        <v>1500</v>
      </c>
      <c r="J23" s="13">
        <f t="shared" si="0"/>
        <v>7500</v>
      </c>
      <c r="K23" s="15"/>
      <c r="L23" s="13">
        <f t="shared" si="1"/>
        <v>0</v>
      </c>
      <c r="M23" s="15">
        <v>5</v>
      </c>
      <c r="N23" s="13">
        <f t="shared" si="2"/>
        <v>7500</v>
      </c>
      <c r="O23" s="15"/>
      <c r="P23" s="13">
        <f t="shared" si="3"/>
        <v>0</v>
      </c>
      <c r="Q23" s="15"/>
      <c r="R23" s="13">
        <f t="shared" si="4"/>
        <v>0</v>
      </c>
      <c r="S23" s="15">
        <f t="shared" si="5"/>
        <v>5</v>
      </c>
      <c r="T23" s="13">
        <f t="shared" si="5"/>
        <v>7500</v>
      </c>
      <c r="U23" s="15">
        <f t="shared" si="6"/>
        <v>0</v>
      </c>
      <c r="V23" s="13">
        <f t="shared" si="7"/>
        <v>0</v>
      </c>
    </row>
    <row r="24" spans="1:22" ht="21">
      <c r="A24" s="10">
        <v>20</v>
      </c>
      <c r="B24" s="9" t="s">
        <v>135</v>
      </c>
      <c r="C24" s="10" t="s">
        <v>11</v>
      </c>
      <c r="D24" s="15">
        <v>6</v>
      </c>
      <c r="E24" s="15">
        <v>10</v>
      </c>
      <c r="F24" s="15">
        <v>2</v>
      </c>
      <c r="G24" s="15">
        <v>8</v>
      </c>
      <c r="H24" s="15">
        <v>10</v>
      </c>
      <c r="I24" s="19">
        <v>450</v>
      </c>
      <c r="J24" s="13">
        <f t="shared" si="0"/>
        <v>4500</v>
      </c>
      <c r="K24" s="15"/>
      <c r="L24" s="13">
        <f t="shared" si="1"/>
        <v>0</v>
      </c>
      <c r="M24" s="15">
        <v>5</v>
      </c>
      <c r="N24" s="13">
        <f t="shared" si="2"/>
        <v>2250</v>
      </c>
      <c r="O24" s="15"/>
      <c r="P24" s="13">
        <f t="shared" si="3"/>
        <v>0</v>
      </c>
      <c r="Q24" s="15">
        <v>5</v>
      </c>
      <c r="R24" s="13">
        <f t="shared" si="4"/>
        <v>2250</v>
      </c>
      <c r="S24" s="15">
        <f t="shared" si="5"/>
        <v>10</v>
      </c>
      <c r="T24" s="13">
        <f t="shared" si="5"/>
        <v>4500</v>
      </c>
      <c r="U24" s="15">
        <f t="shared" si="6"/>
        <v>0</v>
      </c>
      <c r="V24" s="13">
        <f t="shared" si="7"/>
        <v>0</v>
      </c>
    </row>
    <row r="25" spans="1:22" ht="21">
      <c r="A25" s="14">
        <v>21</v>
      </c>
      <c r="B25" s="9" t="s">
        <v>25</v>
      </c>
      <c r="C25" s="10" t="s">
        <v>11</v>
      </c>
      <c r="D25" s="15">
        <v>2</v>
      </c>
      <c r="E25" s="15">
        <v>2</v>
      </c>
      <c r="F25" s="15">
        <v>2</v>
      </c>
      <c r="G25" s="15">
        <v>0</v>
      </c>
      <c r="H25" s="15">
        <v>2</v>
      </c>
      <c r="I25" s="19">
        <v>350</v>
      </c>
      <c r="J25" s="13">
        <f t="shared" si="0"/>
        <v>700</v>
      </c>
      <c r="K25" s="15"/>
      <c r="L25" s="13">
        <f t="shared" si="1"/>
        <v>0</v>
      </c>
      <c r="M25" s="15"/>
      <c r="N25" s="13">
        <f t="shared" si="2"/>
        <v>0</v>
      </c>
      <c r="O25" s="15"/>
      <c r="P25" s="13">
        <f t="shared" si="3"/>
        <v>0</v>
      </c>
      <c r="Q25" s="15">
        <v>2</v>
      </c>
      <c r="R25" s="13">
        <f t="shared" si="4"/>
        <v>700</v>
      </c>
      <c r="S25" s="15">
        <f t="shared" si="5"/>
        <v>2</v>
      </c>
      <c r="T25" s="13">
        <f t="shared" si="5"/>
        <v>700</v>
      </c>
      <c r="U25" s="15">
        <f t="shared" si="6"/>
        <v>0</v>
      </c>
      <c r="V25" s="13">
        <f t="shared" si="7"/>
        <v>0</v>
      </c>
    </row>
    <row r="26" spans="1:22" ht="21">
      <c r="A26" s="14">
        <v>22</v>
      </c>
      <c r="B26" s="9" t="s">
        <v>133</v>
      </c>
      <c r="C26" s="10" t="s">
        <v>11</v>
      </c>
      <c r="D26" s="15">
        <v>5</v>
      </c>
      <c r="E26" s="15">
        <v>10</v>
      </c>
      <c r="F26" s="15">
        <v>6</v>
      </c>
      <c r="G26" s="15">
        <v>4</v>
      </c>
      <c r="H26" s="15">
        <v>10</v>
      </c>
      <c r="I26" s="19">
        <v>1500</v>
      </c>
      <c r="J26" s="13">
        <f t="shared" si="0"/>
        <v>15000</v>
      </c>
      <c r="K26" s="15"/>
      <c r="L26" s="13">
        <f t="shared" si="1"/>
        <v>0</v>
      </c>
      <c r="M26" s="15">
        <v>5</v>
      </c>
      <c r="N26" s="13">
        <f t="shared" si="2"/>
        <v>7500</v>
      </c>
      <c r="O26" s="15"/>
      <c r="P26" s="13">
        <f t="shared" si="3"/>
        <v>0</v>
      </c>
      <c r="Q26" s="15">
        <v>5</v>
      </c>
      <c r="R26" s="13">
        <f t="shared" si="4"/>
        <v>7500</v>
      </c>
      <c r="S26" s="15">
        <f t="shared" si="5"/>
        <v>10</v>
      </c>
      <c r="T26" s="13">
        <f t="shared" si="5"/>
        <v>15000</v>
      </c>
      <c r="U26" s="15">
        <f t="shared" si="6"/>
        <v>0</v>
      </c>
      <c r="V26" s="13">
        <f t="shared" si="7"/>
        <v>0</v>
      </c>
    </row>
    <row r="27" spans="1:22" ht="21">
      <c r="A27" s="10">
        <v>23</v>
      </c>
      <c r="B27" s="9" t="s">
        <v>137</v>
      </c>
      <c r="C27" s="10" t="s">
        <v>11</v>
      </c>
      <c r="D27" s="15">
        <v>5</v>
      </c>
      <c r="E27" s="15">
        <v>10</v>
      </c>
      <c r="F27" s="15">
        <v>2</v>
      </c>
      <c r="G27" s="15">
        <v>8</v>
      </c>
      <c r="H27" s="15">
        <v>10</v>
      </c>
      <c r="I27" s="19">
        <v>1500</v>
      </c>
      <c r="J27" s="13">
        <f t="shared" si="0"/>
        <v>15000</v>
      </c>
      <c r="K27" s="15"/>
      <c r="L27" s="13">
        <f t="shared" si="1"/>
        <v>0</v>
      </c>
      <c r="M27" s="15">
        <v>5</v>
      </c>
      <c r="N27" s="13">
        <f t="shared" si="2"/>
        <v>7500</v>
      </c>
      <c r="O27" s="15"/>
      <c r="P27" s="13">
        <f t="shared" si="3"/>
        <v>0</v>
      </c>
      <c r="Q27" s="15">
        <v>5</v>
      </c>
      <c r="R27" s="13">
        <f t="shared" si="4"/>
        <v>7500</v>
      </c>
      <c r="S27" s="15">
        <f t="shared" si="5"/>
        <v>10</v>
      </c>
      <c r="T27" s="13">
        <f t="shared" si="5"/>
        <v>15000</v>
      </c>
      <c r="U27" s="15">
        <f t="shared" si="6"/>
        <v>0</v>
      </c>
      <c r="V27" s="13">
        <f t="shared" si="7"/>
        <v>0</v>
      </c>
    </row>
    <row r="28" spans="1:22" ht="21">
      <c r="A28" s="14">
        <v>24</v>
      </c>
      <c r="B28" s="9" t="s">
        <v>136</v>
      </c>
      <c r="C28" s="10" t="s">
        <v>11</v>
      </c>
      <c r="D28" s="15"/>
      <c r="E28" s="15">
        <v>4</v>
      </c>
      <c r="F28" s="15">
        <v>4</v>
      </c>
      <c r="G28" s="15">
        <v>0</v>
      </c>
      <c r="H28" s="15">
        <v>4</v>
      </c>
      <c r="I28" s="19">
        <v>600</v>
      </c>
      <c r="J28" s="13">
        <f t="shared" si="0"/>
        <v>2400</v>
      </c>
      <c r="K28" s="15"/>
      <c r="L28" s="13">
        <f t="shared" si="1"/>
        <v>0</v>
      </c>
      <c r="M28" s="15"/>
      <c r="N28" s="13">
        <f t="shared" si="2"/>
        <v>0</v>
      </c>
      <c r="O28" s="15"/>
      <c r="P28" s="13">
        <f t="shared" si="3"/>
        <v>0</v>
      </c>
      <c r="Q28" s="15">
        <v>4</v>
      </c>
      <c r="R28" s="13">
        <f t="shared" si="4"/>
        <v>2400</v>
      </c>
      <c r="S28" s="15">
        <f t="shared" si="5"/>
        <v>4</v>
      </c>
      <c r="T28" s="13">
        <f t="shared" si="5"/>
        <v>2400</v>
      </c>
      <c r="U28" s="15">
        <f t="shared" si="6"/>
        <v>0</v>
      </c>
      <c r="V28" s="13">
        <f t="shared" si="7"/>
        <v>0</v>
      </c>
    </row>
    <row r="29" spans="1:22" s="18" customFormat="1" ht="21">
      <c r="A29" s="14">
        <v>25</v>
      </c>
      <c r="B29" s="9" t="s">
        <v>91</v>
      </c>
      <c r="C29" s="10" t="s">
        <v>26</v>
      </c>
      <c r="D29" s="15">
        <v>20</v>
      </c>
      <c r="E29" s="15">
        <v>20</v>
      </c>
      <c r="F29" s="15">
        <v>43</v>
      </c>
      <c r="G29" s="15">
        <v>7</v>
      </c>
      <c r="H29" s="15">
        <v>50</v>
      </c>
      <c r="I29" s="19">
        <v>850</v>
      </c>
      <c r="J29" s="13">
        <f t="shared" si="0"/>
        <v>42500</v>
      </c>
      <c r="K29" s="15">
        <v>10</v>
      </c>
      <c r="L29" s="13">
        <f t="shared" si="1"/>
        <v>8500</v>
      </c>
      <c r="M29" s="15">
        <v>15</v>
      </c>
      <c r="N29" s="13">
        <f t="shared" si="2"/>
        <v>12750</v>
      </c>
      <c r="O29" s="15">
        <v>10</v>
      </c>
      <c r="P29" s="13">
        <f t="shared" si="3"/>
        <v>8500</v>
      </c>
      <c r="Q29" s="15">
        <v>15</v>
      </c>
      <c r="R29" s="13">
        <f t="shared" si="4"/>
        <v>12750</v>
      </c>
      <c r="S29" s="15">
        <f t="shared" si="5"/>
        <v>50</v>
      </c>
      <c r="T29" s="13">
        <f t="shared" si="5"/>
        <v>42500</v>
      </c>
      <c r="U29" s="15">
        <f t="shared" si="6"/>
        <v>0</v>
      </c>
      <c r="V29" s="13">
        <f t="shared" si="7"/>
        <v>0</v>
      </c>
    </row>
    <row r="30" spans="1:22" s="18" customFormat="1" ht="21">
      <c r="A30" s="10">
        <v>26</v>
      </c>
      <c r="B30" s="9" t="s">
        <v>48</v>
      </c>
      <c r="C30" s="10" t="s">
        <v>17</v>
      </c>
      <c r="D30" s="15"/>
      <c r="E30" s="15">
        <v>200</v>
      </c>
      <c r="F30" s="15">
        <v>200</v>
      </c>
      <c r="G30" s="15">
        <v>0</v>
      </c>
      <c r="H30" s="15">
        <v>200</v>
      </c>
      <c r="I30" s="19">
        <v>25</v>
      </c>
      <c r="J30" s="13">
        <f t="shared" si="0"/>
        <v>5000</v>
      </c>
      <c r="K30" s="15"/>
      <c r="L30" s="13">
        <f t="shared" si="1"/>
        <v>0</v>
      </c>
      <c r="M30" s="15"/>
      <c r="N30" s="13">
        <f t="shared" si="2"/>
        <v>0</v>
      </c>
      <c r="O30" s="15">
        <v>200</v>
      </c>
      <c r="P30" s="13">
        <f t="shared" si="3"/>
        <v>5000</v>
      </c>
      <c r="Q30" s="15"/>
      <c r="R30" s="13">
        <f t="shared" si="4"/>
        <v>0</v>
      </c>
      <c r="S30" s="15">
        <f t="shared" ref="S30:T64" si="8">K30+M30+O30+Q30</f>
        <v>200</v>
      </c>
      <c r="T30" s="13">
        <f t="shared" si="8"/>
        <v>5000</v>
      </c>
      <c r="U30" s="15">
        <f t="shared" si="6"/>
        <v>0</v>
      </c>
      <c r="V30" s="13">
        <f t="shared" si="7"/>
        <v>0</v>
      </c>
    </row>
    <row r="31" spans="1:22" s="18" customFormat="1" ht="21">
      <c r="A31" s="14">
        <v>27</v>
      </c>
      <c r="B31" s="9" t="s">
        <v>49</v>
      </c>
      <c r="C31" s="10" t="s">
        <v>17</v>
      </c>
      <c r="D31" s="15"/>
      <c r="E31" s="15">
        <v>200</v>
      </c>
      <c r="F31" s="15">
        <v>200</v>
      </c>
      <c r="G31" s="15">
        <v>0</v>
      </c>
      <c r="H31" s="15">
        <v>200</v>
      </c>
      <c r="I31" s="19">
        <v>25</v>
      </c>
      <c r="J31" s="13">
        <f t="shared" si="0"/>
        <v>5000</v>
      </c>
      <c r="K31" s="15"/>
      <c r="L31" s="13">
        <f t="shared" si="1"/>
        <v>0</v>
      </c>
      <c r="M31" s="15"/>
      <c r="N31" s="13">
        <f t="shared" si="2"/>
        <v>0</v>
      </c>
      <c r="O31" s="15">
        <v>200</v>
      </c>
      <c r="P31" s="13">
        <f t="shared" si="3"/>
        <v>5000</v>
      </c>
      <c r="Q31" s="15"/>
      <c r="R31" s="13">
        <f t="shared" si="4"/>
        <v>0</v>
      </c>
      <c r="S31" s="15">
        <f t="shared" si="8"/>
        <v>200</v>
      </c>
      <c r="T31" s="13">
        <f t="shared" si="8"/>
        <v>5000</v>
      </c>
      <c r="U31" s="15">
        <f t="shared" si="6"/>
        <v>0</v>
      </c>
      <c r="V31" s="13">
        <f t="shared" si="7"/>
        <v>0</v>
      </c>
    </row>
    <row r="32" spans="1:22" ht="21">
      <c r="A32" s="14">
        <v>28</v>
      </c>
      <c r="B32" s="9" t="s">
        <v>28</v>
      </c>
      <c r="C32" s="10" t="s">
        <v>11</v>
      </c>
      <c r="D32" s="15" t="s">
        <v>47</v>
      </c>
      <c r="E32" s="15">
        <v>3</v>
      </c>
      <c r="F32" s="15">
        <v>10</v>
      </c>
      <c r="G32" s="15">
        <v>0</v>
      </c>
      <c r="H32" s="15">
        <v>10</v>
      </c>
      <c r="I32" s="19">
        <v>220</v>
      </c>
      <c r="J32" s="13">
        <f t="shared" si="0"/>
        <v>2200</v>
      </c>
      <c r="K32" s="15"/>
      <c r="L32" s="13">
        <f t="shared" si="1"/>
        <v>0</v>
      </c>
      <c r="M32" s="15"/>
      <c r="N32" s="13">
        <f t="shared" si="2"/>
        <v>0</v>
      </c>
      <c r="O32" s="15"/>
      <c r="P32" s="13">
        <f t="shared" si="3"/>
        <v>0</v>
      </c>
      <c r="Q32" s="15">
        <v>10</v>
      </c>
      <c r="R32" s="13">
        <f t="shared" si="4"/>
        <v>2200</v>
      </c>
      <c r="S32" s="15">
        <f t="shared" si="8"/>
        <v>10</v>
      </c>
      <c r="T32" s="13">
        <f t="shared" si="8"/>
        <v>2200</v>
      </c>
      <c r="U32" s="15">
        <f t="shared" si="6"/>
        <v>0</v>
      </c>
      <c r="V32" s="13">
        <f t="shared" si="7"/>
        <v>0</v>
      </c>
    </row>
    <row r="33" spans="1:22" ht="21">
      <c r="A33" s="10">
        <v>29</v>
      </c>
      <c r="B33" s="9" t="s">
        <v>29</v>
      </c>
      <c r="C33" s="10" t="s">
        <v>11</v>
      </c>
      <c r="D33" s="15"/>
      <c r="E33" s="15">
        <v>3</v>
      </c>
      <c r="F33" s="15">
        <v>10</v>
      </c>
      <c r="G33" s="15">
        <v>0</v>
      </c>
      <c r="H33" s="15">
        <v>10</v>
      </c>
      <c r="I33" s="19">
        <v>220</v>
      </c>
      <c r="J33" s="13">
        <f t="shared" si="0"/>
        <v>2200</v>
      </c>
      <c r="K33" s="15"/>
      <c r="L33" s="13">
        <f t="shared" si="1"/>
        <v>0</v>
      </c>
      <c r="M33" s="15"/>
      <c r="N33" s="13">
        <f t="shared" si="2"/>
        <v>0</v>
      </c>
      <c r="O33" s="15"/>
      <c r="P33" s="13">
        <f t="shared" si="3"/>
        <v>0</v>
      </c>
      <c r="Q33" s="15">
        <v>10</v>
      </c>
      <c r="R33" s="13">
        <f t="shared" si="4"/>
        <v>2200</v>
      </c>
      <c r="S33" s="15">
        <f t="shared" si="8"/>
        <v>10</v>
      </c>
      <c r="T33" s="13">
        <f t="shared" si="8"/>
        <v>2200</v>
      </c>
      <c r="U33" s="15">
        <f t="shared" si="6"/>
        <v>0</v>
      </c>
      <c r="V33" s="13">
        <f t="shared" si="7"/>
        <v>0</v>
      </c>
    </row>
    <row r="34" spans="1:22" ht="21">
      <c r="A34" s="14">
        <v>30</v>
      </c>
      <c r="B34" s="9" t="s">
        <v>30</v>
      </c>
      <c r="C34" s="10" t="s">
        <v>11</v>
      </c>
      <c r="D34" s="15"/>
      <c r="E34" s="15">
        <v>5</v>
      </c>
      <c r="F34" s="15">
        <v>10</v>
      </c>
      <c r="G34" s="15">
        <v>0</v>
      </c>
      <c r="H34" s="15">
        <v>10</v>
      </c>
      <c r="I34" s="19">
        <v>220</v>
      </c>
      <c r="J34" s="13">
        <f t="shared" si="0"/>
        <v>2200</v>
      </c>
      <c r="K34" s="15"/>
      <c r="L34" s="13">
        <f t="shared" si="1"/>
        <v>0</v>
      </c>
      <c r="M34" s="15"/>
      <c r="N34" s="13">
        <f t="shared" si="2"/>
        <v>0</v>
      </c>
      <c r="O34" s="15"/>
      <c r="P34" s="13">
        <f t="shared" si="3"/>
        <v>0</v>
      </c>
      <c r="Q34" s="15">
        <v>10</v>
      </c>
      <c r="R34" s="13">
        <f t="shared" si="4"/>
        <v>2200</v>
      </c>
      <c r="S34" s="15">
        <f t="shared" si="8"/>
        <v>10</v>
      </c>
      <c r="T34" s="13">
        <f t="shared" si="8"/>
        <v>2200</v>
      </c>
      <c r="U34" s="15">
        <f t="shared" si="6"/>
        <v>0</v>
      </c>
      <c r="V34" s="13">
        <f t="shared" si="7"/>
        <v>0</v>
      </c>
    </row>
    <row r="35" spans="1:22" ht="21">
      <c r="A35" s="14">
        <v>31</v>
      </c>
      <c r="B35" s="9" t="s">
        <v>31</v>
      </c>
      <c r="C35" s="10" t="s">
        <v>21</v>
      </c>
      <c r="D35" s="15"/>
      <c r="E35" s="15">
        <v>50</v>
      </c>
      <c r="F35" s="15">
        <v>50</v>
      </c>
      <c r="G35" s="15">
        <v>0</v>
      </c>
      <c r="H35" s="15">
        <v>50</v>
      </c>
      <c r="I35" s="19">
        <v>35</v>
      </c>
      <c r="J35" s="13">
        <f t="shared" si="0"/>
        <v>1750</v>
      </c>
      <c r="K35" s="15"/>
      <c r="L35" s="13">
        <f t="shared" si="1"/>
        <v>0</v>
      </c>
      <c r="M35" s="15"/>
      <c r="N35" s="13">
        <f t="shared" si="2"/>
        <v>0</v>
      </c>
      <c r="O35" s="15">
        <v>50</v>
      </c>
      <c r="P35" s="13">
        <f t="shared" si="3"/>
        <v>1750</v>
      </c>
      <c r="Q35" s="15"/>
      <c r="R35" s="13">
        <f t="shared" si="4"/>
        <v>0</v>
      </c>
      <c r="S35" s="15">
        <f t="shared" si="8"/>
        <v>50</v>
      </c>
      <c r="T35" s="13">
        <f t="shared" si="8"/>
        <v>1750</v>
      </c>
      <c r="U35" s="15">
        <f t="shared" si="6"/>
        <v>0</v>
      </c>
      <c r="V35" s="13">
        <f t="shared" si="7"/>
        <v>0</v>
      </c>
    </row>
    <row r="36" spans="1:22" ht="21">
      <c r="A36" s="10">
        <v>32</v>
      </c>
      <c r="B36" s="9" t="s">
        <v>32</v>
      </c>
      <c r="C36" s="10" t="s">
        <v>21</v>
      </c>
      <c r="D36" s="15"/>
      <c r="E36" s="15">
        <v>50</v>
      </c>
      <c r="F36" s="15">
        <v>50</v>
      </c>
      <c r="G36" s="15">
        <v>0</v>
      </c>
      <c r="H36" s="15">
        <v>50</v>
      </c>
      <c r="I36" s="19">
        <v>35</v>
      </c>
      <c r="J36" s="13">
        <f t="shared" si="0"/>
        <v>1750</v>
      </c>
      <c r="K36" s="15"/>
      <c r="L36" s="13">
        <f t="shared" si="1"/>
        <v>0</v>
      </c>
      <c r="M36" s="15"/>
      <c r="N36" s="13">
        <f t="shared" si="2"/>
        <v>0</v>
      </c>
      <c r="O36" s="15">
        <v>50</v>
      </c>
      <c r="P36" s="13">
        <f t="shared" si="3"/>
        <v>1750</v>
      </c>
      <c r="Q36" s="15"/>
      <c r="R36" s="13">
        <f t="shared" si="4"/>
        <v>0</v>
      </c>
      <c r="S36" s="15">
        <f t="shared" si="8"/>
        <v>50</v>
      </c>
      <c r="T36" s="13">
        <f t="shared" si="8"/>
        <v>1750</v>
      </c>
      <c r="U36" s="15">
        <f t="shared" si="6"/>
        <v>0</v>
      </c>
      <c r="V36" s="13">
        <f t="shared" si="7"/>
        <v>0</v>
      </c>
    </row>
    <row r="37" spans="1:22" ht="21">
      <c r="A37" s="14">
        <v>33</v>
      </c>
      <c r="B37" s="9" t="s">
        <v>33</v>
      </c>
      <c r="C37" s="10" t="s">
        <v>11</v>
      </c>
      <c r="D37" s="15">
        <v>5</v>
      </c>
      <c r="E37" s="15">
        <v>5</v>
      </c>
      <c r="F37" s="15">
        <v>5</v>
      </c>
      <c r="G37" s="15">
        <v>0</v>
      </c>
      <c r="H37" s="15">
        <v>5</v>
      </c>
      <c r="I37" s="19">
        <v>750</v>
      </c>
      <c r="J37" s="13">
        <f t="shared" si="0"/>
        <v>3750</v>
      </c>
      <c r="K37" s="15"/>
      <c r="L37" s="13">
        <f t="shared" si="1"/>
        <v>0</v>
      </c>
      <c r="M37" s="15"/>
      <c r="N37" s="13">
        <f t="shared" si="2"/>
        <v>0</v>
      </c>
      <c r="O37" s="15"/>
      <c r="P37" s="13">
        <f t="shared" si="3"/>
        <v>0</v>
      </c>
      <c r="Q37" s="15">
        <v>5</v>
      </c>
      <c r="R37" s="13">
        <f t="shared" si="4"/>
        <v>3750</v>
      </c>
      <c r="S37" s="15">
        <f t="shared" si="8"/>
        <v>5</v>
      </c>
      <c r="T37" s="13">
        <f t="shared" si="8"/>
        <v>3750</v>
      </c>
      <c r="U37" s="15">
        <f t="shared" si="6"/>
        <v>0</v>
      </c>
      <c r="V37" s="13">
        <f t="shared" si="7"/>
        <v>0</v>
      </c>
    </row>
    <row r="38" spans="1:22" ht="21">
      <c r="A38" s="14">
        <v>34</v>
      </c>
      <c r="B38" s="9" t="s">
        <v>34</v>
      </c>
      <c r="C38" s="10" t="s">
        <v>11</v>
      </c>
      <c r="D38" s="15">
        <v>10</v>
      </c>
      <c r="E38" s="15">
        <v>5</v>
      </c>
      <c r="F38" s="15">
        <v>5</v>
      </c>
      <c r="G38" s="15">
        <v>0</v>
      </c>
      <c r="H38" s="15">
        <v>5</v>
      </c>
      <c r="I38" s="19">
        <v>750</v>
      </c>
      <c r="J38" s="13">
        <f t="shared" si="0"/>
        <v>3750</v>
      </c>
      <c r="K38" s="15"/>
      <c r="L38" s="13">
        <f t="shared" si="1"/>
        <v>0</v>
      </c>
      <c r="M38" s="15"/>
      <c r="N38" s="13">
        <f t="shared" si="2"/>
        <v>0</v>
      </c>
      <c r="O38" s="15"/>
      <c r="P38" s="13">
        <f t="shared" si="3"/>
        <v>0</v>
      </c>
      <c r="Q38" s="15">
        <v>5</v>
      </c>
      <c r="R38" s="13">
        <f t="shared" si="4"/>
        <v>3750</v>
      </c>
      <c r="S38" s="15">
        <f t="shared" si="8"/>
        <v>5</v>
      </c>
      <c r="T38" s="13">
        <f t="shared" si="8"/>
        <v>3750</v>
      </c>
      <c r="U38" s="15">
        <f t="shared" si="6"/>
        <v>0</v>
      </c>
      <c r="V38" s="13">
        <f t="shared" si="7"/>
        <v>0</v>
      </c>
    </row>
    <row r="39" spans="1:22" ht="21">
      <c r="A39" s="10">
        <v>35</v>
      </c>
      <c r="B39" s="9" t="s">
        <v>35</v>
      </c>
      <c r="C39" s="10" t="s">
        <v>11</v>
      </c>
      <c r="D39" s="15">
        <v>80</v>
      </c>
      <c r="E39" s="15">
        <v>10</v>
      </c>
      <c r="F39" s="15">
        <v>14</v>
      </c>
      <c r="G39" s="15">
        <v>6</v>
      </c>
      <c r="H39" s="15">
        <v>20</v>
      </c>
      <c r="I39" s="19">
        <v>550</v>
      </c>
      <c r="J39" s="13">
        <f t="shared" si="0"/>
        <v>11000</v>
      </c>
      <c r="K39" s="15">
        <v>10</v>
      </c>
      <c r="L39" s="13">
        <f t="shared" si="1"/>
        <v>5500</v>
      </c>
      <c r="M39" s="15"/>
      <c r="N39" s="13">
        <f t="shared" si="2"/>
        <v>0</v>
      </c>
      <c r="O39" s="15">
        <v>10</v>
      </c>
      <c r="P39" s="13">
        <f t="shared" si="3"/>
        <v>5500</v>
      </c>
      <c r="Q39" s="15"/>
      <c r="R39" s="13">
        <f t="shared" si="4"/>
        <v>0</v>
      </c>
      <c r="S39" s="15">
        <f t="shared" si="8"/>
        <v>20</v>
      </c>
      <c r="T39" s="13">
        <f t="shared" si="8"/>
        <v>11000</v>
      </c>
      <c r="U39" s="15">
        <f t="shared" si="6"/>
        <v>0</v>
      </c>
      <c r="V39" s="13">
        <f t="shared" si="7"/>
        <v>0</v>
      </c>
    </row>
    <row r="40" spans="1:22" ht="21">
      <c r="A40" s="14">
        <v>36</v>
      </c>
      <c r="B40" s="9" t="s">
        <v>36</v>
      </c>
      <c r="C40" s="10" t="s">
        <v>11</v>
      </c>
      <c r="D40" s="15">
        <v>12</v>
      </c>
      <c r="E40" s="15">
        <v>10</v>
      </c>
      <c r="F40" s="15">
        <v>16</v>
      </c>
      <c r="G40" s="15">
        <v>4</v>
      </c>
      <c r="H40" s="15">
        <v>20</v>
      </c>
      <c r="I40" s="19">
        <v>450</v>
      </c>
      <c r="J40" s="13">
        <f t="shared" si="0"/>
        <v>9000</v>
      </c>
      <c r="K40" s="15">
        <v>10</v>
      </c>
      <c r="L40" s="13">
        <f t="shared" si="1"/>
        <v>4500</v>
      </c>
      <c r="M40" s="15"/>
      <c r="N40" s="13">
        <f t="shared" si="2"/>
        <v>0</v>
      </c>
      <c r="O40" s="15">
        <v>10</v>
      </c>
      <c r="P40" s="13">
        <f t="shared" si="3"/>
        <v>4500</v>
      </c>
      <c r="Q40" s="15"/>
      <c r="R40" s="13">
        <f t="shared" si="4"/>
        <v>0</v>
      </c>
      <c r="S40" s="15">
        <f t="shared" si="8"/>
        <v>20</v>
      </c>
      <c r="T40" s="13">
        <f t="shared" si="8"/>
        <v>9000</v>
      </c>
      <c r="U40" s="15">
        <f t="shared" si="6"/>
        <v>0</v>
      </c>
      <c r="V40" s="13">
        <f t="shared" si="7"/>
        <v>0</v>
      </c>
    </row>
    <row r="41" spans="1:22" ht="21">
      <c r="A41" s="14">
        <v>37</v>
      </c>
      <c r="B41" s="9" t="s">
        <v>120</v>
      </c>
      <c r="C41" s="10" t="s">
        <v>18</v>
      </c>
      <c r="D41" s="15">
        <v>30</v>
      </c>
      <c r="E41" s="15">
        <v>30</v>
      </c>
      <c r="F41" s="15">
        <v>35</v>
      </c>
      <c r="G41" s="15">
        <v>15</v>
      </c>
      <c r="H41" s="15">
        <v>50</v>
      </c>
      <c r="I41" s="19">
        <v>300</v>
      </c>
      <c r="J41" s="13">
        <f t="shared" si="0"/>
        <v>15000</v>
      </c>
      <c r="K41" s="15"/>
      <c r="L41" s="13">
        <f t="shared" si="1"/>
        <v>0</v>
      </c>
      <c r="M41" s="15">
        <v>30</v>
      </c>
      <c r="N41" s="13">
        <f t="shared" si="2"/>
        <v>9000</v>
      </c>
      <c r="O41" s="15"/>
      <c r="P41" s="13">
        <f t="shared" si="3"/>
        <v>0</v>
      </c>
      <c r="Q41" s="15">
        <v>20</v>
      </c>
      <c r="R41" s="13">
        <f t="shared" si="4"/>
        <v>6000</v>
      </c>
      <c r="S41" s="15">
        <f t="shared" si="8"/>
        <v>50</v>
      </c>
      <c r="T41" s="13">
        <f t="shared" si="8"/>
        <v>15000</v>
      </c>
      <c r="U41" s="15">
        <f t="shared" si="6"/>
        <v>0</v>
      </c>
      <c r="V41" s="13">
        <f t="shared" si="7"/>
        <v>0</v>
      </c>
    </row>
    <row r="42" spans="1:22" ht="21">
      <c r="A42" s="10">
        <v>38</v>
      </c>
      <c r="B42" s="9" t="s">
        <v>151</v>
      </c>
      <c r="C42" s="10" t="s">
        <v>19</v>
      </c>
      <c r="D42" s="15">
        <v>10</v>
      </c>
      <c r="E42" s="15">
        <v>20</v>
      </c>
      <c r="F42" s="15">
        <v>10</v>
      </c>
      <c r="G42" s="15">
        <v>10</v>
      </c>
      <c r="H42" s="15">
        <v>20</v>
      </c>
      <c r="I42" s="19">
        <v>500</v>
      </c>
      <c r="J42" s="13">
        <f t="shared" si="0"/>
        <v>10000</v>
      </c>
      <c r="K42" s="15"/>
      <c r="L42" s="13">
        <f t="shared" si="1"/>
        <v>0</v>
      </c>
      <c r="M42" s="15"/>
      <c r="N42" s="13">
        <f t="shared" si="2"/>
        <v>0</v>
      </c>
      <c r="O42" s="15">
        <v>20</v>
      </c>
      <c r="P42" s="13">
        <f t="shared" si="3"/>
        <v>10000</v>
      </c>
      <c r="Q42" s="15"/>
      <c r="R42" s="13">
        <f t="shared" si="4"/>
        <v>0</v>
      </c>
      <c r="S42" s="15">
        <f t="shared" si="8"/>
        <v>20</v>
      </c>
      <c r="T42" s="13">
        <f t="shared" si="8"/>
        <v>10000</v>
      </c>
      <c r="U42" s="15">
        <f t="shared" si="6"/>
        <v>0</v>
      </c>
      <c r="V42" s="13">
        <f t="shared" si="7"/>
        <v>0</v>
      </c>
    </row>
    <row r="43" spans="1:22" ht="21">
      <c r="A43" s="14">
        <v>39</v>
      </c>
      <c r="B43" s="9" t="s">
        <v>50</v>
      </c>
      <c r="C43" s="10" t="s">
        <v>11</v>
      </c>
      <c r="D43" s="15">
        <v>40</v>
      </c>
      <c r="E43" s="15">
        <v>40</v>
      </c>
      <c r="F43" s="42">
        <v>40</v>
      </c>
      <c r="G43" s="15">
        <v>0</v>
      </c>
      <c r="H43" s="15">
        <v>40</v>
      </c>
      <c r="I43" s="19">
        <v>300</v>
      </c>
      <c r="J43" s="13">
        <f t="shared" si="0"/>
        <v>12000</v>
      </c>
      <c r="K43" s="15"/>
      <c r="L43" s="13">
        <f t="shared" si="1"/>
        <v>0</v>
      </c>
      <c r="M43" s="15">
        <v>20</v>
      </c>
      <c r="N43" s="13">
        <f t="shared" si="2"/>
        <v>6000</v>
      </c>
      <c r="O43" s="15"/>
      <c r="P43" s="13">
        <f t="shared" si="3"/>
        <v>0</v>
      </c>
      <c r="Q43" s="15">
        <v>20</v>
      </c>
      <c r="R43" s="13">
        <f t="shared" si="4"/>
        <v>6000</v>
      </c>
      <c r="S43" s="15">
        <f>K43+M43+O43+Q43</f>
        <v>40</v>
      </c>
      <c r="T43" s="13">
        <f>L43+N43+P43+R43</f>
        <v>12000</v>
      </c>
      <c r="U43" s="15">
        <f t="shared" si="6"/>
        <v>0</v>
      </c>
      <c r="V43" s="13">
        <f>J43-T43</f>
        <v>0</v>
      </c>
    </row>
    <row r="44" spans="1:22" ht="21">
      <c r="A44" s="14">
        <v>40</v>
      </c>
      <c r="B44" s="9" t="s">
        <v>155</v>
      </c>
      <c r="C44" s="10" t="s">
        <v>26</v>
      </c>
      <c r="D44" s="15">
        <v>40</v>
      </c>
      <c r="E44" s="15">
        <v>40</v>
      </c>
      <c r="F44" s="15">
        <v>40</v>
      </c>
      <c r="G44" s="15">
        <v>0</v>
      </c>
      <c r="H44" s="15">
        <v>40</v>
      </c>
      <c r="I44" s="19">
        <v>550</v>
      </c>
      <c r="J44" s="13">
        <f t="shared" si="0"/>
        <v>22000</v>
      </c>
      <c r="K44" s="15">
        <v>20</v>
      </c>
      <c r="L44" s="13">
        <f t="shared" si="1"/>
        <v>11000</v>
      </c>
      <c r="M44" s="15"/>
      <c r="N44" s="13">
        <f t="shared" si="2"/>
        <v>0</v>
      </c>
      <c r="O44" s="15">
        <v>20</v>
      </c>
      <c r="P44" s="13">
        <f t="shared" si="3"/>
        <v>11000</v>
      </c>
      <c r="Q44" s="15"/>
      <c r="R44" s="13">
        <f t="shared" si="4"/>
        <v>0</v>
      </c>
      <c r="S44" s="15">
        <f t="shared" si="8"/>
        <v>40</v>
      </c>
      <c r="T44" s="13">
        <f t="shared" si="8"/>
        <v>22000</v>
      </c>
      <c r="U44" s="15">
        <f t="shared" si="6"/>
        <v>0</v>
      </c>
      <c r="V44" s="13">
        <f t="shared" si="7"/>
        <v>0</v>
      </c>
    </row>
    <row r="45" spans="1:22" ht="21">
      <c r="A45" s="10">
        <v>41</v>
      </c>
      <c r="B45" s="9" t="s">
        <v>77</v>
      </c>
      <c r="C45" s="10" t="s">
        <v>26</v>
      </c>
      <c r="D45" s="15"/>
      <c r="E45" s="15">
        <v>5</v>
      </c>
      <c r="F45" s="15">
        <v>0</v>
      </c>
      <c r="G45" s="15">
        <v>12</v>
      </c>
      <c r="H45" s="15">
        <v>12</v>
      </c>
      <c r="I45" s="19">
        <v>1300</v>
      </c>
      <c r="J45" s="13">
        <f t="shared" si="0"/>
        <v>15600</v>
      </c>
      <c r="K45" s="15"/>
      <c r="L45" s="13">
        <f t="shared" si="1"/>
        <v>0</v>
      </c>
      <c r="M45" s="15"/>
      <c r="N45" s="13">
        <f t="shared" si="2"/>
        <v>0</v>
      </c>
      <c r="O45" s="15">
        <v>12</v>
      </c>
      <c r="P45" s="13">
        <f t="shared" si="3"/>
        <v>15600</v>
      </c>
      <c r="Q45" s="15"/>
      <c r="R45" s="13">
        <f t="shared" si="4"/>
        <v>0</v>
      </c>
      <c r="S45" s="15">
        <f t="shared" si="8"/>
        <v>12</v>
      </c>
      <c r="T45" s="13">
        <f t="shared" si="8"/>
        <v>15600</v>
      </c>
      <c r="U45" s="15">
        <f t="shared" si="6"/>
        <v>0</v>
      </c>
      <c r="V45" s="13">
        <f t="shared" si="7"/>
        <v>0</v>
      </c>
    </row>
    <row r="46" spans="1:22" s="1" customFormat="1" ht="21">
      <c r="A46" s="53" t="s">
        <v>170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</row>
    <row r="47" spans="1:22" s="2" customFormat="1" ht="42">
      <c r="A47" s="5" t="s">
        <v>0</v>
      </c>
      <c r="B47" s="5" t="s">
        <v>1</v>
      </c>
      <c r="C47" s="25" t="s">
        <v>2</v>
      </c>
      <c r="D47" s="54" t="s">
        <v>3</v>
      </c>
      <c r="E47" s="54"/>
      <c r="F47" s="54"/>
      <c r="G47" s="7" t="s">
        <v>132</v>
      </c>
      <c r="H47" s="7" t="s">
        <v>97</v>
      </c>
      <c r="I47" s="7" t="s">
        <v>4</v>
      </c>
      <c r="J47" s="55" t="s">
        <v>113</v>
      </c>
      <c r="K47" s="57" t="s">
        <v>94</v>
      </c>
      <c r="L47" s="57"/>
      <c r="M47" s="57" t="s">
        <v>92</v>
      </c>
      <c r="N47" s="57"/>
      <c r="O47" s="57" t="s">
        <v>96</v>
      </c>
      <c r="P47" s="57"/>
      <c r="Q47" s="57" t="s">
        <v>93</v>
      </c>
      <c r="R47" s="57"/>
      <c r="S47" s="54" t="s">
        <v>5</v>
      </c>
      <c r="T47" s="57"/>
      <c r="U47" s="54" t="s">
        <v>101</v>
      </c>
      <c r="V47" s="57"/>
    </row>
    <row r="48" spans="1:22" s="2" customFormat="1" ht="21">
      <c r="A48" s="6"/>
      <c r="B48" s="26"/>
      <c r="C48" s="26" t="s">
        <v>6</v>
      </c>
      <c r="D48" s="43" t="s">
        <v>71</v>
      </c>
      <c r="E48" s="43" t="s">
        <v>131</v>
      </c>
      <c r="F48" s="43" t="s">
        <v>159</v>
      </c>
      <c r="G48" s="8" t="s">
        <v>7</v>
      </c>
      <c r="H48" s="8" t="s">
        <v>158</v>
      </c>
      <c r="I48" s="8" t="s">
        <v>8</v>
      </c>
      <c r="J48" s="56"/>
      <c r="K48" s="44" t="s">
        <v>9</v>
      </c>
      <c r="L48" s="29" t="s">
        <v>95</v>
      </c>
      <c r="M48" s="44" t="s">
        <v>9</v>
      </c>
      <c r="N48" s="44" t="s">
        <v>95</v>
      </c>
      <c r="O48" s="44" t="s">
        <v>9</v>
      </c>
      <c r="P48" s="44" t="s">
        <v>95</v>
      </c>
      <c r="Q48" s="44" t="s">
        <v>9</v>
      </c>
      <c r="R48" s="44" t="s">
        <v>95</v>
      </c>
      <c r="S48" s="43" t="s">
        <v>9</v>
      </c>
      <c r="T48" s="44" t="s">
        <v>10</v>
      </c>
      <c r="U48" s="43" t="s">
        <v>9</v>
      </c>
      <c r="V48" s="44" t="s">
        <v>10</v>
      </c>
    </row>
    <row r="49" spans="1:22" ht="21">
      <c r="A49" s="14">
        <v>42</v>
      </c>
      <c r="B49" s="9" t="s">
        <v>128</v>
      </c>
      <c r="C49" s="10" t="s">
        <v>26</v>
      </c>
      <c r="D49" s="15">
        <v>10</v>
      </c>
      <c r="E49" s="15">
        <v>10</v>
      </c>
      <c r="F49" s="15">
        <v>6</v>
      </c>
      <c r="G49" s="15">
        <v>9</v>
      </c>
      <c r="H49" s="15">
        <v>15</v>
      </c>
      <c r="I49" s="19">
        <v>500</v>
      </c>
      <c r="J49" s="13">
        <f t="shared" si="0"/>
        <v>7500</v>
      </c>
      <c r="K49" s="15"/>
      <c r="L49" s="13">
        <f t="shared" si="1"/>
        <v>0</v>
      </c>
      <c r="M49" s="15">
        <v>15</v>
      </c>
      <c r="N49" s="13">
        <f t="shared" si="2"/>
        <v>7500</v>
      </c>
      <c r="O49" s="15"/>
      <c r="P49" s="13">
        <f t="shared" si="3"/>
        <v>0</v>
      </c>
      <c r="Q49" s="15"/>
      <c r="R49" s="13">
        <f t="shared" si="4"/>
        <v>0</v>
      </c>
      <c r="S49" s="15">
        <f t="shared" si="8"/>
        <v>15</v>
      </c>
      <c r="T49" s="13">
        <f t="shared" si="8"/>
        <v>7500</v>
      </c>
      <c r="U49" s="15">
        <f t="shared" si="6"/>
        <v>0</v>
      </c>
      <c r="V49" s="13">
        <f t="shared" si="7"/>
        <v>0</v>
      </c>
    </row>
    <row r="50" spans="1:22" ht="21">
      <c r="A50" s="14">
        <v>43</v>
      </c>
      <c r="B50" s="9" t="s">
        <v>129</v>
      </c>
      <c r="C50" s="10" t="s">
        <v>17</v>
      </c>
      <c r="D50" s="15"/>
      <c r="E50" s="15"/>
      <c r="F50" s="15">
        <v>5</v>
      </c>
      <c r="G50" s="15">
        <v>5</v>
      </c>
      <c r="H50" s="15">
        <v>10</v>
      </c>
      <c r="I50" s="19">
        <v>150</v>
      </c>
      <c r="J50" s="13">
        <f t="shared" si="0"/>
        <v>1500</v>
      </c>
      <c r="K50" s="15"/>
      <c r="L50" s="13">
        <f t="shared" si="1"/>
        <v>0</v>
      </c>
      <c r="M50" s="15"/>
      <c r="N50" s="13">
        <f t="shared" si="2"/>
        <v>0</v>
      </c>
      <c r="O50" s="15"/>
      <c r="P50" s="13">
        <f t="shared" si="3"/>
        <v>0</v>
      </c>
      <c r="Q50" s="15">
        <v>10</v>
      </c>
      <c r="R50" s="13">
        <f t="shared" si="4"/>
        <v>1500</v>
      </c>
      <c r="S50" s="15">
        <f t="shared" si="8"/>
        <v>10</v>
      </c>
      <c r="T50" s="13">
        <f t="shared" si="8"/>
        <v>1500</v>
      </c>
      <c r="U50" s="15">
        <f t="shared" si="6"/>
        <v>0</v>
      </c>
      <c r="V50" s="13">
        <f t="shared" si="7"/>
        <v>0</v>
      </c>
    </row>
    <row r="51" spans="1:22" ht="21">
      <c r="A51" s="10">
        <v>44</v>
      </c>
      <c r="B51" s="9" t="s">
        <v>130</v>
      </c>
      <c r="C51" s="10" t="s">
        <v>26</v>
      </c>
      <c r="D51" s="15"/>
      <c r="E51" s="15"/>
      <c r="F51" s="15">
        <v>4</v>
      </c>
      <c r="G51" s="15">
        <v>1</v>
      </c>
      <c r="H51" s="15">
        <v>5</v>
      </c>
      <c r="I51" s="19">
        <v>750</v>
      </c>
      <c r="J51" s="13">
        <f t="shared" si="0"/>
        <v>3750</v>
      </c>
      <c r="K51" s="15">
        <v>5</v>
      </c>
      <c r="L51" s="13">
        <f t="shared" si="1"/>
        <v>3750</v>
      </c>
      <c r="M51" s="15"/>
      <c r="N51" s="13">
        <f t="shared" si="2"/>
        <v>0</v>
      </c>
      <c r="O51" s="15"/>
      <c r="P51" s="13">
        <f t="shared" si="3"/>
        <v>0</v>
      </c>
      <c r="Q51" s="15"/>
      <c r="R51" s="13">
        <f t="shared" si="4"/>
        <v>0</v>
      </c>
      <c r="S51" s="15">
        <f t="shared" si="8"/>
        <v>5</v>
      </c>
      <c r="T51" s="13">
        <f t="shared" si="8"/>
        <v>3750</v>
      </c>
      <c r="U51" s="15">
        <f t="shared" si="6"/>
        <v>0</v>
      </c>
      <c r="V51" s="13">
        <f t="shared" si="7"/>
        <v>0</v>
      </c>
    </row>
    <row r="52" spans="1:22" ht="21">
      <c r="A52" s="14">
        <v>45</v>
      </c>
      <c r="B52" s="9" t="s">
        <v>37</v>
      </c>
      <c r="C52" s="10" t="s">
        <v>20</v>
      </c>
      <c r="D52" s="15">
        <v>5</v>
      </c>
      <c r="E52" s="15">
        <v>10</v>
      </c>
      <c r="F52" s="15">
        <v>5</v>
      </c>
      <c r="G52" s="15">
        <v>5</v>
      </c>
      <c r="H52" s="15">
        <v>5</v>
      </c>
      <c r="I52" s="19">
        <v>550</v>
      </c>
      <c r="J52" s="13">
        <f t="shared" si="0"/>
        <v>2750</v>
      </c>
      <c r="K52" s="15"/>
      <c r="L52" s="13">
        <f t="shared" si="1"/>
        <v>0</v>
      </c>
      <c r="M52" s="15"/>
      <c r="N52" s="13">
        <f t="shared" si="2"/>
        <v>0</v>
      </c>
      <c r="O52" s="15"/>
      <c r="P52" s="13">
        <f t="shared" si="3"/>
        <v>0</v>
      </c>
      <c r="Q52" s="15">
        <v>5</v>
      </c>
      <c r="R52" s="13">
        <f t="shared" si="4"/>
        <v>2750</v>
      </c>
      <c r="S52" s="15">
        <f t="shared" si="8"/>
        <v>5</v>
      </c>
      <c r="T52" s="13">
        <f t="shared" si="8"/>
        <v>2750</v>
      </c>
      <c r="U52" s="15">
        <f t="shared" si="6"/>
        <v>0</v>
      </c>
      <c r="V52" s="13">
        <f t="shared" si="7"/>
        <v>0</v>
      </c>
    </row>
    <row r="53" spans="1:22" ht="21">
      <c r="A53" s="14">
        <v>46</v>
      </c>
      <c r="B53" s="9" t="s">
        <v>38</v>
      </c>
      <c r="C53" s="10" t="s">
        <v>11</v>
      </c>
      <c r="D53" s="15">
        <v>2</v>
      </c>
      <c r="E53" s="15">
        <v>3</v>
      </c>
      <c r="F53" s="15">
        <v>3</v>
      </c>
      <c r="G53" s="15">
        <v>0</v>
      </c>
      <c r="H53" s="15">
        <v>3</v>
      </c>
      <c r="I53" s="19">
        <v>550</v>
      </c>
      <c r="J53" s="13">
        <f t="shared" si="0"/>
        <v>1650</v>
      </c>
      <c r="K53" s="15"/>
      <c r="L53" s="13">
        <f t="shared" si="1"/>
        <v>0</v>
      </c>
      <c r="M53" s="15"/>
      <c r="N53" s="13">
        <f t="shared" si="2"/>
        <v>0</v>
      </c>
      <c r="O53" s="15"/>
      <c r="P53" s="13">
        <f t="shared" si="3"/>
        <v>0</v>
      </c>
      <c r="Q53" s="15">
        <v>3</v>
      </c>
      <c r="R53" s="13">
        <f t="shared" si="4"/>
        <v>1650</v>
      </c>
      <c r="S53" s="15">
        <f t="shared" si="8"/>
        <v>3</v>
      </c>
      <c r="T53" s="13">
        <f t="shared" si="8"/>
        <v>1650</v>
      </c>
      <c r="U53" s="15">
        <f t="shared" si="6"/>
        <v>0</v>
      </c>
      <c r="V53" s="13">
        <f t="shared" si="7"/>
        <v>0</v>
      </c>
    </row>
    <row r="54" spans="1:22" ht="21">
      <c r="A54" s="10">
        <v>47</v>
      </c>
      <c r="B54" s="9" t="s">
        <v>39</v>
      </c>
      <c r="C54" s="10" t="s">
        <v>11</v>
      </c>
      <c r="D54" s="15">
        <v>0</v>
      </c>
      <c r="E54" s="15">
        <v>3</v>
      </c>
      <c r="F54" s="15">
        <v>3</v>
      </c>
      <c r="G54" s="15">
        <v>0</v>
      </c>
      <c r="H54" s="15">
        <v>3</v>
      </c>
      <c r="I54" s="19">
        <v>550</v>
      </c>
      <c r="J54" s="13">
        <f t="shared" si="0"/>
        <v>1650</v>
      </c>
      <c r="K54" s="15"/>
      <c r="L54" s="13">
        <f t="shared" si="1"/>
        <v>0</v>
      </c>
      <c r="M54" s="15"/>
      <c r="N54" s="13">
        <f t="shared" si="2"/>
        <v>0</v>
      </c>
      <c r="O54" s="15"/>
      <c r="P54" s="13">
        <f t="shared" si="3"/>
        <v>0</v>
      </c>
      <c r="Q54" s="15">
        <v>3</v>
      </c>
      <c r="R54" s="13">
        <f t="shared" si="4"/>
        <v>1650</v>
      </c>
      <c r="S54" s="15">
        <f t="shared" si="8"/>
        <v>3</v>
      </c>
      <c r="T54" s="13">
        <f t="shared" si="8"/>
        <v>1650</v>
      </c>
      <c r="U54" s="15">
        <f t="shared" si="6"/>
        <v>0</v>
      </c>
      <c r="V54" s="13">
        <f t="shared" si="7"/>
        <v>0</v>
      </c>
    </row>
    <row r="55" spans="1:22" ht="21">
      <c r="A55" s="14">
        <v>48</v>
      </c>
      <c r="B55" s="9" t="s">
        <v>54</v>
      </c>
      <c r="C55" s="10" t="s">
        <v>11</v>
      </c>
      <c r="D55" s="15">
        <v>2</v>
      </c>
      <c r="E55" s="15">
        <v>3</v>
      </c>
      <c r="F55" s="15">
        <v>3</v>
      </c>
      <c r="G55" s="15">
        <v>0</v>
      </c>
      <c r="H55" s="15">
        <v>3</v>
      </c>
      <c r="I55" s="19">
        <v>350</v>
      </c>
      <c r="J55" s="13">
        <f t="shared" si="0"/>
        <v>1050</v>
      </c>
      <c r="K55" s="15"/>
      <c r="L55" s="13">
        <f t="shared" si="1"/>
        <v>0</v>
      </c>
      <c r="M55" s="15"/>
      <c r="N55" s="13">
        <f t="shared" si="2"/>
        <v>0</v>
      </c>
      <c r="O55" s="15"/>
      <c r="P55" s="13">
        <f t="shared" si="3"/>
        <v>0</v>
      </c>
      <c r="Q55" s="15">
        <v>3</v>
      </c>
      <c r="R55" s="13">
        <f t="shared" si="4"/>
        <v>1050</v>
      </c>
      <c r="S55" s="15">
        <f t="shared" si="8"/>
        <v>3</v>
      </c>
      <c r="T55" s="13">
        <f t="shared" si="8"/>
        <v>1050</v>
      </c>
      <c r="U55" s="15">
        <f t="shared" si="6"/>
        <v>0</v>
      </c>
      <c r="V55" s="13">
        <f t="shared" si="7"/>
        <v>0</v>
      </c>
    </row>
    <row r="56" spans="1:22" ht="21">
      <c r="A56" s="14">
        <v>49</v>
      </c>
      <c r="B56" s="9" t="s">
        <v>55</v>
      </c>
      <c r="C56" s="10" t="s">
        <v>19</v>
      </c>
      <c r="D56" s="15">
        <v>2</v>
      </c>
      <c r="E56" s="15">
        <v>2</v>
      </c>
      <c r="F56" s="15">
        <v>2</v>
      </c>
      <c r="G56" s="15">
        <v>0</v>
      </c>
      <c r="H56" s="15">
        <v>2</v>
      </c>
      <c r="I56" s="19">
        <v>3500</v>
      </c>
      <c r="J56" s="13">
        <f t="shared" si="0"/>
        <v>7000</v>
      </c>
      <c r="K56" s="15"/>
      <c r="L56" s="13">
        <f t="shared" si="1"/>
        <v>0</v>
      </c>
      <c r="M56" s="15"/>
      <c r="N56" s="13">
        <f t="shared" si="2"/>
        <v>0</v>
      </c>
      <c r="O56" s="15"/>
      <c r="P56" s="13">
        <f t="shared" si="3"/>
        <v>0</v>
      </c>
      <c r="Q56" s="15">
        <v>2</v>
      </c>
      <c r="R56" s="13">
        <f t="shared" si="4"/>
        <v>7000</v>
      </c>
      <c r="S56" s="15">
        <f t="shared" si="8"/>
        <v>2</v>
      </c>
      <c r="T56" s="13">
        <f t="shared" si="8"/>
        <v>7000</v>
      </c>
      <c r="U56" s="15">
        <f t="shared" si="6"/>
        <v>0</v>
      </c>
      <c r="V56" s="13">
        <f t="shared" si="7"/>
        <v>0</v>
      </c>
    </row>
    <row r="57" spans="1:22" ht="21">
      <c r="A57" s="10">
        <v>50</v>
      </c>
      <c r="B57" s="9" t="s">
        <v>57</v>
      </c>
      <c r="C57" s="10" t="s">
        <v>19</v>
      </c>
      <c r="D57" s="15">
        <v>2</v>
      </c>
      <c r="E57" s="15">
        <v>2</v>
      </c>
      <c r="F57" s="15">
        <v>2</v>
      </c>
      <c r="G57" s="15">
        <v>0</v>
      </c>
      <c r="H57" s="15">
        <v>2</v>
      </c>
      <c r="I57" s="19">
        <v>3500</v>
      </c>
      <c r="J57" s="13">
        <f t="shared" si="0"/>
        <v>7000</v>
      </c>
      <c r="K57" s="15"/>
      <c r="L57" s="13">
        <f t="shared" si="1"/>
        <v>0</v>
      </c>
      <c r="M57" s="15"/>
      <c r="N57" s="13">
        <f t="shared" si="2"/>
        <v>0</v>
      </c>
      <c r="O57" s="15"/>
      <c r="P57" s="13">
        <f t="shared" si="3"/>
        <v>0</v>
      </c>
      <c r="Q57" s="15">
        <v>2</v>
      </c>
      <c r="R57" s="13">
        <f t="shared" si="4"/>
        <v>7000</v>
      </c>
      <c r="S57" s="15">
        <f t="shared" si="8"/>
        <v>2</v>
      </c>
      <c r="T57" s="13">
        <f t="shared" si="8"/>
        <v>7000</v>
      </c>
      <c r="U57" s="15">
        <f t="shared" si="6"/>
        <v>0</v>
      </c>
      <c r="V57" s="13">
        <f t="shared" si="7"/>
        <v>0</v>
      </c>
    </row>
    <row r="58" spans="1:22" ht="21">
      <c r="A58" s="14">
        <v>51</v>
      </c>
      <c r="B58" s="9" t="s">
        <v>56</v>
      </c>
      <c r="C58" s="10" t="s">
        <v>19</v>
      </c>
      <c r="D58" s="15">
        <v>2</v>
      </c>
      <c r="E58" s="15">
        <v>2</v>
      </c>
      <c r="F58" s="15">
        <v>2</v>
      </c>
      <c r="G58" s="15">
        <v>0</v>
      </c>
      <c r="H58" s="15">
        <v>2</v>
      </c>
      <c r="I58" s="19">
        <v>3500</v>
      </c>
      <c r="J58" s="13">
        <f t="shared" si="0"/>
        <v>7000</v>
      </c>
      <c r="K58" s="15"/>
      <c r="L58" s="13">
        <f t="shared" si="1"/>
        <v>0</v>
      </c>
      <c r="M58" s="15"/>
      <c r="N58" s="13">
        <f t="shared" si="2"/>
        <v>0</v>
      </c>
      <c r="O58" s="15"/>
      <c r="P58" s="13">
        <f t="shared" si="3"/>
        <v>0</v>
      </c>
      <c r="Q58" s="15">
        <v>2</v>
      </c>
      <c r="R58" s="13">
        <f t="shared" si="4"/>
        <v>7000</v>
      </c>
      <c r="S58" s="15">
        <f t="shared" si="8"/>
        <v>2</v>
      </c>
      <c r="T58" s="13">
        <f t="shared" si="8"/>
        <v>7000</v>
      </c>
      <c r="U58" s="15">
        <f t="shared" si="6"/>
        <v>0</v>
      </c>
      <c r="V58" s="13">
        <f t="shared" si="7"/>
        <v>0</v>
      </c>
    </row>
    <row r="59" spans="1:22" s="18" customFormat="1" ht="21">
      <c r="A59" s="14">
        <v>52</v>
      </c>
      <c r="B59" s="9" t="s">
        <v>52</v>
      </c>
      <c r="C59" s="10" t="s">
        <v>21</v>
      </c>
      <c r="D59" s="15"/>
      <c r="E59" s="15">
        <v>2</v>
      </c>
      <c r="F59" s="15">
        <v>2</v>
      </c>
      <c r="G59" s="15">
        <v>0</v>
      </c>
      <c r="H59" s="15">
        <v>2</v>
      </c>
      <c r="I59" s="19">
        <v>4500</v>
      </c>
      <c r="J59" s="13">
        <f t="shared" si="0"/>
        <v>9000</v>
      </c>
      <c r="K59" s="15"/>
      <c r="L59" s="13">
        <f t="shared" si="1"/>
        <v>0</v>
      </c>
      <c r="M59" s="15">
        <v>2</v>
      </c>
      <c r="N59" s="13">
        <f t="shared" si="2"/>
        <v>9000</v>
      </c>
      <c r="O59" s="15"/>
      <c r="P59" s="13">
        <f t="shared" si="3"/>
        <v>0</v>
      </c>
      <c r="Q59" s="15"/>
      <c r="R59" s="13">
        <f t="shared" si="4"/>
        <v>0</v>
      </c>
      <c r="S59" s="15">
        <f t="shared" si="8"/>
        <v>2</v>
      </c>
      <c r="T59" s="13">
        <f t="shared" si="8"/>
        <v>9000</v>
      </c>
      <c r="U59" s="15">
        <f t="shared" si="6"/>
        <v>0</v>
      </c>
      <c r="V59" s="13">
        <f t="shared" si="7"/>
        <v>0</v>
      </c>
    </row>
    <row r="60" spans="1:22" ht="21">
      <c r="A60" s="10">
        <v>53</v>
      </c>
      <c r="B60" s="9" t="s">
        <v>61</v>
      </c>
      <c r="C60" s="10" t="s">
        <v>27</v>
      </c>
      <c r="D60" s="15">
        <v>3</v>
      </c>
      <c r="E60" s="15">
        <v>6</v>
      </c>
      <c r="F60" s="15">
        <v>6</v>
      </c>
      <c r="G60" s="15">
        <v>0</v>
      </c>
      <c r="H60" s="15">
        <v>6</v>
      </c>
      <c r="I60" s="19">
        <v>1850</v>
      </c>
      <c r="J60" s="13">
        <f t="shared" si="0"/>
        <v>11100</v>
      </c>
      <c r="K60" s="15"/>
      <c r="L60" s="13">
        <f t="shared" si="1"/>
        <v>0</v>
      </c>
      <c r="M60" s="15">
        <v>6</v>
      </c>
      <c r="N60" s="13">
        <f t="shared" si="2"/>
        <v>11100</v>
      </c>
      <c r="O60" s="15"/>
      <c r="P60" s="13">
        <f t="shared" si="3"/>
        <v>0</v>
      </c>
      <c r="Q60" s="15"/>
      <c r="R60" s="13">
        <f t="shared" si="4"/>
        <v>0</v>
      </c>
      <c r="S60" s="15">
        <f t="shared" si="8"/>
        <v>6</v>
      </c>
      <c r="T60" s="13">
        <f t="shared" si="8"/>
        <v>11100</v>
      </c>
      <c r="U60" s="15">
        <f t="shared" si="6"/>
        <v>0</v>
      </c>
      <c r="V60" s="13">
        <f t="shared" si="7"/>
        <v>0</v>
      </c>
    </row>
    <row r="61" spans="1:22" ht="21">
      <c r="A61" s="14">
        <v>54</v>
      </c>
      <c r="B61" s="9" t="s">
        <v>58</v>
      </c>
      <c r="C61" s="10" t="s">
        <v>70</v>
      </c>
      <c r="D61" s="15">
        <v>5</v>
      </c>
      <c r="E61" s="15">
        <v>5</v>
      </c>
      <c r="F61" s="15">
        <v>15</v>
      </c>
      <c r="G61" s="15">
        <v>0</v>
      </c>
      <c r="H61" s="15">
        <v>15</v>
      </c>
      <c r="I61" s="19">
        <v>750</v>
      </c>
      <c r="J61" s="13">
        <f t="shared" si="0"/>
        <v>11250</v>
      </c>
      <c r="K61" s="15">
        <v>15</v>
      </c>
      <c r="L61" s="13">
        <f t="shared" si="1"/>
        <v>11250</v>
      </c>
      <c r="M61" s="15"/>
      <c r="N61" s="13">
        <f t="shared" si="2"/>
        <v>0</v>
      </c>
      <c r="O61" s="15"/>
      <c r="P61" s="13">
        <f t="shared" si="3"/>
        <v>0</v>
      </c>
      <c r="Q61" s="15"/>
      <c r="R61" s="13">
        <f t="shared" si="4"/>
        <v>0</v>
      </c>
      <c r="S61" s="15">
        <f t="shared" si="8"/>
        <v>15</v>
      </c>
      <c r="T61" s="13">
        <f t="shared" si="8"/>
        <v>11250</v>
      </c>
      <c r="U61" s="15">
        <f t="shared" si="6"/>
        <v>0</v>
      </c>
      <c r="V61" s="13">
        <f t="shared" si="7"/>
        <v>0</v>
      </c>
    </row>
    <row r="62" spans="1:22" ht="21">
      <c r="A62" s="14">
        <v>55</v>
      </c>
      <c r="B62" s="9" t="s">
        <v>125</v>
      </c>
      <c r="C62" s="10" t="s">
        <v>70</v>
      </c>
      <c r="D62" s="15">
        <v>5</v>
      </c>
      <c r="E62" s="15">
        <v>5</v>
      </c>
      <c r="F62" s="15">
        <v>30</v>
      </c>
      <c r="G62" s="15">
        <v>0</v>
      </c>
      <c r="H62" s="15">
        <v>30</v>
      </c>
      <c r="I62" s="19">
        <v>700</v>
      </c>
      <c r="J62" s="13">
        <f t="shared" si="0"/>
        <v>21000</v>
      </c>
      <c r="K62" s="15"/>
      <c r="L62" s="13">
        <f t="shared" si="1"/>
        <v>0</v>
      </c>
      <c r="M62" s="15">
        <v>15</v>
      </c>
      <c r="N62" s="13">
        <f t="shared" si="2"/>
        <v>10500</v>
      </c>
      <c r="O62" s="15"/>
      <c r="P62" s="13">
        <f t="shared" si="3"/>
        <v>0</v>
      </c>
      <c r="Q62" s="15">
        <v>15</v>
      </c>
      <c r="R62" s="13">
        <f t="shared" si="4"/>
        <v>10500</v>
      </c>
      <c r="S62" s="15">
        <f t="shared" si="8"/>
        <v>30</v>
      </c>
      <c r="T62" s="13">
        <f t="shared" si="8"/>
        <v>21000</v>
      </c>
      <c r="U62" s="15">
        <f t="shared" si="6"/>
        <v>0</v>
      </c>
      <c r="V62" s="13">
        <f t="shared" si="7"/>
        <v>0</v>
      </c>
    </row>
    <row r="63" spans="1:22" ht="21">
      <c r="A63" s="10">
        <v>56</v>
      </c>
      <c r="B63" s="9" t="s">
        <v>124</v>
      </c>
      <c r="C63" s="10" t="s">
        <v>70</v>
      </c>
      <c r="D63" s="15" t="s">
        <v>47</v>
      </c>
      <c r="E63" s="15">
        <v>5</v>
      </c>
      <c r="F63" s="15">
        <v>10</v>
      </c>
      <c r="G63" s="15">
        <v>0</v>
      </c>
      <c r="H63" s="15">
        <v>10</v>
      </c>
      <c r="I63" s="19">
        <v>700</v>
      </c>
      <c r="J63" s="13">
        <f t="shared" si="0"/>
        <v>7000</v>
      </c>
      <c r="K63" s="15"/>
      <c r="L63" s="13">
        <f t="shared" si="1"/>
        <v>0</v>
      </c>
      <c r="M63" s="15">
        <v>5</v>
      </c>
      <c r="N63" s="13">
        <f t="shared" si="2"/>
        <v>3500</v>
      </c>
      <c r="O63" s="15"/>
      <c r="P63" s="13">
        <f t="shared" si="3"/>
        <v>0</v>
      </c>
      <c r="Q63" s="15">
        <v>5</v>
      </c>
      <c r="R63" s="13">
        <f t="shared" si="4"/>
        <v>3500</v>
      </c>
      <c r="S63" s="15">
        <f t="shared" si="8"/>
        <v>10</v>
      </c>
      <c r="T63" s="13">
        <f t="shared" si="8"/>
        <v>7000</v>
      </c>
      <c r="U63" s="15">
        <f t="shared" si="6"/>
        <v>0</v>
      </c>
      <c r="V63" s="13">
        <f t="shared" si="7"/>
        <v>0</v>
      </c>
    </row>
    <row r="64" spans="1:22" ht="21">
      <c r="A64" s="14">
        <v>57</v>
      </c>
      <c r="B64" s="9" t="s">
        <v>140</v>
      </c>
      <c r="C64" s="10" t="s">
        <v>138</v>
      </c>
      <c r="D64" s="15"/>
      <c r="E64" s="15"/>
      <c r="F64" s="15">
        <v>10</v>
      </c>
      <c r="G64" s="15"/>
      <c r="H64" s="15">
        <v>10</v>
      </c>
      <c r="I64" s="19">
        <v>700</v>
      </c>
      <c r="J64" s="13">
        <f t="shared" si="0"/>
        <v>7000</v>
      </c>
      <c r="K64" s="15"/>
      <c r="L64" s="13">
        <f t="shared" si="1"/>
        <v>0</v>
      </c>
      <c r="M64" s="15">
        <v>5</v>
      </c>
      <c r="N64" s="13">
        <f t="shared" si="2"/>
        <v>3500</v>
      </c>
      <c r="O64" s="15"/>
      <c r="P64" s="13">
        <f t="shared" si="3"/>
        <v>0</v>
      </c>
      <c r="Q64" s="15">
        <v>5</v>
      </c>
      <c r="R64" s="13">
        <f t="shared" si="4"/>
        <v>3500</v>
      </c>
      <c r="S64" s="15">
        <f t="shared" si="8"/>
        <v>10</v>
      </c>
      <c r="T64" s="13">
        <f t="shared" si="8"/>
        <v>7000</v>
      </c>
      <c r="U64" s="15">
        <f t="shared" si="6"/>
        <v>0</v>
      </c>
      <c r="V64" s="13">
        <f t="shared" si="7"/>
        <v>0</v>
      </c>
    </row>
    <row r="65" spans="1:22" s="16" customFormat="1" ht="21">
      <c r="A65" s="14">
        <v>58</v>
      </c>
      <c r="B65" s="9" t="s">
        <v>78</v>
      </c>
      <c r="C65" s="10" t="s">
        <v>70</v>
      </c>
      <c r="D65" s="15" t="s">
        <v>72</v>
      </c>
      <c r="E65" s="15">
        <v>6</v>
      </c>
      <c r="F65" s="15">
        <v>15</v>
      </c>
      <c r="G65" s="15">
        <v>0</v>
      </c>
      <c r="H65" s="15">
        <v>15</v>
      </c>
      <c r="I65" s="19">
        <v>1000</v>
      </c>
      <c r="J65" s="13">
        <f t="shared" si="0"/>
        <v>15000</v>
      </c>
      <c r="K65" s="15"/>
      <c r="L65" s="13">
        <f t="shared" si="1"/>
        <v>0</v>
      </c>
      <c r="M65" s="15">
        <v>5</v>
      </c>
      <c r="N65" s="13">
        <f t="shared" si="2"/>
        <v>5000</v>
      </c>
      <c r="O65" s="15"/>
      <c r="P65" s="13">
        <f t="shared" si="3"/>
        <v>0</v>
      </c>
      <c r="Q65" s="15">
        <v>10</v>
      </c>
      <c r="R65" s="13">
        <f t="shared" si="4"/>
        <v>10000</v>
      </c>
      <c r="S65" s="15">
        <f t="shared" ref="S65:T95" si="9">K65+M65+O65+Q65</f>
        <v>15</v>
      </c>
      <c r="T65" s="13">
        <f t="shared" si="9"/>
        <v>15000</v>
      </c>
      <c r="U65" s="15">
        <f t="shared" si="6"/>
        <v>0</v>
      </c>
      <c r="V65" s="13">
        <f t="shared" si="7"/>
        <v>0</v>
      </c>
    </row>
    <row r="66" spans="1:22" s="16" customFormat="1" ht="21">
      <c r="A66" s="10">
        <v>59</v>
      </c>
      <c r="B66" s="9" t="s">
        <v>142</v>
      </c>
      <c r="C66" s="10" t="s">
        <v>70</v>
      </c>
      <c r="D66" s="15"/>
      <c r="E66" s="15"/>
      <c r="F66" s="15">
        <v>50</v>
      </c>
      <c r="G66" s="15">
        <v>0</v>
      </c>
      <c r="H66" s="15">
        <v>50</v>
      </c>
      <c r="I66" s="19">
        <v>280</v>
      </c>
      <c r="J66" s="13">
        <f t="shared" si="0"/>
        <v>14000</v>
      </c>
      <c r="K66" s="15"/>
      <c r="L66" s="13">
        <f t="shared" si="1"/>
        <v>0</v>
      </c>
      <c r="M66" s="15">
        <v>25</v>
      </c>
      <c r="N66" s="13">
        <f t="shared" si="2"/>
        <v>7000</v>
      </c>
      <c r="O66" s="15"/>
      <c r="P66" s="13">
        <f t="shared" si="3"/>
        <v>0</v>
      </c>
      <c r="Q66" s="15">
        <v>25</v>
      </c>
      <c r="R66" s="13">
        <f t="shared" si="4"/>
        <v>7000</v>
      </c>
      <c r="S66" s="15">
        <f t="shared" si="9"/>
        <v>50</v>
      </c>
      <c r="T66" s="13">
        <f t="shared" si="9"/>
        <v>14000</v>
      </c>
      <c r="U66" s="15">
        <f t="shared" si="6"/>
        <v>0</v>
      </c>
      <c r="V66" s="13">
        <f t="shared" si="7"/>
        <v>0</v>
      </c>
    </row>
    <row r="67" spans="1:22" s="16" customFormat="1" ht="21">
      <c r="A67" s="14">
        <v>60</v>
      </c>
      <c r="B67" s="9" t="s">
        <v>143</v>
      </c>
      <c r="C67" s="10" t="s">
        <v>70</v>
      </c>
      <c r="D67" s="15"/>
      <c r="E67" s="15"/>
      <c r="F67" s="15">
        <v>50</v>
      </c>
      <c r="G67" s="15">
        <v>0</v>
      </c>
      <c r="H67" s="15">
        <v>50</v>
      </c>
      <c r="I67" s="19">
        <v>260</v>
      </c>
      <c r="J67" s="13">
        <f t="shared" si="0"/>
        <v>13000</v>
      </c>
      <c r="K67" s="15"/>
      <c r="L67" s="13">
        <f t="shared" si="1"/>
        <v>0</v>
      </c>
      <c r="M67" s="15">
        <v>25</v>
      </c>
      <c r="N67" s="13">
        <f t="shared" si="2"/>
        <v>6500</v>
      </c>
      <c r="O67" s="15"/>
      <c r="P67" s="13">
        <f t="shared" si="3"/>
        <v>0</v>
      </c>
      <c r="Q67" s="15">
        <v>25</v>
      </c>
      <c r="R67" s="13">
        <f t="shared" si="4"/>
        <v>6500</v>
      </c>
      <c r="S67" s="15">
        <f t="shared" si="9"/>
        <v>50</v>
      </c>
      <c r="T67" s="13">
        <f t="shared" si="9"/>
        <v>13000</v>
      </c>
      <c r="U67" s="15">
        <f t="shared" si="6"/>
        <v>0</v>
      </c>
      <c r="V67" s="13">
        <f t="shared" si="7"/>
        <v>0</v>
      </c>
    </row>
    <row r="68" spans="1:22" s="16" customFormat="1" ht="21">
      <c r="A68" s="14">
        <v>61</v>
      </c>
      <c r="B68" s="9" t="s">
        <v>144</v>
      </c>
      <c r="C68" s="10" t="s">
        <v>70</v>
      </c>
      <c r="D68" s="15"/>
      <c r="E68" s="15"/>
      <c r="F68" s="15">
        <v>20</v>
      </c>
      <c r="G68" s="15">
        <v>0</v>
      </c>
      <c r="H68" s="15">
        <v>20</v>
      </c>
      <c r="I68" s="19">
        <v>680</v>
      </c>
      <c r="J68" s="13">
        <f t="shared" si="0"/>
        <v>13600</v>
      </c>
      <c r="K68" s="15"/>
      <c r="L68" s="13">
        <f t="shared" si="1"/>
        <v>0</v>
      </c>
      <c r="M68" s="15"/>
      <c r="N68" s="13">
        <f t="shared" si="2"/>
        <v>0</v>
      </c>
      <c r="O68" s="15"/>
      <c r="P68" s="13">
        <f t="shared" si="3"/>
        <v>0</v>
      </c>
      <c r="Q68" s="15">
        <v>20</v>
      </c>
      <c r="R68" s="13">
        <f t="shared" si="4"/>
        <v>13600</v>
      </c>
      <c r="S68" s="15">
        <f t="shared" si="9"/>
        <v>20</v>
      </c>
      <c r="T68" s="13">
        <f t="shared" si="9"/>
        <v>13600</v>
      </c>
      <c r="U68" s="15">
        <f t="shared" si="6"/>
        <v>0</v>
      </c>
      <c r="V68" s="13">
        <f t="shared" si="7"/>
        <v>0</v>
      </c>
    </row>
    <row r="69" spans="1:22" s="16" customFormat="1" ht="21">
      <c r="A69" s="10">
        <v>62</v>
      </c>
      <c r="B69" s="9" t="s">
        <v>145</v>
      </c>
      <c r="C69" s="10" t="s">
        <v>70</v>
      </c>
      <c r="D69" s="15"/>
      <c r="E69" s="15"/>
      <c r="F69" s="15">
        <v>20</v>
      </c>
      <c r="G69" s="15">
        <v>0</v>
      </c>
      <c r="H69" s="15">
        <v>20</v>
      </c>
      <c r="I69" s="19">
        <v>580</v>
      </c>
      <c r="J69" s="13">
        <f t="shared" si="0"/>
        <v>11600</v>
      </c>
      <c r="K69" s="15"/>
      <c r="L69" s="13">
        <f t="shared" si="1"/>
        <v>0</v>
      </c>
      <c r="M69" s="15"/>
      <c r="N69" s="13">
        <f t="shared" si="2"/>
        <v>0</v>
      </c>
      <c r="O69" s="15"/>
      <c r="P69" s="13">
        <f t="shared" si="3"/>
        <v>0</v>
      </c>
      <c r="Q69" s="15">
        <v>20</v>
      </c>
      <c r="R69" s="13">
        <f t="shared" si="4"/>
        <v>11600</v>
      </c>
      <c r="S69" s="15">
        <f t="shared" si="9"/>
        <v>20</v>
      </c>
      <c r="T69" s="13">
        <f t="shared" si="9"/>
        <v>11600</v>
      </c>
      <c r="U69" s="15">
        <f t="shared" si="6"/>
        <v>0</v>
      </c>
      <c r="V69" s="13">
        <f t="shared" si="7"/>
        <v>0</v>
      </c>
    </row>
    <row r="70" spans="1:22" s="16" customFormat="1" ht="21">
      <c r="A70" s="14">
        <v>63</v>
      </c>
      <c r="B70" s="9" t="s">
        <v>139</v>
      </c>
      <c r="C70" s="10" t="s">
        <v>20</v>
      </c>
      <c r="D70" s="15"/>
      <c r="E70" s="15"/>
      <c r="F70" s="15">
        <v>100</v>
      </c>
      <c r="G70" s="15">
        <v>0</v>
      </c>
      <c r="H70" s="15">
        <v>100</v>
      </c>
      <c r="I70" s="19">
        <v>68</v>
      </c>
      <c r="J70" s="13">
        <f t="shared" si="0"/>
        <v>6800</v>
      </c>
      <c r="K70" s="15"/>
      <c r="L70" s="13">
        <f t="shared" si="1"/>
        <v>0</v>
      </c>
      <c r="M70" s="15"/>
      <c r="N70" s="13">
        <f t="shared" si="2"/>
        <v>0</v>
      </c>
      <c r="O70" s="15">
        <v>100</v>
      </c>
      <c r="P70" s="13">
        <f t="shared" si="3"/>
        <v>6800</v>
      </c>
      <c r="Q70" s="15"/>
      <c r="R70" s="13">
        <f t="shared" si="4"/>
        <v>0</v>
      </c>
      <c r="S70" s="15">
        <f t="shared" si="9"/>
        <v>100</v>
      </c>
      <c r="T70" s="13">
        <f t="shared" si="9"/>
        <v>6800</v>
      </c>
      <c r="U70" s="15">
        <f t="shared" si="6"/>
        <v>0</v>
      </c>
      <c r="V70" s="13">
        <f t="shared" si="7"/>
        <v>0</v>
      </c>
    </row>
    <row r="71" spans="1:22" ht="21">
      <c r="A71" s="14">
        <v>64</v>
      </c>
      <c r="B71" s="9" t="s">
        <v>105</v>
      </c>
      <c r="C71" s="10" t="s">
        <v>70</v>
      </c>
      <c r="D71" s="15"/>
      <c r="E71" s="15"/>
      <c r="F71" s="15">
        <v>10</v>
      </c>
      <c r="G71" s="15">
        <v>0</v>
      </c>
      <c r="H71" s="15">
        <v>10</v>
      </c>
      <c r="I71" s="19">
        <v>1050</v>
      </c>
      <c r="J71" s="13">
        <f t="shared" si="0"/>
        <v>10500</v>
      </c>
      <c r="K71" s="15"/>
      <c r="L71" s="13">
        <f t="shared" si="1"/>
        <v>0</v>
      </c>
      <c r="M71" s="15">
        <v>5</v>
      </c>
      <c r="N71" s="13">
        <f t="shared" si="2"/>
        <v>5250</v>
      </c>
      <c r="O71" s="15"/>
      <c r="P71" s="13">
        <f t="shared" si="3"/>
        <v>0</v>
      </c>
      <c r="Q71" s="15">
        <v>5</v>
      </c>
      <c r="R71" s="13">
        <f t="shared" si="4"/>
        <v>5250</v>
      </c>
      <c r="S71" s="15">
        <f t="shared" si="9"/>
        <v>10</v>
      </c>
      <c r="T71" s="13">
        <f t="shared" si="9"/>
        <v>10500</v>
      </c>
      <c r="U71" s="15">
        <f t="shared" si="6"/>
        <v>0</v>
      </c>
      <c r="V71" s="13">
        <f t="shared" si="7"/>
        <v>0</v>
      </c>
    </row>
    <row r="72" spans="1:22" ht="21">
      <c r="A72" s="10">
        <v>65</v>
      </c>
      <c r="B72" s="9" t="s">
        <v>106</v>
      </c>
      <c r="C72" s="10" t="s">
        <v>70</v>
      </c>
      <c r="D72" s="15"/>
      <c r="E72" s="15"/>
      <c r="F72" s="15">
        <v>10</v>
      </c>
      <c r="G72" s="15">
        <v>0</v>
      </c>
      <c r="H72" s="15">
        <v>10</v>
      </c>
      <c r="I72" s="19">
        <v>315</v>
      </c>
      <c r="J72" s="13">
        <f t="shared" ref="J72:J127" si="10">I72*H72</f>
        <v>3150</v>
      </c>
      <c r="K72" s="15"/>
      <c r="L72" s="13">
        <f t="shared" ref="L72:L81" si="11">K72*I72</f>
        <v>0</v>
      </c>
      <c r="M72" s="15">
        <v>5</v>
      </c>
      <c r="N72" s="13">
        <f t="shared" ref="N72:N106" si="12">M72*I72</f>
        <v>1575</v>
      </c>
      <c r="O72" s="15"/>
      <c r="P72" s="13">
        <f t="shared" ref="P72:P127" si="13">O72*I72</f>
        <v>0</v>
      </c>
      <c r="Q72" s="15">
        <v>5</v>
      </c>
      <c r="R72" s="13">
        <f t="shared" ref="R72:R98" si="14">Q72*I72</f>
        <v>1575</v>
      </c>
      <c r="S72" s="15">
        <f t="shared" si="9"/>
        <v>10</v>
      </c>
      <c r="T72" s="13">
        <f t="shared" si="9"/>
        <v>3150</v>
      </c>
      <c r="U72" s="15">
        <f t="shared" ref="U72:U127" si="15">H72-S72</f>
        <v>0</v>
      </c>
      <c r="V72" s="13">
        <f t="shared" ref="V72:V127" si="16">J72-T72</f>
        <v>0</v>
      </c>
    </row>
    <row r="73" spans="1:22" ht="21">
      <c r="A73" s="14">
        <v>66</v>
      </c>
      <c r="B73" s="9" t="s">
        <v>107</v>
      </c>
      <c r="C73" s="10" t="s">
        <v>70</v>
      </c>
      <c r="D73" s="15"/>
      <c r="E73" s="15"/>
      <c r="F73" s="15">
        <v>10</v>
      </c>
      <c r="G73" s="15">
        <v>0</v>
      </c>
      <c r="H73" s="15">
        <v>10</v>
      </c>
      <c r="I73" s="19">
        <v>765</v>
      </c>
      <c r="J73" s="13">
        <f t="shared" si="10"/>
        <v>7650</v>
      </c>
      <c r="K73" s="15"/>
      <c r="L73" s="13">
        <f t="shared" si="11"/>
        <v>0</v>
      </c>
      <c r="M73" s="15">
        <v>5</v>
      </c>
      <c r="N73" s="13">
        <f t="shared" si="12"/>
        <v>3825</v>
      </c>
      <c r="O73" s="15"/>
      <c r="P73" s="13">
        <f t="shared" si="13"/>
        <v>0</v>
      </c>
      <c r="Q73" s="15">
        <v>5</v>
      </c>
      <c r="R73" s="13">
        <f t="shared" si="14"/>
        <v>3825</v>
      </c>
      <c r="S73" s="15">
        <f t="shared" si="9"/>
        <v>10</v>
      </c>
      <c r="T73" s="13">
        <f t="shared" si="9"/>
        <v>7650</v>
      </c>
      <c r="U73" s="15">
        <f t="shared" si="15"/>
        <v>0</v>
      </c>
      <c r="V73" s="13">
        <f t="shared" si="16"/>
        <v>0</v>
      </c>
    </row>
    <row r="74" spans="1:22" s="16" customFormat="1" ht="21">
      <c r="A74" s="14">
        <v>67</v>
      </c>
      <c r="B74" s="9" t="s">
        <v>108</v>
      </c>
      <c r="C74" s="10" t="s">
        <v>20</v>
      </c>
      <c r="D74" s="15"/>
      <c r="E74" s="15"/>
      <c r="F74" s="15">
        <v>6</v>
      </c>
      <c r="G74" s="15">
        <v>0</v>
      </c>
      <c r="H74" s="15">
        <v>6</v>
      </c>
      <c r="I74" s="19">
        <v>500</v>
      </c>
      <c r="J74" s="13">
        <f t="shared" si="10"/>
        <v>3000</v>
      </c>
      <c r="K74" s="15"/>
      <c r="L74" s="13">
        <f t="shared" si="11"/>
        <v>0</v>
      </c>
      <c r="M74" s="15"/>
      <c r="N74" s="13">
        <f t="shared" si="12"/>
        <v>0</v>
      </c>
      <c r="O74" s="15"/>
      <c r="P74" s="13">
        <f t="shared" si="13"/>
        <v>0</v>
      </c>
      <c r="Q74" s="15">
        <v>6</v>
      </c>
      <c r="R74" s="13">
        <f t="shared" si="14"/>
        <v>3000</v>
      </c>
      <c r="S74" s="15">
        <f t="shared" si="9"/>
        <v>6</v>
      </c>
      <c r="T74" s="13">
        <f t="shared" si="9"/>
        <v>3000</v>
      </c>
      <c r="U74" s="15">
        <f t="shared" si="15"/>
        <v>0</v>
      </c>
      <c r="V74" s="13">
        <f t="shared" si="16"/>
        <v>0</v>
      </c>
    </row>
    <row r="75" spans="1:22" s="16" customFormat="1" ht="21">
      <c r="A75" s="10">
        <v>68</v>
      </c>
      <c r="B75" s="9" t="s">
        <v>109</v>
      </c>
      <c r="C75" s="10" t="s">
        <v>11</v>
      </c>
      <c r="D75" s="15"/>
      <c r="E75" s="15"/>
      <c r="F75" s="15">
        <v>12</v>
      </c>
      <c r="G75" s="15">
        <v>0</v>
      </c>
      <c r="H75" s="15">
        <v>12</v>
      </c>
      <c r="I75" s="19">
        <v>200</v>
      </c>
      <c r="J75" s="13">
        <f t="shared" si="10"/>
        <v>2400</v>
      </c>
      <c r="K75" s="15"/>
      <c r="L75" s="13">
        <f t="shared" si="11"/>
        <v>0</v>
      </c>
      <c r="M75" s="15"/>
      <c r="N75" s="13">
        <f t="shared" si="12"/>
        <v>0</v>
      </c>
      <c r="O75" s="15"/>
      <c r="P75" s="13">
        <f t="shared" si="13"/>
        <v>0</v>
      </c>
      <c r="Q75" s="15">
        <v>12</v>
      </c>
      <c r="R75" s="13">
        <f t="shared" si="14"/>
        <v>2400</v>
      </c>
      <c r="S75" s="15">
        <f t="shared" si="9"/>
        <v>12</v>
      </c>
      <c r="T75" s="13">
        <f t="shared" si="9"/>
        <v>2400</v>
      </c>
      <c r="U75" s="15">
        <f t="shared" si="15"/>
        <v>0</v>
      </c>
      <c r="V75" s="13">
        <f t="shared" si="16"/>
        <v>0</v>
      </c>
    </row>
    <row r="76" spans="1:22" ht="21">
      <c r="A76" s="14">
        <v>69</v>
      </c>
      <c r="B76" s="9" t="s">
        <v>79</v>
      </c>
      <c r="C76" s="10" t="s">
        <v>11</v>
      </c>
      <c r="D76" s="15">
        <v>500</v>
      </c>
      <c r="E76" s="15">
        <v>500</v>
      </c>
      <c r="F76" s="15">
        <v>147</v>
      </c>
      <c r="G76" s="15">
        <v>353</v>
      </c>
      <c r="H76" s="15">
        <v>300</v>
      </c>
      <c r="I76" s="19">
        <v>42</v>
      </c>
      <c r="J76" s="13">
        <f t="shared" si="10"/>
        <v>12600</v>
      </c>
      <c r="K76" s="15"/>
      <c r="L76" s="13">
        <f t="shared" si="11"/>
        <v>0</v>
      </c>
      <c r="M76" s="15">
        <v>300</v>
      </c>
      <c r="N76" s="13">
        <f t="shared" si="12"/>
        <v>12600</v>
      </c>
      <c r="O76" s="15"/>
      <c r="P76" s="13">
        <f t="shared" si="13"/>
        <v>0</v>
      </c>
      <c r="Q76" s="15"/>
      <c r="R76" s="13">
        <f t="shared" si="14"/>
        <v>0</v>
      </c>
      <c r="S76" s="15">
        <f t="shared" si="9"/>
        <v>300</v>
      </c>
      <c r="T76" s="13">
        <f t="shared" si="9"/>
        <v>12600</v>
      </c>
      <c r="U76" s="15">
        <f t="shared" si="15"/>
        <v>0</v>
      </c>
      <c r="V76" s="13">
        <f t="shared" si="16"/>
        <v>0</v>
      </c>
    </row>
    <row r="77" spans="1:22" ht="21">
      <c r="A77" s="14">
        <v>70</v>
      </c>
      <c r="B77" s="9" t="s">
        <v>41</v>
      </c>
      <c r="C77" s="10" t="s">
        <v>11</v>
      </c>
      <c r="D77" s="15">
        <v>10</v>
      </c>
      <c r="E77" s="15">
        <v>10</v>
      </c>
      <c r="F77" s="15">
        <v>10</v>
      </c>
      <c r="G77" s="15">
        <v>0</v>
      </c>
      <c r="H77" s="15">
        <v>10</v>
      </c>
      <c r="I77" s="19">
        <v>100</v>
      </c>
      <c r="J77" s="13">
        <f t="shared" si="10"/>
        <v>1000</v>
      </c>
      <c r="K77" s="15"/>
      <c r="L77" s="13">
        <f t="shared" si="11"/>
        <v>0</v>
      </c>
      <c r="M77" s="15"/>
      <c r="N77" s="13">
        <f t="shared" si="12"/>
        <v>0</v>
      </c>
      <c r="O77" s="15">
        <v>10</v>
      </c>
      <c r="P77" s="13">
        <f t="shared" si="13"/>
        <v>1000</v>
      </c>
      <c r="Q77" s="15"/>
      <c r="R77" s="13">
        <f t="shared" si="14"/>
        <v>0</v>
      </c>
      <c r="S77" s="15">
        <f t="shared" si="9"/>
        <v>10</v>
      </c>
      <c r="T77" s="13">
        <f t="shared" si="9"/>
        <v>1000</v>
      </c>
      <c r="U77" s="15">
        <f t="shared" si="15"/>
        <v>0</v>
      </c>
      <c r="V77" s="13">
        <f t="shared" si="16"/>
        <v>0</v>
      </c>
    </row>
    <row r="78" spans="1:22" ht="21">
      <c r="A78" s="10">
        <v>71</v>
      </c>
      <c r="B78" s="9" t="s">
        <v>42</v>
      </c>
      <c r="C78" s="10" t="s">
        <v>11</v>
      </c>
      <c r="D78" s="15">
        <v>2</v>
      </c>
      <c r="E78" s="15">
        <v>2</v>
      </c>
      <c r="F78" s="15">
        <v>2</v>
      </c>
      <c r="G78" s="15">
        <v>0</v>
      </c>
      <c r="H78" s="15">
        <v>2</v>
      </c>
      <c r="I78" s="19">
        <v>200</v>
      </c>
      <c r="J78" s="13">
        <f t="shared" si="10"/>
        <v>400</v>
      </c>
      <c r="K78" s="15"/>
      <c r="L78" s="13">
        <f t="shared" si="11"/>
        <v>0</v>
      </c>
      <c r="M78" s="15">
        <v>2</v>
      </c>
      <c r="N78" s="13">
        <f t="shared" si="12"/>
        <v>400</v>
      </c>
      <c r="O78" s="15"/>
      <c r="P78" s="13">
        <f t="shared" si="13"/>
        <v>0</v>
      </c>
      <c r="Q78" s="15"/>
      <c r="R78" s="13">
        <f t="shared" si="14"/>
        <v>0</v>
      </c>
      <c r="S78" s="15">
        <f t="shared" si="9"/>
        <v>2</v>
      </c>
      <c r="T78" s="13">
        <f t="shared" si="9"/>
        <v>400</v>
      </c>
      <c r="U78" s="15">
        <f t="shared" si="15"/>
        <v>0</v>
      </c>
      <c r="V78" s="13">
        <f t="shared" si="16"/>
        <v>0</v>
      </c>
    </row>
    <row r="79" spans="1:22" ht="21">
      <c r="A79" s="14">
        <v>72</v>
      </c>
      <c r="B79" s="9" t="s">
        <v>43</v>
      </c>
      <c r="C79" s="10" t="s">
        <v>11</v>
      </c>
      <c r="D79" s="15">
        <v>2</v>
      </c>
      <c r="E79" s="15">
        <v>2</v>
      </c>
      <c r="F79" s="15">
        <v>2</v>
      </c>
      <c r="G79" s="15">
        <v>0</v>
      </c>
      <c r="H79" s="15">
        <v>2</v>
      </c>
      <c r="I79" s="19">
        <v>200</v>
      </c>
      <c r="J79" s="13">
        <f t="shared" si="10"/>
        <v>400</v>
      </c>
      <c r="K79" s="15"/>
      <c r="L79" s="13">
        <f t="shared" si="11"/>
        <v>0</v>
      </c>
      <c r="M79" s="15">
        <v>2</v>
      </c>
      <c r="N79" s="13">
        <f t="shared" si="12"/>
        <v>400</v>
      </c>
      <c r="O79" s="15"/>
      <c r="P79" s="13">
        <f t="shared" si="13"/>
        <v>0</v>
      </c>
      <c r="Q79" s="15"/>
      <c r="R79" s="13">
        <f t="shared" si="14"/>
        <v>0</v>
      </c>
      <c r="S79" s="15">
        <f t="shared" si="9"/>
        <v>2</v>
      </c>
      <c r="T79" s="13">
        <f t="shared" si="9"/>
        <v>400</v>
      </c>
      <c r="U79" s="15">
        <f t="shared" si="15"/>
        <v>0</v>
      </c>
      <c r="V79" s="13">
        <f t="shared" si="16"/>
        <v>0</v>
      </c>
    </row>
    <row r="80" spans="1:22" ht="21">
      <c r="A80" s="14">
        <v>73</v>
      </c>
      <c r="B80" s="9" t="s">
        <v>53</v>
      </c>
      <c r="C80" s="10" t="s">
        <v>11</v>
      </c>
      <c r="D80" s="15" t="s">
        <v>47</v>
      </c>
      <c r="E80" s="15">
        <v>300</v>
      </c>
      <c r="F80" s="15">
        <v>100</v>
      </c>
      <c r="G80" s="15">
        <v>200</v>
      </c>
      <c r="H80" s="15">
        <v>300</v>
      </c>
      <c r="I80" s="19">
        <v>15</v>
      </c>
      <c r="J80" s="13">
        <f t="shared" si="10"/>
        <v>4500</v>
      </c>
      <c r="K80" s="15"/>
      <c r="L80" s="13">
        <f t="shared" si="11"/>
        <v>0</v>
      </c>
      <c r="M80" s="15"/>
      <c r="N80" s="13">
        <f t="shared" si="12"/>
        <v>0</v>
      </c>
      <c r="O80" s="15">
        <v>300</v>
      </c>
      <c r="P80" s="13">
        <f t="shared" si="13"/>
        <v>4500</v>
      </c>
      <c r="Q80" s="15"/>
      <c r="R80" s="13">
        <f t="shared" si="14"/>
        <v>0</v>
      </c>
      <c r="S80" s="15">
        <f t="shared" si="9"/>
        <v>300</v>
      </c>
      <c r="T80" s="13">
        <f t="shared" si="9"/>
        <v>4500</v>
      </c>
      <c r="U80" s="15">
        <f t="shared" si="15"/>
        <v>0</v>
      </c>
      <c r="V80" s="13">
        <f t="shared" si="16"/>
        <v>0</v>
      </c>
    </row>
    <row r="81" spans="1:22" ht="21">
      <c r="A81" s="10">
        <v>74</v>
      </c>
      <c r="B81" s="9" t="s">
        <v>59</v>
      </c>
      <c r="C81" s="10" t="s">
        <v>18</v>
      </c>
      <c r="D81" s="15" t="s">
        <v>47</v>
      </c>
      <c r="E81" s="15">
        <v>6</v>
      </c>
      <c r="F81" s="15">
        <v>6</v>
      </c>
      <c r="G81" s="15">
        <v>2</v>
      </c>
      <c r="H81" s="15">
        <v>10</v>
      </c>
      <c r="I81" s="19">
        <v>630</v>
      </c>
      <c r="J81" s="13">
        <f t="shared" si="10"/>
        <v>6300</v>
      </c>
      <c r="K81" s="15">
        <v>5</v>
      </c>
      <c r="L81" s="13">
        <f t="shared" si="11"/>
        <v>3150</v>
      </c>
      <c r="M81" s="15"/>
      <c r="N81" s="13">
        <f t="shared" si="12"/>
        <v>0</v>
      </c>
      <c r="O81" s="15">
        <v>5</v>
      </c>
      <c r="P81" s="13">
        <f t="shared" si="13"/>
        <v>3150</v>
      </c>
      <c r="Q81" s="15"/>
      <c r="R81" s="13">
        <f t="shared" si="14"/>
        <v>0</v>
      </c>
      <c r="S81" s="15">
        <f t="shared" si="9"/>
        <v>10</v>
      </c>
      <c r="T81" s="13">
        <f t="shared" si="9"/>
        <v>6300</v>
      </c>
      <c r="U81" s="15">
        <f t="shared" si="15"/>
        <v>0</v>
      </c>
      <c r="V81" s="13">
        <f t="shared" si="16"/>
        <v>0</v>
      </c>
    </row>
    <row r="82" spans="1:22" ht="21">
      <c r="A82" s="14">
        <v>75</v>
      </c>
      <c r="B82" s="9" t="s">
        <v>141</v>
      </c>
      <c r="C82" s="10" t="s">
        <v>18</v>
      </c>
      <c r="D82" s="15"/>
      <c r="E82" s="15"/>
      <c r="F82" s="15">
        <v>1</v>
      </c>
      <c r="G82" s="15"/>
      <c r="H82" s="15">
        <v>2</v>
      </c>
      <c r="I82" s="19">
        <v>2150</v>
      </c>
      <c r="J82" s="13">
        <f t="shared" si="10"/>
        <v>4300</v>
      </c>
      <c r="K82" s="15"/>
      <c r="L82" s="13"/>
      <c r="M82" s="15"/>
      <c r="N82" s="13">
        <f t="shared" si="12"/>
        <v>0</v>
      </c>
      <c r="O82" s="15">
        <v>2</v>
      </c>
      <c r="P82" s="13">
        <f t="shared" si="13"/>
        <v>4300</v>
      </c>
      <c r="Q82" s="15"/>
      <c r="R82" s="13">
        <f t="shared" si="14"/>
        <v>0</v>
      </c>
      <c r="S82" s="15">
        <f t="shared" si="9"/>
        <v>2</v>
      </c>
      <c r="T82" s="13">
        <f t="shared" si="9"/>
        <v>4300</v>
      </c>
      <c r="U82" s="15">
        <f t="shared" si="15"/>
        <v>0</v>
      </c>
      <c r="V82" s="13">
        <f t="shared" si="16"/>
        <v>0</v>
      </c>
    </row>
    <row r="83" spans="1:22" ht="21">
      <c r="A83" s="14">
        <v>76</v>
      </c>
      <c r="B83" s="9" t="s">
        <v>60</v>
      </c>
      <c r="C83" s="10" t="s">
        <v>11</v>
      </c>
      <c r="D83" s="15">
        <v>5</v>
      </c>
      <c r="E83" s="15">
        <v>10</v>
      </c>
      <c r="F83" s="15">
        <v>10</v>
      </c>
      <c r="G83" s="15">
        <v>0</v>
      </c>
      <c r="H83" s="15">
        <v>10</v>
      </c>
      <c r="I83" s="19">
        <v>200</v>
      </c>
      <c r="J83" s="13">
        <f t="shared" si="10"/>
        <v>2000</v>
      </c>
      <c r="K83" s="15"/>
      <c r="L83" s="13">
        <f t="shared" ref="L83:L126" si="17">K83*I83</f>
        <v>0</v>
      </c>
      <c r="M83" s="15">
        <v>10</v>
      </c>
      <c r="N83" s="13">
        <f t="shared" si="12"/>
        <v>2000</v>
      </c>
      <c r="O83" s="15"/>
      <c r="P83" s="13">
        <f t="shared" si="13"/>
        <v>0</v>
      </c>
      <c r="Q83" s="15"/>
      <c r="R83" s="13">
        <f t="shared" si="14"/>
        <v>0</v>
      </c>
      <c r="S83" s="15">
        <f t="shared" si="9"/>
        <v>10</v>
      </c>
      <c r="T83" s="13">
        <f t="shared" si="9"/>
        <v>2000</v>
      </c>
      <c r="U83" s="15">
        <f t="shared" si="15"/>
        <v>0</v>
      </c>
      <c r="V83" s="13">
        <f t="shared" si="16"/>
        <v>0</v>
      </c>
    </row>
    <row r="84" spans="1:22" ht="21">
      <c r="A84" s="10">
        <v>77</v>
      </c>
      <c r="B84" s="9" t="s">
        <v>99</v>
      </c>
      <c r="C84" s="10" t="s">
        <v>17</v>
      </c>
      <c r="D84" s="15">
        <v>200</v>
      </c>
      <c r="E84" s="15">
        <v>200</v>
      </c>
      <c r="F84" s="15">
        <v>200</v>
      </c>
      <c r="G84" s="15">
        <v>100</v>
      </c>
      <c r="H84" s="15">
        <v>200</v>
      </c>
      <c r="I84" s="19">
        <v>54</v>
      </c>
      <c r="J84" s="13">
        <f t="shared" si="10"/>
        <v>10800</v>
      </c>
      <c r="K84" s="15"/>
      <c r="L84" s="13">
        <f t="shared" si="17"/>
        <v>0</v>
      </c>
      <c r="M84" s="15">
        <v>200</v>
      </c>
      <c r="N84" s="13">
        <f t="shared" si="12"/>
        <v>10800</v>
      </c>
      <c r="O84" s="15"/>
      <c r="P84" s="13">
        <f t="shared" si="13"/>
        <v>0</v>
      </c>
      <c r="Q84" s="15"/>
      <c r="R84" s="13">
        <f t="shared" si="14"/>
        <v>0</v>
      </c>
      <c r="S84" s="15">
        <f t="shared" si="9"/>
        <v>200</v>
      </c>
      <c r="T84" s="13">
        <f t="shared" si="9"/>
        <v>10800</v>
      </c>
      <c r="U84" s="15">
        <f t="shared" si="15"/>
        <v>0</v>
      </c>
      <c r="V84" s="13">
        <f t="shared" si="16"/>
        <v>0</v>
      </c>
    </row>
    <row r="85" spans="1:22" s="18" customFormat="1" ht="21">
      <c r="A85" s="14">
        <v>78</v>
      </c>
      <c r="B85" s="9" t="s">
        <v>110</v>
      </c>
      <c r="C85" s="10" t="s">
        <v>111</v>
      </c>
      <c r="D85" s="15"/>
      <c r="E85" s="15"/>
      <c r="F85" s="15">
        <v>17000</v>
      </c>
      <c r="G85" s="15">
        <v>3000</v>
      </c>
      <c r="H85" s="15">
        <v>20000</v>
      </c>
      <c r="I85" s="19">
        <v>0.75</v>
      </c>
      <c r="J85" s="13">
        <f t="shared" si="10"/>
        <v>15000</v>
      </c>
      <c r="K85" s="15">
        <v>10000</v>
      </c>
      <c r="L85" s="13">
        <f t="shared" si="17"/>
        <v>7500</v>
      </c>
      <c r="M85" s="15"/>
      <c r="N85" s="13">
        <f t="shared" si="12"/>
        <v>0</v>
      </c>
      <c r="O85" s="15">
        <v>10000</v>
      </c>
      <c r="P85" s="13">
        <f t="shared" si="13"/>
        <v>7500</v>
      </c>
      <c r="Q85" s="15"/>
      <c r="R85" s="13">
        <f t="shared" si="14"/>
        <v>0</v>
      </c>
      <c r="S85" s="15">
        <f t="shared" si="9"/>
        <v>20000</v>
      </c>
      <c r="T85" s="13">
        <f t="shared" si="9"/>
        <v>15000</v>
      </c>
      <c r="U85" s="15">
        <f t="shared" si="15"/>
        <v>0</v>
      </c>
      <c r="V85" s="13">
        <f t="shared" si="16"/>
        <v>0</v>
      </c>
    </row>
    <row r="86" spans="1:22" ht="21">
      <c r="A86" s="14">
        <v>79</v>
      </c>
      <c r="B86" s="9" t="s">
        <v>126</v>
      </c>
      <c r="C86" s="10" t="s">
        <v>11</v>
      </c>
      <c r="D86" s="15" t="s">
        <v>47</v>
      </c>
      <c r="E86" s="15">
        <v>10</v>
      </c>
      <c r="F86" s="15">
        <v>10</v>
      </c>
      <c r="G86" s="15">
        <v>0</v>
      </c>
      <c r="H86" s="15">
        <v>10</v>
      </c>
      <c r="I86" s="19">
        <v>800</v>
      </c>
      <c r="J86" s="13">
        <f t="shared" si="10"/>
        <v>8000</v>
      </c>
      <c r="K86" s="15"/>
      <c r="L86" s="13">
        <f t="shared" si="17"/>
        <v>0</v>
      </c>
      <c r="M86" s="15"/>
      <c r="N86" s="13">
        <f t="shared" si="12"/>
        <v>0</v>
      </c>
      <c r="O86" s="15">
        <v>10</v>
      </c>
      <c r="P86" s="13">
        <f t="shared" si="13"/>
        <v>8000</v>
      </c>
      <c r="Q86" s="15"/>
      <c r="R86" s="13">
        <f t="shared" si="14"/>
        <v>0</v>
      </c>
      <c r="S86" s="15">
        <f t="shared" si="9"/>
        <v>10</v>
      </c>
      <c r="T86" s="13">
        <f t="shared" si="9"/>
        <v>8000</v>
      </c>
      <c r="U86" s="15">
        <f t="shared" si="15"/>
        <v>0</v>
      </c>
      <c r="V86" s="13">
        <f t="shared" si="16"/>
        <v>0</v>
      </c>
    </row>
    <row r="87" spans="1:22" ht="21">
      <c r="A87" s="10">
        <v>80</v>
      </c>
      <c r="B87" s="9" t="s">
        <v>118</v>
      </c>
      <c r="C87" s="10" t="s">
        <v>119</v>
      </c>
      <c r="D87" s="15">
        <v>0</v>
      </c>
      <c r="E87" s="15">
        <v>50</v>
      </c>
      <c r="F87" s="15">
        <v>0</v>
      </c>
      <c r="G87" s="15">
        <v>12</v>
      </c>
      <c r="H87" s="15">
        <v>12</v>
      </c>
      <c r="I87" s="19">
        <v>172</v>
      </c>
      <c r="J87" s="13">
        <f t="shared" si="10"/>
        <v>2064</v>
      </c>
      <c r="K87" s="15"/>
      <c r="L87" s="13">
        <f t="shared" si="17"/>
        <v>0</v>
      </c>
      <c r="M87" s="15"/>
      <c r="N87" s="13">
        <f t="shared" si="12"/>
        <v>0</v>
      </c>
      <c r="O87" s="15">
        <v>12</v>
      </c>
      <c r="P87" s="13">
        <f t="shared" si="13"/>
        <v>2064</v>
      </c>
      <c r="Q87" s="15"/>
      <c r="R87" s="13">
        <f t="shared" si="14"/>
        <v>0</v>
      </c>
      <c r="S87" s="15">
        <f t="shared" si="9"/>
        <v>12</v>
      </c>
      <c r="T87" s="13">
        <f t="shared" si="9"/>
        <v>2064</v>
      </c>
      <c r="U87" s="15">
        <f t="shared" si="15"/>
        <v>0</v>
      </c>
      <c r="V87" s="13">
        <f t="shared" si="16"/>
        <v>0</v>
      </c>
    </row>
    <row r="88" spans="1:22" ht="21">
      <c r="A88" s="14">
        <v>81</v>
      </c>
      <c r="B88" s="9" t="s">
        <v>45</v>
      </c>
      <c r="C88" s="10" t="s">
        <v>11</v>
      </c>
      <c r="D88" s="15" t="s">
        <v>47</v>
      </c>
      <c r="E88" s="15">
        <v>20</v>
      </c>
      <c r="F88" s="15">
        <v>20</v>
      </c>
      <c r="G88" s="15">
        <v>0</v>
      </c>
      <c r="H88" s="15">
        <v>20</v>
      </c>
      <c r="I88" s="19">
        <v>70</v>
      </c>
      <c r="J88" s="13">
        <f t="shared" si="10"/>
        <v>1400</v>
      </c>
      <c r="K88" s="15"/>
      <c r="L88" s="13">
        <f t="shared" si="17"/>
        <v>0</v>
      </c>
      <c r="M88" s="15"/>
      <c r="N88" s="13">
        <f t="shared" si="12"/>
        <v>0</v>
      </c>
      <c r="O88" s="15"/>
      <c r="P88" s="13">
        <f t="shared" si="13"/>
        <v>0</v>
      </c>
      <c r="Q88" s="15">
        <v>20</v>
      </c>
      <c r="R88" s="13">
        <f t="shared" si="14"/>
        <v>1400</v>
      </c>
      <c r="S88" s="15">
        <f t="shared" si="9"/>
        <v>20</v>
      </c>
      <c r="T88" s="13">
        <f t="shared" si="9"/>
        <v>1400</v>
      </c>
      <c r="U88" s="15">
        <f t="shared" si="15"/>
        <v>0</v>
      </c>
      <c r="V88" s="13">
        <f t="shared" si="16"/>
        <v>0</v>
      </c>
    </row>
    <row r="89" spans="1:22" ht="21">
      <c r="A89" s="14">
        <v>82</v>
      </c>
      <c r="B89" s="9" t="s">
        <v>46</v>
      </c>
      <c r="C89" s="10" t="s">
        <v>11</v>
      </c>
      <c r="D89" s="15" t="s">
        <v>47</v>
      </c>
      <c r="E89" s="15">
        <v>20</v>
      </c>
      <c r="F89" s="15">
        <v>20</v>
      </c>
      <c r="G89" s="15">
        <v>0</v>
      </c>
      <c r="H89" s="15">
        <v>20</v>
      </c>
      <c r="I89" s="19">
        <v>80</v>
      </c>
      <c r="J89" s="13">
        <f t="shared" si="10"/>
        <v>1600</v>
      </c>
      <c r="K89" s="15"/>
      <c r="L89" s="13">
        <f t="shared" si="17"/>
        <v>0</v>
      </c>
      <c r="M89" s="15"/>
      <c r="N89" s="13">
        <f t="shared" si="12"/>
        <v>0</v>
      </c>
      <c r="O89" s="15"/>
      <c r="P89" s="13">
        <f t="shared" si="13"/>
        <v>0</v>
      </c>
      <c r="Q89" s="15">
        <v>20</v>
      </c>
      <c r="R89" s="13">
        <f t="shared" si="14"/>
        <v>1600</v>
      </c>
      <c r="S89" s="15">
        <f t="shared" si="9"/>
        <v>20</v>
      </c>
      <c r="T89" s="13">
        <f t="shared" si="9"/>
        <v>1600</v>
      </c>
      <c r="U89" s="15">
        <f t="shared" si="15"/>
        <v>0</v>
      </c>
      <c r="V89" s="13">
        <f t="shared" si="16"/>
        <v>0</v>
      </c>
    </row>
    <row r="90" spans="1:22" ht="21">
      <c r="A90" s="10">
        <v>83</v>
      </c>
      <c r="B90" s="9" t="s">
        <v>115</v>
      </c>
      <c r="C90" s="10" t="s">
        <v>19</v>
      </c>
      <c r="D90" s="15">
        <v>3</v>
      </c>
      <c r="E90" s="15">
        <v>3</v>
      </c>
      <c r="F90" s="15">
        <v>3</v>
      </c>
      <c r="G90" s="15">
        <v>0</v>
      </c>
      <c r="H90" s="15">
        <v>3</v>
      </c>
      <c r="I90" s="19">
        <v>2500</v>
      </c>
      <c r="J90" s="13">
        <f t="shared" si="10"/>
        <v>7500</v>
      </c>
      <c r="K90" s="15"/>
      <c r="L90" s="13">
        <f t="shared" si="17"/>
        <v>0</v>
      </c>
      <c r="M90" s="15"/>
      <c r="N90" s="13">
        <f t="shared" si="12"/>
        <v>0</v>
      </c>
      <c r="O90" s="15">
        <v>3</v>
      </c>
      <c r="P90" s="13">
        <f t="shared" si="13"/>
        <v>7500</v>
      </c>
      <c r="Q90" s="15"/>
      <c r="R90" s="13">
        <f t="shared" si="14"/>
        <v>0</v>
      </c>
      <c r="S90" s="15">
        <f t="shared" si="9"/>
        <v>3</v>
      </c>
      <c r="T90" s="13">
        <f t="shared" si="9"/>
        <v>7500</v>
      </c>
      <c r="U90" s="15">
        <f t="shared" si="15"/>
        <v>0</v>
      </c>
      <c r="V90" s="13">
        <f t="shared" si="16"/>
        <v>0</v>
      </c>
    </row>
    <row r="91" spans="1:22" s="1" customFormat="1" ht="21">
      <c r="A91" s="53" t="s">
        <v>170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</row>
    <row r="92" spans="1:22" s="2" customFormat="1" ht="42">
      <c r="A92" s="5" t="s">
        <v>0</v>
      </c>
      <c r="B92" s="5" t="s">
        <v>1</v>
      </c>
      <c r="C92" s="25" t="s">
        <v>2</v>
      </c>
      <c r="D92" s="54" t="s">
        <v>3</v>
      </c>
      <c r="E92" s="54"/>
      <c r="F92" s="54"/>
      <c r="G92" s="7" t="s">
        <v>132</v>
      </c>
      <c r="H92" s="7" t="s">
        <v>97</v>
      </c>
      <c r="I92" s="7" t="s">
        <v>4</v>
      </c>
      <c r="J92" s="55" t="s">
        <v>113</v>
      </c>
      <c r="K92" s="57" t="s">
        <v>94</v>
      </c>
      <c r="L92" s="57"/>
      <c r="M92" s="57" t="s">
        <v>92</v>
      </c>
      <c r="N92" s="57"/>
      <c r="O92" s="57" t="s">
        <v>96</v>
      </c>
      <c r="P92" s="57"/>
      <c r="Q92" s="57" t="s">
        <v>93</v>
      </c>
      <c r="R92" s="57"/>
      <c r="S92" s="54" t="s">
        <v>5</v>
      </c>
      <c r="T92" s="57"/>
      <c r="U92" s="54" t="s">
        <v>101</v>
      </c>
      <c r="V92" s="57"/>
    </row>
    <row r="93" spans="1:22" s="2" customFormat="1" ht="21">
      <c r="A93" s="6"/>
      <c r="B93" s="26"/>
      <c r="C93" s="26" t="s">
        <v>6</v>
      </c>
      <c r="D93" s="43" t="s">
        <v>71</v>
      </c>
      <c r="E93" s="43" t="s">
        <v>131</v>
      </c>
      <c r="F93" s="43" t="s">
        <v>159</v>
      </c>
      <c r="G93" s="8" t="s">
        <v>7</v>
      </c>
      <c r="H93" s="8" t="s">
        <v>158</v>
      </c>
      <c r="I93" s="8" t="s">
        <v>8</v>
      </c>
      <c r="J93" s="56"/>
      <c r="K93" s="44" t="s">
        <v>9</v>
      </c>
      <c r="L93" s="29" t="s">
        <v>95</v>
      </c>
      <c r="M93" s="44" t="s">
        <v>9</v>
      </c>
      <c r="N93" s="44" t="s">
        <v>95</v>
      </c>
      <c r="O93" s="44" t="s">
        <v>9</v>
      </c>
      <c r="P93" s="44" t="s">
        <v>95</v>
      </c>
      <c r="Q93" s="44" t="s">
        <v>9</v>
      </c>
      <c r="R93" s="44" t="s">
        <v>95</v>
      </c>
      <c r="S93" s="43" t="s">
        <v>9</v>
      </c>
      <c r="T93" s="44" t="s">
        <v>10</v>
      </c>
      <c r="U93" s="43" t="s">
        <v>9</v>
      </c>
      <c r="V93" s="44" t="s">
        <v>10</v>
      </c>
    </row>
    <row r="94" spans="1:22" ht="21">
      <c r="A94" s="14">
        <v>84</v>
      </c>
      <c r="B94" s="9" t="s">
        <v>64</v>
      </c>
      <c r="C94" s="10" t="s">
        <v>149</v>
      </c>
      <c r="D94" s="15">
        <v>1600</v>
      </c>
      <c r="E94" s="15">
        <v>1600</v>
      </c>
      <c r="F94" s="15">
        <v>1600</v>
      </c>
      <c r="G94" s="15">
        <v>0</v>
      </c>
      <c r="H94" s="15">
        <v>16000</v>
      </c>
      <c r="I94" s="19">
        <v>25</v>
      </c>
      <c r="J94" s="13">
        <f>I94*H94</f>
        <v>400000</v>
      </c>
      <c r="K94" s="15">
        <v>4000</v>
      </c>
      <c r="L94" s="13">
        <f t="shared" si="17"/>
        <v>100000</v>
      </c>
      <c r="M94" s="15">
        <v>4000</v>
      </c>
      <c r="N94" s="13">
        <f t="shared" si="12"/>
        <v>100000</v>
      </c>
      <c r="O94" s="15">
        <v>4000</v>
      </c>
      <c r="P94" s="13">
        <f t="shared" si="13"/>
        <v>100000</v>
      </c>
      <c r="Q94" s="15">
        <v>4000</v>
      </c>
      <c r="R94" s="13">
        <f t="shared" si="14"/>
        <v>100000</v>
      </c>
      <c r="S94" s="15">
        <f t="shared" si="9"/>
        <v>16000</v>
      </c>
      <c r="T94" s="13">
        <f t="shared" si="9"/>
        <v>400000</v>
      </c>
      <c r="U94" s="15">
        <f t="shared" si="15"/>
        <v>0</v>
      </c>
      <c r="V94" s="13">
        <f t="shared" si="16"/>
        <v>0</v>
      </c>
    </row>
    <row r="95" spans="1:22" s="18" customFormat="1" ht="21">
      <c r="A95" s="14">
        <v>85</v>
      </c>
      <c r="B95" s="9" t="s">
        <v>114</v>
      </c>
      <c r="C95" s="10" t="s">
        <v>44</v>
      </c>
      <c r="D95" s="15"/>
      <c r="E95" s="15"/>
      <c r="F95" s="15"/>
      <c r="G95" s="15">
        <v>0</v>
      </c>
      <c r="H95" s="15">
        <v>250</v>
      </c>
      <c r="I95" s="19">
        <v>190</v>
      </c>
      <c r="J95" s="13">
        <f t="shared" si="10"/>
        <v>47500</v>
      </c>
      <c r="K95" s="15">
        <v>62</v>
      </c>
      <c r="L95" s="13">
        <f t="shared" si="17"/>
        <v>11780</v>
      </c>
      <c r="M95" s="15">
        <v>63</v>
      </c>
      <c r="N95" s="13">
        <f t="shared" si="12"/>
        <v>11970</v>
      </c>
      <c r="O95" s="15">
        <v>62</v>
      </c>
      <c r="P95" s="13">
        <f t="shared" si="13"/>
        <v>11780</v>
      </c>
      <c r="Q95" s="15">
        <v>63</v>
      </c>
      <c r="R95" s="13">
        <f t="shared" si="14"/>
        <v>11970</v>
      </c>
      <c r="S95" s="15">
        <f t="shared" si="9"/>
        <v>250</v>
      </c>
      <c r="T95" s="13">
        <f t="shared" si="9"/>
        <v>47500</v>
      </c>
      <c r="U95" s="15">
        <f t="shared" si="15"/>
        <v>0</v>
      </c>
      <c r="V95" s="13">
        <f t="shared" si="16"/>
        <v>0</v>
      </c>
    </row>
    <row r="96" spans="1:22" ht="21">
      <c r="A96" s="10">
        <v>86</v>
      </c>
      <c r="B96" s="9" t="s">
        <v>156</v>
      </c>
      <c r="C96" s="10" t="s">
        <v>19</v>
      </c>
      <c r="D96" s="15"/>
      <c r="E96" s="15"/>
      <c r="F96" s="15">
        <v>0</v>
      </c>
      <c r="G96" s="15">
        <v>0</v>
      </c>
      <c r="H96" s="15">
        <v>6</v>
      </c>
      <c r="I96" s="19">
        <v>850</v>
      </c>
      <c r="J96" s="13">
        <f t="shared" si="10"/>
        <v>5100</v>
      </c>
      <c r="K96" s="15">
        <v>6</v>
      </c>
      <c r="L96" s="13">
        <f t="shared" si="17"/>
        <v>5100</v>
      </c>
      <c r="M96" s="15"/>
      <c r="N96" s="13">
        <f t="shared" si="12"/>
        <v>0</v>
      </c>
      <c r="O96" s="15"/>
      <c r="P96" s="13">
        <f t="shared" si="13"/>
        <v>0</v>
      </c>
      <c r="Q96" s="15"/>
      <c r="R96" s="13">
        <f t="shared" si="14"/>
        <v>0</v>
      </c>
      <c r="S96" s="15">
        <f t="shared" ref="S96:T111" si="18">K96+M96+O96+Q96</f>
        <v>6</v>
      </c>
      <c r="T96" s="13">
        <f t="shared" si="18"/>
        <v>5100</v>
      </c>
      <c r="U96" s="15">
        <f t="shared" si="15"/>
        <v>0</v>
      </c>
      <c r="V96" s="13">
        <f t="shared" si="16"/>
        <v>0</v>
      </c>
    </row>
    <row r="97" spans="1:22" ht="21">
      <c r="A97" s="14">
        <v>87</v>
      </c>
      <c r="B97" s="9" t="s">
        <v>157</v>
      </c>
      <c r="C97" s="10" t="s">
        <v>19</v>
      </c>
      <c r="D97" s="15"/>
      <c r="E97" s="15"/>
      <c r="F97" s="15">
        <v>0</v>
      </c>
      <c r="G97" s="15">
        <v>0</v>
      </c>
      <c r="H97" s="15">
        <v>6</v>
      </c>
      <c r="I97" s="19">
        <v>600</v>
      </c>
      <c r="J97" s="13">
        <f t="shared" si="10"/>
        <v>3600</v>
      </c>
      <c r="K97" s="15">
        <v>6</v>
      </c>
      <c r="L97" s="13">
        <f t="shared" si="17"/>
        <v>3600</v>
      </c>
      <c r="M97" s="15"/>
      <c r="N97" s="13">
        <f t="shared" si="12"/>
        <v>0</v>
      </c>
      <c r="O97" s="15"/>
      <c r="P97" s="13">
        <f t="shared" si="13"/>
        <v>0</v>
      </c>
      <c r="Q97" s="15">
        <v>0</v>
      </c>
      <c r="R97" s="13">
        <f>Q97*I97</f>
        <v>0</v>
      </c>
      <c r="S97" s="15">
        <f t="shared" si="18"/>
        <v>6</v>
      </c>
      <c r="T97" s="13">
        <f t="shared" si="18"/>
        <v>3600</v>
      </c>
      <c r="U97" s="15">
        <f>H97-S97</f>
        <v>0</v>
      </c>
      <c r="V97" s="13">
        <f t="shared" si="16"/>
        <v>0</v>
      </c>
    </row>
    <row r="98" spans="1:22" ht="21">
      <c r="A98" s="14">
        <v>88</v>
      </c>
      <c r="B98" s="9" t="s">
        <v>62</v>
      </c>
      <c r="C98" s="10" t="s">
        <v>17</v>
      </c>
      <c r="D98" s="15">
        <v>4</v>
      </c>
      <c r="E98" s="15">
        <v>10</v>
      </c>
      <c r="F98" s="15">
        <v>10</v>
      </c>
      <c r="G98" s="15">
        <v>0</v>
      </c>
      <c r="H98" s="15">
        <v>10</v>
      </c>
      <c r="I98" s="19">
        <v>900</v>
      </c>
      <c r="J98" s="13">
        <f t="shared" si="10"/>
        <v>9000</v>
      </c>
      <c r="K98" s="15"/>
      <c r="L98" s="13">
        <f t="shared" si="17"/>
        <v>0</v>
      </c>
      <c r="M98" s="15">
        <v>5</v>
      </c>
      <c r="N98" s="13">
        <f t="shared" si="12"/>
        <v>4500</v>
      </c>
      <c r="O98" s="15"/>
      <c r="P98" s="13">
        <f t="shared" si="13"/>
        <v>0</v>
      </c>
      <c r="Q98" s="15">
        <v>5</v>
      </c>
      <c r="R98" s="13">
        <f t="shared" si="14"/>
        <v>4500</v>
      </c>
      <c r="S98" s="15">
        <f t="shared" si="18"/>
        <v>10</v>
      </c>
      <c r="T98" s="13">
        <f t="shared" si="18"/>
        <v>9000</v>
      </c>
      <c r="U98" s="15">
        <f t="shared" si="15"/>
        <v>0</v>
      </c>
      <c r="V98" s="13">
        <f t="shared" si="16"/>
        <v>0</v>
      </c>
    </row>
    <row r="99" spans="1:22" s="36" customFormat="1" ht="21">
      <c r="A99" s="10">
        <v>89</v>
      </c>
      <c r="B99" s="9" t="s">
        <v>100</v>
      </c>
      <c r="C99" s="10" t="s">
        <v>18</v>
      </c>
      <c r="D99" s="15"/>
      <c r="E99" s="15"/>
      <c r="F99" s="15">
        <v>4</v>
      </c>
      <c r="G99" s="15">
        <v>0</v>
      </c>
      <c r="H99" s="15">
        <v>4</v>
      </c>
      <c r="I99" s="19">
        <v>1070</v>
      </c>
      <c r="J99" s="13">
        <f t="shared" si="10"/>
        <v>4280</v>
      </c>
      <c r="K99" s="15">
        <v>2</v>
      </c>
      <c r="L99" s="13">
        <f t="shared" si="17"/>
        <v>2140</v>
      </c>
      <c r="M99" s="15"/>
      <c r="N99" s="13">
        <f t="shared" si="12"/>
        <v>0</v>
      </c>
      <c r="O99" s="15">
        <v>2</v>
      </c>
      <c r="P99" s="13">
        <f t="shared" si="13"/>
        <v>2140</v>
      </c>
      <c r="Q99" s="15"/>
      <c r="R99" s="13"/>
      <c r="S99" s="15">
        <f t="shared" si="18"/>
        <v>4</v>
      </c>
      <c r="T99" s="13">
        <f t="shared" si="18"/>
        <v>4280</v>
      </c>
      <c r="U99" s="15">
        <f t="shared" si="15"/>
        <v>0</v>
      </c>
      <c r="V99" s="13">
        <f t="shared" si="16"/>
        <v>0</v>
      </c>
    </row>
    <row r="100" spans="1:22" s="36" customFormat="1" ht="21">
      <c r="A100" s="14">
        <v>90</v>
      </c>
      <c r="B100" s="9" t="s">
        <v>146</v>
      </c>
      <c r="C100" s="10" t="s">
        <v>18</v>
      </c>
      <c r="D100" s="15"/>
      <c r="E100" s="15"/>
      <c r="F100" s="15">
        <v>4</v>
      </c>
      <c r="G100" s="15">
        <v>0</v>
      </c>
      <c r="H100" s="15">
        <v>4</v>
      </c>
      <c r="I100" s="19">
        <v>12840</v>
      </c>
      <c r="J100" s="13">
        <f t="shared" si="10"/>
        <v>51360</v>
      </c>
      <c r="K100" s="15">
        <v>2</v>
      </c>
      <c r="L100" s="13">
        <f t="shared" si="17"/>
        <v>25680</v>
      </c>
      <c r="M100" s="15"/>
      <c r="N100" s="13">
        <f t="shared" si="12"/>
        <v>0</v>
      </c>
      <c r="O100" s="15">
        <v>2</v>
      </c>
      <c r="P100" s="13">
        <f t="shared" si="13"/>
        <v>25680</v>
      </c>
      <c r="Q100" s="15"/>
      <c r="R100" s="13"/>
      <c r="S100" s="15">
        <f t="shared" si="18"/>
        <v>4</v>
      </c>
      <c r="T100" s="13">
        <f t="shared" si="18"/>
        <v>51360</v>
      </c>
      <c r="U100" s="15">
        <f t="shared" si="15"/>
        <v>0</v>
      </c>
      <c r="V100" s="13">
        <f t="shared" si="16"/>
        <v>0</v>
      </c>
    </row>
    <row r="101" spans="1:22" s="36" customFormat="1" ht="21">
      <c r="A101" s="14">
        <v>91</v>
      </c>
      <c r="B101" s="9" t="s">
        <v>147</v>
      </c>
      <c r="C101" s="10" t="s">
        <v>18</v>
      </c>
      <c r="D101" s="15"/>
      <c r="E101" s="15"/>
      <c r="F101" s="15">
        <v>6</v>
      </c>
      <c r="G101" s="15">
        <v>0</v>
      </c>
      <c r="H101" s="15">
        <v>6</v>
      </c>
      <c r="I101" s="19">
        <v>7500</v>
      </c>
      <c r="J101" s="13">
        <f t="shared" si="10"/>
        <v>45000</v>
      </c>
      <c r="K101" s="15">
        <v>3</v>
      </c>
      <c r="L101" s="13">
        <f t="shared" si="17"/>
        <v>22500</v>
      </c>
      <c r="M101" s="15"/>
      <c r="N101" s="13">
        <f t="shared" si="12"/>
        <v>0</v>
      </c>
      <c r="O101" s="15">
        <v>3</v>
      </c>
      <c r="P101" s="13">
        <f t="shared" si="13"/>
        <v>22500</v>
      </c>
      <c r="Q101" s="15"/>
      <c r="R101" s="13"/>
      <c r="S101" s="15">
        <f t="shared" si="18"/>
        <v>6</v>
      </c>
      <c r="T101" s="13">
        <f t="shared" si="18"/>
        <v>45000</v>
      </c>
      <c r="U101" s="15">
        <f t="shared" si="15"/>
        <v>0</v>
      </c>
      <c r="V101" s="13">
        <f t="shared" si="16"/>
        <v>0</v>
      </c>
    </row>
    <row r="102" spans="1:22" ht="21">
      <c r="A102" s="10">
        <v>92</v>
      </c>
      <c r="B102" s="9" t="s">
        <v>80</v>
      </c>
      <c r="C102" s="10" t="s">
        <v>11</v>
      </c>
      <c r="D102" s="15" t="s">
        <v>72</v>
      </c>
      <c r="E102" s="15">
        <v>5</v>
      </c>
      <c r="F102" s="15">
        <v>5</v>
      </c>
      <c r="G102" s="15">
        <v>0</v>
      </c>
      <c r="H102" s="15">
        <v>5</v>
      </c>
      <c r="I102" s="19">
        <v>750</v>
      </c>
      <c r="J102" s="13">
        <f t="shared" si="10"/>
        <v>3750</v>
      </c>
      <c r="K102" s="15"/>
      <c r="L102" s="13">
        <f t="shared" si="17"/>
        <v>0</v>
      </c>
      <c r="M102" s="15"/>
      <c r="N102" s="13">
        <f t="shared" si="12"/>
        <v>0</v>
      </c>
      <c r="O102" s="15"/>
      <c r="P102" s="13">
        <f t="shared" si="13"/>
        <v>0</v>
      </c>
      <c r="Q102" s="15">
        <v>5</v>
      </c>
      <c r="R102" s="13">
        <f t="shared" ref="R102:R127" si="19">Q102*I102</f>
        <v>3750</v>
      </c>
      <c r="S102" s="15">
        <f t="shared" si="18"/>
        <v>5</v>
      </c>
      <c r="T102" s="13">
        <f t="shared" si="18"/>
        <v>3750</v>
      </c>
      <c r="U102" s="15">
        <f t="shared" si="15"/>
        <v>0</v>
      </c>
      <c r="V102" s="13">
        <f t="shared" si="16"/>
        <v>0</v>
      </c>
    </row>
    <row r="103" spans="1:22" ht="21">
      <c r="A103" s="14">
        <v>93</v>
      </c>
      <c r="B103" s="9" t="s">
        <v>81</v>
      </c>
      <c r="C103" s="10" t="s">
        <v>11</v>
      </c>
      <c r="D103" s="15" t="s">
        <v>72</v>
      </c>
      <c r="E103" s="15">
        <v>2</v>
      </c>
      <c r="F103" s="15">
        <v>2</v>
      </c>
      <c r="G103" s="15">
        <v>0</v>
      </c>
      <c r="H103" s="15">
        <v>2</v>
      </c>
      <c r="I103" s="19">
        <v>750</v>
      </c>
      <c r="J103" s="13">
        <f t="shared" si="10"/>
        <v>1500</v>
      </c>
      <c r="K103" s="15"/>
      <c r="L103" s="13">
        <f t="shared" si="17"/>
        <v>0</v>
      </c>
      <c r="M103" s="15"/>
      <c r="N103" s="13">
        <f t="shared" si="12"/>
        <v>0</v>
      </c>
      <c r="O103" s="15"/>
      <c r="P103" s="13">
        <f t="shared" si="13"/>
        <v>0</v>
      </c>
      <c r="Q103" s="15">
        <v>2</v>
      </c>
      <c r="R103" s="13">
        <f t="shared" si="19"/>
        <v>1500</v>
      </c>
      <c r="S103" s="15">
        <f t="shared" si="18"/>
        <v>2</v>
      </c>
      <c r="T103" s="13">
        <f t="shared" si="18"/>
        <v>1500</v>
      </c>
      <c r="U103" s="15">
        <f t="shared" si="15"/>
        <v>0</v>
      </c>
      <c r="V103" s="13">
        <f t="shared" si="16"/>
        <v>0</v>
      </c>
    </row>
    <row r="104" spans="1:22" ht="21">
      <c r="A104" s="14">
        <v>94</v>
      </c>
      <c r="B104" s="9" t="s">
        <v>82</v>
      </c>
      <c r="C104" s="10" t="s">
        <v>11</v>
      </c>
      <c r="D104" s="15" t="s">
        <v>72</v>
      </c>
      <c r="E104" s="15">
        <v>2</v>
      </c>
      <c r="F104" s="15">
        <v>2</v>
      </c>
      <c r="G104" s="15">
        <v>0</v>
      </c>
      <c r="H104" s="15">
        <v>2</v>
      </c>
      <c r="I104" s="19">
        <v>750</v>
      </c>
      <c r="J104" s="13">
        <f t="shared" si="10"/>
        <v>1500</v>
      </c>
      <c r="K104" s="15"/>
      <c r="L104" s="13">
        <f t="shared" si="17"/>
        <v>0</v>
      </c>
      <c r="M104" s="15"/>
      <c r="N104" s="13">
        <f t="shared" si="12"/>
        <v>0</v>
      </c>
      <c r="O104" s="15"/>
      <c r="P104" s="13">
        <f t="shared" si="13"/>
        <v>0</v>
      </c>
      <c r="Q104" s="15">
        <v>2</v>
      </c>
      <c r="R104" s="13">
        <f t="shared" si="19"/>
        <v>1500</v>
      </c>
      <c r="S104" s="15">
        <f t="shared" si="18"/>
        <v>2</v>
      </c>
      <c r="T104" s="13">
        <f t="shared" si="18"/>
        <v>1500</v>
      </c>
      <c r="U104" s="15">
        <f t="shared" si="15"/>
        <v>0</v>
      </c>
      <c r="V104" s="13">
        <f t="shared" si="16"/>
        <v>0</v>
      </c>
    </row>
    <row r="105" spans="1:22" ht="21">
      <c r="A105" s="10">
        <v>95</v>
      </c>
      <c r="B105" s="9" t="s">
        <v>112</v>
      </c>
      <c r="C105" s="10" t="s">
        <v>69</v>
      </c>
      <c r="D105" s="15" t="s">
        <v>72</v>
      </c>
      <c r="E105" s="15">
        <v>6</v>
      </c>
      <c r="F105" s="15">
        <v>5</v>
      </c>
      <c r="G105" s="15">
        <v>1</v>
      </c>
      <c r="H105" s="15">
        <v>6</v>
      </c>
      <c r="I105" s="19">
        <v>9000</v>
      </c>
      <c r="J105" s="13">
        <f t="shared" si="10"/>
        <v>54000</v>
      </c>
      <c r="K105" s="15"/>
      <c r="L105" s="13">
        <f t="shared" si="17"/>
        <v>0</v>
      </c>
      <c r="M105" s="15">
        <v>3</v>
      </c>
      <c r="N105" s="13">
        <f t="shared" si="12"/>
        <v>27000</v>
      </c>
      <c r="O105" s="15"/>
      <c r="P105" s="13">
        <f t="shared" si="13"/>
        <v>0</v>
      </c>
      <c r="Q105" s="15">
        <v>3</v>
      </c>
      <c r="R105" s="13">
        <f t="shared" si="19"/>
        <v>27000</v>
      </c>
      <c r="S105" s="15">
        <f t="shared" si="18"/>
        <v>6</v>
      </c>
      <c r="T105" s="13">
        <f t="shared" si="18"/>
        <v>54000</v>
      </c>
      <c r="U105" s="15">
        <f t="shared" si="15"/>
        <v>0</v>
      </c>
      <c r="V105" s="13">
        <f t="shared" si="16"/>
        <v>0</v>
      </c>
    </row>
    <row r="106" spans="1:22" ht="21">
      <c r="A106" s="14">
        <v>96</v>
      </c>
      <c r="B106" s="9" t="s">
        <v>102</v>
      </c>
      <c r="C106" s="10" t="s">
        <v>19</v>
      </c>
      <c r="D106" s="15"/>
      <c r="E106" s="15"/>
      <c r="F106" s="15">
        <v>4</v>
      </c>
      <c r="G106" s="15">
        <v>0</v>
      </c>
      <c r="H106" s="15">
        <v>4</v>
      </c>
      <c r="I106" s="19">
        <v>350</v>
      </c>
      <c r="J106" s="13">
        <f t="shared" si="10"/>
        <v>1400</v>
      </c>
      <c r="K106" s="15"/>
      <c r="L106" s="13">
        <f t="shared" si="17"/>
        <v>0</v>
      </c>
      <c r="M106" s="15">
        <v>4</v>
      </c>
      <c r="N106" s="13">
        <f t="shared" si="12"/>
        <v>1400</v>
      </c>
      <c r="O106" s="15"/>
      <c r="P106" s="13">
        <f t="shared" si="13"/>
        <v>0</v>
      </c>
      <c r="Q106" s="15"/>
      <c r="R106" s="13">
        <f t="shared" si="19"/>
        <v>0</v>
      </c>
      <c r="S106" s="15">
        <f t="shared" si="18"/>
        <v>4</v>
      </c>
      <c r="T106" s="13">
        <f t="shared" si="18"/>
        <v>1400</v>
      </c>
      <c r="U106" s="15">
        <f t="shared" si="15"/>
        <v>0</v>
      </c>
      <c r="V106" s="13">
        <f t="shared" si="16"/>
        <v>0</v>
      </c>
    </row>
    <row r="107" spans="1:22" ht="21">
      <c r="A107" s="14">
        <v>97</v>
      </c>
      <c r="B107" s="9" t="s">
        <v>103</v>
      </c>
      <c r="C107" s="10" t="s">
        <v>104</v>
      </c>
      <c r="D107" s="15"/>
      <c r="E107" s="15"/>
      <c r="F107" s="15">
        <v>10</v>
      </c>
      <c r="G107" s="15">
        <v>0</v>
      </c>
      <c r="H107" s="15">
        <v>10</v>
      </c>
      <c r="I107" s="19">
        <v>90</v>
      </c>
      <c r="J107" s="13">
        <f t="shared" si="10"/>
        <v>900</v>
      </c>
      <c r="K107" s="15"/>
      <c r="L107" s="13">
        <f t="shared" si="17"/>
        <v>0</v>
      </c>
      <c r="M107" s="15"/>
      <c r="N107" s="13"/>
      <c r="O107" s="15"/>
      <c r="P107" s="13">
        <f t="shared" si="13"/>
        <v>0</v>
      </c>
      <c r="Q107" s="15">
        <v>10</v>
      </c>
      <c r="R107" s="13">
        <f t="shared" si="19"/>
        <v>900</v>
      </c>
      <c r="S107" s="15">
        <f t="shared" si="18"/>
        <v>10</v>
      </c>
      <c r="T107" s="13">
        <f t="shared" si="18"/>
        <v>900</v>
      </c>
      <c r="U107" s="15">
        <f t="shared" si="15"/>
        <v>0</v>
      </c>
      <c r="V107" s="13">
        <f t="shared" si="16"/>
        <v>0</v>
      </c>
    </row>
    <row r="108" spans="1:22" ht="21">
      <c r="A108" s="10">
        <v>98</v>
      </c>
      <c r="B108" s="9" t="s">
        <v>83</v>
      </c>
      <c r="C108" s="10" t="s">
        <v>17</v>
      </c>
      <c r="D108" s="15">
        <v>20</v>
      </c>
      <c r="E108" s="15">
        <v>25</v>
      </c>
      <c r="F108" s="15">
        <v>25</v>
      </c>
      <c r="G108" s="15">
        <v>14</v>
      </c>
      <c r="H108" s="15">
        <v>25</v>
      </c>
      <c r="I108" s="19">
        <v>500</v>
      </c>
      <c r="J108" s="13">
        <f t="shared" si="10"/>
        <v>12500</v>
      </c>
      <c r="K108" s="15"/>
      <c r="L108" s="13">
        <f t="shared" si="17"/>
        <v>0</v>
      </c>
      <c r="M108" s="15">
        <v>10</v>
      </c>
      <c r="N108" s="13">
        <f t="shared" ref="N108:N127" si="20">M108*I108</f>
        <v>5000</v>
      </c>
      <c r="O108" s="15"/>
      <c r="P108" s="13">
        <f t="shared" si="13"/>
        <v>0</v>
      </c>
      <c r="Q108" s="15">
        <v>15</v>
      </c>
      <c r="R108" s="13">
        <f t="shared" si="19"/>
        <v>7500</v>
      </c>
      <c r="S108" s="15">
        <f t="shared" si="18"/>
        <v>25</v>
      </c>
      <c r="T108" s="13">
        <f t="shared" si="18"/>
        <v>12500</v>
      </c>
      <c r="U108" s="15">
        <f t="shared" si="15"/>
        <v>0</v>
      </c>
      <c r="V108" s="13">
        <f t="shared" si="16"/>
        <v>0</v>
      </c>
    </row>
    <row r="109" spans="1:22" ht="21">
      <c r="A109" s="14">
        <v>99</v>
      </c>
      <c r="B109" s="9" t="s">
        <v>84</v>
      </c>
      <c r="C109" s="10" t="s">
        <v>17</v>
      </c>
      <c r="D109" s="15">
        <v>10</v>
      </c>
      <c r="E109" s="15">
        <v>25</v>
      </c>
      <c r="F109" s="15">
        <v>25</v>
      </c>
      <c r="G109" s="15">
        <v>3</v>
      </c>
      <c r="H109" s="15">
        <v>30</v>
      </c>
      <c r="I109" s="19">
        <v>700</v>
      </c>
      <c r="J109" s="13">
        <f t="shared" si="10"/>
        <v>21000</v>
      </c>
      <c r="K109" s="15">
        <v>10</v>
      </c>
      <c r="L109" s="13">
        <f t="shared" si="17"/>
        <v>7000</v>
      </c>
      <c r="M109" s="15">
        <v>10</v>
      </c>
      <c r="N109" s="13">
        <f t="shared" si="20"/>
        <v>7000</v>
      </c>
      <c r="O109" s="15">
        <v>10</v>
      </c>
      <c r="P109" s="13">
        <f t="shared" si="13"/>
        <v>7000</v>
      </c>
      <c r="Q109" s="15"/>
      <c r="R109" s="13">
        <f t="shared" si="19"/>
        <v>0</v>
      </c>
      <c r="S109" s="15">
        <f t="shared" si="18"/>
        <v>30</v>
      </c>
      <c r="T109" s="13">
        <f t="shared" si="18"/>
        <v>21000</v>
      </c>
      <c r="U109" s="15">
        <f t="shared" si="15"/>
        <v>0</v>
      </c>
      <c r="V109" s="13">
        <f t="shared" si="16"/>
        <v>0</v>
      </c>
    </row>
    <row r="110" spans="1:22" ht="21">
      <c r="A110" s="14">
        <v>100</v>
      </c>
      <c r="B110" s="9" t="s">
        <v>85</v>
      </c>
      <c r="C110" s="10" t="s">
        <v>17</v>
      </c>
      <c r="D110" s="15">
        <v>25</v>
      </c>
      <c r="E110" s="15">
        <v>28</v>
      </c>
      <c r="F110" s="15">
        <v>28</v>
      </c>
      <c r="G110" s="15">
        <v>0</v>
      </c>
      <c r="H110" s="15">
        <v>40</v>
      </c>
      <c r="I110" s="19">
        <v>850</v>
      </c>
      <c r="J110" s="13">
        <f t="shared" si="10"/>
        <v>34000</v>
      </c>
      <c r="K110" s="15">
        <v>10</v>
      </c>
      <c r="L110" s="13">
        <f t="shared" si="17"/>
        <v>8500</v>
      </c>
      <c r="M110" s="15">
        <v>10</v>
      </c>
      <c r="N110" s="13">
        <f t="shared" si="20"/>
        <v>8500</v>
      </c>
      <c r="O110" s="15">
        <v>10</v>
      </c>
      <c r="P110" s="13">
        <f t="shared" si="13"/>
        <v>8500</v>
      </c>
      <c r="Q110" s="15">
        <v>10</v>
      </c>
      <c r="R110" s="13">
        <f t="shared" si="19"/>
        <v>8500</v>
      </c>
      <c r="S110" s="15">
        <f t="shared" si="18"/>
        <v>40</v>
      </c>
      <c r="T110" s="13">
        <f t="shared" si="18"/>
        <v>34000</v>
      </c>
      <c r="U110" s="15">
        <f t="shared" si="15"/>
        <v>0</v>
      </c>
      <c r="V110" s="13">
        <f t="shared" si="16"/>
        <v>0</v>
      </c>
    </row>
    <row r="111" spans="1:22" ht="21">
      <c r="A111" s="10">
        <v>101</v>
      </c>
      <c r="B111" s="9" t="s">
        <v>86</v>
      </c>
      <c r="C111" s="10" t="s">
        <v>17</v>
      </c>
      <c r="D111" s="15">
        <v>15</v>
      </c>
      <c r="E111" s="15">
        <v>20</v>
      </c>
      <c r="F111" s="15">
        <v>20</v>
      </c>
      <c r="G111" s="15">
        <v>1</v>
      </c>
      <c r="H111" s="15">
        <v>20</v>
      </c>
      <c r="I111" s="19">
        <v>1200</v>
      </c>
      <c r="J111" s="13">
        <f t="shared" si="10"/>
        <v>24000</v>
      </c>
      <c r="K111" s="15">
        <v>10</v>
      </c>
      <c r="L111" s="13">
        <f t="shared" si="17"/>
        <v>12000</v>
      </c>
      <c r="M111" s="15"/>
      <c r="N111" s="13">
        <f t="shared" si="20"/>
        <v>0</v>
      </c>
      <c r="O111" s="15">
        <v>10</v>
      </c>
      <c r="P111" s="13">
        <f t="shared" si="13"/>
        <v>12000</v>
      </c>
      <c r="Q111" s="15"/>
      <c r="R111" s="13">
        <f t="shared" si="19"/>
        <v>0</v>
      </c>
      <c r="S111" s="15">
        <f t="shared" si="18"/>
        <v>20</v>
      </c>
      <c r="T111" s="13">
        <f t="shared" si="18"/>
        <v>24000</v>
      </c>
      <c r="U111" s="15">
        <f t="shared" si="15"/>
        <v>0</v>
      </c>
      <c r="V111" s="13">
        <f t="shared" si="16"/>
        <v>0</v>
      </c>
    </row>
    <row r="112" spans="1:22" s="18" customFormat="1" ht="21">
      <c r="A112" s="14">
        <v>102</v>
      </c>
      <c r="B112" s="9" t="s">
        <v>87</v>
      </c>
      <c r="C112" s="10" t="s">
        <v>17</v>
      </c>
      <c r="D112" s="15">
        <v>2</v>
      </c>
      <c r="E112" s="15">
        <v>4</v>
      </c>
      <c r="F112" s="15">
        <v>4</v>
      </c>
      <c r="G112" s="15">
        <v>0</v>
      </c>
      <c r="H112" s="15">
        <v>5</v>
      </c>
      <c r="I112" s="19">
        <v>1500</v>
      </c>
      <c r="J112" s="13">
        <f t="shared" si="10"/>
        <v>7500</v>
      </c>
      <c r="K112" s="15">
        <v>5</v>
      </c>
      <c r="L112" s="13">
        <f t="shared" si="17"/>
        <v>7500</v>
      </c>
      <c r="M112" s="15"/>
      <c r="N112" s="13">
        <f t="shared" si="20"/>
        <v>0</v>
      </c>
      <c r="O112" s="15"/>
      <c r="P112" s="13">
        <f t="shared" si="13"/>
        <v>0</v>
      </c>
      <c r="Q112" s="15"/>
      <c r="R112" s="13">
        <f t="shared" si="19"/>
        <v>0</v>
      </c>
      <c r="S112" s="15">
        <f t="shared" ref="S112:T127" si="21">K112+M112+O112+Q112</f>
        <v>5</v>
      </c>
      <c r="T112" s="13">
        <f t="shared" si="21"/>
        <v>7500</v>
      </c>
      <c r="U112" s="15">
        <f t="shared" si="15"/>
        <v>0</v>
      </c>
      <c r="V112" s="13">
        <f t="shared" si="16"/>
        <v>0</v>
      </c>
    </row>
    <row r="113" spans="1:22" s="1" customFormat="1" ht="21">
      <c r="A113" s="53" t="s">
        <v>170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</row>
    <row r="114" spans="1:22" s="2" customFormat="1" ht="42">
      <c r="A114" s="5" t="s">
        <v>0</v>
      </c>
      <c r="B114" s="5" t="s">
        <v>1</v>
      </c>
      <c r="C114" s="25" t="s">
        <v>2</v>
      </c>
      <c r="D114" s="54" t="s">
        <v>3</v>
      </c>
      <c r="E114" s="54"/>
      <c r="F114" s="54"/>
      <c r="G114" s="7" t="s">
        <v>132</v>
      </c>
      <c r="H114" s="7" t="s">
        <v>97</v>
      </c>
      <c r="I114" s="7" t="s">
        <v>4</v>
      </c>
      <c r="J114" s="55" t="s">
        <v>113</v>
      </c>
      <c r="K114" s="57" t="s">
        <v>94</v>
      </c>
      <c r="L114" s="57"/>
      <c r="M114" s="57" t="s">
        <v>92</v>
      </c>
      <c r="N114" s="57"/>
      <c r="O114" s="57" t="s">
        <v>96</v>
      </c>
      <c r="P114" s="57"/>
      <c r="Q114" s="57" t="s">
        <v>93</v>
      </c>
      <c r="R114" s="57"/>
      <c r="S114" s="54" t="s">
        <v>5</v>
      </c>
      <c r="T114" s="57"/>
      <c r="U114" s="54" t="s">
        <v>101</v>
      </c>
      <c r="V114" s="57"/>
    </row>
    <row r="115" spans="1:22" s="2" customFormat="1" ht="21">
      <c r="A115" s="6"/>
      <c r="B115" s="26"/>
      <c r="C115" s="26" t="s">
        <v>6</v>
      </c>
      <c r="D115" s="43" t="s">
        <v>71</v>
      </c>
      <c r="E115" s="43" t="s">
        <v>131</v>
      </c>
      <c r="F115" s="43" t="s">
        <v>159</v>
      </c>
      <c r="G115" s="8" t="s">
        <v>7</v>
      </c>
      <c r="H115" s="8" t="s">
        <v>158</v>
      </c>
      <c r="I115" s="8" t="s">
        <v>8</v>
      </c>
      <c r="J115" s="56"/>
      <c r="K115" s="44" t="s">
        <v>9</v>
      </c>
      <c r="L115" s="29" t="s">
        <v>95</v>
      </c>
      <c r="M115" s="44" t="s">
        <v>9</v>
      </c>
      <c r="N115" s="44" t="s">
        <v>95</v>
      </c>
      <c r="O115" s="44" t="s">
        <v>9</v>
      </c>
      <c r="P115" s="44" t="s">
        <v>95</v>
      </c>
      <c r="Q115" s="44" t="s">
        <v>9</v>
      </c>
      <c r="R115" s="44" t="s">
        <v>95</v>
      </c>
      <c r="S115" s="43" t="s">
        <v>9</v>
      </c>
      <c r="T115" s="44" t="s">
        <v>10</v>
      </c>
      <c r="U115" s="43" t="s">
        <v>9</v>
      </c>
      <c r="V115" s="44" t="s">
        <v>10</v>
      </c>
    </row>
    <row r="116" spans="1:22" s="18" customFormat="1" ht="21">
      <c r="A116" s="14">
        <v>103</v>
      </c>
      <c r="B116" s="9" t="s">
        <v>90</v>
      </c>
      <c r="C116" s="10" t="s">
        <v>17</v>
      </c>
      <c r="D116" s="15">
        <v>2</v>
      </c>
      <c r="E116" s="15">
        <v>1</v>
      </c>
      <c r="F116" s="15">
        <v>1</v>
      </c>
      <c r="G116" s="15">
        <v>0</v>
      </c>
      <c r="H116" s="15">
        <v>2</v>
      </c>
      <c r="I116" s="19">
        <v>2000</v>
      </c>
      <c r="J116" s="13">
        <f t="shared" si="10"/>
        <v>4000</v>
      </c>
      <c r="K116" s="15">
        <v>1</v>
      </c>
      <c r="L116" s="13">
        <f t="shared" si="17"/>
        <v>2000</v>
      </c>
      <c r="M116" s="15"/>
      <c r="N116" s="13">
        <f t="shared" si="20"/>
        <v>0</v>
      </c>
      <c r="O116" s="15">
        <v>1</v>
      </c>
      <c r="P116" s="13">
        <f t="shared" si="13"/>
        <v>2000</v>
      </c>
      <c r="Q116" s="15"/>
      <c r="R116" s="13">
        <f t="shared" si="19"/>
        <v>0</v>
      </c>
      <c r="S116" s="15">
        <f t="shared" si="21"/>
        <v>2</v>
      </c>
      <c r="T116" s="13">
        <f t="shared" si="21"/>
        <v>4000</v>
      </c>
      <c r="U116" s="15">
        <f t="shared" si="15"/>
        <v>0</v>
      </c>
      <c r="V116" s="13">
        <f t="shared" si="16"/>
        <v>0</v>
      </c>
    </row>
    <row r="117" spans="1:22" ht="21">
      <c r="A117" s="10">
        <v>104</v>
      </c>
      <c r="B117" s="9" t="s">
        <v>88</v>
      </c>
      <c r="C117" s="10" t="s">
        <v>17</v>
      </c>
      <c r="D117" s="15">
        <v>1</v>
      </c>
      <c r="E117" s="15">
        <v>2</v>
      </c>
      <c r="F117" s="15">
        <v>2</v>
      </c>
      <c r="G117" s="15">
        <v>1</v>
      </c>
      <c r="H117" s="15">
        <v>4</v>
      </c>
      <c r="I117" s="19">
        <v>3000</v>
      </c>
      <c r="J117" s="13">
        <f t="shared" si="10"/>
        <v>12000</v>
      </c>
      <c r="K117" s="15"/>
      <c r="L117" s="13">
        <f t="shared" si="17"/>
        <v>0</v>
      </c>
      <c r="M117" s="15">
        <v>2</v>
      </c>
      <c r="N117" s="13">
        <f t="shared" si="20"/>
        <v>6000</v>
      </c>
      <c r="O117" s="15"/>
      <c r="P117" s="13">
        <f t="shared" si="13"/>
        <v>0</v>
      </c>
      <c r="Q117" s="15">
        <v>2</v>
      </c>
      <c r="R117" s="13">
        <f t="shared" si="19"/>
        <v>6000</v>
      </c>
      <c r="S117" s="15">
        <f t="shared" si="21"/>
        <v>4</v>
      </c>
      <c r="T117" s="13">
        <f t="shared" si="21"/>
        <v>12000</v>
      </c>
      <c r="U117" s="15">
        <f t="shared" si="15"/>
        <v>0</v>
      </c>
      <c r="V117" s="13">
        <f t="shared" si="16"/>
        <v>0</v>
      </c>
    </row>
    <row r="118" spans="1:22" ht="21">
      <c r="A118" s="14">
        <v>105</v>
      </c>
      <c r="B118" s="9" t="s">
        <v>89</v>
      </c>
      <c r="C118" s="10" t="s">
        <v>17</v>
      </c>
      <c r="D118" s="15">
        <v>5</v>
      </c>
      <c r="E118" s="15">
        <v>7</v>
      </c>
      <c r="F118" s="15">
        <v>7</v>
      </c>
      <c r="G118" s="15">
        <v>1</v>
      </c>
      <c r="H118" s="15">
        <v>8</v>
      </c>
      <c r="I118" s="19">
        <v>2200</v>
      </c>
      <c r="J118" s="13">
        <f t="shared" si="10"/>
        <v>17600</v>
      </c>
      <c r="K118" s="15"/>
      <c r="L118" s="13">
        <f t="shared" si="17"/>
        <v>0</v>
      </c>
      <c r="M118" s="15">
        <v>4</v>
      </c>
      <c r="N118" s="13">
        <f t="shared" si="20"/>
        <v>8800</v>
      </c>
      <c r="O118" s="15"/>
      <c r="P118" s="13">
        <f t="shared" si="13"/>
        <v>0</v>
      </c>
      <c r="Q118" s="15">
        <v>4</v>
      </c>
      <c r="R118" s="13">
        <f t="shared" si="19"/>
        <v>8800</v>
      </c>
      <c r="S118" s="15">
        <f t="shared" si="21"/>
        <v>8</v>
      </c>
      <c r="T118" s="13">
        <f t="shared" si="21"/>
        <v>17600</v>
      </c>
      <c r="U118" s="15">
        <f t="shared" si="15"/>
        <v>0</v>
      </c>
      <c r="V118" s="13">
        <f t="shared" si="16"/>
        <v>0</v>
      </c>
    </row>
    <row r="119" spans="1:22" ht="21">
      <c r="A119" s="14">
        <v>106</v>
      </c>
      <c r="B119" s="9" t="s">
        <v>63</v>
      </c>
      <c r="C119" s="10" t="s">
        <v>19</v>
      </c>
      <c r="D119" s="15">
        <v>110</v>
      </c>
      <c r="E119" s="15">
        <v>120</v>
      </c>
      <c r="F119" s="15">
        <v>131</v>
      </c>
      <c r="G119" s="15">
        <v>19</v>
      </c>
      <c r="H119" s="15">
        <v>150</v>
      </c>
      <c r="I119" s="19">
        <v>650</v>
      </c>
      <c r="J119" s="13">
        <f t="shared" si="10"/>
        <v>97500</v>
      </c>
      <c r="K119" s="15">
        <v>30</v>
      </c>
      <c r="L119" s="13">
        <f t="shared" si="17"/>
        <v>19500</v>
      </c>
      <c r="M119" s="15">
        <v>40</v>
      </c>
      <c r="N119" s="13">
        <f t="shared" si="20"/>
        <v>26000</v>
      </c>
      <c r="O119" s="15">
        <v>40</v>
      </c>
      <c r="P119" s="13">
        <f t="shared" si="13"/>
        <v>26000</v>
      </c>
      <c r="Q119" s="15">
        <v>40</v>
      </c>
      <c r="R119" s="13">
        <f t="shared" si="19"/>
        <v>26000</v>
      </c>
      <c r="S119" s="15">
        <f t="shared" si="21"/>
        <v>150</v>
      </c>
      <c r="T119" s="13">
        <f t="shared" si="21"/>
        <v>97500</v>
      </c>
      <c r="U119" s="15">
        <f t="shared" si="15"/>
        <v>0</v>
      </c>
      <c r="V119" s="13">
        <f t="shared" si="16"/>
        <v>0</v>
      </c>
    </row>
    <row r="120" spans="1:22" ht="21">
      <c r="A120" s="10">
        <v>107</v>
      </c>
      <c r="B120" s="9" t="s">
        <v>98</v>
      </c>
      <c r="C120" s="10" t="s">
        <v>20</v>
      </c>
      <c r="D120" s="15"/>
      <c r="E120" s="15">
        <v>600</v>
      </c>
      <c r="F120" s="15">
        <v>300</v>
      </c>
      <c r="G120" s="15">
        <v>300</v>
      </c>
      <c r="H120" s="15">
        <v>300</v>
      </c>
      <c r="I120" s="19">
        <v>65</v>
      </c>
      <c r="J120" s="13">
        <f t="shared" si="10"/>
        <v>19500</v>
      </c>
      <c r="K120" s="15"/>
      <c r="L120" s="13">
        <f t="shared" si="17"/>
        <v>0</v>
      </c>
      <c r="M120" s="15"/>
      <c r="N120" s="13">
        <f t="shared" si="20"/>
        <v>0</v>
      </c>
      <c r="O120" s="15">
        <v>300</v>
      </c>
      <c r="P120" s="13">
        <f t="shared" si="13"/>
        <v>19500</v>
      </c>
      <c r="Q120" s="15"/>
      <c r="R120" s="13">
        <f t="shared" si="19"/>
        <v>0</v>
      </c>
      <c r="S120" s="15">
        <f t="shared" si="21"/>
        <v>300</v>
      </c>
      <c r="T120" s="13">
        <f t="shared" si="21"/>
        <v>19500</v>
      </c>
      <c r="U120" s="15">
        <f t="shared" si="15"/>
        <v>0</v>
      </c>
      <c r="V120" s="13">
        <f t="shared" si="16"/>
        <v>0</v>
      </c>
    </row>
    <row r="121" spans="1:22" s="18" customFormat="1" ht="21">
      <c r="A121" s="14">
        <v>108</v>
      </c>
      <c r="B121" s="9" t="s">
        <v>152</v>
      </c>
      <c r="C121" s="10" t="s">
        <v>70</v>
      </c>
      <c r="D121" s="15"/>
      <c r="E121" s="15"/>
      <c r="F121" s="15">
        <v>0</v>
      </c>
      <c r="G121" s="15">
        <v>0</v>
      </c>
      <c r="H121" s="15">
        <v>4</v>
      </c>
      <c r="I121" s="19">
        <v>5900</v>
      </c>
      <c r="J121" s="13">
        <f t="shared" si="10"/>
        <v>23600</v>
      </c>
      <c r="K121" s="15">
        <v>4</v>
      </c>
      <c r="L121" s="13">
        <f t="shared" si="17"/>
        <v>23600</v>
      </c>
      <c r="M121" s="15"/>
      <c r="N121" s="13">
        <f t="shared" si="20"/>
        <v>0</v>
      </c>
      <c r="O121" s="15"/>
      <c r="P121" s="13">
        <f t="shared" si="13"/>
        <v>0</v>
      </c>
      <c r="Q121" s="15"/>
      <c r="R121" s="13">
        <f t="shared" si="19"/>
        <v>0</v>
      </c>
      <c r="S121" s="15">
        <f t="shared" si="21"/>
        <v>4</v>
      </c>
      <c r="T121" s="13">
        <f t="shared" si="21"/>
        <v>23600</v>
      </c>
      <c r="U121" s="15">
        <f t="shared" si="15"/>
        <v>0</v>
      </c>
      <c r="V121" s="13">
        <f t="shared" si="16"/>
        <v>0</v>
      </c>
    </row>
    <row r="122" spans="1:22" s="18" customFormat="1" ht="21">
      <c r="A122" s="14">
        <v>109</v>
      </c>
      <c r="B122" s="9" t="s">
        <v>153</v>
      </c>
      <c r="C122" s="10" t="s">
        <v>70</v>
      </c>
      <c r="D122" s="15"/>
      <c r="E122" s="15"/>
      <c r="F122" s="15">
        <v>0</v>
      </c>
      <c r="G122" s="15">
        <v>0</v>
      </c>
      <c r="H122" s="15">
        <v>4</v>
      </c>
      <c r="I122" s="19">
        <v>6450</v>
      </c>
      <c r="J122" s="13">
        <f t="shared" si="10"/>
        <v>25800</v>
      </c>
      <c r="K122" s="15">
        <v>4</v>
      </c>
      <c r="L122" s="13">
        <f t="shared" si="17"/>
        <v>25800</v>
      </c>
      <c r="M122" s="15"/>
      <c r="N122" s="13">
        <f t="shared" si="20"/>
        <v>0</v>
      </c>
      <c r="O122" s="15"/>
      <c r="P122" s="13">
        <f t="shared" si="13"/>
        <v>0</v>
      </c>
      <c r="Q122" s="15"/>
      <c r="R122" s="13">
        <f t="shared" si="19"/>
        <v>0</v>
      </c>
      <c r="S122" s="15">
        <f t="shared" si="21"/>
        <v>4</v>
      </c>
      <c r="T122" s="13">
        <f t="shared" si="21"/>
        <v>25800</v>
      </c>
      <c r="U122" s="15">
        <f t="shared" si="15"/>
        <v>0</v>
      </c>
      <c r="V122" s="13">
        <f t="shared" si="16"/>
        <v>0</v>
      </c>
    </row>
    <row r="123" spans="1:22" s="18" customFormat="1" ht="21">
      <c r="A123" s="10">
        <v>110</v>
      </c>
      <c r="B123" s="9" t="s">
        <v>154</v>
      </c>
      <c r="C123" s="10" t="s">
        <v>70</v>
      </c>
      <c r="D123" s="15"/>
      <c r="E123" s="15"/>
      <c r="F123" s="15">
        <v>0</v>
      </c>
      <c r="G123" s="15">
        <v>0</v>
      </c>
      <c r="H123" s="15">
        <v>4</v>
      </c>
      <c r="I123" s="19">
        <v>6600</v>
      </c>
      <c r="J123" s="13">
        <f t="shared" si="10"/>
        <v>26400</v>
      </c>
      <c r="K123" s="15">
        <v>4</v>
      </c>
      <c r="L123" s="13">
        <f t="shared" si="17"/>
        <v>26400</v>
      </c>
      <c r="M123" s="15"/>
      <c r="N123" s="13">
        <f t="shared" si="20"/>
        <v>0</v>
      </c>
      <c r="O123" s="15"/>
      <c r="P123" s="13">
        <f t="shared" si="13"/>
        <v>0</v>
      </c>
      <c r="Q123" s="15"/>
      <c r="R123" s="13">
        <f t="shared" si="19"/>
        <v>0</v>
      </c>
      <c r="S123" s="15">
        <f t="shared" si="21"/>
        <v>4</v>
      </c>
      <c r="T123" s="13">
        <f t="shared" si="21"/>
        <v>26400</v>
      </c>
      <c r="U123" s="15">
        <f t="shared" si="15"/>
        <v>0</v>
      </c>
      <c r="V123" s="13">
        <f t="shared" si="16"/>
        <v>0</v>
      </c>
    </row>
    <row r="124" spans="1:22" ht="21">
      <c r="A124" s="14">
        <v>111</v>
      </c>
      <c r="B124" s="9" t="s">
        <v>122</v>
      </c>
      <c r="C124" s="10" t="s">
        <v>11</v>
      </c>
      <c r="D124" s="15"/>
      <c r="E124" s="15"/>
      <c r="F124" s="15">
        <v>0</v>
      </c>
      <c r="G124" s="15">
        <v>0</v>
      </c>
      <c r="H124" s="15">
        <v>50</v>
      </c>
      <c r="I124" s="19">
        <v>80</v>
      </c>
      <c r="J124" s="13">
        <f t="shared" si="10"/>
        <v>4000</v>
      </c>
      <c r="K124" s="15"/>
      <c r="L124" s="13">
        <f t="shared" si="17"/>
        <v>0</v>
      </c>
      <c r="M124" s="15">
        <v>50</v>
      </c>
      <c r="N124" s="13">
        <f t="shared" si="20"/>
        <v>4000</v>
      </c>
      <c r="O124" s="15"/>
      <c r="P124" s="13">
        <f t="shared" si="13"/>
        <v>0</v>
      </c>
      <c r="Q124" s="15"/>
      <c r="R124" s="13">
        <f t="shared" si="19"/>
        <v>0</v>
      </c>
      <c r="S124" s="15">
        <f t="shared" si="21"/>
        <v>50</v>
      </c>
      <c r="T124" s="13">
        <f t="shared" si="21"/>
        <v>4000</v>
      </c>
      <c r="U124" s="15">
        <f t="shared" si="15"/>
        <v>0</v>
      </c>
      <c r="V124" s="13">
        <f t="shared" si="16"/>
        <v>0</v>
      </c>
    </row>
    <row r="125" spans="1:22" ht="21">
      <c r="A125" s="14">
        <v>112</v>
      </c>
      <c r="B125" s="9" t="s">
        <v>123</v>
      </c>
      <c r="C125" s="10" t="s">
        <v>11</v>
      </c>
      <c r="D125" s="15"/>
      <c r="E125" s="15"/>
      <c r="F125" s="15">
        <v>0</v>
      </c>
      <c r="G125" s="15">
        <v>0</v>
      </c>
      <c r="H125" s="15">
        <v>10</v>
      </c>
      <c r="I125" s="19">
        <v>250</v>
      </c>
      <c r="J125" s="13">
        <f t="shared" si="10"/>
        <v>2500</v>
      </c>
      <c r="K125" s="15"/>
      <c r="L125" s="13">
        <f t="shared" si="17"/>
        <v>0</v>
      </c>
      <c r="M125" s="15">
        <v>10</v>
      </c>
      <c r="N125" s="13">
        <f t="shared" si="20"/>
        <v>2500</v>
      </c>
      <c r="O125" s="15"/>
      <c r="P125" s="13">
        <f t="shared" si="13"/>
        <v>0</v>
      </c>
      <c r="Q125" s="15"/>
      <c r="R125" s="13">
        <f t="shared" si="19"/>
        <v>0</v>
      </c>
      <c r="S125" s="15">
        <f t="shared" si="21"/>
        <v>10</v>
      </c>
      <c r="T125" s="13">
        <f t="shared" si="21"/>
        <v>2500</v>
      </c>
      <c r="U125" s="15">
        <f t="shared" si="15"/>
        <v>0</v>
      </c>
      <c r="V125" s="13">
        <f t="shared" si="16"/>
        <v>0</v>
      </c>
    </row>
    <row r="126" spans="1:22" s="18" customFormat="1" ht="21">
      <c r="A126" s="10">
        <v>113</v>
      </c>
      <c r="B126" s="9" t="s">
        <v>127</v>
      </c>
      <c r="C126" s="10" t="s">
        <v>18</v>
      </c>
      <c r="D126" s="15"/>
      <c r="E126" s="15"/>
      <c r="F126" s="15">
        <v>6</v>
      </c>
      <c r="G126" s="15">
        <v>6</v>
      </c>
      <c r="H126" s="15">
        <v>12</v>
      </c>
      <c r="I126" s="19">
        <v>95</v>
      </c>
      <c r="J126" s="13">
        <f t="shared" si="10"/>
        <v>1140</v>
      </c>
      <c r="K126" s="15"/>
      <c r="L126" s="13">
        <f t="shared" si="17"/>
        <v>0</v>
      </c>
      <c r="M126" s="15">
        <v>12</v>
      </c>
      <c r="N126" s="13">
        <f t="shared" si="20"/>
        <v>1140</v>
      </c>
      <c r="O126" s="15"/>
      <c r="P126" s="13">
        <f t="shared" si="13"/>
        <v>0</v>
      </c>
      <c r="Q126" s="15"/>
      <c r="R126" s="13">
        <f t="shared" si="19"/>
        <v>0</v>
      </c>
      <c r="S126" s="15">
        <f t="shared" si="21"/>
        <v>12</v>
      </c>
      <c r="T126" s="13">
        <f t="shared" si="21"/>
        <v>1140</v>
      </c>
      <c r="U126" s="15">
        <f t="shared" si="15"/>
        <v>0</v>
      </c>
      <c r="V126" s="13">
        <f t="shared" si="16"/>
        <v>0</v>
      </c>
    </row>
    <row r="127" spans="1:22" ht="21">
      <c r="A127" s="14"/>
      <c r="B127" s="9"/>
      <c r="C127" s="10"/>
      <c r="D127" s="15"/>
      <c r="E127" s="15"/>
      <c r="F127" s="15"/>
      <c r="G127" s="15"/>
      <c r="H127" s="15"/>
      <c r="I127" s="31"/>
      <c r="J127" s="13">
        <f t="shared" si="10"/>
        <v>0</v>
      </c>
      <c r="K127" s="15"/>
      <c r="L127" s="13">
        <f>K127*I127</f>
        <v>0</v>
      </c>
      <c r="M127" s="15"/>
      <c r="N127" s="13">
        <f t="shared" si="20"/>
        <v>0</v>
      </c>
      <c r="O127" s="15"/>
      <c r="P127" s="13">
        <f t="shared" si="13"/>
        <v>0</v>
      </c>
      <c r="Q127" s="15"/>
      <c r="R127" s="13">
        <f t="shared" si="19"/>
        <v>0</v>
      </c>
      <c r="S127" s="15">
        <f t="shared" si="21"/>
        <v>0</v>
      </c>
      <c r="T127" s="13">
        <f t="shared" si="21"/>
        <v>0</v>
      </c>
      <c r="U127" s="15">
        <f t="shared" si="15"/>
        <v>0</v>
      </c>
      <c r="V127" s="13">
        <f t="shared" si="16"/>
        <v>0</v>
      </c>
    </row>
    <row r="128" spans="1:22">
      <c r="I128" s="22"/>
      <c r="J128" s="23"/>
      <c r="T128" s="22"/>
      <c r="U128" s="51" t="s">
        <v>116</v>
      </c>
      <c r="V128" s="23">
        <v>2198676</v>
      </c>
    </row>
    <row r="129" spans="2:22">
      <c r="J129" s="24"/>
      <c r="U129" s="50" t="s">
        <v>117</v>
      </c>
      <c r="V129" s="33">
        <f>T4</f>
        <v>1512184</v>
      </c>
    </row>
    <row r="130" spans="2:22" ht="23.4">
      <c r="B130" s="45" t="s">
        <v>171</v>
      </c>
      <c r="C130" s="46"/>
      <c r="D130" s="46"/>
      <c r="E130" s="45"/>
      <c r="F130" s="45" t="s">
        <v>160</v>
      </c>
      <c r="G130" s="45"/>
      <c r="H130" s="46" t="s">
        <v>160</v>
      </c>
      <c r="I130" s="46"/>
      <c r="J130" s="47"/>
      <c r="K130" s="48" t="s">
        <v>161</v>
      </c>
      <c r="L130" s="48"/>
      <c r="M130" s="45"/>
      <c r="O130" s="48"/>
      <c r="P130" s="48" t="s">
        <v>162</v>
      </c>
      <c r="Q130" s="48"/>
      <c r="R130" s="48"/>
      <c r="S130" s="48" t="s">
        <v>162</v>
      </c>
      <c r="T130" s="48"/>
      <c r="U130" s="48"/>
      <c r="V130" s="33">
        <f>V128-V129</f>
        <v>686492</v>
      </c>
    </row>
    <row r="131" spans="2:22" ht="23.4">
      <c r="B131" s="45" t="s">
        <v>172</v>
      </c>
      <c r="C131" s="46"/>
      <c r="D131" s="46"/>
      <c r="E131" s="45"/>
      <c r="F131" s="45" t="s">
        <v>163</v>
      </c>
      <c r="G131" s="45"/>
      <c r="H131" s="46" t="s">
        <v>163</v>
      </c>
      <c r="I131" s="46"/>
      <c r="J131" s="47"/>
      <c r="K131" s="48" t="s">
        <v>164</v>
      </c>
      <c r="L131" s="48"/>
      <c r="M131" s="45"/>
      <c r="O131" s="48"/>
      <c r="P131" s="48" t="s">
        <v>165</v>
      </c>
      <c r="Q131" s="48"/>
      <c r="R131" s="48"/>
      <c r="S131" s="48" t="s">
        <v>165</v>
      </c>
      <c r="T131" s="48"/>
      <c r="U131" s="48"/>
    </row>
    <row r="132" spans="2:22" ht="23.4">
      <c r="B132" s="45" t="s">
        <v>166</v>
      </c>
      <c r="C132" s="46"/>
      <c r="D132" s="46"/>
      <c r="E132" s="45"/>
      <c r="F132" s="45" t="s">
        <v>167</v>
      </c>
      <c r="G132" s="45"/>
      <c r="H132" s="49" t="s">
        <v>167</v>
      </c>
      <c r="I132" s="46"/>
      <c r="J132" s="47"/>
      <c r="K132" s="48" t="s">
        <v>168</v>
      </c>
      <c r="L132" s="48"/>
      <c r="M132" s="45"/>
      <c r="O132" s="48"/>
      <c r="P132" s="48" t="s">
        <v>169</v>
      </c>
      <c r="Q132" s="48"/>
      <c r="R132" s="48"/>
      <c r="S132" s="48" t="s">
        <v>169</v>
      </c>
      <c r="T132" s="48"/>
      <c r="U132" s="48"/>
    </row>
  </sheetData>
  <mergeCells count="36">
    <mergeCell ref="A113:V113"/>
    <mergeCell ref="D114:F114"/>
    <mergeCell ref="J114:J115"/>
    <mergeCell ref="K114:L114"/>
    <mergeCell ref="M114:N114"/>
    <mergeCell ref="O114:P114"/>
    <mergeCell ref="Q114:R114"/>
    <mergeCell ref="S114:T114"/>
    <mergeCell ref="U114:V114"/>
    <mergeCell ref="A91:V91"/>
    <mergeCell ref="D92:F92"/>
    <mergeCell ref="J92:J93"/>
    <mergeCell ref="K92:L92"/>
    <mergeCell ref="M92:N92"/>
    <mergeCell ref="O92:P92"/>
    <mergeCell ref="Q92:R92"/>
    <mergeCell ref="S92:T92"/>
    <mergeCell ref="U92:V92"/>
    <mergeCell ref="A46:V46"/>
    <mergeCell ref="D47:F47"/>
    <mergeCell ref="J47:J48"/>
    <mergeCell ref="K47:L47"/>
    <mergeCell ref="M47:N47"/>
    <mergeCell ref="O47:P47"/>
    <mergeCell ref="Q47:R47"/>
    <mergeCell ref="S47:T47"/>
    <mergeCell ref="U47:V47"/>
    <mergeCell ref="A1:V1"/>
    <mergeCell ref="D2:F2"/>
    <mergeCell ref="J2:J3"/>
    <mergeCell ref="K2:L2"/>
    <mergeCell ref="M2:N2"/>
    <mergeCell ref="O2:P2"/>
    <mergeCell ref="Q2:R2"/>
    <mergeCell ref="S2:T2"/>
    <mergeCell ref="U2:V2"/>
  </mergeCells>
  <pageMargins left="0.51181102362204722" right="0.31496062992125984" top="0.74803149606299213" bottom="0.74803149606299213" header="0.31496062992125984" footer="0.31496062992125984"/>
  <pageSetup paperSize="5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3</vt:i4>
      </vt:variant>
      <vt:variant>
        <vt:lpstr>ช่วงที่มีชื่อ</vt:lpstr>
      </vt:variant>
      <vt:variant>
        <vt:i4>1</vt:i4>
      </vt:variant>
    </vt:vector>
  </HeadingPairs>
  <TitlesOfParts>
    <vt:vector size="4" baseType="lpstr">
      <vt:lpstr>สรุปขออนุมัติ</vt:lpstr>
      <vt:lpstr>ทะเบียนคุมชื้อเวชภัณฑ์</vt:lpstr>
      <vt:lpstr>ฉบับพิมพ์</vt:lpstr>
      <vt:lpstr>ทะเบียนคุมชื้อเวชภัณฑ์!Print_Titles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cp:lastPrinted>2017-10-06T04:27:52Z</cp:lastPrinted>
  <dcterms:created xsi:type="dcterms:W3CDTF">2015-01-27T06:10:32Z</dcterms:created>
  <dcterms:modified xsi:type="dcterms:W3CDTF">2017-11-09T01:52:45Z</dcterms:modified>
</cp:coreProperties>
</file>