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O14" i="5" l="1"/>
  <c r="C14" i="5" s="1"/>
  <c r="O50" i="5"/>
  <c r="C50" i="5" s="1"/>
  <c r="V4" i="5"/>
  <c r="O4" i="5" s="1"/>
  <c r="C4" i="5" s="1"/>
  <c r="V5" i="5"/>
  <c r="O5" i="5" s="1"/>
  <c r="C5" i="5" s="1"/>
  <c r="V6" i="5"/>
  <c r="O6" i="5" s="1"/>
  <c r="C6" i="5" s="1"/>
  <c r="V7" i="5"/>
  <c r="O7" i="5" s="1"/>
  <c r="C7" i="5" s="1"/>
  <c r="V8" i="5"/>
  <c r="O8" i="5" s="1"/>
  <c r="C8" i="5" s="1"/>
  <c r="V9" i="5"/>
  <c r="O9" i="5" s="1"/>
  <c r="C9" i="5" s="1"/>
  <c r="V10" i="5"/>
  <c r="O10" i="5" s="1"/>
  <c r="C10" i="5" s="1"/>
  <c r="V11" i="5"/>
  <c r="O11" i="5" s="1"/>
  <c r="C11" i="5" s="1"/>
  <c r="V12" i="5"/>
  <c r="O12" i="5" s="1"/>
  <c r="C12" i="5" s="1"/>
  <c r="V13" i="5"/>
  <c r="O13" i="5" s="1"/>
  <c r="C13" i="5" s="1"/>
  <c r="V14" i="5"/>
  <c r="V15" i="5"/>
  <c r="O15" i="5" s="1"/>
  <c r="C15" i="5" s="1"/>
  <c r="V16" i="5"/>
  <c r="O16" i="5" s="1"/>
  <c r="C16" i="5" s="1"/>
  <c r="V17" i="5"/>
  <c r="O17" i="5" s="1"/>
  <c r="C17" i="5" s="1"/>
  <c r="V18" i="5"/>
  <c r="O18" i="5" s="1"/>
  <c r="C18" i="5" s="1"/>
  <c r="V19" i="5"/>
  <c r="O19" i="5" s="1"/>
  <c r="C19" i="5" s="1"/>
  <c r="V20" i="5"/>
  <c r="O20" i="5" s="1"/>
  <c r="C20" i="5" s="1"/>
  <c r="V21" i="5"/>
  <c r="O21" i="5" s="1"/>
  <c r="C21" i="5" s="1"/>
  <c r="V22" i="5"/>
  <c r="O22" i="5" s="1"/>
  <c r="C22" i="5" s="1"/>
  <c r="V23" i="5"/>
  <c r="O23" i="5" s="1"/>
  <c r="C23" i="5" s="1"/>
  <c r="V24" i="5"/>
  <c r="O24" i="5" s="1"/>
  <c r="C24" i="5" s="1"/>
  <c r="V25" i="5"/>
  <c r="O25" i="5" s="1"/>
  <c r="C25" i="5" s="1"/>
  <c r="V26" i="5"/>
  <c r="O26" i="5" s="1"/>
  <c r="C26" i="5" s="1"/>
  <c r="V27" i="5"/>
  <c r="O27" i="5" s="1"/>
  <c r="C27" i="5" s="1"/>
  <c r="V28" i="5"/>
  <c r="O28" i="5" s="1"/>
  <c r="C28" i="5" s="1"/>
  <c r="V29" i="5"/>
  <c r="O29" i="5" s="1"/>
  <c r="C29" i="5" s="1"/>
  <c r="V30" i="5"/>
  <c r="O30" i="5" s="1"/>
  <c r="C30" i="5" s="1"/>
  <c r="V31" i="5"/>
  <c r="O31" i="5" s="1"/>
  <c r="C31" i="5" s="1"/>
  <c r="V32" i="5"/>
  <c r="O32" i="5" s="1"/>
  <c r="C32" i="5" s="1"/>
  <c r="V33" i="5"/>
  <c r="O33" i="5" s="1"/>
  <c r="C33" i="5" s="1"/>
  <c r="V34" i="5"/>
  <c r="O34" i="5" s="1"/>
  <c r="C34" i="5" s="1"/>
  <c r="V35" i="5"/>
  <c r="O35" i="5" s="1"/>
  <c r="C35" i="5" s="1"/>
  <c r="V36" i="5"/>
  <c r="O36" i="5" s="1"/>
  <c r="C36" i="5" s="1"/>
  <c r="V37" i="5"/>
  <c r="O37" i="5" s="1"/>
  <c r="C37" i="5" s="1"/>
  <c r="V38" i="5"/>
  <c r="O38" i="5" s="1"/>
  <c r="C38" i="5" s="1"/>
  <c r="V39" i="5"/>
  <c r="O39" i="5" s="1"/>
  <c r="C39" i="5" s="1"/>
  <c r="V40" i="5"/>
  <c r="O40" i="5" s="1"/>
  <c r="C40" i="5" s="1"/>
  <c r="V41" i="5"/>
  <c r="O41" i="5" s="1"/>
  <c r="C41" i="5" s="1"/>
  <c r="V42" i="5"/>
  <c r="O42" i="5" s="1"/>
  <c r="C42" i="5" s="1"/>
  <c r="V43" i="5"/>
  <c r="O43" i="5" s="1"/>
  <c r="C43" i="5" s="1"/>
  <c r="V44" i="5"/>
  <c r="O44" i="5" s="1"/>
  <c r="C44" i="5" s="1"/>
  <c r="V45" i="5"/>
  <c r="O45" i="5" s="1"/>
  <c r="C45" i="5" s="1"/>
  <c r="V46" i="5"/>
  <c r="O46" i="5" s="1"/>
  <c r="C46" i="5" s="1"/>
  <c r="V47" i="5"/>
  <c r="O47" i="5" s="1"/>
  <c r="C47" i="5" s="1"/>
  <c r="V48" i="5"/>
  <c r="O48" i="5" s="1"/>
  <c r="C48" i="5" s="1"/>
  <c r="V49" i="5"/>
  <c r="O49" i="5" s="1"/>
  <c r="C49" i="5" s="1"/>
  <c r="V50" i="5"/>
  <c r="V51" i="5"/>
  <c r="O51" i="5" s="1"/>
  <c r="C51" i="5" s="1"/>
  <c r="V52" i="5"/>
  <c r="O52" i="5" s="1"/>
  <c r="C52" i="5" s="1"/>
  <c r="V53" i="5"/>
  <c r="O53" i="5" s="1"/>
  <c r="C53" i="5" s="1"/>
  <c r="V54" i="5"/>
  <c r="O54" i="5" s="1"/>
  <c r="C54" i="5" s="1"/>
  <c r="V55" i="5"/>
  <c r="O55" i="5" s="1"/>
  <c r="C55" i="5" s="1"/>
  <c r="V56" i="5"/>
  <c r="O56" i="5" s="1"/>
  <c r="C56" i="5" s="1"/>
  <c r="V57" i="5"/>
  <c r="O57" i="5" s="1"/>
  <c r="C57" i="5" s="1"/>
  <c r="V58" i="5"/>
  <c r="O58" i="5" s="1"/>
  <c r="C58" i="5" s="1"/>
  <c r="V59" i="5"/>
  <c r="O59" i="5" s="1"/>
  <c r="C59" i="5" s="1"/>
  <c r="V60" i="5"/>
  <c r="O60" i="5" s="1"/>
  <c r="C60" i="5" s="1"/>
  <c r="V61" i="5"/>
  <c r="O61" i="5" s="1"/>
  <c r="C61" i="5" s="1"/>
  <c r="V62" i="5"/>
  <c r="O62" i="5" s="1"/>
  <c r="C62" i="5" s="1"/>
  <c r="V63" i="5"/>
  <c r="O63" i="5" s="1"/>
  <c r="C63" i="5" s="1"/>
  <c r="V64" i="5"/>
  <c r="O64" i="5" s="1"/>
  <c r="C64" i="5" s="1"/>
  <c r="V65" i="5"/>
  <c r="O65" i="5" s="1"/>
  <c r="C65" i="5" s="1"/>
  <c r="V66" i="5"/>
  <c r="O66" i="5" s="1"/>
  <c r="C66" i="5" s="1"/>
  <c r="V67" i="5"/>
  <c r="O67" i="5" s="1"/>
  <c r="C67" i="5" s="1"/>
  <c r="V68" i="5"/>
  <c r="O68" i="5" s="1"/>
  <c r="C68" i="5" s="1"/>
  <c r="V69" i="5"/>
  <c r="O69" i="5" s="1"/>
  <c r="C69" i="5" s="1"/>
  <c r="V70" i="5"/>
  <c r="O70" i="5" s="1"/>
  <c r="C70" i="5" s="1"/>
  <c r="V71" i="5"/>
  <c r="O71" i="5" s="1"/>
  <c r="C71" i="5" s="1"/>
  <c r="V72" i="5"/>
  <c r="O72" i="5" s="1"/>
  <c r="C72" i="5" s="1"/>
  <c r="V73" i="5"/>
  <c r="O73" i="5" s="1"/>
  <c r="C73" i="5" s="1"/>
  <c r="V74" i="5"/>
  <c r="O74" i="5" s="1"/>
  <c r="C74" i="5" s="1"/>
  <c r="V75" i="5"/>
  <c r="O75" i="5" s="1"/>
  <c r="C75" i="5" s="1"/>
  <c r="V76" i="5"/>
  <c r="O76" i="5" s="1"/>
  <c r="C76" i="5" s="1"/>
  <c r="V77" i="5"/>
  <c r="O77" i="5" s="1"/>
  <c r="C77" i="5" s="1"/>
  <c r="V78" i="5"/>
  <c r="O78" i="5" s="1"/>
  <c r="C78" i="5" s="1"/>
  <c r="V79" i="5"/>
  <c r="O79" i="5" s="1"/>
  <c r="C79" i="5" s="1"/>
  <c r="V80" i="5"/>
  <c r="O80" i="5" s="1"/>
  <c r="C80" i="5" s="1"/>
  <c r="V81" i="5"/>
  <c r="O81" i="5" s="1"/>
  <c r="C81" i="5" s="1"/>
  <c r="V82" i="5"/>
  <c r="O82" i="5" s="1"/>
  <c r="C82" i="5" s="1"/>
  <c r="V83" i="5"/>
  <c r="O83" i="5" s="1"/>
  <c r="C83" i="5" s="1"/>
  <c r="V84" i="5"/>
  <c r="O84" i="5" s="1"/>
  <c r="C84" i="5" s="1"/>
  <c r="V85" i="5"/>
  <c r="O85" i="5" s="1"/>
  <c r="C85" i="5" s="1"/>
  <c r="V86" i="5"/>
  <c r="O86" i="5" s="1"/>
  <c r="C86" i="5" s="1"/>
  <c r="V87" i="5"/>
  <c r="O87" i="5" s="1"/>
  <c r="C87" i="5" s="1"/>
  <c r="V88" i="5"/>
  <c r="O88" i="5" s="1"/>
  <c r="C88" i="5" s="1"/>
  <c r="V89" i="5"/>
  <c r="O89" i="5" s="1"/>
  <c r="C89" i="5" s="1"/>
  <c r="V90" i="5"/>
  <c r="O90" i="5" s="1"/>
  <c r="C90" i="5" s="1"/>
  <c r="V91" i="5"/>
  <c r="O91" i="5" s="1"/>
  <c r="C91" i="5" s="1"/>
  <c r="V92" i="5"/>
  <c r="O92" i="5" s="1"/>
  <c r="C92" i="5" s="1"/>
  <c r="V93" i="5"/>
  <c r="O93" i="5" s="1"/>
  <c r="C93" i="5" s="1"/>
</calcChain>
</file>

<file path=xl/comments1.xml><?xml version="1.0" encoding="utf-8"?>
<comments xmlns="http://schemas.openxmlformats.org/spreadsheetml/2006/main">
  <authors>
    <author>Administrator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<sst xmlns="http://schemas.openxmlformats.org/spreadsheetml/2006/main" count="554" uniqueCount="257">
  <si>
    <t>wuqi01</t>
  </si>
  <si>
    <t>魔力手杖</t>
  </si>
  <si>
    <t>wuqi15</t>
  </si>
  <si>
    <t>双棍</t>
  </si>
  <si>
    <t>wuqi14</t>
  </si>
  <si>
    <t>攻击之爪</t>
  </si>
  <si>
    <t>wuqi02</t>
  </si>
  <si>
    <t>嗜血之刃</t>
  </si>
  <si>
    <t>wuqi10</t>
  </si>
  <si>
    <t>雷电之爪</t>
  </si>
  <si>
    <t>wuqi16</t>
  </si>
  <si>
    <t>剧毒刺刀</t>
  </si>
  <si>
    <t>wuqi13</t>
  </si>
  <si>
    <t>铜制短枪</t>
  </si>
  <si>
    <t>wuqi03</t>
  </si>
  <si>
    <t>霜寒之刃</t>
  </si>
  <si>
    <t>wuqi04</t>
  </si>
  <si>
    <t>火焰刀</t>
  </si>
  <si>
    <t>wuqi08</t>
  </si>
  <si>
    <t>飞刀</t>
  </si>
  <si>
    <t>wuqi17</t>
  </si>
  <si>
    <t>紫色背刺</t>
  </si>
  <si>
    <t>wuqi18</t>
  </si>
  <si>
    <t>海王三叉戟</t>
  </si>
  <si>
    <t>wuqi28</t>
  </si>
  <si>
    <t>剥皮小刀</t>
  </si>
  <si>
    <t>wuqi05</t>
  </si>
  <si>
    <t>蝴蝶</t>
  </si>
  <si>
    <t>wuqi11</t>
  </si>
  <si>
    <t>辉光</t>
  </si>
  <si>
    <t>wuqi12</t>
  </si>
  <si>
    <t>散失之刃</t>
  </si>
  <si>
    <t>wuqi20</t>
  </si>
  <si>
    <t>辉芒双刃</t>
  </si>
  <si>
    <t>wuqi19</t>
  </si>
  <si>
    <t>优质弯刀</t>
  </si>
  <si>
    <t>wuqi06</t>
  </si>
  <si>
    <t>阔刀</t>
  </si>
  <si>
    <t>wuqi21</t>
  </si>
  <si>
    <t>邪恶短刃</t>
  </si>
  <si>
    <t>wuqi09</t>
  </si>
  <si>
    <t>锯齿战斧</t>
  </si>
  <si>
    <t>wuqi22</t>
  </si>
  <si>
    <t>邪神</t>
  </si>
  <si>
    <t>wuqi23</t>
  </si>
  <si>
    <t>刺客佩刀</t>
  </si>
  <si>
    <t>wuqi07</t>
  </si>
  <si>
    <t>精灵之刃</t>
  </si>
  <si>
    <t>wuqi24</t>
  </si>
  <si>
    <t>碎冰</t>
  </si>
  <si>
    <t>wuqi26</t>
  </si>
  <si>
    <t>能量之泉</t>
  </si>
  <si>
    <t>wuqi27</t>
  </si>
  <si>
    <t>学徒袍</t>
  </si>
  <si>
    <t>hujia01</t>
  </si>
  <si>
    <t>皮制甲</t>
  </si>
  <si>
    <t>hujia10</t>
  </si>
  <si>
    <t>斗篷</t>
  </si>
  <si>
    <t>hujia14</t>
  </si>
  <si>
    <t>布制外衣</t>
  </si>
  <si>
    <t>hujia02</t>
  </si>
  <si>
    <t>轻便外衣</t>
  </si>
  <si>
    <t>hujia27</t>
  </si>
  <si>
    <t>狼皮布甲</t>
  </si>
  <si>
    <t>hujia09</t>
  </si>
  <si>
    <t>上古外衣</t>
  </si>
  <si>
    <t>hujia15</t>
  </si>
  <si>
    <t>恶臭之皮</t>
  </si>
  <si>
    <t>hujia11</t>
  </si>
  <si>
    <t>林地外套</t>
  </si>
  <si>
    <t>hujia03</t>
  </si>
  <si>
    <t>微光铠甲</t>
  </si>
  <si>
    <t>hujia04</t>
  </si>
  <si>
    <t>海王银甲</t>
  </si>
  <si>
    <t>hujia28</t>
  </si>
  <si>
    <t>牧师法袍</t>
  </si>
  <si>
    <t>hujia08</t>
  </si>
  <si>
    <t>皮革外衣</t>
  </si>
  <si>
    <t>hujia16</t>
  </si>
  <si>
    <t>灰鳞皮衣</t>
  </si>
  <si>
    <t>hujia17</t>
  </si>
  <si>
    <t>鳞甲外衣</t>
  </si>
  <si>
    <t>hujia05</t>
  </si>
  <si>
    <t>刃甲</t>
  </si>
  <si>
    <t>hujia12</t>
  </si>
  <si>
    <t>血色鳞甲</t>
  </si>
  <si>
    <t>hujia13</t>
  </si>
  <si>
    <t>骨甲</t>
  </si>
  <si>
    <t>hujia18</t>
  </si>
  <si>
    <t>水晶铠甲</t>
  </si>
  <si>
    <t>hujia19</t>
  </si>
  <si>
    <t>铁锈链甲</t>
  </si>
  <si>
    <t>hujia06</t>
  </si>
  <si>
    <t>维京战袍</t>
  </si>
  <si>
    <t>hujia20</t>
  </si>
  <si>
    <t>板甲</t>
  </si>
  <si>
    <t>hujia07</t>
  </si>
  <si>
    <t>色雷胸甲</t>
  </si>
  <si>
    <t>hujia21</t>
  </si>
  <si>
    <t>炫金战甲</t>
  </si>
  <si>
    <t>hujia22</t>
  </si>
  <si>
    <t>强化链甲</t>
  </si>
  <si>
    <t>碧虚甲</t>
  </si>
  <si>
    <t>hujia23</t>
  </si>
  <si>
    <t>武士宝甲</t>
  </si>
  <si>
    <t>hujia25</t>
  </si>
  <si>
    <t>骑士胸甲</t>
  </si>
  <si>
    <t>hujia24</t>
  </si>
  <si>
    <t>雷恩法袍</t>
  </si>
  <si>
    <t>hujia26</t>
  </si>
  <si>
    <t>toukui02</t>
  </si>
  <si>
    <t>教士头巾</t>
  </si>
  <si>
    <t>无边帽</t>
  </si>
  <si>
    <t>兜帽</t>
  </si>
  <si>
    <t>toukui03</t>
  </si>
  <si>
    <t>蛇皮帽</t>
  </si>
  <si>
    <t>toukui18</t>
  </si>
  <si>
    <t>强化皮帽</t>
  </si>
  <si>
    <t>toukui04</t>
  </si>
  <si>
    <t>toukui19</t>
  </si>
  <si>
    <t>复仇者之冠</t>
  </si>
  <si>
    <t>toukui13</t>
  </si>
  <si>
    <t>铁十字头盔</t>
  </si>
  <si>
    <t>toukui12</t>
  </si>
  <si>
    <t>金戒指</t>
  </si>
  <si>
    <t>jiezhi01</t>
  </si>
  <si>
    <t>青铜指环</t>
  </si>
  <si>
    <t>jiezhi02</t>
  </si>
  <si>
    <t>海皇戒</t>
  </si>
  <si>
    <t>jiezhi10</t>
  </si>
  <si>
    <t>紫铜指环</t>
  </si>
  <si>
    <t>jiezhi03</t>
  </si>
  <si>
    <t>蜘蛛戒指</t>
  </si>
  <si>
    <t>jiezhi09</t>
  </si>
  <si>
    <t>骷髅戒指</t>
  </si>
  <si>
    <t>jiezhi06</t>
  </si>
  <si>
    <t>雄鹰戒指</t>
  </si>
  <si>
    <t>jiezhi07</t>
  </si>
  <si>
    <t>雄狮戒指</t>
  </si>
  <si>
    <t>jiezhi08</t>
  </si>
  <si>
    <t>恒心戒指</t>
  </si>
  <si>
    <t>jiezhi04</t>
  </si>
  <si>
    <t>心境之戒</t>
  </si>
  <si>
    <t>jiezhi05</t>
  </si>
  <si>
    <t>贝壳挂件</t>
  </si>
  <si>
    <t>xianglian01</t>
  </si>
  <si>
    <t>矮人王项圈</t>
  </si>
  <si>
    <t>xianglian12</t>
  </si>
  <si>
    <t>生命护符</t>
  </si>
  <si>
    <t>xianglian02</t>
  </si>
  <si>
    <t>能量护符</t>
  </si>
  <si>
    <t>xianglian03</t>
  </si>
  <si>
    <t>银月</t>
  </si>
  <si>
    <t>xianglian04</t>
  </si>
  <si>
    <t>太阳挂件</t>
  </si>
  <si>
    <t>xianglian11</t>
  </si>
  <si>
    <t>勇者挂件</t>
  </si>
  <si>
    <t>xianglian05</t>
  </si>
  <si>
    <t>蓝宝石挂件</t>
  </si>
  <si>
    <t>xianglian06</t>
  </si>
  <si>
    <t>扭曲挂件</t>
  </si>
  <si>
    <t>xianglian10</t>
  </si>
  <si>
    <t>卡嘉护符</t>
  </si>
  <si>
    <t>xianglian07</t>
  </si>
  <si>
    <t>魔法护符</t>
  </si>
  <si>
    <t>xianglian08</t>
  </si>
  <si>
    <t>力量珠串</t>
  </si>
  <si>
    <t>xianglian09</t>
  </si>
  <si>
    <t>魔精珠串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</si>
  <si>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</si>
  <si>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</si>
  <si>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</si>
  <si>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</si>
  <si>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</si>
  <si>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</si>
  <si>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</si>
  <si>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</si>
  <si>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</si>
  <si>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</si>
  <si>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</si>
  <si>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</si>
  <si>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</si>
  <si>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</si>
  <si>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</si>
  <si>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</si>
  <si>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</si>
  <si>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</si>
  <si>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木棍</t>
    <phoneticPr fontId="18" type="noConversion"/>
  </si>
  <si>
    <t>0;0;0</t>
  </si>
  <si>
    <t>0;0;0</t>
    <phoneticPr fontId="18" type="noConversion"/>
  </si>
  <si>
    <t>toukui16</t>
    <phoneticPr fontId="18" type="noConversion"/>
  </si>
  <si>
    <t>猎人帽</t>
    <phoneticPr fontId="18" type="noConversion"/>
  </si>
  <si>
    <t>toukui29</t>
    <phoneticPr fontId="18" type="noConversion"/>
  </si>
  <si>
    <t>骨盔</t>
    <phoneticPr fontId="18" type="noConversion"/>
  </si>
  <si>
    <t>toukui15</t>
  </si>
  <si>
    <t>斗篷</t>
    <phoneticPr fontId="18" type="noConversion"/>
  </si>
  <si>
    <t>15;0;-15</t>
    <phoneticPr fontId="18" type="noConversion"/>
  </si>
  <si>
    <t>Durable</t>
    <phoneticPr fontId="18" type="noConversion"/>
  </si>
  <si>
    <t>列标签</t>
  </si>
  <si>
    <t>总计</t>
  </si>
  <si>
    <t>行标签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</si>
  <si>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</si>
  <si>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</si>
  <si>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</si>
  <si>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</si>
  <si>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</si>
  <si>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</si>
  <si>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</si>
  <si>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</si>
  <si>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</si>
  <si>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-5;0;5</t>
    <phoneticPr fontId="18" type="noConversion"/>
  </si>
  <si>
    <t>wuqi30</t>
    <phoneticPr fontId="18" type="noConversion"/>
  </si>
  <si>
    <t>短弓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</si>
  <si>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</si>
  <si>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</si>
  <si>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</si>
  <si>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</si>
  <si>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true</t>
    <phoneticPr fontId="18" type="noConversion"/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</si>
  <si>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</si>
  <si>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</si>
  <si>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</si>
  <si>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</si>
  <si>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</si>
  <si>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</si>
  <si>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</si>
  <si>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</si>
  <si>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</si>
  <si>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</si>
  <si>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</si>
  <si>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</si>
  <si>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</si>
  <si>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</si>
  <si>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</si>
  <si>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</si>
  <si>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</si>
  <si>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</si>
  <si>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</si>
  <si>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</si>
  <si>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</si>
  <si>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</si>
  <si>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</si>
  <si>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</si>
  <si>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</si>
  <si>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</si>
  <si>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</si>
  <si>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</si>
  <si>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</si>
  <si>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</si>
  <si>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</si>
  <si>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</si>
  <si>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</si>
  <si>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</si>
  <si>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</si>
  <si>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</si>
  <si>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</si>
  <si>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1;3;6</t>
    <phoneticPr fontId="18" type="noConversion"/>
  </si>
  <si>
    <t>1;2;3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</si>
</sst>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38" borderId="0" xfId="0" applyFill="1">
      <alignment vertical="center"/>
    </xf>
    <xf numFmtId="0" fontId="21" fillId="39" borderId="0" xfId="0" applyFont="1" applyFill="1" applyBorder="1">
      <alignment vertical="center"/>
    </xf>
    <xf numFmtId="0" fontId="0" fillId="39" borderId="10" xfId="0" applyFont="1" applyFill="1" applyBorder="1">
      <alignment vertical="center"/>
    </xf>
    <xf numFmtId="0" fontId="0" fillId="39" borderId="0" xfId="0" applyFont="1" applyFill="1" applyBorder="1">
      <alignment vertical="center"/>
    </xf>
    <xf numFmtId="0" fontId="0" fillId="39" borderId="0" xfId="0" applyFill="1">
      <alignment vertical="center"/>
    </xf>
    <xf numFmtId="0" fontId="0" fillId="39" borderId="11" xfId="0" applyFont="1" applyFill="1" applyBorder="1">
      <alignment vertical="center"/>
    </xf>
    <xf numFmtId="49" fontId="0" fillId="39" borderId="0" xfId="0" applyNumberFormat="1" applyFill="1">
      <alignment vertical="center"/>
    </xf>
    <xf numFmtId="49" fontId="0" fillId="0" borderId="0" xfId="0" applyNumberFormat="1">
      <alignment vertical="center"/>
    </xf>
    <xf numFmtId="0" fontId="22" fillId="39" borderId="10" xfId="0" applyFont="1" applyFill="1" applyBorder="1" applyAlignment="1">
      <alignment vertical="center" textRotation="255"/>
    </xf>
    <xf numFmtId="0" fontId="20" fillId="39" borderId="10" xfId="0" applyFont="1" applyFill="1" applyBorder="1">
      <alignment vertical="center"/>
    </xf>
    <xf numFmtId="0" fontId="0" fillId="41" borderId="0" xfId="0" applyFill="1">
      <alignment vertical="center"/>
    </xf>
    <xf numFmtId="0" fontId="22" fillId="42" borderId="0" xfId="0" applyFont="1" applyFill="1" applyAlignment="1">
      <alignment vertical="center" textRotation="255"/>
    </xf>
    <xf numFmtId="0" fontId="20" fillId="42" borderId="10" xfId="0" applyFont="1" applyFill="1" applyBorder="1">
      <alignment vertical="center"/>
    </xf>
    <xf numFmtId="0" fontId="0" fillId="43" borderId="0" xfId="0" applyFill="1">
      <alignment vertical="center"/>
    </xf>
    <xf numFmtId="0" fontId="19" fillId="44" borderId="10" xfId="0" applyFont="1" applyFill="1" applyBorder="1" applyAlignment="1">
      <alignment vertical="center" textRotation="255"/>
    </xf>
    <xf numFmtId="0" fontId="20" fillId="45" borderId="10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0" fontId="21" fillId="39" borderId="13" xfId="0" applyFont="1" applyFill="1" applyBorder="1">
      <alignment vertical="center"/>
    </xf>
    <xf numFmtId="0" fontId="21" fillId="39" borderId="1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9" borderId="13" xfId="0" applyFill="1" applyBorder="1">
      <alignment vertical="center"/>
    </xf>
    <xf numFmtId="0" fontId="0" fillId="39" borderId="0" xfId="0" applyFill="1" applyBorder="1">
      <alignment vertical="center"/>
    </xf>
    <xf numFmtId="0" fontId="0" fillId="39" borderId="14" xfId="0" applyFill="1" applyBorder="1">
      <alignment vertical="center"/>
    </xf>
    <xf numFmtId="0" fontId="21" fillId="0" borderId="13" xfId="0" applyFont="1" applyBorder="1">
      <alignment vertical="center"/>
    </xf>
    <xf numFmtId="0" fontId="21" fillId="0" borderId="14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15</v>
          </cell>
        </row>
        <row r="191">
          <cell r="A191">
            <v>55990002</v>
          </cell>
          <cell r="Y191">
            <v>15</v>
          </cell>
        </row>
        <row r="192">
          <cell r="A192">
            <v>55990003</v>
          </cell>
          <cell r="Y192">
            <v>15</v>
          </cell>
        </row>
        <row r="193">
          <cell r="A193">
            <v>55990004</v>
          </cell>
          <cell r="Y193">
            <v>15</v>
          </cell>
        </row>
        <row r="194">
          <cell r="A194">
            <v>55990005</v>
          </cell>
          <cell r="Y194">
            <v>15</v>
          </cell>
        </row>
        <row r="195">
          <cell r="A195">
            <v>55990006</v>
          </cell>
          <cell r="Y195">
            <v>15</v>
          </cell>
        </row>
        <row r="196">
          <cell r="A196">
            <v>55990011</v>
          </cell>
          <cell r="Y196">
            <v>15</v>
          </cell>
        </row>
        <row r="197">
          <cell r="A197">
            <v>55990012</v>
          </cell>
          <cell r="Y197">
            <v>15</v>
          </cell>
        </row>
        <row r="198">
          <cell r="A198">
            <v>55990013</v>
          </cell>
          <cell r="Y198">
            <v>15</v>
          </cell>
        </row>
        <row r="199">
          <cell r="A199">
            <v>55990014</v>
          </cell>
          <cell r="Y199">
            <v>15</v>
          </cell>
        </row>
        <row r="200">
          <cell r="A200">
            <v>55990015</v>
          </cell>
          <cell r="Y200">
            <v>15</v>
          </cell>
        </row>
        <row r="201">
          <cell r="A201">
            <v>55990016</v>
          </cell>
          <cell r="Y201">
            <v>15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剑慧" refreshedDate="42758.571644212963" createdVersion="5" refreshedVersion="5" minRefreshableVersion="3" recordCount="90">
  <cacheSource type="worksheet">
    <worksheetSource name="表1"/>
  </cacheSource>
  <cacheFields count="12">
    <cacheField name="Id" numFmtId="0">
      <sharedItems containsSemiMixedTypes="0" containsString="0" containsNumber="1" containsInteger="1" minValue="21100101" maxValue="21402503"/>
    </cacheField>
    <cacheField name="Name" numFmtId="0">
      <sharedItems/>
    </cacheField>
    <cacheField name="Quality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Level" numFmtId="0">
      <sharedItems containsSemiMixedTypes="0" containsString="0" containsNumber="1" containsInteger="1" minValue="1" maxValue="29" count="26">
        <n v="1"/>
        <n v="2"/>
        <n v="3"/>
        <n v="4"/>
        <n v="5"/>
        <n v="13" u="1"/>
        <n v="14" u="1"/>
        <n v="15" u="1"/>
        <n v="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25" u="1"/>
        <n v="26" u="1"/>
        <n v="10" u="1"/>
        <n v="28" u="1"/>
        <n v="29" u="1"/>
        <n v="11" u="1"/>
        <n v="12" u="1"/>
      </sharedItems>
    </cacheField>
    <cacheField name="Position" numFmtId="0">
      <sharedItems containsSemiMixedTypes="0" containsString="0" containsNumber="1" containsInteger="1" minValue="1" maxValue="4"/>
    </cacheField>
    <cacheField name="Value" numFmtId="0">
      <sharedItems containsSemiMixedTypes="0" containsString="0" containsNumber="1" containsInteger="1" minValue="1" maxValue="2500"/>
    </cacheField>
    <cacheField name="AtkP" numFmtId="0">
      <sharedItems containsSemiMixedTypes="0" containsString="0" containsNumber="1" containsInteger="1" minValue="0" maxValue="100"/>
    </cacheField>
    <cacheField name="VitP" numFmtId="0">
      <sharedItems containsSemiMixedTypes="0" containsString="0" containsNumber="1" containsInteger="1" minValue="0" maxValue="100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SpecialSkill" numFmtId="0">
      <sharedItems containsNonDate="0" containsString="0" containsBlank="1"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21100101"/>
    <s v="强化皮帽"/>
    <x v="0"/>
    <x v="0"/>
    <n v="1"/>
    <n v="1"/>
    <n v="50"/>
    <n v="0"/>
    <s v="0;0;0"/>
    <n v="10"/>
    <m/>
    <s v="toukui04"/>
  </r>
  <r>
    <n v="21100102"/>
    <s v="铁十字头盔"/>
    <x v="0"/>
    <x v="0"/>
    <n v="1"/>
    <n v="1"/>
    <n v="50"/>
    <n v="0"/>
    <s v="0;0;0"/>
    <n v="10"/>
    <m/>
    <s v="toukui12"/>
  </r>
  <r>
    <n v="21100103"/>
    <s v="复仇者之冠"/>
    <x v="0"/>
    <x v="0"/>
    <n v="1"/>
    <n v="1"/>
    <n v="50"/>
    <n v="0"/>
    <s v="0;0;0"/>
    <n v="10"/>
    <m/>
    <s v="toukui13"/>
  </r>
  <r>
    <n v="21100104"/>
    <s v="猎人帽"/>
    <x v="0"/>
    <x v="0"/>
    <n v="1"/>
    <n v="1"/>
    <n v="50"/>
    <n v="0"/>
    <s v="0;0;0"/>
    <n v="10"/>
    <m/>
    <s v="toukui19"/>
  </r>
  <r>
    <n v="21100105"/>
    <s v="蛇皮帽"/>
    <x v="0"/>
    <x v="0"/>
    <n v="1"/>
    <n v="1"/>
    <n v="50"/>
    <n v="0"/>
    <s v="0;0;0"/>
    <n v="10"/>
    <m/>
    <s v="toukui18"/>
  </r>
  <r>
    <n v="21100106"/>
    <s v="兜帽"/>
    <x v="0"/>
    <x v="0"/>
    <n v="1"/>
    <n v="1"/>
    <n v="50"/>
    <n v="0"/>
    <s v="0;0;0"/>
    <n v="10"/>
    <m/>
    <s v="toukui03"/>
  </r>
  <r>
    <n v="21100107"/>
    <s v="教士头巾"/>
    <x v="0"/>
    <x v="0"/>
    <n v="1"/>
    <n v="1"/>
    <n v="50"/>
    <n v="0"/>
    <s v="0;0;0"/>
    <n v="10"/>
    <m/>
    <s v="toukui02"/>
  </r>
  <r>
    <n v="21100108"/>
    <s v="无边帽"/>
    <x v="0"/>
    <x v="0"/>
    <n v="1"/>
    <n v="1"/>
    <n v="50"/>
    <n v="0"/>
    <s v="0;0;0"/>
    <n v="10"/>
    <m/>
    <s v="toukui16"/>
  </r>
  <r>
    <n v="21100109"/>
    <s v="骨盔"/>
    <x v="0"/>
    <x v="0"/>
    <n v="1"/>
    <n v="1"/>
    <n v="50"/>
    <n v="0"/>
    <s v="0;0;0"/>
    <n v="10"/>
    <m/>
    <s v="toukui29"/>
  </r>
  <r>
    <n v="21100110"/>
    <s v="斗篷"/>
    <x v="0"/>
    <x v="0"/>
    <n v="1"/>
    <n v="1"/>
    <n v="50"/>
    <n v="0"/>
    <s v="0;0;0"/>
    <n v="10"/>
    <m/>
    <s v="toukui15"/>
  </r>
  <r>
    <n v="21200101"/>
    <s v="木棍"/>
    <x v="0"/>
    <x v="0"/>
    <n v="2"/>
    <n v="100"/>
    <n v="100"/>
    <n v="0"/>
    <s v="0;0;0"/>
    <n v="10"/>
    <m/>
    <s v="wuqi01"/>
  </r>
  <r>
    <n v="21200311"/>
    <s v="魔力手杖"/>
    <x v="1"/>
    <x v="0"/>
    <n v="2"/>
    <n v="120"/>
    <n v="100"/>
    <n v="0"/>
    <s v="0;0;0"/>
    <n v="10"/>
    <m/>
    <s v="wuqi15"/>
  </r>
  <r>
    <n v="21200421"/>
    <s v="双棍"/>
    <x v="2"/>
    <x v="0"/>
    <n v="2"/>
    <n v="150"/>
    <n v="100"/>
    <n v="0"/>
    <s v="0;0;0"/>
    <n v="10"/>
    <m/>
    <s v="wuqi14"/>
  </r>
  <r>
    <n v="21200501"/>
    <s v="攻击之爪"/>
    <x v="0"/>
    <x v="1"/>
    <n v="2"/>
    <n v="200"/>
    <n v="100"/>
    <n v="0"/>
    <s v="0;0;0"/>
    <n v="10"/>
    <m/>
    <s v="wuqi02"/>
  </r>
  <r>
    <n v="21200711"/>
    <s v="嗜血之刃"/>
    <x v="1"/>
    <x v="1"/>
    <n v="2"/>
    <n v="240"/>
    <n v="100"/>
    <n v="0"/>
    <s v="0;0;0"/>
    <n v="10"/>
    <m/>
    <s v="wuqi10"/>
  </r>
  <r>
    <n v="21200721"/>
    <s v="雷电之爪"/>
    <x v="2"/>
    <x v="1"/>
    <n v="2"/>
    <n v="300"/>
    <n v="100"/>
    <n v="0"/>
    <s v="0;0;0"/>
    <n v="10"/>
    <m/>
    <s v="wuqi16"/>
  </r>
  <r>
    <n v="21200811"/>
    <s v="剧毒刺刀"/>
    <x v="1"/>
    <x v="1"/>
    <n v="2"/>
    <n v="240"/>
    <n v="100"/>
    <n v="0"/>
    <s v="0;0;0"/>
    <n v="10"/>
    <m/>
    <s v="wuqi13"/>
  </r>
  <r>
    <n v="21201001"/>
    <s v="铜制短枪"/>
    <x v="0"/>
    <x v="2"/>
    <n v="2"/>
    <n v="350"/>
    <n v="100"/>
    <n v="0"/>
    <s v="0;0;0"/>
    <n v="10"/>
    <m/>
    <s v="wuqi03"/>
  </r>
  <r>
    <n v="21201011"/>
    <s v="霜寒之刃"/>
    <x v="1"/>
    <x v="2"/>
    <n v="2"/>
    <n v="420"/>
    <n v="100"/>
    <n v="0"/>
    <s v="0;0;0"/>
    <n v="10"/>
    <m/>
    <s v="wuqi04"/>
  </r>
  <r>
    <n v="21201211"/>
    <s v="火焰刀"/>
    <x v="1"/>
    <x v="2"/>
    <n v="2"/>
    <n v="420"/>
    <n v="100"/>
    <n v="0"/>
    <s v="0;0;0"/>
    <n v="10"/>
    <m/>
    <s v="wuqi08"/>
  </r>
  <r>
    <n v="21201212"/>
    <s v="飞刀"/>
    <x v="1"/>
    <x v="2"/>
    <n v="2"/>
    <n v="420"/>
    <n v="100"/>
    <n v="0"/>
    <s v="0;0;0"/>
    <n v="10"/>
    <m/>
    <s v="wuqi17"/>
  </r>
  <r>
    <n v="21201411"/>
    <s v="海王三叉戟"/>
    <x v="1"/>
    <x v="2"/>
    <n v="2"/>
    <n v="500"/>
    <n v="100"/>
    <n v="0"/>
    <s v="0;0;0"/>
    <n v="10"/>
    <m/>
    <s v="wuqi28"/>
  </r>
  <r>
    <n v="21201421"/>
    <s v="紫色背刺"/>
    <x v="2"/>
    <x v="2"/>
    <n v="2"/>
    <n v="525"/>
    <n v="100"/>
    <n v="0"/>
    <s v="0;0;0"/>
    <n v="10"/>
    <m/>
    <s v="wuqi18"/>
  </r>
  <r>
    <n v="21201501"/>
    <s v="剥皮小刀"/>
    <x v="0"/>
    <x v="3"/>
    <n v="2"/>
    <n v="600"/>
    <n v="100"/>
    <n v="0"/>
    <s v="0;0;0"/>
    <n v="10"/>
    <m/>
    <s v="wuqi05"/>
  </r>
  <r>
    <n v="21201521"/>
    <s v="蝴蝶"/>
    <x v="2"/>
    <x v="3"/>
    <n v="2"/>
    <n v="900"/>
    <n v="100"/>
    <n v="0"/>
    <s v="0;0;0"/>
    <n v="10"/>
    <m/>
    <s v="wuqi11"/>
  </r>
  <r>
    <n v="21201711"/>
    <s v="辉光"/>
    <x v="1"/>
    <x v="3"/>
    <n v="2"/>
    <n v="720"/>
    <n v="100"/>
    <n v="0"/>
    <s v="0;0;0"/>
    <n v="10"/>
    <m/>
    <s v="wuqi12"/>
  </r>
  <r>
    <n v="21201811"/>
    <s v="散失之刃"/>
    <x v="1"/>
    <x v="3"/>
    <n v="2"/>
    <n v="720"/>
    <n v="100"/>
    <n v="0"/>
    <s v="0;0;0"/>
    <n v="10"/>
    <m/>
    <s v="wuqi20"/>
  </r>
  <r>
    <n v="21201831"/>
    <s v="辉芒双刃"/>
    <x v="3"/>
    <x v="3"/>
    <n v="2"/>
    <n v="1200"/>
    <n v="100"/>
    <n v="0"/>
    <s v="0;0;0"/>
    <n v="10"/>
    <m/>
    <s v="wuqi19"/>
  </r>
  <r>
    <n v="21202001"/>
    <s v="优质弯刀"/>
    <x v="0"/>
    <x v="4"/>
    <n v="2"/>
    <n v="900"/>
    <n v="100"/>
    <n v="0"/>
    <s v="0;0;0"/>
    <n v="10"/>
    <m/>
    <s v="wuqi06"/>
  </r>
  <r>
    <n v="21202111"/>
    <s v="阔刀"/>
    <x v="1"/>
    <x v="4"/>
    <n v="2"/>
    <n v="1080"/>
    <n v="100"/>
    <n v="0"/>
    <s v="0;0;0"/>
    <n v="10"/>
    <m/>
    <s v="wuqi21"/>
  </r>
  <r>
    <n v="21202221"/>
    <s v="邪恶短刃"/>
    <x v="2"/>
    <x v="4"/>
    <n v="2"/>
    <n v="1350"/>
    <n v="100"/>
    <n v="0"/>
    <s v="0;0;0"/>
    <n v="10"/>
    <m/>
    <s v="wuqi09"/>
  </r>
  <r>
    <n v="21202311"/>
    <s v="锯齿战斧"/>
    <x v="1"/>
    <x v="4"/>
    <n v="2"/>
    <n v="1080"/>
    <n v="100"/>
    <n v="0"/>
    <s v="0;0;0"/>
    <n v="10"/>
    <m/>
    <s v="wuqi22"/>
  </r>
  <r>
    <n v="21202431"/>
    <s v="邪神"/>
    <x v="3"/>
    <x v="4"/>
    <n v="2"/>
    <n v="1800"/>
    <n v="100"/>
    <n v="0"/>
    <s v="0;0;0"/>
    <n v="10"/>
    <m/>
    <s v="wuqi23"/>
  </r>
  <r>
    <n v="21202501"/>
    <s v="刺客佩刀"/>
    <x v="0"/>
    <x v="4"/>
    <n v="2"/>
    <n v="1250"/>
    <n v="100"/>
    <n v="0"/>
    <s v="0;0;0"/>
    <n v="10"/>
    <m/>
    <s v="wuqi07"/>
  </r>
  <r>
    <n v="21202611"/>
    <s v="精灵之刃"/>
    <x v="1"/>
    <x v="4"/>
    <n v="2"/>
    <n v="1500"/>
    <n v="100"/>
    <n v="0"/>
    <s v="0;0;0"/>
    <n v="10"/>
    <m/>
    <s v="wuqi24"/>
  </r>
  <r>
    <n v="21202811"/>
    <s v="碧霞"/>
    <x v="1"/>
    <x v="4"/>
    <n v="2"/>
    <n v="1500"/>
    <n v="100"/>
    <n v="0"/>
    <s v="0;0;0"/>
    <n v="10"/>
    <m/>
    <s v="wuqi25"/>
  </r>
  <r>
    <n v="21202821"/>
    <s v="碎冰"/>
    <x v="2"/>
    <x v="4"/>
    <n v="2"/>
    <n v="1875"/>
    <n v="100"/>
    <n v="0"/>
    <s v="0;0;0"/>
    <n v="10"/>
    <m/>
    <s v="wuqi26"/>
  </r>
  <r>
    <n v="21202921"/>
    <s v="能量之泉"/>
    <x v="3"/>
    <x v="4"/>
    <n v="2"/>
    <n v="2500"/>
    <n v="100"/>
    <n v="0"/>
    <s v="0;0;0"/>
    <n v="10"/>
    <m/>
    <s v="wuqi27"/>
  </r>
  <r>
    <n v="21300101"/>
    <s v="学徒袍"/>
    <x v="0"/>
    <x v="0"/>
    <n v="3"/>
    <n v="100"/>
    <n v="0"/>
    <n v="100"/>
    <s v="0;0;0"/>
    <n v="10"/>
    <m/>
    <s v="hujia01"/>
  </r>
  <r>
    <n v="21300311"/>
    <s v="皮制甲"/>
    <x v="1"/>
    <x v="0"/>
    <n v="3"/>
    <n v="120"/>
    <n v="0"/>
    <n v="100"/>
    <s v="0;0;0"/>
    <n v="10"/>
    <m/>
    <s v="hujia10"/>
  </r>
  <r>
    <n v="21300421"/>
    <s v="斗篷"/>
    <x v="2"/>
    <x v="0"/>
    <n v="3"/>
    <n v="150"/>
    <n v="0"/>
    <n v="100"/>
    <s v="0;0;0"/>
    <n v="10"/>
    <m/>
    <s v="hujia14"/>
  </r>
  <r>
    <n v="21300501"/>
    <s v="布制外衣"/>
    <x v="0"/>
    <x v="1"/>
    <n v="3"/>
    <n v="200"/>
    <n v="0"/>
    <n v="100"/>
    <s v="0;0;0"/>
    <n v="10"/>
    <m/>
    <s v="hujia02"/>
  </r>
  <r>
    <n v="21300611"/>
    <s v="轻便外衣"/>
    <x v="1"/>
    <x v="1"/>
    <n v="3"/>
    <n v="240"/>
    <n v="0"/>
    <n v="100"/>
    <s v="0;0;0"/>
    <n v="10"/>
    <m/>
    <s v="hujia27"/>
  </r>
  <r>
    <n v="21300612"/>
    <s v="狼皮布甲"/>
    <x v="1"/>
    <x v="1"/>
    <n v="3"/>
    <n v="240"/>
    <n v="0"/>
    <n v="100"/>
    <s v="0;0;0"/>
    <n v="10"/>
    <m/>
    <s v="hujia09"/>
  </r>
  <r>
    <n v="21300721"/>
    <s v="上古外衣"/>
    <x v="2"/>
    <x v="1"/>
    <n v="3"/>
    <n v="300"/>
    <n v="0"/>
    <n v="100"/>
    <s v="0;0;0"/>
    <n v="10"/>
    <m/>
    <s v="hujia15"/>
  </r>
  <r>
    <n v="21300811"/>
    <s v="恶臭之皮"/>
    <x v="1"/>
    <x v="1"/>
    <n v="3"/>
    <n v="240"/>
    <n v="0"/>
    <n v="100"/>
    <s v="0;0;0"/>
    <n v="10"/>
    <m/>
    <s v="hujia11"/>
  </r>
  <r>
    <n v="21301001"/>
    <s v="林地外套"/>
    <x v="0"/>
    <x v="2"/>
    <n v="3"/>
    <n v="350"/>
    <n v="0"/>
    <n v="100"/>
    <s v="0;0;0"/>
    <n v="10"/>
    <m/>
    <s v="hujia03"/>
  </r>
  <r>
    <n v="21301011"/>
    <s v="微光铠甲"/>
    <x v="1"/>
    <x v="2"/>
    <n v="3"/>
    <n v="420"/>
    <n v="0"/>
    <n v="100"/>
    <s v="0;0;0"/>
    <n v="10"/>
    <m/>
    <s v="hujia04"/>
  </r>
  <r>
    <n v="21301111"/>
    <s v="海王银甲"/>
    <x v="1"/>
    <x v="2"/>
    <n v="3"/>
    <n v="500"/>
    <n v="0"/>
    <n v="100"/>
    <s v="0;0;0"/>
    <n v="10"/>
    <m/>
    <s v="hujia28"/>
  </r>
  <r>
    <n v="21301211"/>
    <s v="牧师法袍"/>
    <x v="1"/>
    <x v="2"/>
    <n v="3"/>
    <n v="420"/>
    <n v="0"/>
    <n v="100"/>
    <s v="0;0;0"/>
    <n v="10"/>
    <m/>
    <s v="hujia08"/>
  </r>
  <r>
    <n v="21301311"/>
    <s v="皮革外衣"/>
    <x v="1"/>
    <x v="2"/>
    <n v="3"/>
    <n v="420"/>
    <n v="0"/>
    <n v="100"/>
    <s v="0;0;0"/>
    <n v="10"/>
    <m/>
    <s v="hujia16"/>
  </r>
  <r>
    <n v="21301421"/>
    <s v="灰鳞皮衣"/>
    <x v="2"/>
    <x v="2"/>
    <n v="3"/>
    <n v="525"/>
    <n v="0"/>
    <n v="100"/>
    <s v="0;0;0"/>
    <n v="10"/>
    <m/>
    <s v="hujia17"/>
  </r>
  <r>
    <n v="21301501"/>
    <s v="鳞甲外衣"/>
    <x v="0"/>
    <x v="3"/>
    <n v="3"/>
    <n v="600"/>
    <n v="0"/>
    <n v="100"/>
    <s v="0;0;0"/>
    <n v="10"/>
    <m/>
    <s v="hujia05"/>
  </r>
  <r>
    <n v="21301711"/>
    <s v="刃甲"/>
    <x v="1"/>
    <x v="3"/>
    <n v="3"/>
    <n v="720"/>
    <n v="0"/>
    <n v="100"/>
    <s v="0;0;0"/>
    <n v="10"/>
    <m/>
    <s v="hujia12"/>
  </r>
  <r>
    <n v="21301821"/>
    <s v="血色鳞甲"/>
    <x v="2"/>
    <x v="3"/>
    <n v="3"/>
    <n v="900"/>
    <n v="0"/>
    <n v="100"/>
    <s v="0;0;0"/>
    <n v="10"/>
    <m/>
    <s v="hujia13"/>
  </r>
  <r>
    <n v="21301911"/>
    <s v="骨甲"/>
    <x v="1"/>
    <x v="3"/>
    <n v="3"/>
    <n v="720"/>
    <n v="0"/>
    <n v="100"/>
    <s v="0;0;0"/>
    <n v="10"/>
    <m/>
    <s v="hujia18"/>
  </r>
  <r>
    <n v="21301931"/>
    <s v="水晶铠甲"/>
    <x v="3"/>
    <x v="3"/>
    <n v="3"/>
    <n v="1200"/>
    <n v="0"/>
    <n v="100"/>
    <s v="0;0;0"/>
    <n v="10"/>
    <m/>
    <s v="hujia19"/>
  </r>
  <r>
    <n v="21302001"/>
    <s v="铁锈链甲"/>
    <x v="0"/>
    <x v="4"/>
    <n v="3"/>
    <n v="900"/>
    <n v="0"/>
    <n v="100"/>
    <s v="0;0;0"/>
    <n v="10"/>
    <m/>
    <s v="hujia06"/>
  </r>
  <r>
    <n v="21302111"/>
    <s v="维京战袍"/>
    <x v="1"/>
    <x v="4"/>
    <n v="3"/>
    <n v="1080"/>
    <n v="0"/>
    <n v="100"/>
    <s v="0;0;0"/>
    <n v="10"/>
    <m/>
    <s v="hujia20"/>
  </r>
  <r>
    <n v="21302211"/>
    <s v="板甲"/>
    <x v="1"/>
    <x v="4"/>
    <n v="3"/>
    <n v="1080"/>
    <n v="0"/>
    <n v="100"/>
    <s v="0;0;0"/>
    <n v="10"/>
    <m/>
    <s v="hujia07"/>
  </r>
  <r>
    <n v="21302221"/>
    <s v="色雷胸甲"/>
    <x v="2"/>
    <x v="4"/>
    <n v="3"/>
    <n v="1350"/>
    <n v="0"/>
    <n v="100"/>
    <s v="0;0;0"/>
    <n v="10"/>
    <m/>
    <s v="hujia21"/>
  </r>
  <r>
    <n v="21302431"/>
    <s v="炫金战甲"/>
    <x v="3"/>
    <x v="4"/>
    <n v="3"/>
    <n v="1800"/>
    <n v="0"/>
    <n v="100"/>
    <s v="0;0;0"/>
    <n v="10"/>
    <m/>
    <s v="hujia22"/>
  </r>
  <r>
    <n v="21302501"/>
    <s v="强化链甲"/>
    <x v="0"/>
    <x v="4"/>
    <n v="3"/>
    <n v="1250"/>
    <n v="0"/>
    <n v="100"/>
    <s v="0;0;0"/>
    <n v="10"/>
    <m/>
    <s v="hujia07"/>
  </r>
  <r>
    <n v="21302611"/>
    <s v="碧虚甲"/>
    <x v="1"/>
    <x v="4"/>
    <n v="3"/>
    <n v="1500"/>
    <n v="0"/>
    <n v="100"/>
    <s v="0;0;0"/>
    <n v="10"/>
    <m/>
    <s v="hujia23"/>
  </r>
  <r>
    <n v="21302621"/>
    <s v="武士宝甲"/>
    <x v="2"/>
    <x v="4"/>
    <n v="3"/>
    <n v="1875"/>
    <n v="0"/>
    <n v="100"/>
    <s v="0;0;0"/>
    <n v="10"/>
    <m/>
    <s v="hujia25"/>
  </r>
  <r>
    <n v="21302811"/>
    <s v="骑士胸甲"/>
    <x v="1"/>
    <x v="4"/>
    <n v="3"/>
    <n v="1500"/>
    <n v="0"/>
    <n v="100"/>
    <s v="0;0;0"/>
    <n v="10"/>
    <m/>
    <s v="hujia24"/>
  </r>
  <r>
    <n v="21302931"/>
    <s v="雷恩法袍"/>
    <x v="3"/>
    <x v="4"/>
    <n v="3"/>
    <n v="2500"/>
    <n v="0"/>
    <n v="100"/>
    <s v="0;0;0"/>
    <n v="10"/>
    <m/>
    <s v="hujia26"/>
  </r>
  <r>
    <n v="21400101"/>
    <s v="金戒指"/>
    <x v="0"/>
    <x v="0"/>
    <n v="4"/>
    <n v="100"/>
    <n v="0"/>
    <n v="30"/>
    <s v="0;0;0"/>
    <n v="10"/>
    <m/>
    <s v="jiezhi01"/>
  </r>
  <r>
    <n v="21400501"/>
    <s v="贝壳挂件"/>
    <x v="0"/>
    <x v="1"/>
    <n v="4"/>
    <n v="200"/>
    <n v="0"/>
    <n v="30"/>
    <s v="0;0;0"/>
    <n v="10"/>
    <m/>
    <s v="xianglian01"/>
  </r>
  <r>
    <n v="21400691"/>
    <s v="矮人王项圈"/>
    <x v="1"/>
    <x v="1"/>
    <n v="4"/>
    <n v="240"/>
    <n v="0"/>
    <n v="30"/>
    <s v="15;0;-15"/>
    <n v="10"/>
    <m/>
    <s v="xianglian12"/>
  </r>
  <r>
    <n v="21401001"/>
    <s v="青铜指环"/>
    <x v="0"/>
    <x v="2"/>
    <n v="4"/>
    <n v="350"/>
    <n v="0"/>
    <n v="30"/>
    <s v="0;0;0"/>
    <n v="10"/>
    <m/>
    <s v="jiezhi02"/>
  </r>
  <r>
    <n v="21401002"/>
    <s v="能量护符"/>
    <x v="0"/>
    <x v="2"/>
    <n v="4"/>
    <n v="350"/>
    <n v="0"/>
    <n v="30"/>
    <s v="0;0;0"/>
    <n v="10"/>
    <m/>
    <s v="xianglian03"/>
  </r>
  <r>
    <n v="21401003"/>
    <s v="生命护符"/>
    <x v="0"/>
    <x v="2"/>
    <n v="4"/>
    <n v="350"/>
    <n v="0"/>
    <n v="30"/>
    <s v="0;0;0"/>
    <n v="10"/>
    <m/>
    <s v="xianglian02"/>
  </r>
  <r>
    <n v="21401011"/>
    <s v="银月"/>
    <x v="1"/>
    <x v="2"/>
    <n v="4"/>
    <n v="420"/>
    <n v="0"/>
    <n v="30"/>
    <s v="0;0;0"/>
    <n v="10"/>
    <m/>
    <s v="xianglian04"/>
  </r>
  <r>
    <n v="21401111"/>
    <s v="太阳挂件"/>
    <x v="1"/>
    <x v="2"/>
    <n v="4"/>
    <n v="500"/>
    <n v="0"/>
    <n v="30"/>
    <s v="0;0;0"/>
    <n v="10"/>
    <m/>
    <s v="xianglian11"/>
  </r>
  <r>
    <n v="21401311"/>
    <s v="海皇戒"/>
    <x v="1"/>
    <x v="2"/>
    <n v="4"/>
    <n v="400"/>
    <n v="0"/>
    <n v="30"/>
    <s v="0;0;0"/>
    <n v="10"/>
    <m/>
    <s v="jiezhi10"/>
  </r>
  <r>
    <n v="21401501"/>
    <s v="紫铜指环"/>
    <x v="0"/>
    <x v="3"/>
    <n v="4"/>
    <n v="600"/>
    <n v="0"/>
    <n v="30"/>
    <s v="0;0;0"/>
    <n v="10"/>
    <m/>
    <s v="jiezhi03"/>
  </r>
  <r>
    <n v="21401502"/>
    <s v="蓝宝石挂件"/>
    <x v="0"/>
    <x v="3"/>
    <n v="4"/>
    <n v="600"/>
    <n v="0"/>
    <n v="30"/>
    <s v="0;0;0"/>
    <n v="10"/>
    <m/>
    <s v="xianglian06"/>
  </r>
  <r>
    <n v="21401503"/>
    <s v="勇者挂件"/>
    <x v="0"/>
    <x v="3"/>
    <n v="4"/>
    <n v="600"/>
    <n v="0"/>
    <n v="30"/>
    <s v="0;0;0"/>
    <n v="10"/>
    <m/>
    <s v="xianglian05"/>
  </r>
  <r>
    <n v="21401511"/>
    <s v="蜘蛛戒指"/>
    <x v="1"/>
    <x v="3"/>
    <n v="4"/>
    <n v="720"/>
    <n v="0"/>
    <n v="30"/>
    <s v="0;0;0"/>
    <n v="10"/>
    <m/>
    <s v="jiezhi09"/>
  </r>
  <r>
    <n v="21401512"/>
    <s v="骷髅戒指"/>
    <x v="1"/>
    <x v="3"/>
    <n v="4"/>
    <n v="720"/>
    <n v="0"/>
    <n v="30"/>
    <s v="0;0;0"/>
    <n v="10"/>
    <m/>
    <s v="jiezhi06"/>
  </r>
  <r>
    <n v="21401513"/>
    <s v="雄鹰戒指"/>
    <x v="1"/>
    <x v="3"/>
    <n v="4"/>
    <n v="720"/>
    <n v="0"/>
    <n v="30"/>
    <s v="0;0;0"/>
    <n v="10"/>
    <m/>
    <s v="jiezhi07"/>
  </r>
  <r>
    <n v="21401514"/>
    <s v="雄狮戒指"/>
    <x v="1"/>
    <x v="3"/>
    <n v="4"/>
    <n v="720"/>
    <n v="0"/>
    <n v="30"/>
    <s v="0;0;0"/>
    <n v="10"/>
    <m/>
    <s v="jiezhi08"/>
  </r>
  <r>
    <n v="21401711"/>
    <s v="扭曲挂件"/>
    <x v="1"/>
    <x v="3"/>
    <n v="4"/>
    <n v="720"/>
    <n v="0"/>
    <n v="30"/>
    <s v="0;0;0"/>
    <n v="10"/>
    <m/>
    <s v="xianglian10"/>
  </r>
  <r>
    <n v="21402001"/>
    <s v="恒心戒指"/>
    <x v="0"/>
    <x v="4"/>
    <n v="4"/>
    <n v="900"/>
    <n v="0"/>
    <n v="30"/>
    <s v="0;0;0"/>
    <n v="10"/>
    <m/>
    <s v="jiezhi04"/>
  </r>
  <r>
    <n v="21402002"/>
    <s v="魔法护符"/>
    <x v="0"/>
    <x v="4"/>
    <n v="4"/>
    <n v="900"/>
    <n v="0"/>
    <n v="30"/>
    <s v="0;0;0"/>
    <n v="10"/>
    <m/>
    <s v="xianglian08"/>
  </r>
  <r>
    <n v="21402003"/>
    <s v="卡嘉护符"/>
    <x v="0"/>
    <x v="4"/>
    <n v="4"/>
    <n v="900"/>
    <n v="0"/>
    <n v="30"/>
    <s v="0;0;0"/>
    <n v="10"/>
    <m/>
    <s v="xianglian07"/>
  </r>
  <r>
    <n v="21402501"/>
    <s v="心境之戒"/>
    <x v="0"/>
    <x v="4"/>
    <n v="4"/>
    <n v="1250"/>
    <n v="0"/>
    <n v="30"/>
    <s v="0;0;0"/>
    <n v="10"/>
    <m/>
    <s v="jiezhi05"/>
  </r>
  <r>
    <n v="21402502"/>
    <s v="魔精珠串"/>
    <x v="0"/>
    <x v="4"/>
    <n v="4"/>
    <n v="1250"/>
    <n v="0"/>
    <n v="30"/>
    <s v="0;0;0"/>
    <n v="10"/>
    <m/>
    <s v="xianglian09"/>
  </r>
  <r>
    <n v="21402503"/>
    <s v="力量珠串"/>
    <x v="0"/>
    <x v="4"/>
    <n v="4"/>
    <n v="1250"/>
    <n v="0"/>
    <n v="30"/>
    <s v="0;0;0"/>
    <n v="10"/>
    <m/>
    <s v="xianglian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F10" firstHeaderRow="1" firstDataRow="2" firstDataCol="1"/>
  <pivotFields count="12"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 sortType="ascending">
      <items count="27">
        <item x="0"/>
        <item x="1"/>
        <item x="2"/>
        <item x="3"/>
        <item x="4"/>
        <item m="1" x="8"/>
        <item m="1" x="12"/>
        <item m="1" x="17"/>
        <item m="1" x="21"/>
        <item m="1" x="24"/>
        <item m="1" x="25"/>
        <item m="1" x="5"/>
        <item m="1" x="6"/>
        <item m="1" x="7"/>
        <item m="1" x="9"/>
        <item m="1" x="10"/>
        <item m="1" x="11"/>
        <item m="1" x="13"/>
        <item m="1" x="14"/>
        <item m="1" x="15"/>
        <item m="1" x="16"/>
        <item m="1" x="18"/>
        <item m="1" x="19"/>
        <item m="1" x="20"/>
        <item m="1"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B93" totalsRowShown="0">
  <autoFilter ref="A3:AB93"/>
  <sortState ref="A4:AB93">
    <sortCondition ref="A3:A93"/>
  </sortState>
  <tableColumns count="28">
    <tableColumn id="1" name="Id"/>
    <tableColumn id="2" name="Name"/>
    <tableColumn id="3" name="Quality" dataDxfId="15">
      <calculatedColumnFormula>IF(O4&gt;=23,4,IF(AND(O4&gt;=18,O4&lt;23),3,IF(AND(O4&gt;=13,O4&lt;18),2,IF(AND(O4&gt;=8,O4&lt;13),1,0))))</calculatedColumnFormula>
    </tableColumn>
    <tableColumn id="5" name="Position"/>
    <tableColumn id="19" name="Value"/>
    <tableColumn id="11" name="AtkR"/>
    <tableColumn id="8" name="VitR"/>
    <tableColumn id="6" name="Def" dataDxfId="14"/>
    <tableColumn id="22" name="Mag" dataDxfId="13"/>
    <tableColumn id="27" name="Spd" dataDxfId="12"/>
    <tableColumn id="26" name="Hit" dataDxfId="11"/>
    <tableColumn id="25" name="Dhit" dataDxfId="10"/>
    <tableColumn id="24" name="Crt" dataDxfId="9"/>
    <tableColumn id="23" name="Luk" dataDxfId="8"/>
    <tableColumn id="28" name="Sum" dataDxfId="7">
      <calculatedColumnFormula>F4+G4+ SUM(H4:N4)*5+U4+V4</calculatedColumnFormula>
    </tableColumn>
    <tableColumn id="12" name="Range" dataDxfId="6"/>
    <tableColumn id="4" name="SlotId" dataDxfId="5"/>
    <tableColumn id="9" name="EnergyRate" dataDxfId="4"/>
    <tableColumn id="7" name="Durable"/>
    <tableColumn id="20" name="HeroSkillId"/>
    <tableColumn id="21" name="~SkillMark2"/>
    <tableColumn id="18" name="~SkillMark22" dataDxfId="3">
      <calculatedColumnFormula>IF(ISBLANK(W4),0, LOOKUP(W4,[1]Skill!$A:$A,[1]Skill!$Y:$Y)*X4/100)</calculatedColumnFormula>
    </tableColumn>
    <tableColumn id="13" name="CommonSkillId"/>
    <tableColumn id="14" name="CommonSkillRate"/>
    <tableColumn id="15" name="Disable" dataDxfId="2"/>
    <tableColumn id="17" name="RandomDrop" dataDxfId="1"/>
    <tableColumn id="16" name="CanMerge" dataDxfId="0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3"/>
  <sheetViews>
    <sheetView tabSelected="1" workbookViewId="0">
      <selection activeCell="Q6" sqref="Q6:Q13"/>
    </sheetView>
  </sheetViews>
  <sheetFormatPr defaultRowHeight="13.5" x14ac:dyDescent="0.15"/>
  <cols>
    <col min="1" max="1" width="9.5" bestFit="1" customWidth="1"/>
    <col min="3" max="4" width="5.5" customWidth="1"/>
    <col min="5" max="5" width="6.5" customWidth="1"/>
    <col min="6" max="7" width="5.125" customWidth="1"/>
    <col min="8" max="15" width="4.5" customWidth="1"/>
    <col min="16" max="17" width="5.125" customWidth="1"/>
    <col min="18" max="18" width="8.625" customWidth="1"/>
    <col min="19" max="19" width="5" customWidth="1"/>
    <col min="20" max="21" width="8.625" customWidth="1"/>
    <col min="22" max="22" width="5.875" customWidth="1"/>
    <col min="23" max="23" width="8.625" customWidth="1"/>
    <col min="24" max="24" width="5.25" customWidth="1"/>
    <col min="25" max="27" width="6" customWidth="1"/>
    <col min="30" max="30" width="9.5" bestFit="1" customWidth="1"/>
  </cols>
  <sheetData>
    <row r="1" spans="1:28" ht="60.75" customHeight="1" x14ac:dyDescent="0.15">
      <c r="A1" s="8" t="s">
        <v>171</v>
      </c>
      <c r="B1" s="8" t="s">
        <v>172</v>
      </c>
      <c r="C1" s="8" t="s">
        <v>173</v>
      </c>
      <c r="D1" s="8" t="s">
        <v>174</v>
      </c>
      <c r="E1" s="9" t="s">
        <v>175</v>
      </c>
      <c r="F1" s="4" t="s">
        <v>183</v>
      </c>
      <c r="G1" s="4" t="s">
        <v>185</v>
      </c>
      <c r="H1" s="31" t="s">
        <v>235</v>
      </c>
      <c r="I1" s="31" t="s">
        <v>236</v>
      </c>
      <c r="J1" s="31" t="s">
        <v>237</v>
      </c>
      <c r="K1" s="31" t="s">
        <v>238</v>
      </c>
      <c r="L1" s="31" t="s">
        <v>239</v>
      </c>
      <c r="M1" s="31" t="s">
        <v>240</v>
      </c>
      <c r="N1" s="31" t="s">
        <v>241</v>
      </c>
      <c r="O1" s="25" t="s">
        <v>249</v>
      </c>
      <c r="P1" s="28" t="s">
        <v>228</v>
      </c>
      <c r="Q1" s="28" t="s">
        <v>252</v>
      </c>
      <c r="R1" s="28" t="s">
        <v>229</v>
      </c>
      <c r="S1" s="28" t="s">
        <v>230</v>
      </c>
      <c r="T1" s="28" t="s">
        <v>231</v>
      </c>
      <c r="U1" s="28" t="s">
        <v>226</v>
      </c>
      <c r="V1" s="25" t="s">
        <v>223</v>
      </c>
      <c r="W1" s="25" t="s">
        <v>233</v>
      </c>
      <c r="X1" s="25" t="s">
        <v>233</v>
      </c>
      <c r="Y1" s="8" t="s">
        <v>213</v>
      </c>
      <c r="Z1" s="8" t="s">
        <v>221</v>
      </c>
      <c r="AA1" s="8" t="s">
        <v>218</v>
      </c>
      <c r="AB1" s="8" t="s">
        <v>176</v>
      </c>
    </row>
    <row r="2" spans="1:28" x14ac:dyDescent="0.15">
      <c r="A2" s="3" t="s">
        <v>169</v>
      </c>
      <c r="B2" s="3" t="s">
        <v>170</v>
      </c>
      <c r="C2" s="3" t="s">
        <v>169</v>
      </c>
      <c r="D2" s="3" t="s">
        <v>169</v>
      </c>
      <c r="E2" s="3" t="s">
        <v>169</v>
      </c>
      <c r="F2" s="5" t="s">
        <v>184</v>
      </c>
      <c r="G2" s="5" t="s">
        <v>186</v>
      </c>
      <c r="H2" s="32" t="s">
        <v>169</v>
      </c>
      <c r="I2" s="32" t="s">
        <v>242</v>
      </c>
      <c r="J2" s="32" t="s">
        <v>169</v>
      </c>
      <c r="K2" s="32" t="s">
        <v>169</v>
      </c>
      <c r="L2" s="32" t="s">
        <v>169</v>
      </c>
      <c r="M2" s="32" t="s">
        <v>169</v>
      </c>
      <c r="N2" s="32" t="s">
        <v>169</v>
      </c>
      <c r="O2" s="26" t="s">
        <v>250</v>
      </c>
      <c r="P2" s="29" t="s">
        <v>169</v>
      </c>
      <c r="Q2" s="29" t="s">
        <v>253</v>
      </c>
      <c r="R2" s="29" t="s">
        <v>232</v>
      </c>
      <c r="S2" s="29" t="s">
        <v>169</v>
      </c>
      <c r="T2" s="29" t="s">
        <v>169</v>
      </c>
      <c r="U2" s="29" t="s">
        <v>224</v>
      </c>
      <c r="V2" s="26" t="s">
        <v>224</v>
      </c>
      <c r="W2" s="26" t="s">
        <v>234</v>
      </c>
      <c r="X2" s="26" t="s">
        <v>234</v>
      </c>
      <c r="Y2" s="3" t="s">
        <v>214</v>
      </c>
      <c r="Z2" s="3" t="s">
        <v>219</v>
      </c>
      <c r="AA2" s="3" t="s">
        <v>219</v>
      </c>
      <c r="AB2" s="3" t="s">
        <v>170</v>
      </c>
    </row>
    <row r="3" spans="1:28" x14ac:dyDescent="0.15">
      <c r="A3" t="s">
        <v>177</v>
      </c>
      <c r="B3" t="s">
        <v>178</v>
      </c>
      <c r="C3" t="s">
        <v>179</v>
      </c>
      <c r="D3" t="s">
        <v>180</v>
      </c>
      <c r="E3" t="s">
        <v>181</v>
      </c>
      <c r="F3" s="6" t="s">
        <v>202</v>
      </c>
      <c r="G3" s="6" t="s">
        <v>203</v>
      </c>
      <c r="H3" s="33" t="s">
        <v>243</v>
      </c>
      <c r="I3" s="33" t="s">
        <v>244</v>
      </c>
      <c r="J3" s="33" t="s">
        <v>204</v>
      </c>
      <c r="K3" s="33" t="s">
        <v>245</v>
      </c>
      <c r="L3" s="33" t="s">
        <v>246</v>
      </c>
      <c r="M3" s="33" t="s">
        <v>247</v>
      </c>
      <c r="N3" s="33" t="s">
        <v>248</v>
      </c>
      <c r="O3" s="27" t="s">
        <v>251</v>
      </c>
      <c r="P3" s="30" t="s">
        <v>205</v>
      </c>
      <c r="Q3" s="30" t="s">
        <v>254</v>
      </c>
      <c r="R3" s="30" t="s">
        <v>209</v>
      </c>
      <c r="S3" s="30" t="s">
        <v>197</v>
      </c>
      <c r="T3" s="30" t="s">
        <v>206</v>
      </c>
      <c r="U3" s="30" t="s">
        <v>225</v>
      </c>
      <c r="V3" s="27" t="s">
        <v>227</v>
      </c>
      <c r="W3" s="27" t="s">
        <v>207</v>
      </c>
      <c r="X3" s="27" t="s">
        <v>208</v>
      </c>
      <c r="Y3" t="s">
        <v>215</v>
      </c>
      <c r="Z3" t="s">
        <v>222</v>
      </c>
      <c r="AA3" t="s">
        <v>220</v>
      </c>
      <c r="AB3" t="s">
        <v>182</v>
      </c>
    </row>
    <row r="4" spans="1:28" x14ac:dyDescent="0.15">
      <c r="A4" s="18">
        <v>21100101</v>
      </c>
      <c r="B4" s="18" t="s">
        <v>117</v>
      </c>
      <c r="C4" s="19">
        <f>IF(O4&gt;=23,4,IF(AND(O4&gt;=18,O4&lt;23),3,IF(AND(O4&gt;=13,O4&lt;18),2,IF(AND(O4&gt;=8,O4&lt;13),1,0))))</f>
        <v>0</v>
      </c>
      <c r="D4" s="20">
        <v>1</v>
      </c>
      <c r="E4" s="18">
        <v>1</v>
      </c>
      <c r="F4" s="18">
        <v>0</v>
      </c>
      <c r="G4" s="18">
        <v>0</v>
      </c>
      <c r="H4" s="3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36">
        <f t="shared" ref="O4:O35" si="0">F4+G4+ SUM(H4:N4)*5+U4+V4</f>
        <v>0</v>
      </c>
      <c r="P4" s="18"/>
      <c r="Q4" s="18" t="s">
        <v>255</v>
      </c>
      <c r="R4" s="23" t="s">
        <v>189</v>
      </c>
      <c r="S4" s="21">
        <v>10</v>
      </c>
      <c r="T4" s="21"/>
      <c r="U4" s="21">
        <v>0</v>
      </c>
      <c r="V4" s="21">
        <f>IF(ISBLANK(W4),0, LOOKUP(W4,[1]Skill!$A:$A,[1]Skill!$Y:$Y)*X4/100)</f>
        <v>0</v>
      </c>
      <c r="W4" s="21"/>
      <c r="X4" s="21"/>
      <c r="Y4" s="23" t="s">
        <v>217</v>
      </c>
      <c r="Z4" s="23"/>
      <c r="AA4" s="23"/>
      <c r="AB4" s="18" t="s">
        <v>118</v>
      </c>
    </row>
    <row r="5" spans="1:28" x14ac:dyDescent="0.15">
      <c r="A5" s="18">
        <v>21100102</v>
      </c>
      <c r="B5" s="18" t="s">
        <v>122</v>
      </c>
      <c r="C5" s="19">
        <f t="shared" ref="C5:C68" si="1">IF(O5&gt;=23,4,IF(AND(O5&gt;=18,O5&lt;23),3,IF(AND(O5&gt;=13,O5&lt;18),2,IF(AND(O5&gt;=8,O5&lt;13),1,0))))</f>
        <v>0</v>
      </c>
      <c r="D5" s="20">
        <v>1</v>
      </c>
      <c r="E5" s="18">
        <v>1</v>
      </c>
      <c r="F5" s="18">
        <v>0</v>
      </c>
      <c r="G5" s="18">
        <v>0</v>
      </c>
      <c r="H5" s="35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36">
        <f t="shared" si="0"/>
        <v>0</v>
      </c>
      <c r="P5" s="18"/>
      <c r="Q5" s="18" t="s">
        <v>256</v>
      </c>
      <c r="R5" s="23" t="s">
        <v>189</v>
      </c>
      <c r="S5" s="21">
        <v>10</v>
      </c>
      <c r="T5" s="21"/>
      <c r="U5" s="21">
        <v>0</v>
      </c>
      <c r="V5" s="21">
        <f>IF(ISBLANK(W5),0, LOOKUP(W5,[1]Skill!$A:$A,[1]Skill!$Y:$Y)*X5/100)</f>
        <v>0</v>
      </c>
      <c r="W5" s="21"/>
      <c r="X5" s="21"/>
      <c r="Y5" s="23" t="s">
        <v>217</v>
      </c>
      <c r="Z5" s="23"/>
      <c r="AA5" s="23"/>
      <c r="AB5" s="18" t="s">
        <v>123</v>
      </c>
    </row>
    <row r="6" spans="1:28" x14ac:dyDescent="0.15">
      <c r="A6" s="18">
        <v>21100103</v>
      </c>
      <c r="B6" s="18" t="s">
        <v>120</v>
      </c>
      <c r="C6" s="19">
        <f t="shared" si="1"/>
        <v>0</v>
      </c>
      <c r="D6" s="20">
        <v>1</v>
      </c>
      <c r="E6" s="18">
        <v>1</v>
      </c>
      <c r="F6" s="18">
        <v>0</v>
      </c>
      <c r="G6" s="18">
        <v>0</v>
      </c>
      <c r="H6" s="35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36">
        <f t="shared" si="0"/>
        <v>0</v>
      </c>
      <c r="P6" s="18"/>
      <c r="Q6" s="18">
        <v>1</v>
      </c>
      <c r="R6" s="23" t="s">
        <v>189</v>
      </c>
      <c r="S6" s="21">
        <v>10</v>
      </c>
      <c r="T6" s="21"/>
      <c r="U6" s="21">
        <v>0</v>
      </c>
      <c r="V6" s="21">
        <f>IF(ISBLANK(W6),0, LOOKUP(W6,[1]Skill!$A:$A,[1]Skill!$Y:$Y)*X6/100)</f>
        <v>0</v>
      </c>
      <c r="W6" s="21"/>
      <c r="X6" s="21"/>
      <c r="Y6" s="23" t="s">
        <v>217</v>
      </c>
      <c r="Z6" s="23"/>
      <c r="AA6" s="23"/>
      <c r="AB6" s="18" t="s">
        <v>121</v>
      </c>
    </row>
    <row r="7" spans="1:28" x14ac:dyDescent="0.15">
      <c r="A7" s="18">
        <v>21100104</v>
      </c>
      <c r="B7" s="18" t="s">
        <v>191</v>
      </c>
      <c r="C7" s="19">
        <f t="shared" si="1"/>
        <v>0</v>
      </c>
      <c r="D7" s="20">
        <v>1</v>
      </c>
      <c r="E7" s="18">
        <v>1</v>
      </c>
      <c r="F7" s="18">
        <v>0</v>
      </c>
      <c r="G7" s="18">
        <v>0</v>
      </c>
      <c r="H7" s="35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36">
        <f t="shared" si="0"/>
        <v>0</v>
      </c>
      <c r="P7" s="18"/>
      <c r="Q7" s="18">
        <v>1</v>
      </c>
      <c r="R7" s="23" t="s">
        <v>189</v>
      </c>
      <c r="S7" s="21">
        <v>10</v>
      </c>
      <c r="T7" s="21"/>
      <c r="U7" s="21">
        <v>0</v>
      </c>
      <c r="V7" s="21">
        <f>IF(ISBLANK(W7),0, LOOKUP(W7,[1]Skill!$A:$A,[1]Skill!$Y:$Y)*X7/100)</f>
        <v>0</v>
      </c>
      <c r="W7" s="21"/>
      <c r="X7" s="21"/>
      <c r="Y7" s="23" t="s">
        <v>217</v>
      </c>
      <c r="Z7" s="23"/>
      <c r="AA7" s="23"/>
      <c r="AB7" s="18" t="s">
        <v>119</v>
      </c>
    </row>
    <row r="8" spans="1:28" x14ac:dyDescent="0.15">
      <c r="A8" s="18">
        <v>21100105</v>
      </c>
      <c r="B8" s="18" t="s">
        <v>115</v>
      </c>
      <c r="C8" s="19">
        <f t="shared" si="1"/>
        <v>0</v>
      </c>
      <c r="D8" s="20">
        <v>1</v>
      </c>
      <c r="E8" s="18">
        <v>1</v>
      </c>
      <c r="F8" s="18">
        <v>0</v>
      </c>
      <c r="G8" s="18">
        <v>0</v>
      </c>
      <c r="H8" s="35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36">
        <f t="shared" si="0"/>
        <v>0</v>
      </c>
      <c r="P8" s="18"/>
      <c r="Q8" s="18">
        <v>1</v>
      </c>
      <c r="R8" s="23" t="s">
        <v>189</v>
      </c>
      <c r="S8" s="21">
        <v>10</v>
      </c>
      <c r="T8" s="21"/>
      <c r="U8" s="21">
        <v>0</v>
      </c>
      <c r="V8" s="21">
        <f>IF(ISBLANK(W8),0, LOOKUP(W8,[1]Skill!$A:$A,[1]Skill!$Y:$Y)*X8/100)</f>
        <v>0</v>
      </c>
      <c r="W8" s="21"/>
      <c r="X8" s="21"/>
      <c r="Y8" s="23" t="s">
        <v>217</v>
      </c>
      <c r="Z8" s="23"/>
      <c r="AA8" s="23"/>
      <c r="AB8" s="18" t="s">
        <v>116</v>
      </c>
    </row>
    <row r="9" spans="1:28" x14ac:dyDescent="0.15">
      <c r="A9" s="18">
        <v>21100106</v>
      </c>
      <c r="B9" s="20" t="s">
        <v>113</v>
      </c>
      <c r="C9" s="19">
        <f t="shared" si="1"/>
        <v>0</v>
      </c>
      <c r="D9" s="20">
        <v>1</v>
      </c>
      <c r="E9" s="18">
        <v>1</v>
      </c>
      <c r="F9" s="18">
        <v>0</v>
      </c>
      <c r="G9" s="18">
        <v>0</v>
      </c>
      <c r="H9" s="3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36">
        <f t="shared" si="0"/>
        <v>0</v>
      </c>
      <c r="P9" s="18"/>
      <c r="Q9" s="18">
        <v>1</v>
      </c>
      <c r="R9" s="23" t="s">
        <v>189</v>
      </c>
      <c r="S9" s="21">
        <v>10</v>
      </c>
      <c r="T9" s="21"/>
      <c r="U9" s="21">
        <v>0</v>
      </c>
      <c r="V9" s="21">
        <f>IF(ISBLANK(W9),0, LOOKUP(W9,[1]Skill!$A:$A,[1]Skill!$Y:$Y)*X9/100)</f>
        <v>0</v>
      </c>
      <c r="W9" s="21"/>
      <c r="X9" s="21"/>
      <c r="Y9" s="23" t="s">
        <v>217</v>
      </c>
      <c r="Z9" s="23"/>
      <c r="AA9" s="23"/>
      <c r="AB9" s="20" t="s">
        <v>114</v>
      </c>
    </row>
    <row r="10" spans="1:28" x14ac:dyDescent="0.15">
      <c r="A10" s="18">
        <v>21100107</v>
      </c>
      <c r="B10" s="20" t="s">
        <v>111</v>
      </c>
      <c r="C10" s="19">
        <f t="shared" si="1"/>
        <v>0</v>
      </c>
      <c r="D10" s="20">
        <v>1</v>
      </c>
      <c r="E10" s="18">
        <v>1</v>
      </c>
      <c r="F10" s="18">
        <v>0</v>
      </c>
      <c r="G10" s="18">
        <v>0</v>
      </c>
      <c r="H10" s="35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36">
        <f t="shared" si="0"/>
        <v>0</v>
      </c>
      <c r="P10" s="18"/>
      <c r="Q10" s="18">
        <v>1</v>
      </c>
      <c r="R10" s="23" t="s">
        <v>189</v>
      </c>
      <c r="S10" s="21">
        <v>10</v>
      </c>
      <c r="T10" s="21"/>
      <c r="U10" s="21">
        <v>0</v>
      </c>
      <c r="V10" s="21">
        <f>IF(ISBLANK(W10),0, LOOKUP(W10,[1]Skill!$A:$A,[1]Skill!$Y:$Y)*X10/100)</f>
        <v>0</v>
      </c>
      <c r="W10" s="21"/>
      <c r="X10" s="21"/>
      <c r="Y10" s="23" t="s">
        <v>217</v>
      </c>
      <c r="Z10" s="23"/>
      <c r="AA10" s="23"/>
      <c r="AB10" s="18" t="s">
        <v>110</v>
      </c>
    </row>
    <row r="11" spans="1:28" x14ac:dyDescent="0.15">
      <c r="A11" s="18">
        <v>21100108</v>
      </c>
      <c r="B11" s="18" t="s">
        <v>112</v>
      </c>
      <c r="C11" s="19">
        <f t="shared" si="1"/>
        <v>0</v>
      </c>
      <c r="D11" s="20">
        <v>1</v>
      </c>
      <c r="E11" s="18">
        <v>1</v>
      </c>
      <c r="F11" s="18">
        <v>0</v>
      </c>
      <c r="G11" s="18">
        <v>0</v>
      </c>
      <c r="H11" s="3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36">
        <f t="shared" si="0"/>
        <v>0</v>
      </c>
      <c r="P11" s="18"/>
      <c r="Q11" s="18">
        <v>1</v>
      </c>
      <c r="R11" s="23" t="s">
        <v>189</v>
      </c>
      <c r="S11" s="21">
        <v>10</v>
      </c>
      <c r="T11" s="21"/>
      <c r="U11" s="21">
        <v>0</v>
      </c>
      <c r="V11" s="21">
        <f>IF(ISBLANK(W11),0, LOOKUP(W11,[1]Skill!$A:$A,[1]Skill!$Y:$Y)*X11/100)</f>
        <v>0</v>
      </c>
      <c r="W11" s="21"/>
      <c r="X11" s="21"/>
      <c r="Y11" s="23" t="s">
        <v>217</v>
      </c>
      <c r="Z11" s="23"/>
      <c r="AA11" s="23"/>
      <c r="AB11" s="18" t="s">
        <v>190</v>
      </c>
    </row>
    <row r="12" spans="1:28" x14ac:dyDescent="0.15">
      <c r="A12" s="18">
        <v>21100109</v>
      </c>
      <c r="B12" s="18" t="s">
        <v>193</v>
      </c>
      <c r="C12" s="19">
        <f t="shared" si="1"/>
        <v>0</v>
      </c>
      <c r="D12" s="20">
        <v>1</v>
      </c>
      <c r="E12" s="18">
        <v>1</v>
      </c>
      <c r="F12" s="18">
        <v>0</v>
      </c>
      <c r="G12" s="18">
        <v>0</v>
      </c>
      <c r="H12" s="3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36">
        <f t="shared" si="0"/>
        <v>0</v>
      </c>
      <c r="P12" s="18"/>
      <c r="Q12" s="18">
        <v>1</v>
      </c>
      <c r="R12" s="23" t="s">
        <v>189</v>
      </c>
      <c r="S12" s="21">
        <v>10</v>
      </c>
      <c r="T12" s="21"/>
      <c r="U12" s="21">
        <v>0</v>
      </c>
      <c r="V12" s="21">
        <f>IF(ISBLANK(W12),0, LOOKUP(W12,[1]Skill!$A:$A,[1]Skill!$Y:$Y)*X12/100)</f>
        <v>0</v>
      </c>
      <c r="W12" s="21"/>
      <c r="X12" s="21"/>
      <c r="Y12" s="23" t="s">
        <v>217</v>
      </c>
      <c r="Z12" s="23"/>
      <c r="AA12" s="23"/>
      <c r="AB12" s="18" t="s">
        <v>192</v>
      </c>
    </row>
    <row r="13" spans="1:28" x14ac:dyDescent="0.15">
      <c r="A13" s="18">
        <v>21100110</v>
      </c>
      <c r="B13" s="18" t="s">
        <v>195</v>
      </c>
      <c r="C13" s="19">
        <f t="shared" si="1"/>
        <v>0</v>
      </c>
      <c r="D13" s="18">
        <v>1</v>
      </c>
      <c r="E13" s="18">
        <v>1</v>
      </c>
      <c r="F13" s="18">
        <v>0</v>
      </c>
      <c r="G13" s="18">
        <v>0</v>
      </c>
      <c r="H13" s="35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36">
        <f t="shared" si="0"/>
        <v>0</v>
      </c>
      <c r="P13" s="18"/>
      <c r="Q13" s="18">
        <v>1</v>
      </c>
      <c r="R13" s="23" t="s">
        <v>189</v>
      </c>
      <c r="S13" s="21">
        <v>10</v>
      </c>
      <c r="T13" s="21"/>
      <c r="U13" s="21">
        <v>0</v>
      </c>
      <c r="V13" s="21">
        <f>IF(ISBLANK(W13),0, LOOKUP(W13,[1]Skill!$A:$A,[1]Skill!$Y:$Y)*X13/100)</f>
        <v>0</v>
      </c>
      <c r="W13" s="21"/>
      <c r="X13" s="21"/>
      <c r="Y13" s="23" t="s">
        <v>217</v>
      </c>
      <c r="Z13" s="23"/>
      <c r="AA13" s="23"/>
      <c r="AB13" s="18" t="s">
        <v>194</v>
      </c>
    </row>
    <row r="14" spans="1:28" x14ac:dyDescent="0.15">
      <c r="A14" s="17">
        <v>21200101</v>
      </c>
      <c r="B14" t="s">
        <v>187</v>
      </c>
      <c r="C14" s="34">
        <f t="shared" si="1"/>
        <v>0</v>
      </c>
      <c r="D14">
        <v>2</v>
      </c>
      <c r="E14">
        <v>10</v>
      </c>
      <c r="F14">
        <v>5</v>
      </c>
      <c r="G14">
        <v>0</v>
      </c>
      <c r="H14" s="37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38">
        <f t="shared" si="0"/>
        <v>5</v>
      </c>
      <c r="R14" s="24" t="s">
        <v>189</v>
      </c>
      <c r="S14">
        <v>10</v>
      </c>
      <c r="U14">
        <v>0</v>
      </c>
      <c r="V14">
        <f>IF(ISBLANK(W14),0, LOOKUP(W14,[1]Skill!$A:$A,[1]Skill!$Y:$Y)*X14/100)</f>
        <v>0</v>
      </c>
      <c r="Y14" s="24"/>
      <c r="Z14" s="24" t="s">
        <v>216</v>
      </c>
      <c r="AA14" s="24" t="s">
        <v>216</v>
      </c>
      <c r="AB14" t="s">
        <v>0</v>
      </c>
    </row>
    <row r="15" spans="1:28" x14ac:dyDescent="0.15">
      <c r="A15">
        <v>21200111</v>
      </c>
      <c r="B15" t="s">
        <v>1</v>
      </c>
      <c r="C15" s="34">
        <f t="shared" si="1"/>
        <v>1</v>
      </c>
      <c r="D15">
        <v>2</v>
      </c>
      <c r="E15">
        <v>12</v>
      </c>
      <c r="F15">
        <v>10</v>
      </c>
      <c r="G15">
        <v>0</v>
      </c>
      <c r="H15" s="37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38">
        <f t="shared" si="0"/>
        <v>10</v>
      </c>
      <c r="R15" s="24" t="s">
        <v>210</v>
      </c>
      <c r="S15">
        <v>10</v>
      </c>
      <c r="U15">
        <v>0</v>
      </c>
      <c r="V15">
        <f>IF(ISBLANK(W15),0, LOOKUP(W15,[1]Skill!$A:$A,[1]Skill!$Y:$Y)*X15/100)</f>
        <v>0</v>
      </c>
      <c r="Y15" s="24"/>
      <c r="Z15" s="24" t="s">
        <v>216</v>
      </c>
      <c r="AA15" s="24" t="s">
        <v>216</v>
      </c>
      <c r="AB15" t="s">
        <v>2</v>
      </c>
    </row>
    <row r="16" spans="1:28" x14ac:dyDescent="0.15">
      <c r="A16">
        <v>21200112</v>
      </c>
      <c r="B16" s="16" t="s">
        <v>212</v>
      </c>
      <c r="C16" s="34">
        <f t="shared" si="1"/>
        <v>1</v>
      </c>
      <c r="D16" s="16">
        <v>2</v>
      </c>
      <c r="E16">
        <v>12</v>
      </c>
      <c r="F16">
        <v>10</v>
      </c>
      <c r="G16">
        <v>0</v>
      </c>
      <c r="H16" s="37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38">
        <f t="shared" si="0"/>
        <v>10</v>
      </c>
      <c r="P16">
        <v>5</v>
      </c>
      <c r="R16" s="24" t="s">
        <v>189</v>
      </c>
      <c r="S16">
        <v>10</v>
      </c>
      <c r="U16">
        <v>0</v>
      </c>
      <c r="V16">
        <f>IF(ISBLANK(W16),0, LOOKUP(W16,[1]Skill!$A:$A,[1]Skill!$Y:$Y)*X16/100)</f>
        <v>0</v>
      </c>
      <c r="Y16" s="24"/>
      <c r="Z16" s="24" t="s">
        <v>216</v>
      </c>
      <c r="AA16" s="24" t="s">
        <v>216</v>
      </c>
      <c r="AB16" s="16" t="s">
        <v>211</v>
      </c>
    </row>
    <row r="17" spans="1:28" x14ac:dyDescent="0.15">
      <c r="A17">
        <v>21200121</v>
      </c>
      <c r="B17" t="s">
        <v>3</v>
      </c>
      <c r="C17" s="34">
        <f t="shared" si="1"/>
        <v>2</v>
      </c>
      <c r="D17">
        <v>2</v>
      </c>
      <c r="E17">
        <v>15</v>
      </c>
      <c r="F17">
        <v>15</v>
      </c>
      <c r="G17">
        <v>0</v>
      </c>
      <c r="H17" s="37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38">
        <f t="shared" si="0"/>
        <v>15</v>
      </c>
      <c r="R17" s="24" t="s">
        <v>189</v>
      </c>
      <c r="S17">
        <v>10</v>
      </c>
      <c r="U17">
        <v>0</v>
      </c>
      <c r="V17">
        <f>IF(ISBLANK(W17),0, LOOKUP(W17,[1]Skill!$A:$A,[1]Skill!$Y:$Y)*X17/100)</f>
        <v>0</v>
      </c>
      <c r="Y17" s="24"/>
      <c r="Z17" s="24" t="s">
        <v>216</v>
      </c>
      <c r="AA17" s="24" t="s">
        <v>216</v>
      </c>
      <c r="AB17" t="s">
        <v>4</v>
      </c>
    </row>
    <row r="18" spans="1:28" x14ac:dyDescent="0.15">
      <c r="A18">
        <v>21200201</v>
      </c>
      <c r="B18" t="s">
        <v>5</v>
      </c>
      <c r="C18" s="34">
        <f t="shared" si="1"/>
        <v>0</v>
      </c>
      <c r="D18">
        <v>2</v>
      </c>
      <c r="E18">
        <v>20</v>
      </c>
      <c r="F18">
        <v>5</v>
      </c>
      <c r="G18">
        <v>0</v>
      </c>
      <c r="H18" s="37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38">
        <f t="shared" si="0"/>
        <v>5</v>
      </c>
      <c r="R18" s="24" t="s">
        <v>189</v>
      </c>
      <c r="S18">
        <v>10</v>
      </c>
      <c r="U18">
        <v>0</v>
      </c>
      <c r="V18">
        <f>IF(ISBLANK(W18),0, LOOKUP(W18,[1]Skill!$A:$A,[1]Skill!$Y:$Y)*X18/100)</f>
        <v>0</v>
      </c>
      <c r="Y18" s="24"/>
      <c r="Z18" s="24" t="s">
        <v>216</v>
      </c>
      <c r="AA18" s="24" t="s">
        <v>216</v>
      </c>
      <c r="AB18" t="s">
        <v>6</v>
      </c>
    </row>
    <row r="19" spans="1:28" x14ac:dyDescent="0.15">
      <c r="A19">
        <v>21200211</v>
      </c>
      <c r="B19" t="s">
        <v>7</v>
      </c>
      <c r="C19" s="34">
        <f t="shared" si="1"/>
        <v>1</v>
      </c>
      <c r="D19">
        <v>2</v>
      </c>
      <c r="E19">
        <v>24</v>
      </c>
      <c r="F19">
        <v>10</v>
      </c>
      <c r="G19">
        <v>0</v>
      </c>
      <c r="H19" s="37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38">
        <f t="shared" si="0"/>
        <v>10</v>
      </c>
      <c r="R19" s="24" t="s">
        <v>189</v>
      </c>
      <c r="S19">
        <v>10</v>
      </c>
      <c r="U19">
        <v>0</v>
      </c>
      <c r="V19">
        <f>IF(ISBLANK(W19),0, LOOKUP(W19,[1]Skill!$A:$A,[1]Skill!$Y:$Y)*X19/100)</f>
        <v>0</v>
      </c>
      <c r="Y19" s="24"/>
      <c r="Z19" s="24" t="s">
        <v>216</v>
      </c>
      <c r="AA19" s="24" t="s">
        <v>216</v>
      </c>
      <c r="AB19" t="s">
        <v>8</v>
      </c>
    </row>
    <row r="20" spans="1:28" x14ac:dyDescent="0.15">
      <c r="A20">
        <v>21200212</v>
      </c>
      <c r="B20" t="s">
        <v>11</v>
      </c>
      <c r="C20" s="34">
        <f t="shared" si="1"/>
        <v>2</v>
      </c>
      <c r="D20">
        <v>2</v>
      </c>
      <c r="E20">
        <v>24</v>
      </c>
      <c r="F20">
        <v>10</v>
      </c>
      <c r="G20">
        <v>0</v>
      </c>
      <c r="H20" s="37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38">
        <f t="shared" si="0"/>
        <v>17</v>
      </c>
      <c r="R20" s="24" t="s">
        <v>189</v>
      </c>
      <c r="S20">
        <v>10</v>
      </c>
      <c r="U20">
        <v>0</v>
      </c>
      <c r="V20">
        <f>IF(ISBLANK(W20),0, LOOKUP(W20,[1]Skill!$A:$A,[1]Skill!$Y:$Y)*X20/100)</f>
        <v>7</v>
      </c>
      <c r="W20">
        <v>55510007</v>
      </c>
      <c r="X20">
        <v>70</v>
      </c>
      <c r="Y20" s="24"/>
      <c r="Z20" s="24" t="s">
        <v>216</v>
      </c>
      <c r="AA20" s="24" t="s">
        <v>216</v>
      </c>
      <c r="AB20" t="s">
        <v>12</v>
      </c>
    </row>
    <row r="21" spans="1:28" x14ac:dyDescent="0.15">
      <c r="A21">
        <v>21200221</v>
      </c>
      <c r="B21" t="s">
        <v>9</v>
      </c>
      <c r="C21" s="34">
        <f t="shared" si="1"/>
        <v>3</v>
      </c>
      <c r="D21">
        <v>2</v>
      </c>
      <c r="E21">
        <v>30</v>
      </c>
      <c r="F21">
        <v>15</v>
      </c>
      <c r="G21">
        <v>0</v>
      </c>
      <c r="H21" s="37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38">
        <f t="shared" si="0"/>
        <v>22.5</v>
      </c>
      <c r="R21" s="24" t="s">
        <v>189</v>
      </c>
      <c r="S21">
        <v>10</v>
      </c>
      <c r="U21">
        <v>0</v>
      </c>
      <c r="V21">
        <f>IF(ISBLANK(W21),0, LOOKUP(W21,[1]Skill!$A:$A,[1]Skill!$Y:$Y)*X21/100)</f>
        <v>7.5</v>
      </c>
      <c r="W21">
        <v>55510002</v>
      </c>
      <c r="X21">
        <v>50</v>
      </c>
      <c r="Y21" s="24"/>
      <c r="Z21" s="24" t="s">
        <v>216</v>
      </c>
      <c r="AA21" s="24" t="s">
        <v>216</v>
      </c>
      <c r="AB21" t="s">
        <v>10</v>
      </c>
    </row>
    <row r="22" spans="1:28" x14ac:dyDescent="0.15">
      <c r="A22">
        <v>21200301</v>
      </c>
      <c r="B22" s="16" t="s">
        <v>13</v>
      </c>
      <c r="C22" s="34">
        <f t="shared" si="1"/>
        <v>0</v>
      </c>
      <c r="D22" s="16">
        <v>2</v>
      </c>
      <c r="E22">
        <v>35</v>
      </c>
      <c r="F22">
        <v>5</v>
      </c>
      <c r="G22">
        <v>0</v>
      </c>
      <c r="H22" s="37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38">
        <f t="shared" si="0"/>
        <v>5</v>
      </c>
      <c r="R22" s="24" t="s">
        <v>189</v>
      </c>
      <c r="S22">
        <v>10</v>
      </c>
      <c r="U22">
        <v>0</v>
      </c>
      <c r="V22">
        <f>IF(ISBLANK(W22),0, LOOKUP(W22,[1]Skill!$A:$A,[1]Skill!$Y:$Y)*X22/100)</f>
        <v>0</v>
      </c>
      <c r="Y22" s="24"/>
      <c r="Z22" s="24" t="s">
        <v>216</v>
      </c>
      <c r="AA22" s="24" t="s">
        <v>216</v>
      </c>
      <c r="AB22" s="16" t="s">
        <v>14</v>
      </c>
    </row>
    <row r="23" spans="1:28" x14ac:dyDescent="0.15">
      <c r="A23">
        <v>21200311</v>
      </c>
      <c r="B23" s="16" t="s">
        <v>15</v>
      </c>
      <c r="C23" s="34">
        <f t="shared" si="1"/>
        <v>3</v>
      </c>
      <c r="D23" s="16">
        <v>2</v>
      </c>
      <c r="E23">
        <v>42</v>
      </c>
      <c r="F23">
        <v>3</v>
      </c>
      <c r="G23">
        <v>0</v>
      </c>
      <c r="H23" s="37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38">
        <f t="shared" si="0"/>
        <v>18</v>
      </c>
      <c r="R23" s="24" t="s">
        <v>189</v>
      </c>
      <c r="S23">
        <v>10</v>
      </c>
      <c r="U23">
        <v>0</v>
      </c>
      <c r="V23">
        <f>IF(ISBLANK(W23),0, LOOKUP(W23,[1]Skill!$A:$A,[1]Skill!$Y:$Y)*X23/100)</f>
        <v>15</v>
      </c>
      <c r="W23">
        <v>55510009</v>
      </c>
      <c r="X23">
        <v>30</v>
      </c>
      <c r="Y23" s="24"/>
      <c r="Z23" s="24" t="s">
        <v>216</v>
      </c>
      <c r="AA23" s="24" t="s">
        <v>216</v>
      </c>
      <c r="AB23" s="16" t="s">
        <v>16</v>
      </c>
    </row>
    <row r="24" spans="1:28" x14ac:dyDescent="0.15">
      <c r="A24">
        <v>21200312</v>
      </c>
      <c r="B24" s="16" t="s">
        <v>19</v>
      </c>
      <c r="C24" s="34">
        <f t="shared" si="1"/>
        <v>1</v>
      </c>
      <c r="D24" s="16">
        <v>2</v>
      </c>
      <c r="E24">
        <v>42</v>
      </c>
      <c r="F24">
        <v>10</v>
      </c>
      <c r="G24">
        <v>0</v>
      </c>
      <c r="H24" s="37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38">
        <f t="shared" si="0"/>
        <v>10</v>
      </c>
      <c r="P24">
        <v>10</v>
      </c>
      <c r="R24" s="24" t="s">
        <v>189</v>
      </c>
      <c r="S24">
        <v>10</v>
      </c>
      <c r="U24">
        <v>0</v>
      </c>
      <c r="V24">
        <f>IF(ISBLANK(W24),0, LOOKUP(W24,[1]Skill!$A:$A,[1]Skill!$Y:$Y)*X24/100)</f>
        <v>0</v>
      </c>
      <c r="Y24" s="24"/>
      <c r="Z24" s="24" t="s">
        <v>216</v>
      </c>
      <c r="AA24" s="24" t="s">
        <v>216</v>
      </c>
      <c r="AB24" s="16" t="s">
        <v>20</v>
      </c>
    </row>
    <row r="25" spans="1:28" x14ac:dyDescent="0.15">
      <c r="A25">
        <v>21200313</v>
      </c>
      <c r="B25" s="16" t="s">
        <v>17</v>
      </c>
      <c r="C25" s="34">
        <f t="shared" si="1"/>
        <v>2</v>
      </c>
      <c r="D25" s="16">
        <v>2</v>
      </c>
      <c r="E25">
        <v>42</v>
      </c>
      <c r="F25">
        <v>10</v>
      </c>
      <c r="G25">
        <v>0</v>
      </c>
      <c r="H25" s="37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38">
        <f t="shared" si="0"/>
        <v>15</v>
      </c>
      <c r="R25" s="24" t="s">
        <v>189</v>
      </c>
      <c r="S25">
        <v>10</v>
      </c>
      <c r="U25">
        <v>0</v>
      </c>
      <c r="V25">
        <f>IF(ISBLANK(W25),0, LOOKUP(W25,[1]Skill!$A:$A,[1]Skill!$Y:$Y)*X25/100)</f>
        <v>5</v>
      </c>
      <c r="W25">
        <v>55510010</v>
      </c>
      <c r="X25">
        <v>100</v>
      </c>
      <c r="Y25" s="24"/>
      <c r="Z25" s="24" t="s">
        <v>216</v>
      </c>
      <c r="AA25" s="24" t="s">
        <v>216</v>
      </c>
      <c r="AB25" s="16" t="s">
        <v>18</v>
      </c>
    </row>
    <row r="26" spans="1:28" x14ac:dyDescent="0.15">
      <c r="A26">
        <v>21200314</v>
      </c>
      <c r="B26" s="16" t="s">
        <v>23</v>
      </c>
      <c r="C26" s="34">
        <f t="shared" si="1"/>
        <v>1</v>
      </c>
      <c r="D26" s="16">
        <v>2</v>
      </c>
      <c r="E26">
        <v>50</v>
      </c>
      <c r="F26">
        <v>10</v>
      </c>
      <c r="G26">
        <v>0</v>
      </c>
      <c r="H26" s="37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38">
        <f t="shared" si="0"/>
        <v>10</v>
      </c>
      <c r="R26" s="24" t="s">
        <v>189</v>
      </c>
      <c r="S26">
        <v>10</v>
      </c>
      <c r="U26">
        <v>0</v>
      </c>
      <c r="V26">
        <f>IF(ISBLANK(W26),0, LOOKUP(W26,[1]Skill!$A:$A,[1]Skill!$Y:$Y)*X26/100)</f>
        <v>0</v>
      </c>
      <c r="Y26" s="24"/>
      <c r="Z26" s="24" t="s">
        <v>216</v>
      </c>
      <c r="AA26" s="24" t="s">
        <v>216</v>
      </c>
      <c r="AB26" s="16" t="s">
        <v>24</v>
      </c>
    </row>
    <row r="27" spans="1:28" x14ac:dyDescent="0.15">
      <c r="A27">
        <v>21200321</v>
      </c>
      <c r="B27" s="16" t="s">
        <v>21</v>
      </c>
      <c r="C27" s="34">
        <f t="shared" si="1"/>
        <v>2</v>
      </c>
      <c r="D27" s="16">
        <v>2</v>
      </c>
      <c r="E27">
        <v>52</v>
      </c>
      <c r="F27">
        <v>15</v>
      </c>
      <c r="G27">
        <v>0</v>
      </c>
      <c r="H27" s="37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38">
        <f t="shared" si="0"/>
        <v>15</v>
      </c>
      <c r="R27" s="24" t="s">
        <v>189</v>
      </c>
      <c r="S27">
        <v>10</v>
      </c>
      <c r="U27">
        <v>0</v>
      </c>
      <c r="V27">
        <f>IF(ISBLANK(W27),0, LOOKUP(W27,[1]Skill!$A:$A,[1]Skill!$Y:$Y)*X27/100)</f>
        <v>0</v>
      </c>
      <c r="Y27" s="24"/>
      <c r="Z27" s="24" t="s">
        <v>216</v>
      </c>
      <c r="AA27" s="24" t="s">
        <v>216</v>
      </c>
      <c r="AB27" s="16" t="s">
        <v>22</v>
      </c>
    </row>
    <row r="28" spans="1:28" x14ac:dyDescent="0.15">
      <c r="A28">
        <v>21200401</v>
      </c>
      <c r="B28" s="16" t="s">
        <v>25</v>
      </c>
      <c r="C28" s="34">
        <f t="shared" si="1"/>
        <v>0</v>
      </c>
      <c r="D28" s="16">
        <v>2</v>
      </c>
      <c r="E28">
        <v>60</v>
      </c>
      <c r="F28">
        <v>5</v>
      </c>
      <c r="G28">
        <v>0</v>
      </c>
      <c r="H28" s="37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38">
        <f t="shared" si="0"/>
        <v>5</v>
      </c>
      <c r="R28" s="24" t="s">
        <v>189</v>
      </c>
      <c r="S28">
        <v>10</v>
      </c>
      <c r="U28">
        <v>0</v>
      </c>
      <c r="V28">
        <f>IF(ISBLANK(W28),0, LOOKUP(W28,[1]Skill!$A:$A,[1]Skill!$Y:$Y)*X28/100)</f>
        <v>0</v>
      </c>
      <c r="Y28" s="24"/>
      <c r="Z28" s="24" t="s">
        <v>216</v>
      </c>
      <c r="AA28" s="24" t="s">
        <v>216</v>
      </c>
      <c r="AB28" s="16" t="s">
        <v>26</v>
      </c>
    </row>
    <row r="29" spans="1:28" x14ac:dyDescent="0.15">
      <c r="A29">
        <v>21200411</v>
      </c>
      <c r="B29" s="16" t="s">
        <v>29</v>
      </c>
      <c r="C29" s="34">
        <f t="shared" si="1"/>
        <v>1</v>
      </c>
      <c r="D29" s="16">
        <v>2</v>
      </c>
      <c r="E29">
        <v>72</v>
      </c>
      <c r="F29">
        <v>10</v>
      </c>
      <c r="G29">
        <v>0</v>
      </c>
      <c r="H29" s="37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38">
        <f t="shared" si="0"/>
        <v>10</v>
      </c>
      <c r="R29" s="24" t="s">
        <v>189</v>
      </c>
      <c r="S29">
        <v>10</v>
      </c>
      <c r="U29">
        <v>0</v>
      </c>
      <c r="V29">
        <f>IF(ISBLANK(W29),0, LOOKUP(W29,[1]Skill!$A:$A,[1]Skill!$Y:$Y)*X29/100)</f>
        <v>0</v>
      </c>
      <c r="Y29" s="24"/>
      <c r="Z29" s="24" t="s">
        <v>216</v>
      </c>
      <c r="AA29" s="24" t="s">
        <v>216</v>
      </c>
      <c r="AB29" s="16" t="s">
        <v>30</v>
      </c>
    </row>
    <row r="30" spans="1:28" x14ac:dyDescent="0.15">
      <c r="A30">
        <v>21200412</v>
      </c>
      <c r="B30" s="16" t="s">
        <v>31</v>
      </c>
      <c r="C30" s="34">
        <f t="shared" si="1"/>
        <v>1</v>
      </c>
      <c r="D30" s="16">
        <v>2</v>
      </c>
      <c r="E30">
        <v>72</v>
      </c>
      <c r="F30">
        <v>10</v>
      </c>
      <c r="G30">
        <v>0</v>
      </c>
      <c r="H30" s="37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38">
        <f t="shared" si="0"/>
        <v>10</v>
      </c>
      <c r="R30" s="24" t="s">
        <v>189</v>
      </c>
      <c r="S30">
        <v>10</v>
      </c>
      <c r="U30">
        <v>0</v>
      </c>
      <c r="V30">
        <f>IF(ISBLANK(W30),0, LOOKUP(W30,[1]Skill!$A:$A,[1]Skill!$Y:$Y)*X30/100)</f>
        <v>0</v>
      </c>
      <c r="Y30" s="24"/>
      <c r="Z30" s="24" t="s">
        <v>216</v>
      </c>
      <c r="AA30" s="24" t="s">
        <v>216</v>
      </c>
      <c r="AB30" s="16" t="s">
        <v>32</v>
      </c>
    </row>
    <row r="31" spans="1:28" x14ac:dyDescent="0.15">
      <c r="A31">
        <v>21200421</v>
      </c>
      <c r="B31" s="16" t="s">
        <v>27</v>
      </c>
      <c r="C31" s="34">
        <f t="shared" si="1"/>
        <v>2</v>
      </c>
      <c r="D31" s="16">
        <v>2</v>
      </c>
      <c r="E31">
        <v>90</v>
      </c>
      <c r="F31">
        <v>6</v>
      </c>
      <c r="G31">
        <v>0</v>
      </c>
      <c r="H31" s="37">
        <v>0</v>
      </c>
      <c r="I31" s="16">
        <v>0</v>
      </c>
      <c r="J31" s="16">
        <v>2</v>
      </c>
      <c r="K31" s="16">
        <v>0</v>
      </c>
      <c r="L31" s="16">
        <v>0</v>
      </c>
      <c r="M31" s="16">
        <v>0</v>
      </c>
      <c r="N31" s="16">
        <v>0</v>
      </c>
      <c r="O31" s="38">
        <f t="shared" si="0"/>
        <v>16</v>
      </c>
      <c r="R31" s="24" t="s">
        <v>189</v>
      </c>
      <c r="S31">
        <v>10</v>
      </c>
      <c r="U31">
        <v>0</v>
      </c>
      <c r="V31">
        <f>IF(ISBLANK(W31),0, LOOKUP(W31,[1]Skill!$A:$A,[1]Skill!$Y:$Y)*X31/100)</f>
        <v>0</v>
      </c>
      <c r="Y31" s="24"/>
      <c r="Z31" s="24" t="s">
        <v>216</v>
      </c>
      <c r="AA31" s="24" t="s">
        <v>216</v>
      </c>
      <c r="AB31" s="16" t="s">
        <v>28</v>
      </c>
    </row>
    <row r="32" spans="1:28" x14ac:dyDescent="0.15">
      <c r="A32">
        <v>21200431</v>
      </c>
      <c r="B32" s="11" t="s">
        <v>33</v>
      </c>
      <c r="C32" s="34">
        <f t="shared" si="1"/>
        <v>3</v>
      </c>
      <c r="D32" s="11">
        <v>2</v>
      </c>
      <c r="E32">
        <v>120</v>
      </c>
      <c r="F32">
        <v>20</v>
      </c>
      <c r="G32">
        <v>0</v>
      </c>
      <c r="H32" s="37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38">
        <f t="shared" si="0"/>
        <v>20</v>
      </c>
      <c r="R32" s="24" t="s">
        <v>189</v>
      </c>
      <c r="S32">
        <v>10</v>
      </c>
      <c r="U32">
        <v>0</v>
      </c>
      <c r="V32">
        <f>IF(ISBLANK(W32),0, LOOKUP(W32,[1]Skill!$A:$A,[1]Skill!$Y:$Y)*X32/100)</f>
        <v>0</v>
      </c>
      <c r="Y32" s="24"/>
      <c r="Z32" s="24" t="s">
        <v>216</v>
      </c>
      <c r="AA32" s="24" t="s">
        <v>216</v>
      </c>
      <c r="AB32" s="12" t="s">
        <v>34</v>
      </c>
    </row>
    <row r="33" spans="1:28" x14ac:dyDescent="0.15">
      <c r="A33">
        <v>21200501</v>
      </c>
      <c r="B33" s="11" t="s">
        <v>35</v>
      </c>
      <c r="C33" s="34">
        <f t="shared" si="1"/>
        <v>0</v>
      </c>
      <c r="D33" s="11">
        <v>2</v>
      </c>
      <c r="E33">
        <v>90</v>
      </c>
      <c r="F33">
        <v>5</v>
      </c>
      <c r="G33">
        <v>0</v>
      </c>
      <c r="H33" s="37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38">
        <f t="shared" si="0"/>
        <v>5</v>
      </c>
      <c r="R33" s="24" t="s">
        <v>189</v>
      </c>
      <c r="S33">
        <v>10</v>
      </c>
      <c r="U33">
        <v>0</v>
      </c>
      <c r="V33">
        <f>IF(ISBLANK(W33),0, LOOKUP(W33,[1]Skill!$A:$A,[1]Skill!$Y:$Y)*X33/100)</f>
        <v>0</v>
      </c>
      <c r="Y33" s="24"/>
      <c r="Z33" s="24" t="s">
        <v>216</v>
      </c>
      <c r="AA33" s="24" t="s">
        <v>216</v>
      </c>
      <c r="AB33" s="12" t="s">
        <v>36</v>
      </c>
    </row>
    <row r="34" spans="1:28" x14ac:dyDescent="0.15">
      <c r="A34">
        <v>21200502</v>
      </c>
      <c r="B34" s="11" t="s">
        <v>45</v>
      </c>
      <c r="C34" s="34">
        <f t="shared" si="1"/>
        <v>0</v>
      </c>
      <c r="D34" s="11">
        <v>2</v>
      </c>
      <c r="E34">
        <v>125</v>
      </c>
      <c r="F34">
        <v>5</v>
      </c>
      <c r="G34">
        <v>0</v>
      </c>
      <c r="H34" s="37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38">
        <f t="shared" si="0"/>
        <v>5</v>
      </c>
      <c r="R34" s="24" t="s">
        <v>189</v>
      </c>
      <c r="S34">
        <v>10</v>
      </c>
      <c r="U34">
        <v>0</v>
      </c>
      <c r="V34">
        <f>IF(ISBLANK(W34),0, LOOKUP(W34,[1]Skill!$A:$A,[1]Skill!$Y:$Y)*X34/100)</f>
        <v>0</v>
      </c>
      <c r="Y34" s="24"/>
      <c r="Z34" s="24" t="s">
        <v>216</v>
      </c>
      <c r="AA34" s="24" t="s">
        <v>216</v>
      </c>
      <c r="AB34" s="12" t="s">
        <v>46</v>
      </c>
    </row>
    <row r="35" spans="1:28" x14ac:dyDescent="0.15">
      <c r="A35">
        <v>21200511</v>
      </c>
      <c r="B35" s="11" t="s">
        <v>37</v>
      </c>
      <c r="C35" s="34">
        <f t="shared" si="1"/>
        <v>1</v>
      </c>
      <c r="D35" s="11">
        <v>2</v>
      </c>
      <c r="E35">
        <v>108</v>
      </c>
      <c r="F35">
        <v>10</v>
      </c>
      <c r="G35">
        <v>0</v>
      </c>
      <c r="H35" s="37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38">
        <f t="shared" si="0"/>
        <v>10</v>
      </c>
      <c r="R35" s="24" t="s">
        <v>189</v>
      </c>
      <c r="S35">
        <v>10</v>
      </c>
      <c r="U35">
        <v>0</v>
      </c>
      <c r="V35">
        <f>IF(ISBLANK(W35),0, LOOKUP(W35,[1]Skill!$A:$A,[1]Skill!$Y:$Y)*X35/100)</f>
        <v>0</v>
      </c>
      <c r="Y35" s="24"/>
      <c r="Z35" s="24" t="s">
        <v>216</v>
      </c>
      <c r="AA35" s="24" t="s">
        <v>216</v>
      </c>
      <c r="AB35" s="12" t="s">
        <v>38</v>
      </c>
    </row>
    <row r="36" spans="1:28" x14ac:dyDescent="0.15">
      <c r="A36">
        <v>21200512</v>
      </c>
      <c r="B36" s="11" t="s">
        <v>41</v>
      </c>
      <c r="C36" s="34">
        <f t="shared" si="1"/>
        <v>1</v>
      </c>
      <c r="D36" s="11">
        <v>2</v>
      </c>
      <c r="E36">
        <v>108</v>
      </c>
      <c r="F36">
        <v>10</v>
      </c>
      <c r="G36">
        <v>0</v>
      </c>
      <c r="H36" s="37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38">
        <f t="shared" ref="O36:O67" si="2">F36+G36+ SUM(H36:N36)*5+U36+V36</f>
        <v>10</v>
      </c>
      <c r="R36" s="24" t="s">
        <v>189</v>
      </c>
      <c r="S36">
        <v>10</v>
      </c>
      <c r="U36">
        <v>0</v>
      </c>
      <c r="V36">
        <f>IF(ISBLANK(W36),0, LOOKUP(W36,[1]Skill!$A:$A,[1]Skill!$Y:$Y)*X36/100)</f>
        <v>0</v>
      </c>
      <c r="Y36" s="24"/>
      <c r="Z36" s="24" t="s">
        <v>216</v>
      </c>
      <c r="AA36" s="24" t="s">
        <v>216</v>
      </c>
      <c r="AB36" s="12" t="s">
        <v>42</v>
      </c>
    </row>
    <row r="37" spans="1:28" x14ac:dyDescent="0.15">
      <c r="A37">
        <v>21200513</v>
      </c>
      <c r="B37" s="11" t="s">
        <v>47</v>
      </c>
      <c r="C37" s="34">
        <f t="shared" si="1"/>
        <v>1</v>
      </c>
      <c r="D37" s="11">
        <v>2</v>
      </c>
      <c r="E37">
        <v>150</v>
      </c>
      <c r="F37">
        <v>10</v>
      </c>
      <c r="G37">
        <v>0</v>
      </c>
      <c r="H37" s="37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38">
        <f t="shared" si="2"/>
        <v>10</v>
      </c>
      <c r="R37" s="24" t="s">
        <v>189</v>
      </c>
      <c r="S37">
        <v>10</v>
      </c>
      <c r="U37">
        <v>0</v>
      </c>
      <c r="V37">
        <f>IF(ISBLANK(W37),0, LOOKUP(W37,[1]Skill!$A:$A,[1]Skill!$Y:$Y)*X37/100)</f>
        <v>0</v>
      </c>
      <c r="Y37" s="24"/>
      <c r="Z37" s="24" t="s">
        <v>216</v>
      </c>
      <c r="AA37" s="24" t="s">
        <v>216</v>
      </c>
      <c r="AB37" s="12" t="s">
        <v>48</v>
      </c>
    </row>
    <row r="38" spans="1:28" x14ac:dyDescent="0.15">
      <c r="A38">
        <v>21200521</v>
      </c>
      <c r="B38" s="11" t="s">
        <v>39</v>
      </c>
      <c r="C38" s="34">
        <f t="shared" si="1"/>
        <v>2</v>
      </c>
      <c r="D38" s="11">
        <v>2</v>
      </c>
      <c r="E38">
        <v>135</v>
      </c>
      <c r="F38">
        <v>15</v>
      </c>
      <c r="G38">
        <v>0</v>
      </c>
      <c r="H38" s="37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38">
        <f t="shared" si="2"/>
        <v>15</v>
      </c>
      <c r="R38" s="24" t="s">
        <v>189</v>
      </c>
      <c r="S38">
        <v>10</v>
      </c>
      <c r="U38">
        <v>0</v>
      </c>
      <c r="V38">
        <f>IF(ISBLANK(W38),0, LOOKUP(W38,[1]Skill!$A:$A,[1]Skill!$Y:$Y)*X38/100)</f>
        <v>0</v>
      </c>
      <c r="Y38" s="24"/>
      <c r="Z38" s="24" t="s">
        <v>216</v>
      </c>
      <c r="AA38" s="24" t="s">
        <v>216</v>
      </c>
      <c r="AB38" s="12" t="s">
        <v>40</v>
      </c>
    </row>
    <row r="39" spans="1:28" x14ac:dyDescent="0.15">
      <c r="A39">
        <v>21200522</v>
      </c>
      <c r="B39" s="11" t="s">
        <v>49</v>
      </c>
      <c r="C39" s="34">
        <f t="shared" si="1"/>
        <v>2</v>
      </c>
      <c r="D39" s="11">
        <v>2</v>
      </c>
      <c r="E39">
        <v>180</v>
      </c>
      <c r="F39">
        <v>15</v>
      </c>
      <c r="G39">
        <v>0</v>
      </c>
      <c r="H39" s="37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38">
        <f t="shared" si="2"/>
        <v>15</v>
      </c>
      <c r="R39" s="24" t="s">
        <v>189</v>
      </c>
      <c r="S39">
        <v>10</v>
      </c>
      <c r="U39">
        <v>0</v>
      </c>
      <c r="V39">
        <f>IF(ISBLANK(W39),0, LOOKUP(W39,[1]Skill!$A:$A,[1]Skill!$Y:$Y)*X39/100)</f>
        <v>0</v>
      </c>
      <c r="Y39" s="24"/>
      <c r="Z39" s="24" t="s">
        <v>216</v>
      </c>
      <c r="AA39" s="24" t="s">
        <v>216</v>
      </c>
      <c r="AB39" s="12" t="s">
        <v>50</v>
      </c>
    </row>
    <row r="40" spans="1:28" x14ac:dyDescent="0.15">
      <c r="A40" s="16">
        <v>21200523</v>
      </c>
      <c r="B40" s="11" t="s">
        <v>51</v>
      </c>
      <c r="C40" s="34">
        <f t="shared" si="1"/>
        <v>3</v>
      </c>
      <c r="D40" s="11">
        <v>2</v>
      </c>
      <c r="E40">
        <v>250</v>
      </c>
      <c r="F40">
        <v>20</v>
      </c>
      <c r="G40">
        <v>0</v>
      </c>
      <c r="H40" s="37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38">
        <f t="shared" si="2"/>
        <v>20</v>
      </c>
      <c r="P40" s="16"/>
      <c r="Q40" s="16"/>
      <c r="R40" s="24" t="s">
        <v>189</v>
      </c>
      <c r="S40">
        <v>10</v>
      </c>
      <c r="U40">
        <v>0</v>
      </c>
      <c r="V40">
        <f>IF(ISBLANK(W40),0, LOOKUP(W40,[1]Skill!$A:$A,[1]Skill!$Y:$Y)*X40/100)</f>
        <v>0</v>
      </c>
      <c r="Y40" s="24"/>
      <c r="Z40" s="24" t="s">
        <v>216</v>
      </c>
      <c r="AA40" s="24" t="s">
        <v>216</v>
      </c>
      <c r="AB40" s="12" t="s">
        <v>52</v>
      </c>
    </row>
    <row r="41" spans="1:28" x14ac:dyDescent="0.15">
      <c r="A41" s="10">
        <v>21200531</v>
      </c>
      <c r="B41" s="11" t="s">
        <v>43</v>
      </c>
      <c r="C41" s="34">
        <f t="shared" si="1"/>
        <v>3</v>
      </c>
      <c r="D41" s="11">
        <v>2</v>
      </c>
      <c r="E41">
        <v>180</v>
      </c>
      <c r="F41">
        <v>20</v>
      </c>
      <c r="G41">
        <v>0</v>
      </c>
      <c r="H41" s="37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38">
        <f t="shared" si="2"/>
        <v>20</v>
      </c>
      <c r="P41" s="16"/>
      <c r="Q41" s="16"/>
      <c r="R41" s="24" t="s">
        <v>189</v>
      </c>
      <c r="S41">
        <v>10</v>
      </c>
      <c r="U41">
        <v>0</v>
      </c>
      <c r="V41">
        <f>IF(ISBLANK(W41),0, LOOKUP(W41,[1]Skill!$A:$A,[1]Skill!$Y:$Y)*X41/100)</f>
        <v>0</v>
      </c>
      <c r="Y41" s="24"/>
      <c r="Z41" s="24" t="s">
        <v>216</v>
      </c>
      <c r="AA41" s="24" t="s">
        <v>216</v>
      </c>
      <c r="AB41" s="12" t="s">
        <v>44</v>
      </c>
    </row>
    <row r="42" spans="1:28" x14ac:dyDescent="0.15">
      <c r="A42" s="17">
        <v>21300101</v>
      </c>
      <c r="B42" s="19" t="s">
        <v>53</v>
      </c>
      <c r="C42" s="19">
        <f t="shared" si="1"/>
        <v>0</v>
      </c>
      <c r="D42" s="19">
        <v>3</v>
      </c>
      <c r="E42" s="21">
        <v>10</v>
      </c>
      <c r="F42" s="21">
        <v>0</v>
      </c>
      <c r="G42" s="21">
        <v>5</v>
      </c>
      <c r="H42" s="39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1">
        <f t="shared" si="2"/>
        <v>5</v>
      </c>
      <c r="P42" s="21"/>
      <c r="Q42" s="21"/>
      <c r="R42" s="23" t="s">
        <v>189</v>
      </c>
      <c r="S42" s="21">
        <v>10</v>
      </c>
      <c r="T42" s="21"/>
      <c r="U42" s="21">
        <v>0</v>
      </c>
      <c r="V42" s="21">
        <f>IF(ISBLANK(W42),0, LOOKUP(W42,[1]Skill!$A:$A,[1]Skill!$Y:$Y)*X42/100)</f>
        <v>0</v>
      </c>
      <c r="W42" s="21"/>
      <c r="X42" s="21"/>
      <c r="Y42" s="23"/>
      <c r="Z42" s="23" t="s">
        <v>216</v>
      </c>
      <c r="AA42" s="23" t="s">
        <v>216</v>
      </c>
      <c r="AB42" s="22" t="s">
        <v>54</v>
      </c>
    </row>
    <row r="43" spans="1:28" x14ac:dyDescent="0.15">
      <c r="A43" s="21">
        <v>21300111</v>
      </c>
      <c r="B43" s="19" t="s">
        <v>55</v>
      </c>
      <c r="C43" s="19">
        <f t="shared" si="1"/>
        <v>1</v>
      </c>
      <c r="D43" s="19">
        <v>3</v>
      </c>
      <c r="E43" s="21">
        <v>12</v>
      </c>
      <c r="F43" s="21">
        <v>0</v>
      </c>
      <c r="G43" s="21">
        <v>10</v>
      </c>
      <c r="H43" s="39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1">
        <f t="shared" si="2"/>
        <v>10</v>
      </c>
      <c r="P43" s="21"/>
      <c r="Q43" s="21"/>
      <c r="R43" s="23" t="s">
        <v>189</v>
      </c>
      <c r="S43" s="21">
        <v>10</v>
      </c>
      <c r="T43" s="21"/>
      <c r="U43" s="21">
        <v>0</v>
      </c>
      <c r="V43" s="21">
        <f>IF(ISBLANK(W43),0, LOOKUP(W43,[1]Skill!$A:$A,[1]Skill!$Y:$Y)*X43/100)</f>
        <v>0</v>
      </c>
      <c r="W43" s="21"/>
      <c r="X43" s="21"/>
      <c r="Y43" s="23"/>
      <c r="Z43" s="23" t="s">
        <v>216</v>
      </c>
      <c r="AA43" s="23" t="s">
        <v>216</v>
      </c>
      <c r="AB43" s="22" t="s">
        <v>56</v>
      </c>
    </row>
    <row r="44" spans="1:28" x14ac:dyDescent="0.15">
      <c r="A44" s="21">
        <v>21300121</v>
      </c>
      <c r="B44" s="19" t="s">
        <v>57</v>
      </c>
      <c r="C44" s="19">
        <f t="shared" si="1"/>
        <v>2</v>
      </c>
      <c r="D44" s="19">
        <v>3</v>
      </c>
      <c r="E44" s="21">
        <v>15</v>
      </c>
      <c r="F44" s="21">
        <v>0</v>
      </c>
      <c r="G44" s="21">
        <v>15</v>
      </c>
      <c r="H44" s="39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1">
        <f t="shared" si="2"/>
        <v>15</v>
      </c>
      <c r="P44" s="21"/>
      <c r="Q44" s="21"/>
      <c r="R44" s="23" t="s">
        <v>189</v>
      </c>
      <c r="S44" s="21">
        <v>10</v>
      </c>
      <c r="T44" s="21"/>
      <c r="U44" s="21">
        <v>0</v>
      </c>
      <c r="V44" s="21">
        <f>IF(ISBLANK(W44),0, LOOKUP(W44,[1]Skill!$A:$A,[1]Skill!$Y:$Y)*X44/100)</f>
        <v>0</v>
      </c>
      <c r="W44" s="21"/>
      <c r="X44" s="21"/>
      <c r="Y44" s="23"/>
      <c r="Z44" s="23" t="s">
        <v>216</v>
      </c>
      <c r="AA44" s="23" t="s">
        <v>216</v>
      </c>
      <c r="AB44" s="22" t="s">
        <v>58</v>
      </c>
    </row>
    <row r="45" spans="1:28" x14ac:dyDescent="0.15">
      <c r="A45" s="21">
        <v>21300201</v>
      </c>
      <c r="B45" s="19" t="s">
        <v>59</v>
      </c>
      <c r="C45" s="19">
        <f t="shared" si="1"/>
        <v>0</v>
      </c>
      <c r="D45" s="19">
        <v>3</v>
      </c>
      <c r="E45" s="21">
        <v>20</v>
      </c>
      <c r="F45" s="21">
        <v>0</v>
      </c>
      <c r="G45" s="21">
        <v>5</v>
      </c>
      <c r="H45" s="39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1">
        <f t="shared" si="2"/>
        <v>5</v>
      </c>
      <c r="P45" s="21"/>
      <c r="Q45" s="21"/>
      <c r="R45" s="23" t="s">
        <v>189</v>
      </c>
      <c r="S45" s="21">
        <v>10</v>
      </c>
      <c r="T45" s="21"/>
      <c r="U45" s="21">
        <v>0</v>
      </c>
      <c r="V45" s="21">
        <f>IF(ISBLANK(W45),0, LOOKUP(W45,[1]Skill!$A:$A,[1]Skill!$Y:$Y)*X45/100)</f>
        <v>0</v>
      </c>
      <c r="W45" s="21"/>
      <c r="X45" s="21"/>
      <c r="Y45" s="23"/>
      <c r="Z45" s="23" t="s">
        <v>216</v>
      </c>
      <c r="AA45" s="23" t="s">
        <v>216</v>
      </c>
      <c r="AB45" s="22" t="s">
        <v>60</v>
      </c>
    </row>
    <row r="46" spans="1:28" x14ac:dyDescent="0.15">
      <c r="A46" s="21">
        <v>21300211</v>
      </c>
      <c r="B46" s="19" t="s">
        <v>61</v>
      </c>
      <c r="C46" s="19">
        <f t="shared" si="1"/>
        <v>1</v>
      </c>
      <c r="D46" s="19">
        <v>3</v>
      </c>
      <c r="E46" s="21">
        <v>24</v>
      </c>
      <c r="F46" s="21">
        <v>0</v>
      </c>
      <c r="G46" s="21">
        <v>10</v>
      </c>
      <c r="H46" s="39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1">
        <f t="shared" si="2"/>
        <v>10</v>
      </c>
      <c r="P46" s="21"/>
      <c r="Q46" s="21"/>
      <c r="R46" s="23" t="s">
        <v>189</v>
      </c>
      <c r="S46" s="21">
        <v>10</v>
      </c>
      <c r="T46" s="21"/>
      <c r="U46" s="21">
        <v>0</v>
      </c>
      <c r="V46" s="21">
        <f>IF(ISBLANK(W46),0, LOOKUP(W46,[1]Skill!$A:$A,[1]Skill!$Y:$Y)*X46/100)</f>
        <v>0</v>
      </c>
      <c r="W46" s="21"/>
      <c r="X46" s="21"/>
      <c r="Y46" s="23"/>
      <c r="Z46" s="23" t="s">
        <v>216</v>
      </c>
      <c r="AA46" s="23" t="s">
        <v>216</v>
      </c>
      <c r="AB46" s="22" t="s">
        <v>62</v>
      </c>
    </row>
    <row r="47" spans="1:28" x14ac:dyDescent="0.15">
      <c r="A47" s="21">
        <v>21300212</v>
      </c>
      <c r="B47" s="19" t="s">
        <v>63</v>
      </c>
      <c r="C47" s="19">
        <f t="shared" si="1"/>
        <v>1</v>
      </c>
      <c r="D47" s="19">
        <v>3</v>
      </c>
      <c r="E47" s="21">
        <v>24</v>
      </c>
      <c r="F47" s="21">
        <v>0</v>
      </c>
      <c r="G47" s="21">
        <v>10</v>
      </c>
      <c r="H47" s="39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1">
        <f t="shared" si="2"/>
        <v>10</v>
      </c>
      <c r="P47" s="21"/>
      <c r="Q47" s="21"/>
      <c r="R47" s="23" t="s">
        <v>189</v>
      </c>
      <c r="S47" s="21">
        <v>10</v>
      </c>
      <c r="T47" s="21"/>
      <c r="U47" s="21">
        <v>0</v>
      </c>
      <c r="V47" s="21">
        <f>IF(ISBLANK(W47),0, LOOKUP(W47,[1]Skill!$A:$A,[1]Skill!$Y:$Y)*X47/100)</f>
        <v>0</v>
      </c>
      <c r="W47" s="21"/>
      <c r="X47" s="21"/>
      <c r="Y47" s="23"/>
      <c r="Z47" s="23" t="s">
        <v>216</v>
      </c>
      <c r="AA47" s="23" t="s">
        <v>216</v>
      </c>
      <c r="AB47" s="22" t="s">
        <v>64</v>
      </c>
    </row>
    <row r="48" spans="1:28" x14ac:dyDescent="0.15">
      <c r="A48" s="21">
        <v>21300213</v>
      </c>
      <c r="B48" s="19" t="s">
        <v>67</v>
      </c>
      <c r="C48" s="19">
        <f t="shared" si="1"/>
        <v>1</v>
      </c>
      <c r="D48" s="19">
        <v>3</v>
      </c>
      <c r="E48" s="21">
        <v>24</v>
      </c>
      <c r="F48" s="21">
        <v>0</v>
      </c>
      <c r="G48" s="21">
        <v>10</v>
      </c>
      <c r="H48" s="39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1">
        <f t="shared" si="2"/>
        <v>10</v>
      </c>
      <c r="P48" s="21"/>
      <c r="Q48" s="21"/>
      <c r="R48" s="23" t="s">
        <v>189</v>
      </c>
      <c r="S48" s="21">
        <v>10</v>
      </c>
      <c r="T48" s="21"/>
      <c r="U48" s="21">
        <v>0</v>
      </c>
      <c r="V48" s="21">
        <f>IF(ISBLANK(W48),0, LOOKUP(W48,[1]Skill!$A:$A,[1]Skill!$Y:$Y)*X48/100)</f>
        <v>0</v>
      </c>
      <c r="W48" s="21"/>
      <c r="X48" s="21"/>
      <c r="Y48" s="23"/>
      <c r="Z48" s="23" t="s">
        <v>216</v>
      </c>
      <c r="AA48" s="23" t="s">
        <v>216</v>
      </c>
      <c r="AB48" s="22" t="s">
        <v>68</v>
      </c>
    </row>
    <row r="49" spans="1:28" x14ac:dyDescent="0.15">
      <c r="A49" s="21">
        <v>21300221</v>
      </c>
      <c r="B49" s="19" t="s">
        <v>65</v>
      </c>
      <c r="C49" s="19">
        <f t="shared" si="1"/>
        <v>2</v>
      </c>
      <c r="D49" s="19">
        <v>3</v>
      </c>
      <c r="E49" s="21">
        <v>30</v>
      </c>
      <c r="F49" s="21">
        <v>0</v>
      </c>
      <c r="G49" s="21">
        <v>15</v>
      </c>
      <c r="H49" s="39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1">
        <f t="shared" si="2"/>
        <v>15</v>
      </c>
      <c r="P49" s="21"/>
      <c r="Q49" s="21"/>
      <c r="R49" s="23" t="s">
        <v>189</v>
      </c>
      <c r="S49" s="21">
        <v>10</v>
      </c>
      <c r="T49" s="21"/>
      <c r="U49" s="21">
        <v>0</v>
      </c>
      <c r="V49" s="21">
        <f>IF(ISBLANK(W49),0, LOOKUP(W49,[1]Skill!$A:$A,[1]Skill!$Y:$Y)*X49/100)</f>
        <v>0</v>
      </c>
      <c r="W49" s="21"/>
      <c r="X49" s="21"/>
      <c r="Y49" s="23"/>
      <c r="Z49" s="23" t="s">
        <v>216</v>
      </c>
      <c r="AA49" s="23" t="s">
        <v>216</v>
      </c>
      <c r="AB49" s="22" t="s">
        <v>66</v>
      </c>
    </row>
    <row r="50" spans="1:28" x14ac:dyDescent="0.15">
      <c r="A50" s="21">
        <v>21300301</v>
      </c>
      <c r="B50" s="19" t="s">
        <v>69</v>
      </c>
      <c r="C50" s="19">
        <f t="shared" si="1"/>
        <v>0</v>
      </c>
      <c r="D50" s="19">
        <v>3</v>
      </c>
      <c r="E50" s="21">
        <v>35</v>
      </c>
      <c r="F50" s="21">
        <v>0</v>
      </c>
      <c r="G50" s="21">
        <v>5</v>
      </c>
      <c r="H50" s="39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1">
        <f t="shared" si="2"/>
        <v>5</v>
      </c>
      <c r="P50" s="21"/>
      <c r="Q50" s="21"/>
      <c r="R50" s="23" t="s">
        <v>189</v>
      </c>
      <c r="S50" s="21">
        <v>10</v>
      </c>
      <c r="T50" s="21"/>
      <c r="U50" s="21">
        <v>0</v>
      </c>
      <c r="V50" s="21">
        <f>IF(ISBLANK(W50),0, LOOKUP(W50,[1]Skill!$A:$A,[1]Skill!$Y:$Y)*X50/100)</f>
        <v>0</v>
      </c>
      <c r="W50" s="21"/>
      <c r="X50" s="21"/>
      <c r="Y50" s="23"/>
      <c r="Z50" s="23" t="s">
        <v>216</v>
      </c>
      <c r="AA50" s="23" t="s">
        <v>216</v>
      </c>
      <c r="AB50" s="22" t="s">
        <v>70</v>
      </c>
    </row>
    <row r="51" spans="1:28" x14ac:dyDescent="0.15">
      <c r="A51" s="21">
        <v>21300311</v>
      </c>
      <c r="B51" s="19" t="s">
        <v>71</v>
      </c>
      <c r="C51" s="19">
        <f t="shared" si="1"/>
        <v>1</v>
      </c>
      <c r="D51" s="19">
        <v>3</v>
      </c>
      <c r="E51" s="21">
        <v>42</v>
      </c>
      <c r="F51" s="21">
        <v>0</v>
      </c>
      <c r="G51" s="21">
        <v>10</v>
      </c>
      <c r="H51" s="39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1">
        <f t="shared" si="2"/>
        <v>10</v>
      </c>
      <c r="P51" s="21"/>
      <c r="Q51" s="21"/>
      <c r="R51" s="23" t="s">
        <v>189</v>
      </c>
      <c r="S51" s="21">
        <v>10</v>
      </c>
      <c r="T51" s="21"/>
      <c r="U51" s="21">
        <v>0</v>
      </c>
      <c r="V51" s="21">
        <f>IF(ISBLANK(W51),0, LOOKUP(W51,[1]Skill!$A:$A,[1]Skill!$Y:$Y)*X51/100)</f>
        <v>0</v>
      </c>
      <c r="W51" s="21"/>
      <c r="X51" s="21"/>
      <c r="Y51" s="23"/>
      <c r="Z51" s="23" t="s">
        <v>216</v>
      </c>
      <c r="AA51" s="23" t="s">
        <v>216</v>
      </c>
      <c r="AB51" s="22" t="s">
        <v>72</v>
      </c>
    </row>
    <row r="52" spans="1:28" x14ac:dyDescent="0.15">
      <c r="A52" s="21">
        <v>21300312</v>
      </c>
      <c r="B52" s="19" t="s">
        <v>73</v>
      </c>
      <c r="C52" s="19">
        <f t="shared" si="1"/>
        <v>1</v>
      </c>
      <c r="D52" s="19">
        <v>3</v>
      </c>
      <c r="E52" s="21">
        <v>50</v>
      </c>
      <c r="F52" s="21">
        <v>0</v>
      </c>
      <c r="G52" s="21">
        <v>10</v>
      </c>
      <c r="H52" s="39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1">
        <f t="shared" si="2"/>
        <v>10</v>
      </c>
      <c r="P52" s="21"/>
      <c r="Q52" s="21"/>
      <c r="R52" s="23" t="s">
        <v>189</v>
      </c>
      <c r="S52" s="21">
        <v>10</v>
      </c>
      <c r="T52" s="21"/>
      <c r="U52" s="21">
        <v>0</v>
      </c>
      <c r="V52" s="21">
        <f>IF(ISBLANK(W52),0, LOOKUP(W52,[1]Skill!$A:$A,[1]Skill!$Y:$Y)*X52/100)</f>
        <v>0</v>
      </c>
      <c r="W52" s="21"/>
      <c r="X52" s="21"/>
      <c r="Y52" s="23"/>
      <c r="Z52" s="23" t="s">
        <v>216</v>
      </c>
      <c r="AA52" s="23" t="s">
        <v>216</v>
      </c>
      <c r="AB52" s="22" t="s">
        <v>74</v>
      </c>
    </row>
    <row r="53" spans="1:28" x14ac:dyDescent="0.15">
      <c r="A53" s="21">
        <v>21300313</v>
      </c>
      <c r="B53" s="19" t="s">
        <v>75</v>
      </c>
      <c r="C53" s="19">
        <f t="shared" si="1"/>
        <v>1</v>
      </c>
      <c r="D53" s="19">
        <v>3</v>
      </c>
      <c r="E53" s="21">
        <v>42</v>
      </c>
      <c r="F53" s="21">
        <v>0</v>
      </c>
      <c r="G53" s="21">
        <v>10</v>
      </c>
      <c r="H53" s="39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1">
        <f t="shared" si="2"/>
        <v>10</v>
      </c>
      <c r="P53" s="21"/>
      <c r="Q53" s="21"/>
      <c r="R53" s="23" t="s">
        <v>189</v>
      </c>
      <c r="S53" s="21">
        <v>10</v>
      </c>
      <c r="T53" s="21"/>
      <c r="U53" s="21">
        <v>0</v>
      </c>
      <c r="V53" s="21">
        <f>IF(ISBLANK(W53),0, LOOKUP(W53,[1]Skill!$A:$A,[1]Skill!$Y:$Y)*X53/100)</f>
        <v>0</v>
      </c>
      <c r="W53" s="21"/>
      <c r="X53" s="21"/>
      <c r="Y53" s="23"/>
      <c r="Z53" s="23" t="s">
        <v>216</v>
      </c>
      <c r="AA53" s="23" t="s">
        <v>216</v>
      </c>
      <c r="AB53" s="22" t="s">
        <v>76</v>
      </c>
    </row>
    <row r="54" spans="1:28" x14ac:dyDescent="0.15">
      <c r="A54" s="21">
        <v>21300314</v>
      </c>
      <c r="B54" s="19" t="s">
        <v>77</v>
      </c>
      <c r="C54" s="19">
        <f t="shared" si="1"/>
        <v>1</v>
      </c>
      <c r="D54" s="19">
        <v>3</v>
      </c>
      <c r="E54" s="21">
        <v>42</v>
      </c>
      <c r="F54" s="21">
        <v>0</v>
      </c>
      <c r="G54" s="21">
        <v>10</v>
      </c>
      <c r="H54" s="39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1">
        <f t="shared" si="2"/>
        <v>10</v>
      </c>
      <c r="P54" s="21"/>
      <c r="Q54" s="21"/>
      <c r="R54" s="23" t="s">
        <v>189</v>
      </c>
      <c r="S54" s="21">
        <v>10</v>
      </c>
      <c r="T54" s="21"/>
      <c r="U54" s="21">
        <v>0</v>
      </c>
      <c r="V54" s="21">
        <f>IF(ISBLANK(W54),0, LOOKUP(W54,[1]Skill!$A:$A,[1]Skill!$Y:$Y)*X54/100)</f>
        <v>0</v>
      </c>
      <c r="W54" s="21"/>
      <c r="X54" s="21"/>
      <c r="Y54" s="23"/>
      <c r="Z54" s="23" t="s">
        <v>216</v>
      </c>
      <c r="AA54" s="23" t="s">
        <v>216</v>
      </c>
      <c r="AB54" s="22" t="s">
        <v>78</v>
      </c>
    </row>
    <row r="55" spans="1:28" x14ac:dyDescent="0.15">
      <c r="A55" s="21">
        <v>21300321</v>
      </c>
      <c r="B55" s="19" t="s">
        <v>79</v>
      </c>
      <c r="C55" s="19">
        <f t="shared" si="1"/>
        <v>2</v>
      </c>
      <c r="D55" s="19">
        <v>3</v>
      </c>
      <c r="E55" s="21">
        <v>52</v>
      </c>
      <c r="F55" s="21">
        <v>0</v>
      </c>
      <c r="G55" s="21">
        <v>15</v>
      </c>
      <c r="H55" s="39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1">
        <f t="shared" si="2"/>
        <v>15</v>
      </c>
      <c r="P55" s="21"/>
      <c r="Q55" s="21"/>
      <c r="R55" s="23" t="s">
        <v>189</v>
      </c>
      <c r="S55" s="21">
        <v>10</v>
      </c>
      <c r="T55" s="21"/>
      <c r="U55" s="21">
        <v>0</v>
      </c>
      <c r="V55" s="21">
        <f>IF(ISBLANK(W55),0, LOOKUP(W55,[1]Skill!$A:$A,[1]Skill!$Y:$Y)*X55/100)</f>
        <v>0</v>
      </c>
      <c r="W55" s="21"/>
      <c r="X55" s="21"/>
      <c r="Y55" s="23"/>
      <c r="Z55" s="23" t="s">
        <v>216</v>
      </c>
      <c r="AA55" s="23" t="s">
        <v>216</v>
      </c>
      <c r="AB55" s="22" t="s">
        <v>80</v>
      </c>
    </row>
    <row r="56" spans="1:28" x14ac:dyDescent="0.15">
      <c r="A56" s="21">
        <v>21300401</v>
      </c>
      <c r="B56" s="19" t="s">
        <v>81</v>
      </c>
      <c r="C56" s="19">
        <f t="shared" si="1"/>
        <v>0</v>
      </c>
      <c r="D56" s="19">
        <v>3</v>
      </c>
      <c r="E56" s="21">
        <v>60</v>
      </c>
      <c r="F56" s="21">
        <v>0</v>
      </c>
      <c r="G56" s="21">
        <v>5</v>
      </c>
      <c r="H56" s="39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1">
        <f t="shared" si="2"/>
        <v>5</v>
      </c>
      <c r="P56" s="21"/>
      <c r="Q56" s="21"/>
      <c r="R56" s="23" t="s">
        <v>189</v>
      </c>
      <c r="S56" s="21">
        <v>10</v>
      </c>
      <c r="T56" s="21"/>
      <c r="U56" s="21">
        <v>0</v>
      </c>
      <c r="V56" s="21">
        <f>IF(ISBLANK(W56),0, LOOKUP(W56,[1]Skill!$A:$A,[1]Skill!$Y:$Y)*X56/100)</f>
        <v>0</v>
      </c>
      <c r="W56" s="21"/>
      <c r="X56" s="21"/>
      <c r="Y56" s="23"/>
      <c r="Z56" s="23" t="s">
        <v>216</v>
      </c>
      <c r="AA56" s="23" t="s">
        <v>216</v>
      </c>
      <c r="AB56" s="22" t="s">
        <v>82</v>
      </c>
    </row>
    <row r="57" spans="1:28" x14ac:dyDescent="0.15">
      <c r="A57" s="21">
        <v>21300411</v>
      </c>
      <c r="B57" s="19" t="s">
        <v>83</v>
      </c>
      <c r="C57" s="19">
        <f t="shared" si="1"/>
        <v>1</v>
      </c>
      <c r="D57" s="19">
        <v>3</v>
      </c>
      <c r="E57" s="21">
        <v>72</v>
      </c>
      <c r="F57" s="21">
        <v>0</v>
      </c>
      <c r="G57" s="21">
        <v>10</v>
      </c>
      <c r="H57" s="39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1">
        <f t="shared" si="2"/>
        <v>10</v>
      </c>
      <c r="P57" s="21"/>
      <c r="Q57" s="21"/>
      <c r="R57" s="23" t="s">
        <v>189</v>
      </c>
      <c r="S57" s="21">
        <v>10</v>
      </c>
      <c r="T57" s="21"/>
      <c r="U57" s="21">
        <v>0</v>
      </c>
      <c r="V57" s="21">
        <f>IF(ISBLANK(W57),0, LOOKUP(W57,[1]Skill!$A:$A,[1]Skill!$Y:$Y)*X57/100)</f>
        <v>0</v>
      </c>
      <c r="W57" s="21"/>
      <c r="X57" s="21"/>
      <c r="Y57" s="23"/>
      <c r="Z57" s="23" t="s">
        <v>216</v>
      </c>
      <c r="AA57" s="23" t="s">
        <v>216</v>
      </c>
      <c r="AB57" s="22" t="s">
        <v>84</v>
      </c>
    </row>
    <row r="58" spans="1:28" x14ac:dyDescent="0.15">
      <c r="A58" s="21">
        <v>21300412</v>
      </c>
      <c r="B58" s="19" t="s">
        <v>87</v>
      </c>
      <c r="C58" s="19">
        <f t="shared" si="1"/>
        <v>1</v>
      </c>
      <c r="D58" s="19">
        <v>3</v>
      </c>
      <c r="E58" s="21">
        <v>72</v>
      </c>
      <c r="F58" s="21">
        <v>0</v>
      </c>
      <c r="G58" s="21">
        <v>10</v>
      </c>
      <c r="H58" s="39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1">
        <f t="shared" si="2"/>
        <v>10</v>
      </c>
      <c r="P58" s="21"/>
      <c r="Q58" s="21"/>
      <c r="R58" s="23" t="s">
        <v>189</v>
      </c>
      <c r="S58" s="21">
        <v>10</v>
      </c>
      <c r="T58" s="21"/>
      <c r="U58" s="21">
        <v>0</v>
      </c>
      <c r="V58" s="21">
        <f>IF(ISBLANK(W58),0, LOOKUP(W58,[1]Skill!$A:$A,[1]Skill!$Y:$Y)*X58/100)</f>
        <v>0</v>
      </c>
      <c r="W58" s="21"/>
      <c r="X58" s="21"/>
      <c r="Y58" s="23"/>
      <c r="Z58" s="23" t="s">
        <v>216</v>
      </c>
      <c r="AA58" s="23" t="s">
        <v>216</v>
      </c>
      <c r="AB58" s="22" t="s">
        <v>88</v>
      </c>
    </row>
    <row r="59" spans="1:28" x14ac:dyDescent="0.15">
      <c r="A59" s="21">
        <v>21300421</v>
      </c>
      <c r="B59" s="19" t="s">
        <v>85</v>
      </c>
      <c r="C59" s="19">
        <f t="shared" si="1"/>
        <v>2</v>
      </c>
      <c r="D59" s="19">
        <v>3</v>
      </c>
      <c r="E59" s="21">
        <v>90</v>
      </c>
      <c r="F59" s="21">
        <v>0</v>
      </c>
      <c r="G59" s="21">
        <v>15</v>
      </c>
      <c r="H59" s="39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1">
        <f t="shared" si="2"/>
        <v>15</v>
      </c>
      <c r="P59" s="21"/>
      <c r="Q59" s="21"/>
      <c r="R59" s="23" t="s">
        <v>189</v>
      </c>
      <c r="S59" s="21">
        <v>10</v>
      </c>
      <c r="T59" s="21"/>
      <c r="U59" s="21">
        <v>0</v>
      </c>
      <c r="V59" s="21">
        <f>IF(ISBLANK(W59),0, LOOKUP(W59,[1]Skill!$A:$A,[1]Skill!$Y:$Y)*X59/100)</f>
        <v>0</v>
      </c>
      <c r="W59" s="21"/>
      <c r="X59" s="21"/>
      <c r="Y59" s="23"/>
      <c r="Z59" s="23" t="s">
        <v>216</v>
      </c>
      <c r="AA59" s="23" t="s">
        <v>216</v>
      </c>
      <c r="AB59" s="22" t="s">
        <v>86</v>
      </c>
    </row>
    <row r="60" spans="1:28" x14ac:dyDescent="0.15">
      <c r="A60" s="21">
        <v>21300431</v>
      </c>
      <c r="B60" s="19" t="s">
        <v>89</v>
      </c>
      <c r="C60" s="19">
        <f t="shared" si="1"/>
        <v>3</v>
      </c>
      <c r="D60" s="19">
        <v>3</v>
      </c>
      <c r="E60" s="21">
        <v>120</v>
      </c>
      <c r="F60" s="21">
        <v>0</v>
      </c>
      <c r="G60" s="21">
        <v>20</v>
      </c>
      <c r="H60" s="39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1">
        <f t="shared" si="2"/>
        <v>20</v>
      </c>
      <c r="P60" s="21"/>
      <c r="Q60" s="21"/>
      <c r="R60" s="23" t="s">
        <v>189</v>
      </c>
      <c r="S60" s="21">
        <v>10</v>
      </c>
      <c r="T60" s="21"/>
      <c r="U60" s="21">
        <v>0</v>
      </c>
      <c r="V60" s="21">
        <f>IF(ISBLANK(W60),0, LOOKUP(W60,[1]Skill!$A:$A,[1]Skill!$Y:$Y)*X60/100)</f>
        <v>0</v>
      </c>
      <c r="W60" s="21"/>
      <c r="X60" s="21"/>
      <c r="Y60" s="23"/>
      <c r="Z60" s="23" t="s">
        <v>216</v>
      </c>
      <c r="AA60" s="23" t="s">
        <v>216</v>
      </c>
      <c r="AB60" s="22" t="s">
        <v>90</v>
      </c>
    </row>
    <row r="61" spans="1:28" x14ac:dyDescent="0.15">
      <c r="A61" s="21">
        <v>21300501</v>
      </c>
      <c r="B61" s="19" t="s">
        <v>91</v>
      </c>
      <c r="C61" s="19">
        <f t="shared" si="1"/>
        <v>0</v>
      </c>
      <c r="D61" s="19">
        <v>3</v>
      </c>
      <c r="E61" s="21">
        <v>90</v>
      </c>
      <c r="F61" s="21">
        <v>0</v>
      </c>
      <c r="G61" s="21">
        <v>5</v>
      </c>
      <c r="H61" s="39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1">
        <f t="shared" si="2"/>
        <v>5</v>
      </c>
      <c r="P61" s="21"/>
      <c r="Q61" s="21"/>
      <c r="R61" s="23" t="s">
        <v>189</v>
      </c>
      <c r="S61" s="21">
        <v>10</v>
      </c>
      <c r="T61" s="21"/>
      <c r="U61" s="21">
        <v>0</v>
      </c>
      <c r="V61" s="21">
        <f>IF(ISBLANK(W61),0, LOOKUP(W61,[1]Skill!$A:$A,[1]Skill!$Y:$Y)*X61/100)</f>
        <v>0</v>
      </c>
      <c r="W61" s="21"/>
      <c r="X61" s="21"/>
      <c r="Y61" s="23"/>
      <c r="Z61" s="23" t="s">
        <v>216</v>
      </c>
      <c r="AA61" s="23" t="s">
        <v>216</v>
      </c>
      <c r="AB61" s="22" t="s">
        <v>92</v>
      </c>
    </row>
    <row r="62" spans="1:28" x14ac:dyDescent="0.15">
      <c r="A62" s="21">
        <v>21300502</v>
      </c>
      <c r="B62" s="19" t="s">
        <v>101</v>
      </c>
      <c r="C62" s="19">
        <f t="shared" si="1"/>
        <v>0</v>
      </c>
      <c r="D62" s="19">
        <v>3</v>
      </c>
      <c r="E62" s="21">
        <v>125</v>
      </c>
      <c r="F62" s="21">
        <v>0</v>
      </c>
      <c r="G62" s="21">
        <v>5</v>
      </c>
      <c r="H62" s="39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1">
        <f t="shared" si="2"/>
        <v>5</v>
      </c>
      <c r="P62" s="21"/>
      <c r="Q62" s="21"/>
      <c r="R62" s="23" t="s">
        <v>189</v>
      </c>
      <c r="S62" s="21">
        <v>10</v>
      </c>
      <c r="T62" s="21"/>
      <c r="U62" s="21">
        <v>0</v>
      </c>
      <c r="V62" s="21">
        <f>IF(ISBLANK(W62),0, LOOKUP(W62,[1]Skill!$A:$A,[1]Skill!$Y:$Y)*X62/100)</f>
        <v>0</v>
      </c>
      <c r="W62" s="21"/>
      <c r="X62" s="21"/>
      <c r="Y62" s="23"/>
      <c r="Z62" s="23" t="s">
        <v>216</v>
      </c>
      <c r="AA62" s="23" t="s">
        <v>216</v>
      </c>
      <c r="AB62" s="22" t="s">
        <v>96</v>
      </c>
    </row>
    <row r="63" spans="1:28" x14ac:dyDescent="0.15">
      <c r="A63" s="21">
        <v>21300511</v>
      </c>
      <c r="B63" s="19" t="s">
        <v>93</v>
      </c>
      <c r="C63" s="19">
        <f t="shared" si="1"/>
        <v>1</v>
      </c>
      <c r="D63" s="19">
        <v>3</v>
      </c>
      <c r="E63" s="21">
        <v>108</v>
      </c>
      <c r="F63" s="21">
        <v>0</v>
      </c>
      <c r="G63" s="21">
        <v>10</v>
      </c>
      <c r="H63" s="39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1">
        <f t="shared" si="2"/>
        <v>10</v>
      </c>
      <c r="P63" s="21"/>
      <c r="Q63" s="21"/>
      <c r="R63" s="23" t="s">
        <v>189</v>
      </c>
      <c r="S63" s="21">
        <v>10</v>
      </c>
      <c r="T63" s="21"/>
      <c r="U63" s="21">
        <v>0</v>
      </c>
      <c r="V63" s="21">
        <f>IF(ISBLANK(W63),0, LOOKUP(W63,[1]Skill!$A:$A,[1]Skill!$Y:$Y)*X63/100)</f>
        <v>0</v>
      </c>
      <c r="W63" s="21"/>
      <c r="X63" s="21"/>
      <c r="Y63" s="23"/>
      <c r="Z63" s="23" t="s">
        <v>216</v>
      </c>
      <c r="AA63" s="23" t="s">
        <v>216</v>
      </c>
      <c r="AB63" s="22" t="s">
        <v>94</v>
      </c>
    </row>
    <row r="64" spans="1:28" x14ac:dyDescent="0.15">
      <c r="A64" s="21">
        <v>21300512</v>
      </c>
      <c r="B64" s="19" t="s">
        <v>95</v>
      </c>
      <c r="C64" s="19">
        <f t="shared" si="1"/>
        <v>1</v>
      </c>
      <c r="D64" s="19">
        <v>3</v>
      </c>
      <c r="E64" s="21">
        <v>108</v>
      </c>
      <c r="F64" s="21">
        <v>0</v>
      </c>
      <c r="G64" s="21">
        <v>10</v>
      </c>
      <c r="H64" s="39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1">
        <f t="shared" si="2"/>
        <v>10</v>
      </c>
      <c r="P64" s="21"/>
      <c r="Q64" s="21"/>
      <c r="R64" s="23" t="s">
        <v>189</v>
      </c>
      <c r="S64" s="21">
        <v>10</v>
      </c>
      <c r="T64" s="21"/>
      <c r="U64" s="21">
        <v>0</v>
      </c>
      <c r="V64" s="21">
        <f>IF(ISBLANK(W64),0, LOOKUP(W64,[1]Skill!$A:$A,[1]Skill!$Y:$Y)*X64/100)</f>
        <v>0</v>
      </c>
      <c r="W64" s="21"/>
      <c r="X64" s="21"/>
      <c r="Y64" s="23"/>
      <c r="Z64" s="23" t="s">
        <v>216</v>
      </c>
      <c r="AA64" s="23" t="s">
        <v>216</v>
      </c>
      <c r="AB64" s="22" t="s">
        <v>96</v>
      </c>
    </row>
    <row r="65" spans="1:28" x14ac:dyDescent="0.15">
      <c r="A65" s="21">
        <v>21300513</v>
      </c>
      <c r="B65" s="19" t="s">
        <v>102</v>
      </c>
      <c r="C65" s="19">
        <f t="shared" si="1"/>
        <v>1</v>
      </c>
      <c r="D65" s="19">
        <v>3</v>
      </c>
      <c r="E65" s="21">
        <v>150</v>
      </c>
      <c r="F65" s="21">
        <v>0</v>
      </c>
      <c r="G65" s="21">
        <v>10</v>
      </c>
      <c r="H65" s="39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1">
        <f t="shared" si="2"/>
        <v>10</v>
      </c>
      <c r="P65" s="21"/>
      <c r="Q65" s="21"/>
      <c r="R65" s="23" t="s">
        <v>189</v>
      </c>
      <c r="S65" s="21">
        <v>10</v>
      </c>
      <c r="T65" s="21"/>
      <c r="U65" s="21">
        <v>0</v>
      </c>
      <c r="V65" s="21">
        <f>IF(ISBLANK(W65),0, LOOKUP(W65,[1]Skill!$A:$A,[1]Skill!$Y:$Y)*X65/100)</f>
        <v>0</v>
      </c>
      <c r="W65" s="21"/>
      <c r="X65" s="21"/>
      <c r="Y65" s="23"/>
      <c r="Z65" s="23" t="s">
        <v>216</v>
      </c>
      <c r="AA65" s="23" t="s">
        <v>216</v>
      </c>
      <c r="AB65" s="22" t="s">
        <v>103</v>
      </c>
    </row>
    <row r="66" spans="1:28" x14ac:dyDescent="0.15">
      <c r="A66" s="21">
        <v>21300514</v>
      </c>
      <c r="B66" s="19" t="s">
        <v>106</v>
      </c>
      <c r="C66" s="19">
        <f t="shared" si="1"/>
        <v>1</v>
      </c>
      <c r="D66" s="19">
        <v>3</v>
      </c>
      <c r="E66" s="21">
        <v>150</v>
      </c>
      <c r="F66" s="21">
        <v>0</v>
      </c>
      <c r="G66" s="21">
        <v>10</v>
      </c>
      <c r="H66" s="39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1">
        <f t="shared" si="2"/>
        <v>10</v>
      </c>
      <c r="P66" s="21"/>
      <c r="Q66" s="21"/>
      <c r="R66" s="23" t="s">
        <v>189</v>
      </c>
      <c r="S66" s="21">
        <v>10</v>
      </c>
      <c r="T66" s="21"/>
      <c r="U66" s="21">
        <v>0</v>
      </c>
      <c r="V66" s="21">
        <f>IF(ISBLANK(W66),0, LOOKUP(W66,[1]Skill!$A:$A,[1]Skill!$Y:$Y)*X66/100)</f>
        <v>0</v>
      </c>
      <c r="W66" s="21"/>
      <c r="X66" s="21"/>
      <c r="Y66" s="23"/>
      <c r="Z66" s="23" t="s">
        <v>216</v>
      </c>
      <c r="AA66" s="23" t="s">
        <v>216</v>
      </c>
      <c r="AB66" s="22" t="s">
        <v>107</v>
      </c>
    </row>
    <row r="67" spans="1:28" x14ac:dyDescent="0.15">
      <c r="A67" s="21">
        <v>21300521</v>
      </c>
      <c r="B67" s="19" t="s">
        <v>97</v>
      </c>
      <c r="C67" s="19">
        <f t="shared" si="1"/>
        <v>2</v>
      </c>
      <c r="D67" s="19">
        <v>3</v>
      </c>
      <c r="E67" s="21">
        <v>135</v>
      </c>
      <c r="F67" s="21">
        <v>0</v>
      </c>
      <c r="G67" s="21">
        <v>15</v>
      </c>
      <c r="H67" s="39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1">
        <f t="shared" si="2"/>
        <v>15</v>
      </c>
      <c r="P67" s="21"/>
      <c r="Q67" s="21"/>
      <c r="R67" s="23" t="s">
        <v>189</v>
      </c>
      <c r="S67" s="21">
        <v>10</v>
      </c>
      <c r="T67" s="21"/>
      <c r="U67" s="21">
        <v>0</v>
      </c>
      <c r="V67" s="21">
        <f>IF(ISBLANK(W67),0, LOOKUP(W67,[1]Skill!$A:$A,[1]Skill!$Y:$Y)*X67/100)</f>
        <v>0</v>
      </c>
      <c r="W67" s="21"/>
      <c r="X67" s="21"/>
      <c r="Y67" s="23"/>
      <c r="Z67" s="23" t="s">
        <v>216</v>
      </c>
      <c r="AA67" s="23" t="s">
        <v>216</v>
      </c>
      <c r="AB67" s="22" t="s">
        <v>98</v>
      </c>
    </row>
    <row r="68" spans="1:28" x14ac:dyDescent="0.15">
      <c r="A68" s="21">
        <v>21300522</v>
      </c>
      <c r="B68" s="19" t="s">
        <v>104</v>
      </c>
      <c r="C68" s="19">
        <f t="shared" si="1"/>
        <v>2</v>
      </c>
      <c r="D68" s="19">
        <v>3</v>
      </c>
      <c r="E68" s="21">
        <v>180</v>
      </c>
      <c r="F68" s="21">
        <v>0</v>
      </c>
      <c r="G68" s="21">
        <v>15</v>
      </c>
      <c r="H68" s="39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1">
        <f t="shared" ref="O68:O93" si="3">F68+G68+ SUM(H68:N68)*5+U68+V68</f>
        <v>15</v>
      </c>
      <c r="P68" s="21"/>
      <c r="Q68" s="21"/>
      <c r="R68" s="23" t="s">
        <v>189</v>
      </c>
      <c r="S68" s="21">
        <v>10</v>
      </c>
      <c r="T68" s="21"/>
      <c r="U68" s="21">
        <v>0</v>
      </c>
      <c r="V68" s="21">
        <f>IF(ISBLANK(W68),0, LOOKUP(W68,[1]Skill!$A:$A,[1]Skill!$Y:$Y)*X68/100)</f>
        <v>0</v>
      </c>
      <c r="W68" s="21"/>
      <c r="X68" s="21"/>
      <c r="Y68" s="23"/>
      <c r="Z68" s="23" t="s">
        <v>216</v>
      </c>
      <c r="AA68" s="23" t="s">
        <v>216</v>
      </c>
      <c r="AB68" s="22" t="s">
        <v>105</v>
      </c>
    </row>
    <row r="69" spans="1:28" x14ac:dyDescent="0.15">
      <c r="A69" s="21">
        <v>21300531</v>
      </c>
      <c r="B69" s="19" t="s">
        <v>99</v>
      </c>
      <c r="C69" s="19">
        <f t="shared" ref="C69:C93" si="4">IF(O69&gt;=23,4,IF(AND(O69&gt;=18,O69&lt;23),3,IF(AND(O69&gt;=13,O69&lt;18),2,IF(AND(O69&gt;=8,O69&lt;13),1,0))))</f>
        <v>3</v>
      </c>
      <c r="D69" s="19">
        <v>3</v>
      </c>
      <c r="E69" s="21">
        <v>180</v>
      </c>
      <c r="F69" s="21">
        <v>0</v>
      </c>
      <c r="G69" s="21">
        <v>20</v>
      </c>
      <c r="H69" s="39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1">
        <f t="shared" si="3"/>
        <v>20</v>
      </c>
      <c r="P69" s="21"/>
      <c r="Q69" s="21"/>
      <c r="R69" s="23" t="s">
        <v>189</v>
      </c>
      <c r="S69" s="21">
        <v>10</v>
      </c>
      <c r="T69" s="21"/>
      <c r="U69" s="21">
        <v>0</v>
      </c>
      <c r="V69" s="21">
        <f>IF(ISBLANK(W69),0, LOOKUP(W69,[1]Skill!$A:$A,[1]Skill!$Y:$Y)*X69/100)</f>
        <v>0</v>
      </c>
      <c r="W69" s="21"/>
      <c r="X69" s="21"/>
      <c r="Y69" s="23"/>
      <c r="Z69" s="23" t="s">
        <v>216</v>
      </c>
      <c r="AA69" s="23" t="s">
        <v>216</v>
      </c>
      <c r="AB69" s="22" t="s">
        <v>100</v>
      </c>
    </row>
    <row r="70" spans="1:28" x14ac:dyDescent="0.15">
      <c r="A70" s="21">
        <v>21300532</v>
      </c>
      <c r="B70" s="19" t="s">
        <v>108</v>
      </c>
      <c r="C70" s="19">
        <f t="shared" si="4"/>
        <v>3</v>
      </c>
      <c r="D70" s="19">
        <v>3</v>
      </c>
      <c r="E70" s="21">
        <v>250</v>
      </c>
      <c r="F70" s="21">
        <v>0</v>
      </c>
      <c r="G70" s="21">
        <v>20</v>
      </c>
      <c r="H70" s="39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1">
        <f t="shared" si="3"/>
        <v>20</v>
      </c>
      <c r="P70" s="21"/>
      <c r="Q70" s="21"/>
      <c r="R70" s="23" t="s">
        <v>189</v>
      </c>
      <c r="S70" s="21">
        <v>10</v>
      </c>
      <c r="T70" s="21"/>
      <c r="U70" s="21">
        <v>0</v>
      </c>
      <c r="V70" s="21">
        <f>IF(ISBLANK(W70),0, LOOKUP(W70,[1]Skill!$A:$A,[1]Skill!$Y:$Y)*X70/100)</f>
        <v>0</v>
      </c>
      <c r="W70" s="21"/>
      <c r="X70" s="21"/>
      <c r="Y70" s="23"/>
      <c r="Z70" s="23" t="s">
        <v>216</v>
      </c>
      <c r="AA70" s="23" t="s">
        <v>216</v>
      </c>
      <c r="AB70" s="22" t="s">
        <v>109</v>
      </c>
    </row>
    <row r="71" spans="1:28" x14ac:dyDescent="0.15">
      <c r="A71">
        <v>21400101</v>
      </c>
      <c r="B71" s="1" t="s">
        <v>124</v>
      </c>
      <c r="C71" s="34">
        <f t="shared" si="4"/>
        <v>0</v>
      </c>
      <c r="D71" s="1">
        <v>4</v>
      </c>
      <c r="E71">
        <v>10</v>
      </c>
      <c r="F71" s="7">
        <v>0</v>
      </c>
      <c r="G71" s="7">
        <v>0</v>
      </c>
      <c r="H71" s="42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43">
        <f t="shared" si="3"/>
        <v>0</v>
      </c>
      <c r="P71" s="7"/>
      <c r="Q71" s="7"/>
      <c r="R71" s="24" t="s">
        <v>189</v>
      </c>
      <c r="S71">
        <v>10</v>
      </c>
      <c r="U71">
        <v>0</v>
      </c>
      <c r="V71">
        <f>IF(ISBLANK(W71),0, LOOKUP(W71,[1]Skill!$A:$A,[1]Skill!$Y:$Y)*X71/100)</f>
        <v>0</v>
      </c>
      <c r="Y71" s="24" t="s">
        <v>216</v>
      </c>
      <c r="Z71" s="24" t="s">
        <v>216</v>
      </c>
      <c r="AA71" s="24" t="s">
        <v>216</v>
      </c>
      <c r="AB71" s="2" t="s">
        <v>125</v>
      </c>
    </row>
    <row r="72" spans="1:28" x14ac:dyDescent="0.15">
      <c r="A72">
        <v>21400201</v>
      </c>
      <c r="B72" s="1" t="s">
        <v>144</v>
      </c>
      <c r="C72" s="34">
        <f t="shared" si="4"/>
        <v>0</v>
      </c>
      <c r="D72" s="1">
        <v>4</v>
      </c>
      <c r="E72">
        <v>20</v>
      </c>
      <c r="F72" s="7">
        <v>0</v>
      </c>
      <c r="G72" s="7">
        <v>0</v>
      </c>
      <c r="H72" s="42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43">
        <f t="shared" si="3"/>
        <v>0</v>
      </c>
      <c r="P72" s="7"/>
      <c r="Q72" s="7"/>
      <c r="R72" s="24" t="s">
        <v>189</v>
      </c>
      <c r="S72">
        <v>10</v>
      </c>
      <c r="U72">
        <v>0</v>
      </c>
      <c r="V72">
        <f>IF(ISBLANK(W72),0, LOOKUP(W72,[1]Skill!$A:$A,[1]Skill!$Y:$Y)*X72/100)</f>
        <v>0</v>
      </c>
      <c r="Y72" s="24" t="s">
        <v>216</v>
      </c>
      <c r="Z72" s="24" t="s">
        <v>216</v>
      </c>
      <c r="AA72" s="24" t="s">
        <v>216</v>
      </c>
      <c r="AB72" s="2" t="s">
        <v>145</v>
      </c>
    </row>
    <row r="73" spans="1:28" x14ac:dyDescent="0.15">
      <c r="A73">
        <v>21400211</v>
      </c>
      <c r="B73" s="1" t="s">
        <v>146</v>
      </c>
      <c r="C73" s="34">
        <f t="shared" si="4"/>
        <v>0</v>
      </c>
      <c r="D73" s="1">
        <v>4</v>
      </c>
      <c r="E73">
        <v>24</v>
      </c>
      <c r="F73" s="7">
        <v>0</v>
      </c>
      <c r="G73" s="7">
        <v>0</v>
      </c>
      <c r="H73" s="42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43">
        <f t="shared" si="3"/>
        <v>0</v>
      </c>
      <c r="P73" s="7"/>
      <c r="Q73" s="7"/>
      <c r="R73" s="24" t="s">
        <v>196</v>
      </c>
      <c r="S73">
        <v>10</v>
      </c>
      <c r="U73">
        <v>0</v>
      </c>
      <c r="V73">
        <f>IF(ISBLANK(W73),0, LOOKUP(W73,[1]Skill!$A:$A,[1]Skill!$Y:$Y)*X73/100)</f>
        <v>0</v>
      </c>
      <c r="Y73" s="24" t="s">
        <v>216</v>
      </c>
      <c r="Z73" s="24" t="s">
        <v>216</v>
      </c>
      <c r="AA73" s="24" t="s">
        <v>216</v>
      </c>
      <c r="AB73" s="2" t="s">
        <v>147</v>
      </c>
    </row>
    <row r="74" spans="1:28" x14ac:dyDescent="0.15">
      <c r="A74">
        <v>21400301</v>
      </c>
      <c r="B74" s="1" t="s">
        <v>126</v>
      </c>
      <c r="C74" s="34">
        <f t="shared" si="4"/>
        <v>0</v>
      </c>
      <c r="D74" s="1">
        <v>4</v>
      </c>
      <c r="E74">
        <v>35</v>
      </c>
      <c r="F74" s="7">
        <v>0</v>
      </c>
      <c r="G74" s="7">
        <v>0</v>
      </c>
      <c r="H74" s="42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43">
        <f t="shared" si="3"/>
        <v>0</v>
      </c>
      <c r="P74" s="7"/>
      <c r="Q74" s="7"/>
      <c r="R74" s="24" t="s">
        <v>188</v>
      </c>
      <c r="S74">
        <v>10</v>
      </c>
      <c r="U74">
        <v>0</v>
      </c>
      <c r="V74">
        <f>IF(ISBLANK(W74),0, LOOKUP(W74,[1]Skill!$A:$A,[1]Skill!$Y:$Y)*X74/100)</f>
        <v>0</v>
      </c>
      <c r="Y74" s="24" t="s">
        <v>216</v>
      </c>
      <c r="Z74" s="24" t="s">
        <v>216</v>
      </c>
      <c r="AA74" s="24" t="s">
        <v>216</v>
      </c>
      <c r="AB74" s="2" t="s">
        <v>127</v>
      </c>
    </row>
    <row r="75" spans="1:28" x14ac:dyDescent="0.15">
      <c r="A75">
        <v>21400302</v>
      </c>
      <c r="B75" s="1" t="s">
        <v>150</v>
      </c>
      <c r="C75" s="34">
        <f t="shared" si="4"/>
        <v>0</v>
      </c>
      <c r="D75" s="1">
        <v>4</v>
      </c>
      <c r="E75">
        <v>35</v>
      </c>
      <c r="F75" s="7">
        <v>0</v>
      </c>
      <c r="G75" s="7">
        <v>0</v>
      </c>
      <c r="H75" s="42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43">
        <f t="shared" si="3"/>
        <v>0</v>
      </c>
      <c r="P75" s="7"/>
      <c r="Q75" s="7"/>
      <c r="R75" s="24" t="s">
        <v>188</v>
      </c>
      <c r="S75">
        <v>10</v>
      </c>
      <c r="U75">
        <v>0</v>
      </c>
      <c r="V75">
        <f>IF(ISBLANK(W75),0, LOOKUP(W75,[1]Skill!$A:$A,[1]Skill!$Y:$Y)*X75/100)</f>
        <v>0</v>
      </c>
      <c r="Y75" s="24" t="s">
        <v>216</v>
      </c>
      <c r="Z75" s="24" t="s">
        <v>216</v>
      </c>
      <c r="AA75" s="24" t="s">
        <v>216</v>
      </c>
      <c r="AB75" s="2" t="s">
        <v>151</v>
      </c>
    </row>
    <row r="76" spans="1:28" x14ac:dyDescent="0.15">
      <c r="A76">
        <v>21400303</v>
      </c>
      <c r="B76" s="1" t="s">
        <v>148</v>
      </c>
      <c r="C76" s="34">
        <f t="shared" si="4"/>
        <v>0</v>
      </c>
      <c r="D76" s="1">
        <v>4</v>
      </c>
      <c r="E76">
        <v>35</v>
      </c>
      <c r="F76" s="7">
        <v>0</v>
      </c>
      <c r="G76" s="7">
        <v>0</v>
      </c>
      <c r="H76" s="42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43">
        <f t="shared" si="3"/>
        <v>0</v>
      </c>
      <c r="P76" s="7"/>
      <c r="Q76" s="7"/>
      <c r="R76" s="24" t="s">
        <v>188</v>
      </c>
      <c r="S76">
        <v>10</v>
      </c>
      <c r="U76">
        <v>0</v>
      </c>
      <c r="V76">
        <f>IF(ISBLANK(W76),0, LOOKUP(W76,[1]Skill!$A:$A,[1]Skill!$Y:$Y)*X76/100)</f>
        <v>0</v>
      </c>
      <c r="Y76" s="24" t="s">
        <v>216</v>
      </c>
      <c r="Z76" s="24" t="s">
        <v>216</v>
      </c>
      <c r="AA76" s="24" t="s">
        <v>216</v>
      </c>
      <c r="AB76" s="2" t="s">
        <v>149</v>
      </c>
    </row>
    <row r="77" spans="1:28" x14ac:dyDescent="0.15">
      <c r="A77">
        <v>21400311</v>
      </c>
      <c r="B77" s="1" t="s">
        <v>152</v>
      </c>
      <c r="C77" s="34">
        <f t="shared" si="4"/>
        <v>0</v>
      </c>
      <c r="D77" s="1">
        <v>4</v>
      </c>
      <c r="E77">
        <v>42</v>
      </c>
      <c r="F77" s="7">
        <v>0</v>
      </c>
      <c r="G77" s="7">
        <v>0</v>
      </c>
      <c r="H77" s="42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43">
        <f t="shared" si="3"/>
        <v>0</v>
      </c>
      <c r="P77" s="7"/>
      <c r="Q77" s="7"/>
      <c r="R77" s="24" t="s">
        <v>188</v>
      </c>
      <c r="S77">
        <v>10</v>
      </c>
      <c r="U77">
        <v>0</v>
      </c>
      <c r="V77">
        <f>IF(ISBLANK(W77),0, LOOKUP(W77,[1]Skill!$A:$A,[1]Skill!$Y:$Y)*X77/100)</f>
        <v>0</v>
      </c>
      <c r="Y77" s="24" t="s">
        <v>216</v>
      </c>
      <c r="Z77" s="24" t="s">
        <v>216</v>
      </c>
      <c r="AA77" s="24" t="s">
        <v>216</v>
      </c>
      <c r="AB77" s="2" t="s">
        <v>153</v>
      </c>
    </row>
    <row r="78" spans="1:28" x14ac:dyDescent="0.15">
      <c r="A78">
        <v>21400401</v>
      </c>
      <c r="B78" s="1" t="s">
        <v>130</v>
      </c>
      <c r="C78" s="34">
        <f t="shared" si="4"/>
        <v>0</v>
      </c>
      <c r="D78" s="1">
        <v>4</v>
      </c>
      <c r="E78">
        <v>60</v>
      </c>
      <c r="F78" s="7">
        <v>0</v>
      </c>
      <c r="G78" s="7">
        <v>0</v>
      </c>
      <c r="H78" s="42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43">
        <f t="shared" si="3"/>
        <v>0</v>
      </c>
      <c r="P78" s="7"/>
      <c r="Q78" s="7"/>
      <c r="R78" s="24" t="s">
        <v>188</v>
      </c>
      <c r="S78">
        <v>10</v>
      </c>
      <c r="U78">
        <v>0</v>
      </c>
      <c r="V78">
        <f>IF(ISBLANK(W78),0, LOOKUP(W78,[1]Skill!$A:$A,[1]Skill!$Y:$Y)*X78/100)</f>
        <v>0</v>
      </c>
      <c r="Y78" s="24" t="s">
        <v>216</v>
      </c>
      <c r="Z78" s="24" t="s">
        <v>216</v>
      </c>
      <c r="AA78" s="24" t="s">
        <v>216</v>
      </c>
      <c r="AB78" s="2" t="s">
        <v>131</v>
      </c>
    </row>
    <row r="79" spans="1:28" x14ac:dyDescent="0.15">
      <c r="A79">
        <v>21400402</v>
      </c>
      <c r="B79" s="1" t="s">
        <v>158</v>
      </c>
      <c r="C79" s="34">
        <f t="shared" si="4"/>
        <v>0</v>
      </c>
      <c r="D79" s="1">
        <v>4</v>
      </c>
      <c r="E79">
        <v>60</v>
      </c>
      <c r="F79" s="7">
        <v>0</v>
      </c>
      <c r="G79" s="7">
        <v>0</v>
      </c>
      <c r="H79" s="42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43">
        <f t="shared" si="3"/>
        <v>0</v>
      </c>
      <c r="P79" s="7"/>
      <c r="Q79" s="7"/>
      <c r="R79" s="24" t="s">
        <v>188</v>
      </c>
      <c r="S79">
        <v>10</v>
      </c>
      <c r="U79">
        <v>0</v>
      </c>
      <c r="V79">
        <f>IF(ISBLANK(W79),0, LOOKUP(W79,[1]Skill!$A:$A,[1]Skill!$Y:$Y)*X79/100)</f>
        <v>0</v>
      </c>
      <c r="Y79" s="24" t="s">
        <v>216</v>
      </c>
      <c r="Z79" s="24" t="s">
        <v>216</v>
      </c>
      <c r="AA79" s="24" t="s">
        <v>216</v>
      </c>
      <c r="AB79" s="2" t="s">
        <v>159</v>
      </c>
    </row>
    <row r="80" spans="1:28" x14ac:dyDescent="0.15">
      <c r="A80">
        <v>21400403</v>
      </c>
      <c r="B80" s="1" t="s">
        <v>156</v>
      </c>
      <c r="C80" s="34">
        <f t="shared" si="4"/>
        <v>0</v>
      </c>
      <c r="D80" s="1">
        <v>4</v>
      </c>
      <c r="E80">
        <v>60</v>
      </c>
      <c r="F80" s="7">
        <v>0</v>
      </c>
      <c r="G80" s="7">
        <v>0</v>
      </c>
      <c r="H80" s="42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43">
        <f t="shared" si="3"/>
        <v>0</v>
      </c>
      <c r="P80" s="7"/>
      <c r="Q80" s="7"/>
      <c r="R80" s="24" t="s">
        <v>188</v>
      </c>
      <c r="S80">
        <v>10</v>
      </c>
      <c r="U80">
        <v>0</v>
      </c>
      <c r="V80">
        <f>IF(ISBLANK(W80),0, LOOKUP(W80,[1]Skill!$A:$A,[1]Skill!$Y:$Y)*X80/100)</f>
        <v>0</v>
      </c>
      <c r="Y80" s="24" t="s">
        <v>216</v>
      </c>
      <c r="Z80" s="24" t="s">
        <v>216</v>
      </c>
      <c r="AA80" s="24" t="s">
        <v>216</v>
      </c>
      <c r="AB80" s="2" t="s">
        <v>157</v>
      </c>
    </row>
    <row r="81" spans="1:28" x14ac:dyDescent="0.15">
      <c r="A81" s="16">
        <v>21400411</v>
      </c>
      <c r="B81" s="1" t="s">
        <v>154</v>
      </c>
      <c r="C81" s="34">
        <f t="shared" si="4"/>
        <v>0</v>
      </c>
      <c r="D81" s="1">
        <v>4</v>
      </c>
      <c r="E81">
        <v>50</v>
      </c>
      <c r="F81" s="7">
        <v>0</v>
      </c>
      <c r="G81" s="7">
        <v>0</v>
      </c>
      <c r="H81" s="42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43">
        <f t="shared" si="3"/>
        <v>0</v>
      </c>
      <c r="P81" s="7"/>
      <c r="Q81" s="7"/>
      <c r="R81" s="24" t="s">
        <v>188</v>
      </c>
      <c r="S81">
        <v>10</v>
      </c>
      <c r="U81">
        <v>0</v>
      </c>
      <c r="V81">
        <f>IF(ISBLANK(W81),0, LOOKUP(W81,[1]Skill!$A:$A,[1]Skill!$Y:$Y)*X81/100)</f>
        <v>0</v>
      </c>
      <c r="Y81" s="24" t="s">
        <v>216</v>
      </c>
      <c r="Z81" s="24" t="s">
        <v>216</v>
      </c>
      <c r="AA81" s="24" t="s">
        <v>216</v>
      </c>
      <c r="AB81" s="2" t="s">
        <v>155</v>
      </c>
    </row>
    <row r="82" spans="1:28" x14ac:dyDescent="0.15">
      <c r="A82">
        <v>21400412</v>
      </c>
      <c r="B82" s="1" t="s">
        <v>128</v>
      </c>
      <c r="C82" s="34">
        <f t="shared" si="4"/>
        <v>0</v>
      </c>
      <c r="D82" s="1">
        <v>4</v>
      </c>
      <c r="E82">
        <v>40</v>
      </c>
      <c r="F82" s="7">
        <v>0</v>
      </c>
      <c r="G82" s="7">
        <v>0</v>
      </c>
      <c r="H82" s="42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43">
        <f t="shared" si="3"/>
        <v>0</v>
      </c>
      <c r="P82" s="7"/>
      <c r="Q82" s="7"/>
      <c r="R82" s="24" t="s">
        <v>188</v>
      </c>
      <c r="S82">
        <v>10</v>
      </c>
      <c r="U82">
        <v>0</v>
      </c>
      <c r="V82">
        <f>IF(ISBLANK(W82),0, LOOKUP(W82,[1]Skill!$A:$A,[1]Skill!$Y:$Y)*X82/100)</f>
        <v>0</v>
      </c>
      <c r="Y82" s="24" t="s">
        <v>216</v>
      </c>
      <c r="Z82" s="24" t="s">
        <v>216</v>
      </c>
      <c r="AA82" s="24" t="s">
        <v>216</v>
      </c>
      <c r="AB82" s="2" t="s">
        <v>129</v>
      </c>
    </row>
    <row r="83" spans="1:28" x14ac:dyDescent="0.15">
      <c r="A83">
        <v>21400413</v>
      </c>
      <c r="B83" s="1" t="s">
        <v>132</v>
      </c>
      <c r="C83" s="34">
        <f t="shared" si="4"/>
        <v>0</v>
      </c>
      <c r="D83" s="1">
        <v>4</v>
      </c>
      <c r="E83">
        <v>72</v>
      </c>
      <c r="F83" s="7">
        <v>0</v>
      </c>
      <c r="G83" s="7">
        <v>0</v>
      </c>
      <c r="H83" s="42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43">
        <f t="shared" si="3"/>
        <v>0</v>
      </c>
      <c r="P83" s="7"/>
      <c r="Q83" s="7"/>
      <c r="R83" s="24" t="s">
        <v>188</v>
      </c>
      <c r="S83">
        <v>10</v>
      </c>
      <c r="U83">
        <v>0</v>
      </c>
      <c r="V83">
        <f>IF(ISBLANK(W83),0, LOOKUP(W83,[1]Skill!$A:$A,[1]Skill!$Y:$Y)*X83/100)</f>
        <v>0</v>
      </c>
      <c r="Y83" s="24" t="s">
        <v>216</v>
      </c>
      <c r="Z83" s="24" t="s">
        <v>216</v>
      </c>
      <c r="AA83" s="24" t="s">
        <v>216</v>
      </c>
      <c r="AB83" s="2" t="s">
        <v>133</v>
      </c>
    </row>
    <row r="84" spans="1:28" x14ac:dyDescent="0.15">
      <c r="A84">
        <v>21400414</v>
      </c>
      <c r="B84" s="1" t="s">
        <v>160</v>
      </c>
      <c r="C84" s="34">
        <f t="shared" si="4"/>
        <v>0</v>
      </c>
      <c r="D84" s="1">
        <v>4</v>
      </c>
      <c r="E84">
        <v>72</v>
      </c>
      <c r="F84" s="7">
        <v>0</v>
      </c>
      <c r="G84" s="7">
        <v>0</v>
      </c>
      <c r="H84" s="42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43">
        <f t="shared" si="3"/>
        <v>0</v>
      </c>
      <c r="P84" s="7"/>
      <c r="Q84" s="7"/>
      <c r="R84" s="24" t="s">
        <v>188</v>
      </c>
      <c r="S84">
        <v>10</v>
      </c>
      <c r="U84">
        <v>0</v>
      </c>
      <c r="V84">
        <f>IF(ISBLANK(W84),0, LOOKUP(W84,[1]Skill!$A:$A,[1]Skill!$Y:$Y)*X84/100)</f>
        <v>0</v>
      </c>
      <c r="Y84" s="24" t="s">
        <v>216</v>
      </c>
      <c r="Z84" s="24" t="s">
        <v>216</v>
      </c>
      <c r="AA84" s="24" t="s">
        <v>216</v>
      </c>
      <c r="AB84" s="2" t="s">
        <v>161</v>
      </c>
    </row>
    <row r="85" spans="1:28" x14ac:dyDescent="0.15">
      <c r="A85">
        <v>21400415</v>
      </c>
      <c r="B85" s="1" t="s">
        <v>134</v>
      </c>
      <c r="C85" s="34">
        <f t="shared" si="4"/>
        <v>0</v>
      </c>
      <c r="D85" s="1">
        <v>4</v>
      </c>
      <c r="E85">
        <v>72</v>
      </c>
      <c r="F85" s="7">
        <v>0</v>
      </c>
      <c r="G85" s="7">
        <v>0</v>
      </c>
      <c r="H85" s="42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43">
        <f t="shared" si="3"/>
        <v>0</v>
      </c>
      <c r="P85" s="7"/>
      <c r="Q85" s="7"/>
      <c r="R85" s="24" t="s">
        <v>188</v>
      </c>
      <c r="S85">
        <v>10</v>
      </c>
      <c r="U85">
        <v>0</v>
      </c>
      <c r="V85">
        <f>IF(ISBLANK(W85),0, LOOKUP(W85,[1]Skill!$A:$A,[1]Skill!$Y:$Y)*X85/100)</f>
        <v>0</v>
      </c>
      <c r="Y85" s="24" t="s">
        <v>216</v>
      </c>
      <c r="Z85" s="24" t="s">
        <v>216</v>
      </c>
      <c r="AA85" s="24" t="s">
        <v>216</v>
      </c>
      <c r="AB85" s="2" t="s">
        <v>135</v>
      </c>
    </row>
    <row r="86" spans="1:28" x14ac:dyDescent="0.15">
      <c r="A86">
        <v>21400416</v>
      </c>
      <c r="B86" s="1" t="s">
        <v>136</v>
      </c>
      <c r="C86" s="34">
        <f t="shared" si="4"/>
        <v>0</v>
      </c>
      <c r="D86" s="1">
        <v>4</v>
      </c>
      <c r="E86">
        <v>72</v>
      </c>
      <c r="F86" s="7">
        <v>0</v>
      </c>
      <c r="G86" s="7">
        <v>0</v>
      </c>
      <c r="H86" s="42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43">
        <f t="shared" si="3"/>
        <v>0</v>
      </c>
      <c r="P86" s="7"/>
      <c r="Q86" s="7"/>
      <c r="R86" s="24" t="s">
        <v>188</v>
      </c>
      <c r="S86">
        <v>10</v>
      </c>
      <c r="U86">
        <v>0</v>
      </c>
      <c r="V86">
        <f>IF(ISBLANK(W86),0, LOOKUP(W86,[1]Skill!$A:$A,[1]Skill!$Y:$Y)*X86/100)</f>
        <v>0</v>
      </c>
      <c r="Y86" s="24" t="s">
        <v>216</v>
      </c>
      <c r="Z86" s="24" t="s">
        <v>216</v>
      </c>
      <c r="AA86" s="24" t="s">
        <v>216</v>
      </c>
      <c r="AB86" s="2" t="s">
        <v>137</v>
      </c>
    </row>
    <row r="87" spans="1:28" x14ac:dyDescent="0.15">
      <c r="A87">
        <v>21400417</v>
      </c>
      <c r="B87" s="1" t="s">
        <v>138</v>
      </c>
      <c r="C87" s="34">
        <f t="shared" si="4"/>
        <v>0</v>
      </c>
      <c r="D87" s="1">
        <v>4</v>
      </c>
      <c r="E87">
        <v>72</v>
      </c>
      <c r="F87" s="7">
        <v>0</v>
      </c>
      <c r="G87" s="7">
        <v>0</v>
      </c>
      <c r="H87" s="42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43">
        <f t="shared" si="3"/>
        <v>0</v>
      </c>
      <c r="P87" s="7"/>
      <c r="Q87" s="7"/>
      <c r="R87" s="24" t="s">
        <v>188</v>
      </c>
      <c r="S87">
        <v>10</v>
      </c>
      <c r="U87">
        <v>0</v>
      </c>
      <c r="V87">
        <f>IF(ISBLANK(W87),0, LOOKUP(W87,[1]Skill!$A:$A,[1]Skill!$Y:$Y)*X87/100)</f>
        <v>0</v>
      </c>
      <c r="Y87" s="24" t="s">
        <v>216</v>
      </c>
      <c r="Z87" s="24" t="s">
        <v>216</v>
      </c>
      <c r="AA87" s="24" t="s">
        <v>216</v>
      </c>
      <c r="AB87" s="2" t="s">
        <v>139</v>
      </c>
    </row>
    <row r="88" spans="1:28" x14ac:dyDescent="0.15">
      <c r="A88">
        <v>21400501</v>
      </c>
      <c r="B88" s="1" t="s">
        <v>140</v>
      </c>
      <c r="C88" s="34">
        <f t="shared" si="4"/>
        <v>0</v>
      </c>
      <c r="D88" s="1">
        <v>4</v>
      </c>
      <c r="E88">
        <v>90</v>
      </c>
      <c r="F88" s="7">
        <v>0</v>
      </c>
      <c r="G88" s="7">
        <v>0</v>
      </c>
      <c r="H88" s="42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43">
        <f t="shared" si="3"/>
        <v>0</v>
      </c>
      <c r="P88" s="7"/>
      <c r="Q88" s="7"/>
      <c r="R88" s="24" t="s">
        <v>188</v>
      </c>
      <c r="S88">
        <v>10</v>
      </c>
      <c r="U88">
        <v>0</v>
      </c>
      <c r="V88">
        <f>IF(ISBLANK(W88),0, LOOKUP(W88,[1]Skill!$A:$A,[1]Skill!$Y:$Y)*X88/100)</f>
        <v>0</v>
      </c>
      <c r="Y88" s="24" t="s">
        <v>216</v>
      </c>
      <c r="Z88" s="24" t="s">
        <v>216</v>
      </c>
      <c r="AA88" s="24" t="s">
        <v>216</v>
      </c>
      <c r="AB88" s="2" t="s">
        <v>141</v>
      </c>
    </row>
    <row r="89" spans="1:28" x14ac:dyDescent="0.15">
      <c r="A89">
        <v>21400502</v>
      </c>
      <c r="B89" s="1" t="s">
        <v>164</v>
      </c>
      <c r="C89" s="34">
        <f t="shared" si="4"/>
        <v>0</v>
      </c>
      <c r="D89" s="1">
        <v>4</v>
      </c>
      <c r="E89">
        <v>90</v>
      </c>
      <c r="F89" s="7">
        <v>0</v>
      </c>
      <c r="G89" s="7">
        <v>0</v>
      </c>
      <c r="H89" s="42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43">
        <f t="shared" si="3"/>
        <v>0</v>
      </c>
      <c r="P89" s="7"/>
      <c r="Q89" s="7"/>
      <c r="R89" s="24" t="s">
        <v>188</v>
      </c>
      <c r="S89">
        <v>10</v>
      </c>
      <c r="U89">
        <v>0</v>
      </c>
      <c r="V89">
        <f>IF(ISBLANK(W89),0, LOOKUP(W89,[1]Skill!$A:$A,[1]Skill!$Y:$Y)*X89/100)</f>
        <v>0</v>
      </c>
      <c r="Y89" s="24" t="s">
        <v>216</v>
      </c>
      <c r="Z89" s="24" t="s">
        <v>216</v>
      </c>
      <c r="AA89" s="24" t="s">
        <v>216</v>
      </c>
      <c r="AB89" s="2" t="s">
        <v>165</v>
      </c>
    </row>
    <row r="90" spans="1:28" x14ac:dyDescent="0.15">
      <c r="A90">
        <v>21400503</v>
      </c>
      <c r="B90" s="1" t="s">
        <v>162</v>
      </c>
      <c r="C90" s="34">
        <f t="shared" si="4"/>
        <v>0</v>
      </c>
      <c r="D90" s="1">
        <v>4</v>
      </c>
      <c r="E90">
        <v>90</v>
      </c>
      <c r="F90" s="7">
        <v>0</v>
      </c>
      <c r="G90" s="7">
        <v>0</v>
      </c>
      <c r="H90" s="42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43">
        <f t="shared" si="3"/>
        <v>0</v>
      </c>
      <c r="P90" s="7"/>
      <c r="Q90" s="7"/>
      <c r="R90" s="24" t="s">
        <v>188</v>
      </c>
      <c r="S90">
        <v>10</v>
      </c>
      <c r="U90">
        <v>0</v>
      </c>
      <c r="V90">
        <f>IF(ISBLANK(W90),0, LOOKUP(W90,[1]Skill!$A:$A,[1]Skill!$Y:$Y)*X90/100)</f>
        <v>0</v>
      </c>
      <c r="Y90" s="24" t="s">
        <v>216</v>
      </c>
      <c r="Z90" s="24" t="s">
        <v>216</v>
      </c>
      <c r="AA90" s="24" t="s">
        <v>216</v>
      </c>
      <c r="AB90" s="2" t="s">
        <v>163</v>
      </c>
    </row>
    <row r="91" spans="1:28" x14ac:dyDescent="0.15">
      <c r="A91">
        <v>21400504</v>
      </c>
      <c r="B91" s="1" t="s">
        <v>142</v>
      </c>
      <c r="C91" s="34">
        <f t="shared" si="4"/>
        <v>0</v>
      </c>
      <c r="D91" s="1">
        <v>4</v>
      </c>
      <c r="E91">
        <v>125</v>
      </c>
      <c r="F91" s="7">
        <v>0</v>
      </c>
      <c r="G91" s="7">
        <v>0</v>
      </c>
      <c r="H91" s="42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43">
        <f t="shared" si="3"/>
        <v>0</v>
      </c>
      <c r="P91" s="7"/>
      <c r="Q91" s="7"/>
      <c r="R91" s="24" t="s">
        <v>188</v>
      </c>
      <c r="S91">
        <v>10</v>
      </c>
      <c r="U91">
        <v>0</v>
      </c>
      <c r="V91">
        <f>IF(ISBLANK(W91),0, LOOKUP(W91,[1]Skill!$A:$A,[1]Skill!$Y:$Y)*X91/100)</f>
        <v>0</v>
      </c>
      <c r="Y91" s="24" t="s">
        <v>216</v>
      </c>
      <c r="Z91" s="24" t="s">
        <v>216</v>
      </c>
      <c r="AA91" s="24" t="s">
        <v>216</v>
      </c>
      <c r="AB91" s="2" t="s">
        <v>143</v>
      </c>
    </row>
    <row r="92" spans="1:28" x14ac:dyDescent="0.15">
      <c r="A92">
        <v>21400505</v>
      </c>
      <c r="B92" s="1" t="s">
        <v>168</v>
      </c>
      <c r="C92" s="34">
        <f t="shared" si="4"/>
        <v>0</v>
      </c>
      <c r="D92" s="1">
        <v>4</v>
      </c>
      <c r="E92">
        <v>125</v>
      </c>
      <c r="F92" s="7">
        <v>0</v>
      </c>
      <c r="G92" s="7">
        <v>0</v>
      </c>
      <c r="H92" s="42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43">
        <f t="shared" si="3"/>
        <v>0</v>
      </c>
      <c r="P92" s="7"/>
      <c r="Q92" s="7"/>
      <c r="R92" s="24" t="s">
        <v>188</v>
      </c>
      <c r="S92">
        <v>10</v>
      </c>
      <c r="U92">
        <v>0</v>
      </c>
      <c r="V92">
        <f>IF(ISBLANK(W92),0, LOOKUP(W92,[1]Skill!$A:$A,[1]Skill!$Y:$Y)*X92/100)</f>
        <v>0</v>
      </c>
      <c r="Y92" s="24" t="s">
        <v>216</v>
      </c>
      <c r="Z92" s="24" t="s">
        <v>216</v>
      </c>
      <c r="AA92" s="24" t="s">
        <v>216</v>
      </c>
      <c r="AB92" s="2" t="s">
        <v>167</v>
      </c>
    </row>
    <row r="93" spans="1:28" x14ac:dyDescent="0.15">
      <c r="A93">
        <v>21400506</v>
      </c>
      <c r="B93" s="1" t="s">
        <v>166</v>
      </c>
      <c r="C93" s="34">
        <f t="shared" si="4"/>
        <v>0</v>
      </c>
      <c r="D93" s="1">
        <v>4</v>
      </c>
      <c r="E93">
        <v>125</v>
      </c>
      <c r="F93" s="7">
        <v>0</v>
      </c>
      <c r="G93" s="7">
        <v>0</v>
      </c>
      <c r="H93" s="42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43">
        <f t="shared" si="3"/>
        <v>0</v>
      </c>
      <c r="P93" s="7"/>
      <c r="Q93" s="7"/>
      <c r="R93" s="24" t="s">
        <v>188</v>
      </c>
      <c r="S93">
        <v>10</v>
      </c>
      <c r="U93">
        <v>0</v>
      </c>
      <c r="V93">
        <f>IF(ISBLANK(W93),0, LOOKUP(W93,[1]Skill!$A:$A,[1]Skill!$Y:$Y)*X93/100)</f>
        <v>0</v>
      </c>
      <c r="Y93" s="24" t="s">
        <v>216</v>
      </c>
      <c r="Z93" s="24" t="s">
        <v>216</v>
      </c>
      <c r="AA93" s="24" t="s">
        <v>216</v>
      </c>
      <c r="AB93" s="2" t="s">
        <v>167</v>
      </c>
    </row>
  </sheetData>
  <phoneticPr fontId="18" type="noConversion"/>
  <conditionalFormatting sqref="C4:C93">
    <cfRule type="cellIs" dxfId="20" priority="1" operator="greaterThanOrEqual">
      <formula>5</formula>
    </cfRule>
    <cfRule type="cellIs" dxfId="19" priority="2" operator="equal">
      <formula>1</formula>
    </cfRule>
    <cfRule type="cellIs" dxfId="18" priority="3" operator="equal">
      <formula>2</formula>
    </cfRule>
    <cfRule type="cellIs" dxfId="17" priority="4" operator="equal">
      <formula>3</formula>
    </cfRule>
    <cfRule type="cellIs" dxfId="16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7" sqref="C7"/>
    </sheetView>
  </sheetViews>
  <sheetFormatPr defaultRowHeight="13.5" x14ac:dyDescent="0.15"/>
  <cols>
    <col min="1" max="1" width="11.25" bestFit="1" customWidth="1"/>
    <col min="2" max="2" width="9.75" bestFit="1" customWidth="1"/>
    <col min="3" max="4" width="4" bestFit="1" customWidth="1"/>
    <col min="5" max="5" width="2.875" bestFit="1" customWidth="1"/>
    <col min="6" max="6" width="5.75" bestFit="1" customWidth="1"/>
  </cols>
  <sheetData>
    <row r="3" spans="1:6" x14ac:dyDescent="0.15">
      <c r="A3" s="14" t="s">
        <v>201</v>
      </c>
      <c r="B3" s="14" t="s">
        <v>198</v>
      </c>
    </row>
    <row r="4" spans="1:6" x14ac:dyDescent="0.15">
      <c r="A4" s="14" t="s">
        <v>200</v>
      </c>
      <c r="B4">
        <v>0</v>
      </c>
      <c r="C4">
        <v>1</v>
      </c>
      <c r="D4">
        <v>2</v>
      </c>
      <c r="E4">
        <v>3</v>
      </c>
      <c r="F4" t="s">
        <v>199</v>
      </c>
    </row>
    <row r="5" spans="1:6" x14ac:dyDescent="0.15">
      <c r="A5" s="15">
        <v>1</v>
      </c>
      <c r="B5" s="13">
        <v>13</v>
      </c>
      <c r="C5" s="13">
        <v>2</v>
      </c>
      <c r="D5" s="13">
        <v>2</v>
      </c>
      <c r="E5" s="13"/>
      <c r="F5" s="13">
        <v>17</v>
      </c>
    </row>
    <row r="6" spans="1:6" x14ac:dyDescent="0.15">
      <c r="A6" s="15">
        <v>2</v>
      </c>
      <c r="B6" s="13">
        <v>3</v>
      </c>
      <c r="C6" s="13">
        <v>6</v>
      </c>
      <c r="D6" s="13">
        <v>2</v>
      </c>
      <c r="E6" s="13"/>
      <c r="F6" s="13">
        <v>11</v>
      </c>
    </row>
    <row r="7" spans="1:6" x14ac:dyDescent="0.15">
      <c r="A7" s="15">
        <v>3</v>
      </c>
      <c r="B7" s="13">
        <v>5</v>
      </c>
      <c r="C7" s="13">
        <v>11</v>
      </c>
      <c r="D7" s="13">
        <v>2</v>
      </c>
      <c r="E7" s="13"/>
      <c r="F7" s="13">
        <v>18</v>
      </c>
    </row>
    <row r="8" spans="1:6" x14ac:dyDescent="0.15">
      <c r="A8" s="15">
        <v>4</v>
      </c>
      <c r="B8" s="13">
        <v>5</v>
      </c>
      <c r="C8" s="13">
        <v>9</v>
      </c>
      <c r="D8" s="13">
        <v>2</v>
      </c>
      <c r="E8" s="13">
        <v>2</v>
      </c>
      <c r="F8" s="13">
        <v>18</v>
      </c>
    </row>
    <row r="9" spans="1:6" x14ac:dyDescent="0.15">
      <c r="A9" s="15">
        <v>5</v>
      </c>
      <c r="B9" s="13">
        <v>10</v>
      </c>
      <c r="C9" s="13">
        <v>8</v>
      </c>
      <c r="D9" s="13">
        <v>4</v>
      </c>
      <c r="E9" s="13">
        <v>4</v>
      </c>
      <c r="F9" s="13">
        <v>26</v>
      </c>
    </row>
    <row r="10" spans="1:6" x14ac:dyDescent="0.15">
      <c r="A10" s="15" t="s">
        <v>199</v>
      </c>
      <c r="B10" s="13">
        <v>36</v>
      </c>
      <c r="C10" s="13">
        <v>36</v>
      </c>
      <c r="D10" s="13">
        <v>12</v>
      </c>
      <c r="E10" s="13">
        <v>6</v>
      </c>
      <c r="F10" s="13">
        <v>90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2017-06-01T06:35:55Z</dcterms:modified>
</cp:coreProperties>
</file>