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93" i="5" l="1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0" i="5"/>
  <c r="C29" i="5"/>
  <c r="C28" i="5"/>
  <c r="C27" i="5"/>
  <c r="C26" i="5"/>
  <c r="C25" i="5"/>
  <c r="C24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O43" i="5"/>
  <c r="O47" i="5"/>
  <c r="O51" i="5"/>
  <c r="O55" i="5"/>
  <c r="O59" i="5"/>
  <c r="O63" i="5"/>
  <c r="O67" i="5"/>
  <c r="O38" i="5"/>
  <c r="O34" i="5"/>
  <c r="O30" i="5"/>
  <c r="O26" i="5"/>
  <c r="O22" i="5"/>
  <c r="O18" i="5"/>
  <c r="O14" i="5"/>
  <c r="O4" i="5"/>
  <c r="O5" i="5"/>
  <c r="O6" i="5"/>
  <c r="O7" i="5"/>
  <c r="O8" i="5"/>
  <c r="O9" i="5"/>
  <c r="O10" i="5"/>
  <c r="O11" i="5"/>
  <c r="O12" i="5"/>
  <c r="O13" i="5"/>
  <c r="O15" i="5"/>
  <c r="O16" i="5"/>
  <c r="O17" i="5"/>
  <c r="O19" i="5"/>
  <c r="O20" i="5"/>
  <c r="O21" i="5"/>
  <c r="O23" i="5"/>
  <c r="C23" i="5" s="1"/>
  <c r="O24" i="5"/>
  <c r="O25" i="5"/>
  <c r="O27" i="5"/>
  <c r="O28" i="5"/>
  <c r="O29" i="5"/>
  <c r="O31" i="5"/>
  <c r="C31" i="5" s="1"/>
  <c r="O32" i="5"/>
  <c r="O33" i="5"/>
  <c r="O35" i="5"/>
  <c r="O36" i="5"/>
  <c r="O37" i="5"/>
  <c r="O39" i="5"/>
  <c r="O40" i="5"/>
  <c r="O41" i="5"/>
  <c r="O42" i="5"/>
  <c r="O44" i="5"/>
  <c r="O45" i="5"/>
  <c r="O46" i="5"/>
  <c r="O48" i="5"/>
  <c r="O49" i="5"/>
  <c r="O50" i="5"/>
  <c r="O52" i="5"/>
  <c r="O53" i="5"/>
  <c r="O54" i="5"/>
  <c r="O56" i="5"/>
  <c r="O57" i="5"/>
  <c r="O58" i="5"/>
  <c r="O60" i="5"/>
  <c r="O61" i="5"/>
  <c r="O62" i="5"/>
  <c r="O64" i="5"/>
  <c r="O65" i="5"/>
  <c r="O66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</calcChain>
</file>

<file path=xl/comments1.xml><?xml version="1.0" encoding="utf-8"?>
<comments xmlns="http://schemas.openxmlformats.org/spreadsheetml/2006/main">
  <authors>
    <author>Administrator</author>
  </authors>
  <commentList>
    <comment ref="Q1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<sst xmlns="http://schemas.openxmlformats.org/spreadsheetml/2006/main" count="549" uniqueCount="252">
  <si>
    <t>wuqi01</t>
  </si>
  <si>
    <t>魔力手杖</t>
  </si>
  <si>
    <t>wuqi15</t>
  </si>
  <si>
    <t>双棍</t>
  </si>
  <si>
    <t>wuqi14</t>
  </si>
  <si>
    <t>攻击之爪</t>
  </si>
  <si>
    <t>wuqi02</t>
  </si>
  <si>
    <t>嗜血之刃</t>
  </si>
  <si>
    <t>wuqi10</t>
  </si>
  <si>
    <t>雷电之爪</t>
  </si>
  <si>
    <t>wuqi16</t>
  </si>
  <si>
    <t>剧毒刺刀</t>
  </si>
  <si>
    <t>wuqi13</t>
  </si>
  <si>
    <t>铜制短枪</t>
  </si>
  <si>
    <t>wuqi03</t>
  </si>
  <si>
    <t>霜寒之刃</t>
  </si>
  <si>
    <t>wuqi04</t>
  </si>
  <si>
    <t>火焰刀</t>
  </si>
  <si>
    <t>wuqi08</t>
  </si>
  <si>
    <t>飞刀</t>
  </si>
  <si>
    <t>wuqi17</t>
  </si>
  <si>
    <t>紫色背刺</t>
  </si>
  <si>
    <t>wuqi18</t>
  </si>
  <si>
    <t>海王三叉戟</t>
  </si>
  <si>
    <t>wuqi28</t>
  </si>
  <si>
    <t>剥皮小刀</t>
  </si>
  <si>
    <t>wuqi05</t>
  </si>
  <si>
    <t>蝴蝶</t>
  </si>
  <si>
    <t>wuqi11</t>
  </si>
  <si>
    <t>辉光</t>
  </si>
  <si>
    <t>wuqi12</t>
  </si>
  <si>
    <t>散失之刃</t>
  </si>
  <si>
    <t>wuqi20</t>
  </si>
  <si>
    <t>辉芒双刃</t>
  </si>
  <si>
    <t>wuqi19</t>
  </si>
  <si>
    <t>优质弯刀</t>
  </si>
  <si>
    <t>wuqi06</t>
  </si>
  <si>
    <t>阔刀</t>
  </si>
  <si>
    <t>wuqi21</t>
  </si>
  <si>
    <t>邪恶短刃</t>
  </si>
  <si>
    <t>wuqi09</t>
  </si>
  <si>
    <t>锯齿战斧</t>
  </si>
  <si>
    <t>wuqi22</t>
  </si>
  <si>
    <t>邪神</t>
  </si>
  <si>
    <t>wuqi23</t>
  </si>
  <si>
    <t>刺客佩刀</t>
  </si>
  <si>
    <t>wuqi07</t>
  </si>
  <si>
    <t>精灵之刃</t>
  </si>
  <si>
    <t>wuqi24</t>
  </si>
  <si>
    <t>碎冰</t>
  </si>
  <si>
    <t>wuqi26</t>
  </si>
  <si>
    <t>能量之泉</t>
  </si>
  <si>
    <t>wuqi27</t>
  </si>
  <si>
    <t>学徒袍</t>
  </si>
  <si>
    <t>hujia01</t>
  </si>
  <si>
    <t>皮制甲</t>
  </si>
  <si>
    <t>hujia10</t>
  </si>
  <si>
    <t>斗篷</t>
  </si>
  <si>
    <t>hujia14</t>
  </si>
  <si>
    <t>布制外衣</t>
  </si>
  <si>
    <t>hujia02</t>
  </si>
  <si>
    <t>轻便外衣</t>
  </si>
  <si>
    <t>hujia27</t>
  </si>
  <si>
    <t>狼皮布甲</t>
  </si>
  <si>
    <t>hujia09</t>
  </si>
  <si>
    <t>上古外衣</t>
  </si>
  <si>
    <t>hujia15</t>
  </si>
  <si>
    <t>恶臭之皮</t>
  </si>
  <si>
    <t>hujia11</t>
  </si>
  <si>
    <t>林地外套</t>
  </si>
  <si>
    <t>hujia03</t>
  </si>
  <si>
    <t>微光铠甲</t>
  </si>
  <si>
    <t>hujia04</t>
  </si>
  <si>
    <t>海王银甲</t>
  </si>
  <si>
    <t>hujia28</t>
  </si>
  <si>
    <t>牧师法袍</t>
  </si>
  <si>
    <t>hujia08</t>
  </si>
  <si>
    <t>皮革外衣</t>
  </si>
  <si>
    <t>hujia16</t>
  </si>
  <si>
    <t>灰鳞皮衣</t>
  </si>
  <si>
    <t>hujia17</t>
  </si>
  <si>
    <t>鳞甲外衣</t>
  </si>
  <si>
    <t>hujia05</t>
  </si>
  <si>
    <t>刃甲</t>
  </si>
  <si>
    <t>hujia12</t>
  </si>
  <si>
    <t>血色鳞甲</t>
  </si>
  <si>
    <t>hujia13</t>
  </si>
  <si>
    <t>骨甲</t>
  </si>
  <si>
    <t>hujia18</t>
  </si>
  <si>
    <t>水晶铠甲</t>
  </si>
  <si>
    <t>hujia19</t>
  </si>
  <si>
    <t>铁锈链甲</t>
  </si>
  <si>
    <t>hujia06</t>
  </si>
  <si>
    <t>维京战袍</t>
  </si>
  <si>
    <t>hujia20</t>
  </si>
  <si>
    <t>板甲</t>
  </si>
  <si>
    <t>hujia07</t>
  </si>
  <si>
    <t>色雷胸甲</t>
  </si>
  <si>
    <t>hujia21</t>
  </si>
  <si>
    <t>炫金战甲</t>
  </si>
  <si>
    <t>hujia22</t>
  </si>
  <si>
    <t>强化链甲</t>
  </si>
  <si>
    <t>碧虚甲</t>
  </si>
  <si>
    <t>hujia23</t>
  </si>
  <si>
    <t>武士宝甲</t>
  </si>
  <si>
    <t>hujia25</t>
  </si>
  <si>
    <t>骑士胸甲</t>
  </si>
  <si>
    <t>hujia24</t>
  </si>
  <si>
    <t>雷恩法袍</t>
  </si>
  <si>
    <t>hujia26</t>
  </si>
  <si>
    <t>toukui02</t>
  </si>
  <si>
    <t>教士头巾</t>
  </si>
  <si>
    <t>无边帽</t>
  </si>
  <si>
    <t>兜帽</t>
  </si>
  <si>
    <t>toukui03</t>
  </si>
  <si>
    <t>蛇皮帽</t>
  </si>
  <si>
    <t>toukui18</t>
  </si>
  <si>
    <t>强化皮帽</t>
  </si>
  <si>
    <t>toukui04</t>
  </si>
  <si>
    <t>toukui19</t>
  </si>
  <si>
    <t>复仇者之冠</t>
  </si>
  <si>
    <t>toukui13</t>
  </si>
  <si>
    <t>铁十字头盔</t>
  </si>
  <si>
    <t>toukui12</t>
  </si>
  <si>
    <t>金戒指</t>
  </si>
  <si>
    <t>jiezhi01</t>
  </si>
  <si>
    <t>青铜指环</t>
  </si>
  <si>
    <t>jiezhi02</t>
  </si>
  <si>
    <t>海皇戒</t>
  </si>
  <si>
    <t>jiezhi10</t>
  </si>
  <si>
    <t>紫铜指环</t>
  </si>
  <si>
    <t>jiezhi03</t>
  </si>
  <si>
    <t>蜘蛛戒指</t>
  </si>
  <si>
    <t>jiezhi09</t>
  </si>
  <si>
    <t>骷髅戒指</t>
  </si>
  <si>
    <t>jiezhi06</t>
  </si>
  <si>
    <t>雄鹰戒指</t>
  </si>
  <si>
    <t>jiezhi07</t>
  </si>
  <si>
    <t>雄狮戒指</t>
  </si>
  <si>
    <t>jiezhi08</t>
  </si>
  <si>
    <t>恒心戒指</t>
  </si>
  <si>
    <t>jiezhi04</t>
  </si>
  <si>
    <t>心境之戒</t>
  </si>
  <si>
    <t>jiezhi05</t>
  </si>
  <si>
    <t>贝壳挂件</t>
  </si>
  <si>
    <t>xianglian01</t>
  </si>
  <si>
    <t>矮人王项圈</t>
  </si>
  <si>
    <t>xianglian12</t>
  </si>
  <si>
    <t>生命护符</t>
  </si>
  <si>
    <t>xianglian02</t>
  </si>
  <si>
    <t>能量护符</t>
  </si>
  <si>
    <t>xianglian03</t>
  </si>
  <si>
    <t>银月</t>
  </si>
  <si>
    <t>xianglian04</t>
  </si>
  <si>
    <t>太阳挂件</t>
  </si>
  <si>
    <t>xianglian11</t>
  </si>
  <si>
    <t>勇者挂件</t>
  </si>
  <si>
    <t>xianglian05</t>
  </si>
  <si>
    <t>蓝宝石挂件</t>
  </si>
  <si>
    <t>xianglian06</t>
  </si>
  <si>
    <t>扭曲挂件</t>
  </si>
  <si>
    <t>xianglian10</t>
  </si>
  <si>
    <t>卡嘉护符</t>
  </si>
  <si>
    <t>xianglian07</t>
  </si>
  <si>
    <t>魔法护符</t>
  </si>
  <si>
    <t>xianglian08</t>
  </si>
  <si>
    <t>力量珠串</t>
  </si>
  <si>
    <t>xianglian09</t>
  </si>
  <si>
    <t>魔精珠串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</si>
  <si>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</si>
  <si>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</si>
  <si>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</si>
  <si>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</si>
  <si>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</si>
  <si>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</si>
  <si>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</si>
  <si>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</si>
  <si>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</si>
  <si>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</si>
  <si>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</si>
  <si>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</si>
  <si>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</si>
  <si>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</si>
  <si>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</si>
  <si>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</si>
  <si>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</si>
  <si>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</si>
  <si>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木棍</t>
    <phoneticPr fontId="18" type="noConversion"/>
  </si>
  <si>
    <t>0;0;0</t>
  </si>
  <si>
    <t>0;0;0</t>
    <phoneticPr fontId="18" type="noConversion"/>
  </si>
  <si>
    <t>toukui16</t>
    <phoneticPr fontId="18" type="noConversion"/>
  </si>
  <si>
    <t>猎人帽</t>
    <phoneticPr fontId="18" type="noConversion"/>
  </si>
  <si>
    <t>toukui29</t>
    <phoneticPr fontId="18" type="noConversion"/>
  </si>
  <si>
    <t>骨盔</t>
    <phoneticPr fontId="18" type="noConversion"/>
  </si>
  <si>
    <t>toukui15</t>
  </si>
  <si>
    <t>斗篷</t>
    <phoneticPr fontId="18" type="noConversion"/>
  </si>
  <si>
    <t>15;0;-15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</si>
  <si>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</si>
  <si>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</si>
  <si>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</si>
  <si>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</si>
  <si>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</si>
  <si>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</si>
  <si>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</si>
  <si>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</si>
  <si>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</si>
  <si>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</si>
  <si>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</si>
  <si>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</si>
  <si>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</si>
  <si>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-5;0;5</t>
    <phoneticPr fontId="18" type="noConversion"/>
  </si>
  <si>
    <t>wuqi30</t>
    <phoneticPr fontId="18" type="noConversion"/>
  </si>
  <si>
    <t>短弓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</si>
  <si>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</si>
  <si>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</si>
  <si>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</si>
  <si>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</si>
  <si>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true</t>
    <phoneticPr fontId="18" type="noConversion"/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</si>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</sst>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38" borderId="0" xfId="0" applyFill="1">
      <alignment vertical="center"/>
    </xf>
    <xf numFmtId="0" fontId="21" fillId="39" borderId="0" xfId="0" applyFont="1" applyFill="1" applyBorder="1">
      <alignment vertical="center"/>
    </xf>
    <xf numFmtId="0" fontId="0" fillId="39" borderId="10" xfId="0" applyFont="1" applyFill="1" applyBorder="1">
      <alignment vertical="center"/>
    </xf>
    <xf numFmtId="0" fontId="0" fillId="39" borderId="0" xfId="0" applyFont="1" applyFill="1" applyBorder="1">
      <alignment vertical="center"/>
    </xf>
    <xf numFmtId="0" fontId="0" fillId="39" borderId="0" xfId="0" applyFill="1">
      <alignment vertical="center"/>
    </xf>
    <xf numFmtId="0" fontId="0" fillId="39" borderId="11" xfId="0" applyFont="1" applyFill="1" applyBorder="1">
      <alignment vertical="center"/>
    </xf>
    <xf numFmtId="49" fontId="0" fillId="39" borderId="0" xfId="0" applyNumberFormat="1" applyFill="1">
      <alignment vertical="center"/>
    </xf>
    <xf numFmtId="49" fontId="0" fillId="0" borderId="0" xfId="0" applyNumberFormat="1">
      <alignment vertical="center"/>
    </xf>
    <xf numFmtId="0" fontId="22" fillId="39" borderId="10" xfId="0" applyFont="1" applyFill="1" applyBorder="1" applyAlignment="1">
      <alignment vertical="center" textRotation="255"/>
    </xf>
    <xf numFmtId="0" fontId="20" fillId="39" borderId="10" xfId="0" applyFont="1" applyFill="1" applyBorder="1">
      <alignment vertical="center"/>
    </xf>
    <xf numFmtId="0" fontId="0" fillId="41" borderId="0" xfId="0" applyFill="1">
      <alignment vertical="center"/>
    </xf>
    <xf numFmtId="0" fontId="22" fillId="42" borderId="0" xfId="0" applyFont="1" applyFill="1" applyAlignment="1">
      <alignment vertical="center" textRotation="255"/>
    </xf>
    <xf numFmtId="0" fontId="20" fillId="42" borderId="10" xfId="0" applyFont="1" applyFill="1" applyBorder="1">
      <alignment vertical="center"/>
    </xf>
    <xf numFmtId="0" fontId="0" fillId="43" borderId="0" xfId="0" applyFill="1">
      <alignment vertical="center"/>
    </xf>
    <xf numFmtId="0" fontId="19" fillId="44" borderId="10" xfId="0" applyFont="1" applyFill="1" applyBorder="1" applyAlignment="1">
      <alignment vertical="center" textRotation="255"/>
    </xf>
    <xf numFmtId="0" fontId="20" fillId="45" borderId="1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21" fillId="39" borderId="13" xfId="0" applyFont="1" applyFill="1" applyBorder="1">
      <alignment vertical="center"/>
    </xf>
    <xf numFmtId="0" fontId="21" fillId="39" borderId="1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9" borderId="13" xfId="0" applyFill="1" applyBorder="1">
      <alignment vertical="center"/>
    </xf>
    <xf numFmtId="0" fontId="0" fillId="39" borderId="0" xfId="0" applyFill="1" applyBorder="1">
      <alignment vertical="center"/>
    </xf>
    <xf numFmtId="0" fontId="0" fillId="39" borderId="14" xfId="0" applyFill="1" applyBorder="1">
      <alignment vertical="center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15</v>
          </cell>
        </row>
        <row r="191">
          <cell r="A191">
            <v>55990002</v>
          </cell>
          <cell r="Y191">
            <v>15</v>
          </cell>
        </row>
        <row r="192">
          <cell r="A192">
            <v>55990003</v>
          </cell>
          <cell r="Y192">
            <v>15</v>
          </cell>
        </row>
        <row r="193">
          <cell r="A193">
            <v>55990004</v>
          </cell>
          <cell r="Y193">
            <v>15</v>
          </cell>
        </row>
        <row r="194">
          <cell r="A194">
            <v>55990005</v>
          </cell>
          <cell r="Y194">
            <v>15</v>
          </cell>
        </row>
        <row r="195">
          <cell r="A195">
            <v>55990006</v>
          </cell>
          <cell r="Y195">
            <v>15</v>
          </cell>
        </row>
        <row r="196">
          <cell r="A196">
            <v>55990011</v>
          </cell>
          <cell r="Y196">
            <v>15</v>
          </cell>
        </row>
        <row r="197">
          <cell r="A197">
            <v>55990012</v>
          </cell>
          <cell r="Y197">
            <v>15</v>
          </cell>
        </row>
        <row r="198">
          <cell r="A198">
            <v>55990013</v>
          </cell>
          <cell r="Y198">
            <v>15</v>
          </cell>
        </row>
        <row r="199">
          <cell r="A199">
            <v>55990014</v>
          </cell>
          <cell r="Y199">
            <v>15</v>
          </cell>
        </row>
        <row r="200">
          <cell r="A200">
            <v>55990015</v>
          </cell>
          <cell r="Y200">
            <v>15</v>
          </cell>
        </row>
        <row r="201">
          <cell r="A201">
            <v>55990016</v>
          </cell>
          <cell r="Y201">
            <v>15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A93" totalsRowShown="0">
  <autoFilter ref="A3:AA93"/>
  <sortState ref="A4:AA93">
    <sortCondition ref="A3:A93"/>
  </sortState>
  <tableColumns count="27">
    <tableColumn id="1" name="Id"/>
    <tableColumn id="2" name="Name"/>
    <tableColumn id="3" name="Quality" dataDxfId="8">
      <calculatedColumnFormula>IF(O4&gt;=23,4,IF(AND(O4&gt;=18,O4&lt;23),3,IF(AND(O4&gt;=13,O4&lt;18),2,IF(AND(O4&gt;=8,O4&lt;13),1,0))))</calculatedColumnFormula>
    </tableColumn>
    <tableColumn id="5" name="Position"/>
    <tableColumn id="19" name="Value"/>
    <tableColumn id="11" name="AtkR"/>
    <tableColumn id="8" name="VitR"/>
    <tableColumn id="6" name="Def" dataDxfId="7"/>
    <tableColumn id="22" name="Mag" dataDxfId="6"/>
    <tableColumn id="27" name="Spd" dataDxfId="5"/>
    <tableColumn id="26" name="Hit" dataDxfId="4"/>
    <tableColumn id="25" name="Dhit" dataDxfId="3"/>
    <tableColumn id="24" name="Crt" dataDxfId="2"/>
    <tableColumn id="23" name="Luk" dataDxfId="1"/>
    <tableColumn id="28" name="Sum" dataDxfId="0">
      <calculatedColumnFormula>F4+G4+ SUM(H4:N4)*5+T4+U4</calculatedColumnFormula>
    </tableColumn>
    <tableColumn id="12" name="Range" dataDxfId="19"/>
    <tableColumn id="9" name="EnergyRate" dataDxfId="18"/>
    <tableColumn id="7" name="Durable"/>
    <tableColumn id="20" name="HeroSkillId"/>
    <tableColumn id="21" name="~SkillMark2"/>
    <tableColumn id="18" name="~SkillMark22" dataDxfId="14">
      <calculatedColumnFormula>IF(ISBLANK(V4),0, LOOKUP(V4,[1]Skill!$A:$A,[1]Skill!$Y:$Y)*W4/100)</calculatedColumnFormula>
    </tableColumn>
    <tableColumn id="13" name="CommonSkillId"/>
    <tableColumn id="14" name="CommonSkillRate"/>
    <tableColumn id="15" name="Disable" dataDxfId="17"/>
    <tableColumn id="17" name="RandomDrop" dataDxfId="15"/>
    <tableColumn id="16" name="CanMerge" dataDxfId="16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"/>
  <sheetViews>
    <sheetView tabSelected="1" workbookViewId="0">
      <selection activeCell="L22" sqref="L22"/>
    </sheetView>
  </sheetViews>
  <sheetFormatPr defaultRowHeight="13.5" x14ac:dyDescent="0.15"/>
  <cols>
    <col min="1" max="1" width="9.5" bestFit="1" customWidth="1"/>
    <col min="3" max="4" width="5.5" customWidth="1"/>
    <col min="5" max="5" width="6.5" customWidth="1"/>
    <col min="6" max="7" width="5.125" customWidth="1"/>
    <col min="8" max="15" width="4.5" customWidth="1"/>
    <col min="16" max="16" width="5.125" customWidth="1"/>
    <col min="17" max="17" width="8.625" customWidth="1"/>
    <col min="18" max="18" width="5" customWidth="1"/>
    <col min="19" max="20" width="8.625" customWidth="1"/>
    <col min="21" max="21" width="5.875" customWidth="1"/>
    <col min="22" max="22" width="8.625" customWidth="1"/>
    <col min="23" max="23" width="5.25" customWidth="1"/>
    <col min="24" max="26" width="6" customWidth="1"/>
    <col min="29" max="29" width="9.5" bestFit="1" customWidth="1"/>
  </cols>
  <sheetData>
    <row r="1" spans="1:27" ht="60.75" customHeight="1" x14ac:dyDescent="0.15">
      <c r="A1" s="8" t="s">
        <v>171</v>
      </c>
      <c r="B1" s="8" t="s">
        <v>172</v>
      </c>
      <c r="C1" s="8" t="s">
        <v>173</v>
      </c>
      <c r="D1" s="8" t="s">
        <v>174</v>
      </c>
      <c r="E1" s="9" t="s">
        <v>175</v>
      </c>
      <c r="F1" s="4" t="s">
        <v>183</v>
      </c>
      <c r="G1" s="4" t="s">
        <v>185</v>
      </c>
      <c r="H1" s="31" t="s">
        <v>235</v>
      </c>
      <c r="I1" s="31" t="s">
        <v>236</v>
      </c>
      <c r="J1" s="31" t="s">
        <v>237</v>
      </c>
      <c r="K1" s="31" t="s">
        <v>238</v>
      </c>
      <c r="L1" s="31" t="s">
        <v>239</v>
      </c>
      <c r="M1" s="31" t="s">
        <v>240</v>
      </c>
      <c r="N1" s="31" t="s">
        <v>241</v>
      </c>
      <c r="O1" s="25" t="s">
        <v>249</v>
      </c>
      <c r="P1" s="28" t="s">
        <v>228</v>
      </c>
      <c r="Q1" s="28" t="s">
        <v>229</v>
      </c>
      <c r="R1" s="28" t="s">
        <v>230</v>
      </c>
      <c r="S1" s="28" t="s">
        <v>231</v>
      </c>
      <c r="T1" s="28" t="s">
        <v>226</v>
      </c>
      <c r="U1" s="25" t="s">
        <v>223</v>
      </c>
      <c r="V1" s="25" t="s">
        <v>233</v>
      </c>
      <c r="W1" s="25" t="s">
        <v>233</v>
      </c>
      <c r="X1" s="8" t="s">
        <v>213</v>
      </c>
      <c r="Y1" s="8" t="s">
        <v>221</v>
      </c>
      <c r="Z1" s="8" t="s">
        <v>218</v>
      </c>
      <c r="AA1" s="8" t="s">
        <v>176</v>
      </c>
    </row>
    <row r="2" spans="1:27" x14ac:dyDescent="0.15">
      <c r="A2" s="3" t="s">
        <v>169</v>
      </c>
      <c r="B2" s="3" t="s">
        <v>170</v>
      </c>
      <c r="C2" s="3" t="s">
        <v>169</v>
      </c>
      <c r="D2" s="3" t="s">
        <v>169</v>
      </c>
      <c r="E2" s="3" t="s">
        <v>169</v>
      </c>
      <c r="F2" s="5" t="s">
        <v>184</v>
      </c>
      <c r="G2" s="5" t="s">
        <v>186</v>
      </c>
      <c r="H2" s="32" t="s">
        <v>169</v>
      </c>
      <c r="I2" s="32" t="s">
        <v>242</v>
      </c>
      <c r="J2" s="32" t="s">
        <v>169</v>
      </c>
      <c r="K2" s="32" t="s">
        <v>169</v>
      </c>
      <c r="L2" s="32" t="s">
        <v>169</v>
      </c>
      <c r="M2" s="32" t="s">
        <v>169</v>
      </c>
      <c r="N2" s="32" t="s">
        <v>169</v>
      </c>
      <c r="O2" s="26" t="s">
        <v>250</v>
      </c>
      <c r="P2" s="29" t="s">
        <v>169</v>
      </c>
      <c r="Q2" s="29" t="s">
        <v>232</v>
      </c>
      <c r="R2" s="29" t="s">
        <v>169</v>
      </c>
      <c r="S2" s="29" t="s">
        <v>169</v>
      </c>
      <c r="T2" s="29" t="s">
        <v>224</v>
      </c>
      <c r="U2" s="26" t="s">
        <v>224</v>
      </c>
      <c r="V2" s="26" t="s">
        <v>234</v>
      </c>
      <c r="W2" s="26" t="s">
        <v>234</v>
      </c>
      <c r="X2" s="3" t="s">
        <v>214</v>
      </c>
      <c r="Y2" s="3" t="s">
        <v>219</v>
      </c>
      <c r="Z2" s="3" t="s">
        <v>219</v>
      </c>
      <c r="AA2" s="3" t="s">
        <v>170</v>
      </c>
    </row>
    <row r="3" spans="1:27" x14ac:dyDescent="0.15">
      <c r="A3" t="s">
        <v>177</v>
      </c>
      <c r="B3" t="s">
        <v>178</v>
      </c>
      <c r="C3" t="s">
        <v>179</v>
      </c>
      <c r="D3" t="s">
        <v>180</v>
      </c>
      <c r="E3" t="s">
        <v>181</v>
      </c>
      <c r="F3" s="6" t="s">
        <v>202</v>
      </c>
      <c r="G3" s="6" t="s">
        <v>203</v>
      </c>
      <c r="H3" s="33" t="s">
        <v>243</v>
      </c>
      <c r="I3" s="33" t="s">
        <v>244</v>
      </c>
      <c r="J3" s="33" t="s">
        <v>204</v>
      </c>
      <c r="K3" s="33" t="s">
        <v>245</v>
      </c>
      <c r="L3" s="33" t="s">
        <v>246</v>
      </c>
      <c r="M3" s="33" t="s">
        <v>247</v>
      </c>
      <c r="N3" s="33" t="s">
        <v>248</v>
      </c>
      <c r="O3" s="27" t="s">
        <v>251</v>
      </c>
      <c r="P3" s="30" t="s">
        <v>205</v>
      </c>
      <c r="Q3" s="30" t="s">
        <v>209</v>
      </c>
      <c r="R3" s="30" t="s">
        <v>197</v>
      </c>
      <c r="S3" s="30" t="s">
        <v>206</v>
      </c>
      <c r="T3" s="30" t="s">
        <v>225</v>
      </c>
      <c r="U3" s="27" t="s">
        <v>227</v>
      </c>
      <c r="V3" s="27" t="s">
        <v>207</v>
      </c>
      <c r="W3" s="27" t="s">
        <v>208</v>
      </c>
      <c r="X3" t="s">
        <v>215</v>
      </c>
      <c r="Y3" t="s">
        <v>222</v>
      </c>
      <c r="Z3" t="s">
        <v>220</v>
      </c>
      <c r="AA3" t="s">
        <v>182</v>
      </c>
    </row>
    <row r="4" spans="1:27" x14ac:dyDescent="0.15">
      <c r="A4" s="18">
        <v>21100101</v>
      </c>
      <c r="B4" s="18" t="s">
        <v>117</v>
      </c>
      <c r="C4" s="19">
        <f>IF(O4&gt;=23,4,IF(AND(O4&gt;=18,O4&lt;23),3,IF(AND(O4&gt;=13,O4&lt;18),2,IF(AND(O4&gt;=8,O4&lt;13),1,0))))</f>
        <v>0</v>
      </c>
      <c r="D4" s="20">
        <v>1</v>
      </c>
      <c r="E4" s="18">
        <v>1</v>
      </c>
      <c r="F4" s="18">
        <v>0</v>
      </c>
      <c r="G4" s="18">
        <v>0</v>
      </c>
      <c r="H4" s="3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36">
        <f t="shared" ref="O4:O35" si="0">F4+G4+ SUM(H4:N4)*5+T4+U4</f>
        <v>0</v>
      </c>
      <c r="P4" s="18"/>
      <c r="Q4" s="23" t="s">
        <v>189</v>
      </c>
      <c r="R4" s="21">
        <v>10</v>
      </c>
      <c r="S4" s="21"/>
      <c r="T4" s="21">
        <v>0</v>
      </c>
      <c r="U4" s="21">
        <f>IF(ISBLANK(V4),0, LOOKUP(V4,[1]Skill!$A:$A,[1]Skill!$Y:$Y)*W4/100)</f>
        <v>0</v>
      </c>
      <c r="V4" s="21"/>
      <c r="W4" s="21"/>
      <c r="X4" s="23" t="s">
        <v>217</v>
      </c>
      <c r="Y4" s="23"/>
      <c r="Z4" s="23"/>
      <c r="AA4" s="18" t="s">
        <v>118</v>
      </c>
    </row>
    <row r="5" spans="1:27" x14ac:dyDescent="0.15">
      <c r="A5" s="18">
        <v>21100102</v>
      </c>
      <c r="B5" s="18" t="s">
        <v>122</v>
      </c>
      <c r="C5" s="19">
        <f t="shared" ref="C5:C68" si="1">IF(O5&gt;=23,4,IF(AND(O5&gt;=18,O5&lt;23),3,IF(AND(O5&gt;=13,O5&lt;18),2,IF(AND(O5&gt;=8,O5&lt;13),1,0))))</f>
        <v>0</v>
      </c>
      <c r="D5" s="20">
        <v>1</v>
      </c>
      <c r="E5" s="18">
        <v>1</v>
      </c>
      <c r="F5" s="18">
        <v>0</v>
      </c>
      <c r="G5" s="18">
        <v>0</v>
      </c>
      <c r="H5" s="35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36">
        <f t="shared" si="0"/>
        <v>0</v>
      </c>
      <c r="P5" s="18"/>
      <c r="Q5" s="23" t="s">
        <v>189</v>
      </c>
      <c r="R5" s="21">
        <v>10</v>
      </c>
      <c r="S5" s="21"/>
      <c r="T5" s="21">
        <v>0</v>
      </c>
      <c r="U5" s="21">
        <f>IF(ISBLANK(V5),0, LOOKUP(V5,[1]Skill!$A:$A,[1]Skill!$Y:$Y)*W5/100)</f>
        <v>0</v>
      </c>
      <c r="V5" s="21"/>
      <c r="W5" s="21"/>
      <c r="X5" s="23" t="s">
        <v>217</v>
      </c>
      <c r="Y5" s="23"/>
      <c r="Z5" s="23"/>
      <c r="AA5" s="18" t="s">
        <v>123</v>
      </c>
    </row>
    <row r="6" spans="1:27" x14ac:dyDescent="0.15">
      <c r="A6" s="18">
        <v>21100103</v>
      </c>
      <c r="B6" s="18" t="s">
        <v>120</v>
      </c>
      <c r="C6" s="19">
        <f t="shared" si="1"/>
        <v>0</v>
      </c>
      <c r="D6" s="20">
        <v>1</v>
      </c>
      <c r="E6" s="18">
        <v>1</v>
      </c>
      <c r="F6" s="18">
        <v>0</v>
      </c>
      <c r="G6" s="18">
        <v>0</v>
      </c>
      <c r="H6" s="35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36">
        <f t="shared" si="0"/>
        <v>0</v>
      </c>
      <c r="P6" s="18"/>
      <c r="Q6" s="23" t="s">
        <v>189</v>
      </c>
      <c r="R6" s="21">
        <v>10</v>
      </c>
      <c r="S6" s="21"/>
      <c r="T6" s="21">
        <v>0</v>
      </c>
      <c r="U6" s="21">
        <f>IF(ISBLANK(V6),0, LOOKUP(V6,[1]Skill!$A:$A,[1]Skill!$Y:$Y)*W6/100)</f>
        <v>0</v>
      </c>
      <c r="V6" s="21"/>
      <c r="W6" s="21"/>
      <c r="X6" s="23" t="s">
        <v>217</v>
      </c>
      <c r="Y6" s="23"/>
      <c r="Z6" s="23"/>
      <c r="AA6" s="18" t="s">
        <v>121</v>
      </c>
    </row>
    <row r="7" spans="1:27" x14ac:dyDescent="0.15">
      <c r="A7" s="18">
        <v>21100104</v>
      </c>
      <c r="B7" s="18" t="s">
        <v>191</v>
      </c>
      <c r="C7" s="19">
        <f t="shared" si="1"/>
        <v>0</v>
      </c>
      <c r="D7" s="20">
        <v>1</v>
      </c>
      <c r="E7" s="18">
        <v>1</v>
      </c>
      <c r="F7" s="18">
        <v>0</v>
      </c>
      <c r="G7" s="18">
        <v>0</v>
      </c>
      <c r="H7" s="35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36">
        <f t="shared" si="0"/>
        <v>0</v>
      </c>
      <c r="P7" s="18"/>
      <c r="Q7" s="23" t="s">
        <v>189</v>
      </c>
      <c r="R7" s="21">
        <v>10</v>
      </c>
      <c r="S7" s="21"/>
      <c r="T7" s="21">
        <v>0</v>
      </c>
      <c r="U7" s="21">
        <f>IF(ISBLANK(V7),0, LOOKUP(V7,[1]Skill!$A:$A,[1]Skill!$Y:$Y)*W7/100)</f>
        <v>0</v>
      </c>
      <c r="V7" s="21"/>
      <c r="W7" s="21"/>
      <c r="X7" s="23" t="s">
        <v>217</v>
      </c>
      <c r="Y7" s="23"/>
      <c r="Z7" s="23"/>
      <c r="AA7" s="18" t="s">
        <v>119</v>
      </c>
    </row>
    <row r="8" spans="1:27" x14ac:dyDescent="0.15">
      <c r="A8" s="18">
        <v>21100105</v>
      </c>
      <c r="B8" s="18" t="s">
        <v>115</v>
      </c>
      <c r="C8" s="19">
        <f t="shared" si="1"/>
        <v>0</v>
      </c>
      <c r="D8" s="20">
        <v>1</v>
      </c>
      <c r="E8" s="18">
        <v>1</v>
      </c>
      <c r="F8" s="18">
        <v>0</v>
      </c>
      <c r="G8" s="18">
        <v>0</v>
      </c>
      <c r="H8" s="35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36">
        <f t="shared" si="0"/>
        <v>0</v>
      </c>
      <c r="P8" s="18"/>
      <c r="Q8" s="23" t="s">
        <v>189</v>
      </c>
      <c r="R8" s="21">
        <v>10</v>
      </c>
      <c r="S8" s="21"/>
      <c r="T8" s="21">
        <v>0</v>
      </c>
      <c r="U8" s="21">
        <f>IF(ISBLANK(V8),0, LOOKUP(V8,[1]Skill!$A:$A,[1]Skill!$Y:$Y)*W8/100)</f>
        <v>0</v>
      </c>
      <c r="V8" s="21"/>
      <c r="W8" s="21"/>
      <c r="X8" s="23" t="s">
        <v>217</v>
      </c>
      <c r="Y8" s="23"/>
      <c r="Z8" s="23"/>
      <c r="AA8" s="18" t="s">
        <v>116</v>
      </c>
    </row>
    <row r="9" spans="1:27" x14ac:dyDescent="0.15">
      <c r="A9" s="18">
        <v>21100106</v>
      </c>
      <c r="B9" s="20" t="s">
        <v>113</v>
      </c>
      <c r="C9" s="19">
        <f t="shared" si="1"/>
        <v>0</v>
      </c>
      <c r="D9" s="20">
        <v>1</v>
      </c>
      <c r="E9" s="18">
        <v>1</v>
      </c>
      <c r="F9" s="18">
        <v>0</v>
      </c>
      <c r="G9" s="18">
        <v>0</v>
      </c>
      <c r="H9" s="3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36">
        <f t="shared" si="0"/>
        <v>0</v>
      </c>
      <c r="P9" s="18"/>
      <c r="Q9" s="23" t="s">
        <v>189</v>
      </c>
      <c r="R9" s="21">
        <v>10</v>
      </c>
      <c r="S9" s="21"/>
      <c r="T9" s="21">
        <v>0</v>
      </c>
      <c r="U9" s="21">
        <f>IF(ISBLANK(V9),0, LOOKUP(V9,[1]Skill!$A:$A,[1]Skill!$Y:$Y)*W9/100)</f>
        <v>0</v>
      </c>
      <c r="V9" s="21"/>
      <c r="W9" s="21"/>
      <c r="X9" s="23" t="s">
        <v>217</v>
      </c>
      <c r="Y9" s="23"/>
      <c r="Z9" s="23"/>
      <c r="AA9" s="20" t="s">
        <v>114</v>
      </c>
    </row>
    <row r="10" spans="1:27" x14ac:dyDescent="0.15">
      <c r="A10" s="18">
        <v>21100107</v>
      </c>
      <c r="B10" s="20" t="s">
        <v>111</v>
      </c>
      <c r="C10" s="19">
        <f t="shared" si="1"/>
        <v>0</v>
      </c>
      <c r="D10" s="20">
        <v>1</v>
      </c>
      <c r="E10" s="18">
        <v>1</v>
      </c>
      <c r="F10" s="18">
        <v>0</v>
      </c>
      <c r="G10" s="18">
        <v>0</v>
      </c>
      <c r="H10" s="35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36">
        <f t="shared" si="0"/>
        <v>0</v>
      </c>
      <c r="P10" s="18"/>
      <c r="Q10" s="23" t="s">
        <v>189</v>
      </c>
      <c r="R10" s="21">
        <v>10</v>
      </c>
      <c r="S10" s="21"/>
      <c r="T10" s="21">
        <v>0</v>
      </c>
      <c r="U10" s="21">
        <f>IF(ISBLANK(V10),0, LOOKUP(V10,[1]Skill!$A:$A,[1]Skill!$Y:$Y)*W10/100)</f>
        <v>0</v>
      </c>
      <c r="V10" s="21"/>
      <c r="W10" s="21"/>
      <c r="X10" s="23" t="s">
        <v>217</v>
      </c>
      <c r="Y10" s="23"/>
      <c r="Z10" s="23"/>
      <c r="AA10" s="18" t="s">
        <v>110</v>
      </c>
    </row>
    <row r="11" spans="1:27" x14ac:dyDescent="0.15">
      <c r="A11" s="18">
        <v>21100108</v>
      </c>
      <c r="B11" s="18" t="s">
        <v>112</v>
      </c>
      <c r="C11" s="19">
        <f t="shared" si="1"/>
        <v>0</v>
      </c>
      <c r="D11" s="20">
        <v>1</v>
      </c>
      <c r="E11" s="18">
        <v>1</v>
      </c>
      <c r="F11" s="18">
        <v>0</v>
      </c>
      <c r="G11" s="18">
        <v>0</v>
      </c>
      <c r="H11" s="3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36">
        <f t="shared" si="0"/>
        <v>0</v>
      </c>
      <c r="P11" s="18"/>
      <c r="Q11" s="23" t="s">
        <v>189</v>
      </c>
      <c r="R11" s="21">
        <v>10</v>
      </c>
      <c r="S11" s="21"/>
      <c r="T11" s="21">
        <v>0</v>
      </c>
      <c r="U11" s="21">
        <f>IF(ISBLANK(V11),0, LOOKUP(V11,[1]Skill!$A:$A,[1]Skill!$Y:$Y)*W11/100)</f>
        <v>0</v>
      </c>
      <c r="V11" s="21"/>
      <c r="W11" s="21"/>
      <c r="X11" s="23" t="s">
        <v>217</v>
      </c>
      <c r="Y11" s="23"/>
      <c r="Z11" s="23"/>
      <c r="AA11" s="18" t="s">
        <v>190</v>
      </c>
    </row>
    <row r="12" spans="1:27" x14ac:dyDescent="0.15">
      <c r="A12" s="18">
        <v>21100109</v>
      </c>
      <c r="B12" s="18" t="s">
        <v>193</v>
      </c>
      <c r="C12" s="19">
        <f t="shared" si="1"/>
        <v>0</v>
      </c>
      <c r="D12" s="20">
        <v>1</v>
      </c>
      <c r="E12" s="18">
        <v>1</v>
      </c>
      <c r="F12" s="18">
        <v>0</v>
      </c>
      <c r="G12" s="18">
        <v>0</v>
      </c>
      <c r="H12" s="3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36">
        <f t="shared" si="0"/>
        <v>0</v>
      </c>
      <c r="P12" s="18"/>
      <c r="Q12" s="23" t="s">
        <v>189</v>
      </c>
      <c r="R12" s="21">
        <v>10</v>
      </c>
      <c r="S12" s="21"/>
      <c r="T12" s="21">
        <v>0</v>
      </c>
      <c r="U12" s="21">
        <f>IF(ISBLANK(V12),0, LOOKUP(V12,[1]Skill!$A:$A,[1]Skill!$Y:$Y)*W12/100)</f>
        <v>0</v>
      </c>
      <c r="V12" s="21"/>
      <c r="W12" s="21"/>
      <c r="X12" s="23" t="s">
        <v>217</v>
      </c>
      <c r="Y12" s="23"/>
      <c r="Z12" s="23"/>
      <c r="AA12" s="18" t="s">
        <v>192</v>
      </c>
    </row>
    <row r="13" spans="1:27" x14ac:dyDescent="0.15">
      <c r="A13" s="18">
        <v>21100110</v>
      </c>
      <c r="B13" s="18" t="s">
        <v>195</v>
      </c>
      <c r="C13" s="19">
        <f t="shared" si="1"/>
        <v>0</v>
      </c>
      <c r="D13" s="18">
        <v>1</v>
      </c>
      <c r="E13" s="18">
        <v>1</v>
      </c>
      <c r="F13" s="18">
        <v>0</v>
      </c>
      <c r="G13" s="18">
        <v>0</v>
      </c>
      <c r="H13" s="35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36">
        <f t="shared" si="0"/>
        <v>0</v>
      </c>
      <c r="P13" s="18"/>
      <c r="Q13" s="23" t="s">
        <v>189</v>
      </c>
      <c r="R13" s="21">
        <v>10</v>
      </c>
      <c r="S13" s="21"/>
      <c r="T13" s="21">
        <v>0</v>
      </c>
      <c r="U13" s="21">
        <f>IF(ISBLANK(V13),0, LOOKUP(V13,[1]Skill!$A:$A,[1]Skill!$Y:$Y)*W13/100)</f>
        <v>0</v>
      </c>
      <c r="V13" s="21"/>
      <c r="W13" s="21"/>
      <c r="X13" s="23" t="s">
        <v>217</v>
      </c>
      <c r="Y13" s="23"/>
      <c r="Z13" s="23"/>
      <c r="AA13" s="18" t="s">
        <v>194</v>
      </c>
    </row>
    <row r="14" spans="1:27" x14ac:dyDescent="0.15">
      <c r="A14" s="17">
        <v>21200101</v>
      </c>
      <c r="B14" t="s">
        <v>187</v>
      </c>
      <c r="C14" s="34">
        <f t="shared" si="1"/>
        <v>0</v>
      </c>
      <c r="D14">
        <v>2</v>
      </c>
      <c r="E14">
        <v>10</v>
      </c>
      <c r="F14">
        <v>5</v>
      </c>
      <c r="G14">
        <v>0</v>
      </c>
      <c r="H14" s="37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38">
        <f t="shared" si="0"/>
        <v>5</v>
      </c>
      <c r="Q14" s="24" t="s">
        <v>189</v>
      </c>
      <c r="R14">
        <v>10</v>
      </c>
      <c r="T14">
        <v>0</v>
      </c>
      <c r="U14">
        <f>IF(ISBLANK(V14),0, LOOKUP(V14,[1]Skill!$A:$A,[1]Skill!$Y:$Y)*W14/100)</f>
        <v>0</v>
      </c>
      <c r="X14" s="24"/>
      <c r="Y14" s="24" t="s">
        <v>216</v>
      </c>
      <c r="Z14" s="24" t="s">
        <v>216</v>
      </c>
      <c r="AA14" t="s">
        <v>0</v>
      </c>
    </row>
    <row r="15" spans="1:27" x14ac:dyDescent="0.15">
      <c r="A15">
        <v>21200111</v>
      </c>
      <c r="B15" t="s">
        <v>1</v>
      </c>
      <c r="C15" s="34">
        <f t="shared" si="1"/>
        <v>1</v>
      </c>
      <c r="D15">
        <v>2</v>
      </c>
      <c r="E15">
        <v>12</v>
      </c>
      <c r="F15">
        <v>10</v>
      </c>
      <c r="G15">
        <v>0</v>
      </c>
      <c r="H15" s="37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38">
        <f t="shared" si="0"/>
        <v>10</v>
      </c>
      <c r="Q15" s="24" t="s">
        <v>210</v>
      </c>
      <c r="R15">
        <v>10</v>
      </c>
      <c r="T15">
        <v>0</v>
      </c>
      <c r="U15">
        <f>IF(ISBLANK(V15),0, LOOKUP(V15,[1]Skill!$A:$A,[1]Skill!$Y:$Y)*W15/100)</f>
        <v>0</v>
      </c>
      <c r="X15" s="24"/>
      <c r="Y15" s="24" t="s">
        <v>216</v>
      </c>
      <c r="Z15" s="24" t="s">
        <v>216</v>
      </c>
      <c r="AA15" t="s">
        <v>2</v>
      </c>
    </row>
    <row r="16" spans="1:27" x14ac:dyDescent="0.15">
      <c r="A16">
        <v>21200112</v>
      </c>
      <c r="B16" s="16" t="s">
        <v>212</v>
      </c>
      <c r="C16" s="34">
        <f t="shared" si="1"/>
        <v>1</v>
      </c>
      <c r="D16" s="16">
        <v>2</v>
      </c>
      <c r="E16">
        <v>12</v>
      </c>
      <c r="F16">
        <v>10</v>
      </c>
      <c r="G16">
        <v>0</v>
      </c>
      <c r="H16" s="37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38">
        <f t="shared" si="0"/>
        <v>10</v>
      </c>
      <c r="P16">
        <v>5</v>
      </c>
      <c r="Q16" s="24" t="s">
        <v>189</v>
      </c>
      <c r="R16">
        <v>10</v>
      </c>
      <c r="T16">
        <v>0</v>
      </c>
      <c r="U16">
        <f>IF(ISBLANK(V16),0, LOOKUP(V16,[1]Skill!$A:$A,[1]Skill!$Y:$Y)*W16/100)</f>
        <v>0</v>
      </c>
      <c r="X16" s="24"/>
      <c r="Y16" s="24" t="s">
        <v>216</v>
      </c>
      <c r="Z16" s="24" t="s">
        <v>216</v>
      </c>
      <c r="AA16" s="16" t="s">
        <v>211</v>
      </c>
    </row>
    <row r="17" spans="1:27" x14ac:dyDescent="0.15">
      <c r="A17">
        <v>21200121</v>
      </c>
      <c r="B17" t="s">
        <v>3</v>
      </c>
      <c r="C17" s="34">
        <f t="shared" si="1"/>
        <v>2</v>
      </c>
      <c r="D17">
        <v>2</v>
      </c>
      <c r="E17">
        <v>15</v>
      </c>
      <c r="F17">
        <v>15</v>
      </c>
      <c r="G17">
        <v>0</v>
      </c>
      <c r="H17" s="37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38">
        <f t="shared" si="0"/>
        <v>15</v>
      </c>
      <c r="Q17" s="24" t="s">
        <v>189</v>
      </c>
      <c r="R17">
        <v>10</v>
      </c>
      <c r="T17">
        <v>0</v>
      </c>
      <c r="U17">
        <f>IF(ISBLANK(V17),0, LOOKUP(V17,[1]Skill!$A:$A,[1]Skill!$Y:$Y)*W17/100)</f>
        <v>0</v>
      </c>
      <c r="X17" s="24"/>
      <c r="Y17" s="24" t="s">
        <v>216</v>
      </c>
      <c r="Z17" s="24" t="s">
        <v>216</v>
      </c>
      <c r="AA17" t="s">
        <v>4</v>
      </c>
    </row>
    <row r="18" spans="1:27" x14ac:dyDescent="0.15">
      <c r="A18">
        <v>21200201</v>
      </c>
      <c r="B18" t="s">
        <v>5</v>
      </c>
      <c r="C18" s="34">
        <f t="shared" si="1"/>
        <v>0</v>
      </c>
      <c r="D18">
        <v>2</v>
      </c>
      <c r="E18">
        <v>20</v>
      </c>
      <c r="F18">
        <v>5</v>
      </c>
      <c r="G18">
        <v>0</v>
      </c>
      <c r="H18" s="37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38">
        <f t="shared" si="0"/>
        <v>5</v>
      </c>
      <c r="Q18" s="24" t="s">
        <v>189</v>
      </c>
      <c r="R18">
        <v>10</v>
      </c>
      <c r="T18">
        <v>0</v>
      </c>
      <c r="U18">
        <f>IF(ISBLANK(V18),0, LOOKUP(V18,[1]Skill!$A:$A,[1]Skill!$Y:$Y)*W18/100)</f>
        <v>0</v>
      </c>
      <c r="X18" s="24"/>
      <c r="Y18" s="24" t="s">
        <v>216</v>
      </c>
      <c r="Z18" s="24" t="s">
        <v>216</v>
      </c>
      <c r="AA18" t="s">
        <v>6</v>
      </c>
    </row>
    <row r="19" spans="1:27" x14ac:dyDescent="0.15">
      <c r="A19">
        <v>21200211</v>
      </c>
      <c r="B19" t="s">
        <v>7</v>
      </c>
      <c r="C19" s="34">
        <f t="shared" si="1"/>
        <v>1</v>
      </c>
      <c r="D19">
        <v>2</v>
      </c>
      <c r="E19">
        <v>24</v>
      </c>
      <c r="F19">
        <v>10</v>
      </c>
      <c r="G19">
        <v>0</v>
      </c>
      <c r="H19" s="37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38">
        <f t="shared" si="0"/>
        <v>10</v>
      </c>
      <c r="Q19" s="24" t="s">
        <v>189</v>
      </c>
      <c r="R19">
        <v>10</v>
      </c>
      <c r="T19">
        <v>0</v>
      </c>
      <c r="U19">
        <f>IF(ISBLANK(V19),0, LOOKUP(V19,[1]Skill!$A:$A,[1]Skill!$Y:$Y)*W19/100)</f>
        <v>0</v>
      </c>
      <c r="X19" s="24"/>
      <c r="Y19" s="24" t="s">
        <v>216</v>
      </c>
      <c r="Z19" s="24" t="s">
        <v>216</v>
      </c>
      <c r="AA19" t="s">
        <v>8</v>
      </c>
    </row>
    <row r="20" spans="1:27" x14ac:dyDescent="0.15">
      <c r="A20">
        <v>21200212</v>
      </c>
      <c r="B20" t="s">
        <v>11</v>
      </c>
      <c r="C20" s="34">
        <f t="shared" si="1"/>
        <v>2</v>
      </c>
      <c r="D20">
        <v>2</v>
      </c>
      <c r="E20">
        <v>24</v>
      </c>
      <c r="F20">
        <v>10</v>
      </c>
      <c r="G20">
        <v>0</v>
      </c>
      <c r="H20" s="37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8">
        <f t="shared" si="0"/>
        <v>17</v>
      </c>
      <c r="Q20" s="24" t="s">
        <v>189</v>
      </c>
      <c r="R20">
        <v>10</v>
      </c>
      <c r="T20">
        <v>0</v>
      </c>
      <c r="U20">
        <f>IF(ISBLANK(V20),0, LOOKUP(V20,[1]Skill!$A:$A,[1]Skill!$Y:$Y)*W20/100)</f>
        <v>7</v>
      </c>
      <c r="V20">
        <v>55510007</v>
      </c>
      <c r="W20">
        <v>70</v>
      </c>
      <c r="X20" s="24"/>
      <c r="Y20" s="24" t="s">
        <v>216</v>
      </c>
      <c r="Z20" s="24" t="s">
        <v>216</v>
      </c>
      <c r="AA20" t="s">
        <v>12</v>
      </c>
    </row>
    <row r="21" spans="1:27" x14ac:dyDescent="0.15">
      <c r="A21">
        <v>21200221</v>
      </c>
      <c r="B21" t="s">
        <v>9</v>
      </c>
      <c r="C21" s="34">
        <f t="shared" si="1"/>
        <v>3</v>
      </c>
      <c r="D21">
        <v>2</v>
      </c>
      <c r="E21">
        <v>30</v>
      </c>
      <c r="F21">
        <v>15</v>
      </c>
      <c r="G21">
        <v>0</v>
      </c>
      <c r="H21" s="37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38">
        <f t="shared" si="0"/>
        <v>22.5</v>
      </c>
      <c r="Q21" s="24" t="s">
        <v>189</v>
      </c>
      <c r="R21">
        <v>10</v>
      </c>
      <c r="T21">
        <v>0</v>
      </c>
      <c r="U21">
        <f>IF(ISBLANK(V21),0, LOOKUP(V21,[1]Skill!$A:$A,[1]Skill!$Y:$Y)*W21/100)</f>
        <v>7.5</v>
      </c>
      <c r="V21">
        <v>55510002</v>
      </c>
      <c r="W21">
        <v>50</v>
      </c>
      <c r="X21" s="24"/>
      <c r="Y21" s="24" t="s">
        <v>216</v>
      </c>
      <c r="Z21" s="24" t="s">
        <v>216</v>
      </c>
      <c r="AA21" t="s">
        <v>10</v>
      </c>
    </row>
    <row r="22" spans="1:27" x14ac:dyDescent="0.15">
      <c r="A22">
        <v>21200301</v>
      </c>
      <c r="B22" s="16" t="s">
        <v>13</v>
      </c>
      <c r="C22" s="34">
        <f t="shared" si="1"/>
        <v>0</v>
      </c>
      <c r="D22" s="16">
        <v>2</v>
      </c>
      <c r="E22">
        <v>35</v>
      </c>
      <c r="F22">
        <v>5</v>
      </c>
      <c r="G22">
        <v>0</v>
      </c>
      <c r="H22" s="37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38">
        <f t="shared" si="0"/>
        <v>5</v>
      </c>
      <c r="Q22" s="24" t="s">
        <v>189</v>
      </c>
      <c r="R22">
        <v>10</v>
      </c>
      <c r="T22">
        <v>0</v>
      </c>
      <c r="U22">
        <f>IF(ISBLANK(V22),0, LOOKUP(V22,[1]Skill!$A:$A,[1]Skill!$Y:$Y)*W22/100)</f>
        <v>0</v>
      </c>
      <c r="X22" s="24"/>
      <c r="Y22" s="24" t="s">
        <v>216</v>
      </c>
      <c r="Z22" s="24" t="s">
        <v>216</v>
      </c>
      <c r="AA22" s="16" t="s">
        <v>14</v>
      </c>
    </row>
    <row r="23" spans="1:27" x14ac:dyDescent="0.15">
      <c r="A23">
        <v>21200311</v>
      </c>
      <c r="B23" s="16" t="s">
        <v>15</v>
      </c>
      <c r="C23" s="34">
        <f t="shared" si="1"/>
        <v>3</v>
      </c>
      <c r="D23" s="16">
        <v>2</v>
      </c>
      <c r="E23">
        <v>42</v>
      </c>
      <c r="F23">
        <v>3</v>
      </c>
      <c r="G23">
        <v>0</v>
      </c>
      <c r="H23" s="37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38">
        <f t="shared" si="0"/>
        <v>18</v>
      </c>
      <c r="Q23" s="24" t="s">
        <v>189</v>
      </c>
      <c r="R23">
        <v>10</v>
      </c>
      <c r="T23">
        <v>0</v>
      </c>
      <c r="U23">
        <f>IF(ISBLANK(V23),0, LOOKUP(V23,[1]Skill!$A:$A,[1]Skill!$Y:$Y)*W23/100)</f>
        <v>15</v>
      </c>
      <c r="V23">
        <v>55510009</v>
      </c>
      <c r="W23">
        <v>30</v>
      </c>
      <c r="X23" s="24"/>
      <c r="Y23" s="24" t="s">
        <v>216</v>
      </c>
      <c r="Z23" s="24" t="s">
        <v>216</v>
      </c>
      <c r="AA23" s="16" t="s">
        <v>16</v>
      </c>
    </row>
    <row r="24" spans="1:27" x14ac:dyDescent="0.15">
      <c r="A24">
        <v>21200312</v>
      </c>
      <c r="B24" s="16" t="s">
        <v>19</v>
      </c>
      <c r="C24" s="34">
        <f t="shared" si="1"/>
        <v>1</v>
      </c>
      <c r="D24" s="16">
        <v>2</v>
      </c>
      <c r="E24">
        <v>42</v>
      </c>
      <c r="F24">
        <v>10</v>
      </c>
      <c r="G24">
        <v>0</v>
      </c>
      <c r="H24" s="37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38">
        <f t="shared" si="0"/>
        <v>10</v>
      </c>
      <c r="P24">
        <v>10</v>
      </c>
      <c r="Q24" s="24" t="s">
        <v>189</v>
      </c>
      <c r="R24">
        <v>10</v>
      </c>
      <c r="T24">
        <v>0</v>
      </c>
      <c r="U24">
        <f>IF(ISBLANK(V24),0, LOOKUP(V24,[1]Skill!$A:$A,[1]Skill!$Y:$Y)*W24/100)</f>
        <v>0</v>
      </c>
      <c r="X24" s="24"/>
      <c r="Y24" s="24" t="s">
        <v>216</v>
      </c>
      <c r="Z24" s="24" t="s">
        <v>216</v>
      </c>
      <c r="AA24" s="16" t="s">
        <v>20</v>
      </c>
    </row>
    <row r="25" spans="1:27" x14ac:dyDescent="0.15">
      <c r="A25">
        <v>21200313</v>
      </c>
      <c r="B25" s="16" t="s">
        <v>17</v>
      </c>
      <c r="C25" s="34">
        <f t="shared" si="1"/>
        <v>2</v>
      </c>
      <c r="D25" s="16">
        <v>2</v>
      </c>
      <c r="E25">
        <v>42</v>
      </c>
      <c r="F25">
        <v>10</v>
      </c>
      <c r="G25">
        <v>0</v>
      </c>
      <c r="H25" s="37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38">
        <f t="shared" si="0"/>
        <v>15</v>
      </c>
      <c r="Q25" s="24" t="s">
        <v>189</v>
      </c>
      <c r="R25">
        <v>10</v>
      </c>
      <c r="T25">
        <v>0</v>
      </c>
      <c r="U25">
        <f>IF(ISBLANK(V25),0, LOOKUP(V25,[1]Skill!$A:$A,[1]Skill!$Y:$Y)*W25/100)</f>
        <v>5</v>
      </c>
      <c r="V25">
        <v>55510010</v>
      </c>
      <c r="W25">
        <v>100</v>
      </c>
      <c r="X25" s="24"/>
      <c r="Y25" s="24" t="s">
        <v>216</v>
      </c>
      <c r="Z25" s="24" t="s">
        <v>216</v>
      </c>
      <c r="AA25" s="16" t="s">
        <v>18</v>
      </c>
    </row>
    <row r="26" spans="1:27" x14ac:dyDescent="0.15">
      <c r="A26">
        <v>21200314</v>
      </c>
      <c r="B26" s="16" t="s">
        <v>23</v>
      </c>
      <c r="C26" s="34">
        <f t="shared" si="1"/>
        <v>1</v>
      </c>
      <c r="D26" s="16">
        <v>2</v>
      </c>
      <c r="E26">
        <v>50</v>
      </c>
      <c r="F26">
        <v>10</v>
      </c>
      <c r="G26">
        <v>0</v>
      </c>
      <c r="H26" s="37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38">
        <f t="shared" si="0"/>
        <v>10</v>
      </c>
      <c r="Q26" s="24" t="s">
        <v>189</v>
      </c>
      <c r="R26">
        <v>10</v>
      </c>
      <c r="T26">
        <v>0</v>
      </c>
      <c r="U26">
        <f>IF(ISBLANK(V26),0, LOOKUP(V26,[1]Skill!$A:$A,[1]Skill!$Y:$Y)*W26/100)</f>
        <v>0</v>
      </c>
      <c r="X26" s="24"/>
      <c r="Y26" s="24" t="s">
        <v>216</v>
      </c>
      <c r="Z26" s="24" t="s">
        <v>216</v>
      </c>
      <c r="AA26" s="16" t="s">
        <v>24</v>
      </c>
    </row>
    <row r="27" spans="1:27" x14ac:dyDescent="0.15">
      <c r="A27">
        <v>21200321</v>
      </c>
      <c r="B27" s="16" t="s">
        <v>21</v>
      </c>
      <c r="C27" s="34">
        <f t="shared" si="1"/>
        <v>2</v>
      </c>
      <c r="D27" s="16">
        <v>2</v>
      </c>
      <c r="E27">
        <v>52</v>
      </c>
      <c r="F27">
        <v>15</v>
      </c>
      <c r="G27">
        <v>0</v>
      </c>
      <c r="H27" s="37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38">
        <f t="shared" si="0"/>
        <v>15</v>
      </c>
      <c r="Q27" s="24" t="s">
        <v>189</v>
      </c>
      <c r="R27">
        <v>10</v>
      </c>
      <c r="T27">
        <v>0</v>
      </c>
      <c r="U27">
        <f>IF(ISBLANK(V27),0, LOOKUP(V27,[1]Skill!$A:$A,[1]Skill!$Y:$Y)*W27/100)</f>
        <v>0</v>
      </c>
      <c r="X27" s="24"/>
      <c r="Y27" s="24" t="s">
        <v>216</v>
      </c>
      <c r="Z27" s="24" t="s">
        <v>216</v>
      </c>
      <c r="AA27" s="16" t="s">
        <v>22</v>
      </c>
    </row>
    <row r="28" spans="1:27" x14ac:dyDescent="0.15">
      <c r="A28">
        <v>21200401</v>
      </c>
      <c r="B28" s="16" t="s">
        <v>25</v>
      </c>
      <c r="C28" s="34">
        <f t="shared" si="1"/>
        <v>0</v>
      </c>
      <c r="D28" s="16">
        <v>2</v>
      </c>
      <c r="E28">
        <v>60</v>
      </c>
      <c r="F28">
        <v>5</v>
      </c>
      <c r="G28">
        <v>0</v>
      </c>
      <c r="H28" s="37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38">
        <f t="shared" si="0"/>
        <v>5</v>
      </c>
      <c r="Q28" s="24" t="s">
        <v>189</v>
      </c>
      <c r="R28">
        <v>10</v>
      </c>
      <c r="T28">
        <v>0</v>
      </c>
      <c r="U28">
        <f>IF(ISBLANK(V28),0, LOOKUP(V28,[1]Skill!$A:$A,[1]Skill!$Y:$Y)*W28/100)</f>
        <v>0</v>
      </c>
      <c r="X28" s="24"/>
      <c r="Y28" s="24" t="s">
        <v>216</v>
      </c>
      <c r="Z28" s="24" t="s">
        <v>216</v>
      </c>
      <c r="AA28" s="16" t="s">
        <v>26</v>
      </c>
    </row>
    <row r="29" spans="1:27" x14ac:dyDescent="0.15">
      <c r="A29">
        <v>21200411</v>
      </c>
      <c r="B29" s="16" t="s">
        <v>29</v>
      </c>
      <c r="C29" s="34">
        <f t="shared" si="1"/>
        <v>1</v>
      </c>
      <c r="D29" s="16">
        <v>2</v>
      </c>
      <c r="E29">
        <v>72</v>
      </c>
      <c r="F29">
        <v>10</v>
      </c>
      <c r="G29">
        <v>0</v>
      </c>
      <c r="H29" s="37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38">
        <f t="shared" si="0"/>
        <v>10</v>
      </c>
      <c r="Q29" s="24" t="s">
        <v>189</v>
      </c>
      <c r="R29">
        <v>10</v>
      </c>
      <c r="T29">
        <v>0</v>
      </c>
      <c r="U29">
        <f>IF(ISBLANK(V29),0, LOOKUP(V29,[1]Skill!$A:$A,[1]Skill!$Y:$Y)*W29/100)</f>
        <v>0</v>
      </c>
      <c r="X29" s="24"/>
      <c r="Y29" s="24" t="s">
        <v>216</v>
      </c>
      <c r="Z29" s="24" t="s">
        <v>216</v>
      </c>
      <c r="AA29" s="16" t="s">
        <v>30</v>
      </c>
    </row>
    <row r="30" spans="1:27" x14ac:dyDescent="0.15">
      <c r="A30">
        <v>21200412</v>
      </c>
      <c r="B30" s="16" t="s">
        <v>31</v>
      </c>
      <c r="C30" s="34">
        <f t="shared" si="1"/>
        <v>1</v>
      </c>
      <c r="D30" s="16">
        <v>2</v>
      </c>
      <c r="E30">
        <v>72</v>
      </c>
      <c r="F30">
        <v>10</v>
      </c>
      <c r="G30">
        <v>0</v>
      </c>
      <c r="H30" s="37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38">
        <f t="shared" si="0"/>
        <v>10</v>
      </c>
      <c r="Q30" s="24" t="s">
        <v>189</v>
      </c>
      <c r="R30">
        <v>10</v>
      </c>
      <c r="T30">
        <v>0</v>
      </c>
      <c r="U30">
        <f>IF(ISBLANK(V30),0, LOOKUP(V30,[1]Skill!$A:$A,[1]Skill!$Y:$Y)*W30/100)</f>
        <v>0</v>
      </c>
      <c r="X30" s="24"/>
      <c r="Y30" s="24" t="s">
        <v>216</v>
      </c>
      <c r="Z30" s="24" t="s">
        <v>216</v>
      </c>
      <c r="AA30" s="16" t="s">
        <v>32</v>
      </c>
    </row>
    <row r="31" spans="1:27" x14ac:dyDescent="0.15">
      <c r="A31">
        <v>21200421</v>
      </c>
      <c r="B31" s="16" t="s">
        <v>27</v>
      </c>
      <c r="C31" s="34">
        <f t="shared" si="1"/>
        <v>2</v>
      </c>
      <c r="D31" s="16">
        <v>2</v>
      </c>
      <c r="E31">
        <v>90</v>
      </c>
      <c r="F31">
        <v>6</v>
      </c>
      <c r="G31">
        <v>0</v>
      </c>
      <c r="H31" s="37">
        <v>0</v>
      </c>
      <c r="I31" s="16">
        <v>0</v>
      </c>
      <c r="J31" s="16">
        <v>2</v>
      </c>
      <c r="K31" s="16">
        <v>0</v>
      </c>
      <c r="L31" s="16">
        <v>0</v>
      </c>
      <c r="M31" s="16">
        <v>0</v>
      </c>
      <c r="N31" s="16">
        <v>0</v>
      </c>
      <c r="O31" s="38">
        <f t="shared" si="0"/>
        <v>16</v>
      </c>
      <c r="Q31" s="24" t="s">
        <v>189</v>
      </c>
      <c r="R31">
        <v>10</v>
      </c>
      <c r="T31">
        <v>0</v>
      </c>
      <c r="U31">
        <f>IF(ISBLANK(V31),0, LOOKUP(V31,[1]Skill!$A:$A,[1]Skill!$Y:$Y)*W31/100)</f>
        <v>0</v>
      </c>
      <c r="X31" s="24"/>
      <c r="Y31" s="24" t="s">
        <v>216</v>
      </c>
      <c r="Z31" s="24" t="s">
        <v>216</v>
      </c>
      <c r="AA31" s="16" t="s">
        <v>28</v>
      </c>
    </row>
    <row r="32" spans="1:27" x14ac:dyDescent="0.15">
      <c r="A32">
        <v>21200431</v>
      </c>
      <c r="B32" s="11" t="s">
        <v>33</v>
      </c>
      <c r="C32" s="34">
        <f t="shared" si="1"/>
        <v>3</v>
      </c>
      <c r="D32" s="11">
        <v>2</v>
      </c>
      <c r="E32">
        <v>120</v>
      </c>
      <c r="F32">
        <v>20</v>
      </c>
      <c r="G32">
        <v>0</v>
      </c>
      <c r="H32" s="37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38">
        <f t="shared" si="0"/>
        <v>20</v>
      </c>
      <c r="Q32" s="24" t="s">
        <v>189</v>
      </c>
      <c r="R32">
        <v>10</v>
      </c>
      <c r="T32">
        <v>0</v>
      </c>
      <c r="U32">
        <f>IF(ISBLANK(V32),0, LOOKUP(V32,[1]Skill!$A:$A,[1]Skill!$Y:$Y)*W32/100)</f>
        <v>0</v>
      </c>
      <c r="X32" s="24"/>
      <c r="Y32" s="24" t="s">
        <v>216</v>
      </c>
      <c r="Z32" s="24" t="s">
        <v>216</v>
      </c>
      <c r="AA32" s="12" t="s">
        <v>34</v>
      </c>
    </row>
    <row r="33" spans="1:27" x14ac:dyDescent="0.15">
      <c r="A33">
        <v>21200501</v>
      </c>
      <c r="B33" s="11" t="s">
        <v>35</v>
      </c>
      <c r="C33" s="34">
        <f t="shared" si="1"/>
        <v>0</v>
      </c>
      <c r="D33" s="11">
        <v>2</v>
      </c>
      <c r="E33">
        <v>90</v>
      </c>
      <c r="F33">
        <v>5</v>
      </c>
      <c r="G33">
        <v>0</v>
      </c>
      <c r="H33" s="37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38">
        <f t="shared" si="0"/>
        <v>5</v>
      </c>
      <c r="Q33" s="24" t="s">
        <v>189</v>
      </c>
      <c r="R33">
        <v>10</v>
      </c>
      <c r="T33">
        <v>0</v>
      </c>
      <c r="U33">
        <f>IF(ISBLANK(V33),0, LOOKUP(V33,[1]Skill!$A:$A,[1]Skill!$Y:$Y)*W33/100)</f>
        <v>0</v>
      </c>
      <c r="X33" s="24"/>
      <c r="Y33" s="24" t="s">
        <v>216</v>
      </c>
      <c r="Z33" s="24" t="s">
        <v>216</v>
      </c>
      <c r="AA33" s="12" t="s">
        <v>36</v>
      </c>
    </row>
    <row r="34" spans="1:27" x14ac:dyDescent="0.15">
      <c r="A34">
        <v>21200502</v>
      </c>
      <c r="B34" s="11" t="s">
        <v>45</v>
      </c>
      <c r="C34" s="34">
        <f t="shared" si="1"/>
        <v>0</v>
      </c>
      <c r="D34" s="11">
        <v>2</v>
      </c>
      <c r="E34">
        <v>125</v>
      </c>
      <c r="F34">
        <v>5</v>
      </c>
      <c r="G34">
        <v>0</v>
      </c>
      <c r="H34" s="37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38">
        <f t="shared" si="0"/>
        <v>5</v>
      </c>
      <c r="Q34" s="24" t="s">
        <v>189</v>
      </c>
      <c r="R34">
        <v>10</v>
      </c>
      <c r="T34">
        <v>0</v>
      </c>
      <c r="U34">
        <f>IF(ISBLANK(V34),0, LOOKUP(V34,[1]Skill!$A:$A,[1]Skill!$Y:$Y)*W34/100)</f>
        <v>0</v>
      </c>
      <c r="X34" s="24"/>
      <c r="Y34" s="24" t="s">
        <v>216</v>
      </c>
      <c r="Z34" s="24" t="s">
        <v>216</v>
      </c>
      <c r="AA34" s="12" t="s">
        <v>46</v>
      </c>
    </row>
    <row r="35" spans="1:27" x14ac:dyDescent="0.15">
      <c r="A35">
        <v>21200511</v>
      </c>
      <c r="B35" s="11" t="s">
        <v>37</v>
      </c>
      <c r="C35" s="34">
        <f t="shared" si="1"/>
        <v>1</v>
      </c>
      <c r="D35" s="11">
        <v>2</v>
      </c>
      <c r="E35">
        <v>108</v>
      </c>
      <c r="F35">
        <v>10</v>
      </c>
      <c r="G35">
        <v>0</v>
      </c>
      <c r="H35" s="37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38">
        <f t="shared" si="0"/>
        <v>10</v>
      </c>
      <c r="Q35" s="24" t="s">
        <v>189</v>
      </c>
      <c r="R35">
        <v>10</v>
      </c>
      <c r="T35">
        <v>0</v>
      </c>
      <c r="U35">
        <f>IF(ISBLANK(V35),0, LOOKUP(V35,[1]Skill!$A:$A,[1]Skill!$Y:$Y)*W35/100)</f>
        <v>0</v>
      </c>
      <c r="X35" s="24"/>
      <c r="Y35" s="24" t="s">
        <v>216</v>
      </c>
      <c r="Z35" s="24" t="s">
        <v>216</v>
      </c>
      <c r="AA35" s="12" t="s">
        <v>38</v>
      </c>
    </row>
    <row r="36" spans="1:27" x14ac:dyDescent="0.15">
      <c r="A36">
        <v>21200512</v>
      </c>
      <c r="B36" s="11" t="s">
        <v>41</v>
      </c>
      <c r="C36" s="34">
        <f t="shared" si="1"/>
        <v>1</v>
      </c>
      <c r="D36" s="11">
        <v>2</v>
      </c>
      <c r="E36">
        <v>108</v>
      </c>
      <c r="F36">
        <v>10</v>
      </c>
      <c r="G36">
        <v>0</v>
      </c>
      <c r="H36" s="37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38">
        <f t="shared" ref="O36:O67" si="2">F36+G36+ SUM(H36:N36)*5+T36+U36</f>
        <v>10</v>
      </c>
      <c r="Q36" s="24" t="s">
        <v>189</v>
      </c>
      <c r="R36">
        <v>10</v>
      </c>
      <c r="T36">
        <v>0</v>
      </c>
      <c r="U36">
        <f>IF(ISBLANK(V36),0, LOOKUP(V36,[1]Skill!$A:$A,[1]Skill!$Y:$Y)*W36/100)</f>
        <v>0</v>
      </c>
      <c r="X36" s="24"/>
      <c r="Y36" s="24" t="s">
        <v>216</v>
      </c>
      <c r="Z36" s="24" t="s">
        <v>216</v>
      </c>
      <c r="AA36" s="12" t="s">
        <v>42</v>
      </c>
    </row>
    <row r="37" spans="1:27" x14ac:dyDescent="0.15">
      <c r="A37">
        <v>21200513</v>
      </c>
      <c r="B37" s="11" t="s">
        <v>47</v>
      </c>
      <c r="C37" s="34">
        <f t="shared" si="1"/>
        <v>1</v>
      </c>
      <c r="D37" s="11">
        <v>2</v>
      </c>
      <c r="E37">
        <v>150</v>
      </c>
      <c r="F37">
        <v>10</v>
      </c>
      <c r="G37">
        <v>0</v>
      </c>
      <c r="H37" s="37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38">
        <f t="shared" si="2"/>
        <v>10</v>
      </c>
      <c r="Q37" s="24" t="s">
        <v>189</v>
      </c>
      <c r="R37">
        <v>10</v>
      </c>
      <c r="T37">
        <v>0</v>
      </c>
      <c r="U37">
        <f>IF(ISBLANK(V37),0, LOOKUP(V37,[1]Skill!$A:$A,[1]Skill!$Y:$Y)*W37/100)</f>
        <v>0</v>
      </c>
      <c r="X37" s="24"/>
      <c r="Y37" s="24" t="s">
        <v>216</v>
      </c>
      <c r="Z37" s="24" t="s">
        <v>216</v>
      </c>
      <c r="AA37" s="12" t="s">
        <v>48</v>
      </c>
    </row>
    <row r="38" spans="1:27" x14ac:dyDescent="0.15">
      <c r="A38">
        <v>21200521</v>
      </c>
      <c r="B38" s="11" t="s">
        <v>39</v>
      </c>
      <c r="C38" s="34">
        <f t="shared" si="1"/>
        <v>2</v>
      </c>
      <c r="D38" s="11">
        <v>2</v>
      </c>
      <c r="E38">
        <v>135</v>
      </c>
      <c r="F38">
        <v>15</v>
      </c>
      <c r="G38">
        <v>0</v>
      </c>
      <c r="H38" s="37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38">
        <f t="shared" si="2"/>
        <v>15</v>
      </c>
      <c r="Q38" s="24" t="s">
        <v>189</v>
      </c>
      <c r="R38">
        <v>10</v>
      </c>
      <c r="T38">
        <v>0</v>
      </c>
      <c r="U38">
        <f>IF(ISBLANK(V38),0, LOOKUP(V38,[1]Skill!$A:$A,[1]Skill!$Y:$Y)*W38/100)</f>
        <v>0</v>
      </c>
      <c r="X38" s="24"/>
      <c r="Y38" s="24" t="s">
        <v>216</v>
      </c>
      <c r="Z38" s="24" t="s">
        <v>216</v>
      </c>
      <c r="AA38" s="12" t="s">
        <v>40</v>
      </c>
    </row>
    <row r="39" spans="1:27" x14ac:dyDescent="0.15">
      <c r="A39">
        <v>21200522</v>
      </c>
      <c r="B39" s="11" t="s">
        <v>49</v>
      </c>
      <c r="C39" s="34">
        <f t="shared" si="1"/>
        <v>2</v>
      </c>
      <c r="D39" s="11">
        <v>2</v>
      </c>
      <c r="E39">
        <v>180</v>
      </c>
      <c r="F39">
        <v>15</v>
      </c>
      <c r="G39">
        <v>0</v>
      </c>
      <c r="H39" s="37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38">
        <f t="shared" si="2"/>
        <v>15</v>
      </c>
      <c r="Q39" s="24" t="s">
        <v>189</v>
      </c>
      <c r="R39">
        <v>10</v>
      </c>
      <c r="T39">
        <v>0</v>
      </c>
      <c r="U39">
        <f>IF(ISBLANK(V39),0, LOOKUP(V39,[1]Skill!$A:$A,[1]Skill!$Y:$Y)*W39/100)</f>
        <v>0</v>
      </c>
      <c r="X39" s="24"/>
      <c r="Y39" s="24" t="s">
        <v>216</v>
      </c>
      <c r="Z39" s="24" t="s">
        <v>216</v>
      </c>
      <c r="AA39" s="12" t="s">
        <v>50</v>
      </c>
    </row>
    <row r="40" spans="1:27" x14ac:dyDescent="0.15">
      <c r="A40" s="16">
        <v>21200523</v>
      </c>
      <c r="B40" s="11" t="s">
        <v>51</v>
      </c>
      <c r="C40" s="34">
        <f t="shared" si="1"/>
        <v>3</v>
      </c>
      <c r="D40" s="11">
        <v>2</v>
      </c>
      <c r="E40">
        <v>250</v>
      </c>
      <c r="F40">
        <v>20</v>
      </c>
      <c r="G40">
        <v>0</v>
      </c>
      <c r="H40" s="37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38">
        <f t="shared" si="2"/>
        <v>20</v>
      </c>
      <c r="P40" s="16"/>
      <c r="Q40" s="24" t="s">
        <v>189</v>
      </c>
      <c r="R40">
        <v>10</v>
      </c>
      <c r="T40">
        <v>0</v>
      </c>
      <c r="U40">
        <f>IF(ISBLANK(V40),0, LOOKUP(V40,[1]Skill!$A:$A,[1]Skill!$Y:$Y)*W40/100)</f>
        <v>0</v>
      </c>
      <c r="X40" s="24"/>
      <c r="Y40" s="24" t="s">
        <v>216</v>
      </c>
      <c r="Z40" s="24" t="s">
        <v>216</v>
      </c>
      <c r="AA40" s="12" t="s">
        <v>52</v>
      </c>
    </row>
    <row r="41" spans="1:27" x14ac:dyDescent="0.15">
      <c r="A41" s="10">
        <v>21200531</v>
      </c>
      <c r="B41" s="11" t="s">
        <v>43</v>
      </c>
      <c r="C41" s="34">
        <f t="shared" si="1"/>
        <v>3</v>
      </c>
      <c r="D41" s="11">
        <v>2</v>
      </c>
      <c r="E41">
        <v>180</v>
      </c>
      <c r="F41">
        <v>20</v>
      </c>
      <c r="G41">
        <v>0</v>
      </c>
      <c r="H41" s="37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38">
        <f t="shared" si="2"/>
        <v>20</v>
      </c>
      <c r="P41" s="16"/>
      <c r="Q41" s="24" t="s">
        <v>189</v>
      </c>
      <c r="R41">
        <v>10</v>
      </c>
      <c r="T41">
        <v>0</v>
      </c>
      <c r="U41">
        <f>IF(ISBLANK(V41),0, LOOKUP(V41,[1]Skill!$A:$A,[1]Skill!$Y:$Y)*W41/100)</f>
        <v>0</v>
      </c>
      <c r="X41" s="24"/>
      <c r="Y41" s="24" t="s">
        <v>216</v>
      </c>
      <c r="Z41" s="24" t="s">
        <v>216</v>
      </c>
      <c r="AA41" s="12" t="s">
        <v>44</v>
      </c>
    </row>
    <row r="42" spans="1:27" x14ac:dyDescent="0.15">
      <c r="A42" s="17">
        <v>21300101</v>
      </c>
      <c r="B42" s="19" t="s">
        <v>53</v>
      </c>
      <c r="C42" s="19">
        <f t="shared" si="1"/>
        <v>0</v>
      </c>
      <c r="D42" s="19">
        <v>3</v>
      </c>
      <c r="E42" s="21">
        <v>10</v>
      </c>
      <c r="F42" s="21">
        <v>0</v>
      </c>
      <c r="G42" s="21">
        <v>5</v>
      </c>
      <c r="H42" s="39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1">
        <f t="shared" si="2"/>
        <v>5</v>
      </c>
      <c r="P42" s="21"/>
      <c r="Q42" s="23" t="s">
        <v>189</v>
      </c>
      <c r="R42" s="21">
        <v>10</v>
      </c>
      <c r="S42" s="21"/>
      <c r="T42" s="21">
        <v>0</v>
      </c>
      <c r="U42" s="21">
        <f>IF(ISBLANK(V42),0, LOOKUP(V42,[1]Skill!$A:$A,[1]Skill!$Y:$Y)*W42/100)</f>
        <v>0</v>
      </c>
      <c r="V42" s="21"/>
      <c r="W42" s="21"/>
      <c r="X42" s="23"/>
      <c r="Y42" s="23" t="s">
        <v>216</v>
      </c>
      <c r="Z42" s="23" t="s">
        <v>216</v>
      </c>
      <c r="AA42" s="22" t="s">
        <v>54</v>
      </c>
    </row>
    <row r="43" spans="1:27" x14ac:dyDescent="0.15">
      <c r="A43" s="21">
        <v>21300111</v>
      </c>
      <c r="B43" s="19" t="s">
        <v>55</v>
      </c>
      <c r="C43" s="19">
        <f t="shared" si="1"/>
        <v>1</v>
      </c>
      <c r="D43" s="19">
        <v>3</v>
      </c>
      <c r="E43" s="21">
        <v>12</v>
      </c>
      <c r="F43" s="21">
        <v>0</v>
      </c>
      <c r="G43" s="21">
        <v>10</v>
      </c>
      <c r="H43" s="39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1">
        <f t="shared" si="2"/>
        <v>10</v>
      </c>
      <c r="P43" s="21"/>
      <c r="Q43" s="23" t="s">
        <v>189</v>
      </c>
      <c r="R43" s="21">
        <v>10</v>
      </c>
      <c r="S43" s="21"/>
      <c r="T43" s="21">
        <v>0</v>
      </c>
      <c r="U43" s="21">
        <f>IF(ISBLANK(V43),0, LOOKUP(V43,[1]Skill!$A:$A,[1]Skill!$Y:$Y)*W43/100)</f>
        <v>0</v>
      </c>
      <c r="V43" s="21"/>
      <c r="W43" s="21"/>
      <c r="X43" s="23"/>
      <c r="Y43" s="23" t="s">
        <v>216</v>
      </c>
      <c r="Z43" s="23" t="s">
        <v>216</v>
      </c>
      <c r="AA43" s="22" t="s">
        <v>56</v>
      </c>
    </row>
    <row r="44" spans="1:27" x14ac:dyDescent="0.15">
      <c r="A44" s="21">
        <v>21300121</v>
      </c>
      <c r="B44" s="19" t="s">
        <v>57</v>
      </c>
      <c r="C44" s="19">
        <f t="shared" si="1"/>
        <v>2</v>
      </c>
      <c r="D44" s="19">
        <v>3</v>
      </c>
      <c r="E44" s="21">
        <v>15</v>
      </c>
      <c r="F44" s="21">
        <v>0</v>
      </c>
      <c r="G44" s="21">
        <v>15</v>
      </c>
      <c r="H44" s="39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1">
        <f t="shared" si="2"/>
        <v>15</v>
      </c>
      <c r="P44" s="21"/>
      <c r="Q44" s="23" t="s">
        <v>189</v>
      </c>
      <c r="R44" s="21">
        <v>10</v>
      </c>
      <c r="S44" s="21"/>
      <c r="T44" s="21">
        <v>0</v>
      </c>
      <c r="U44" s="21">
        <f>IF(ISBLANK(V44),0, LOOKUP(V44,[1]Skill!$A:$A,[1]Skill!$Y:$Y)*W44/100)</f>
        <v>0</v>
      </c>
      <c r="V44" s="21"/>
      <c r="W44" s="21"/>
      <c r="X44" s="23"/>
      <c r="Y44" s="23" t="s">
        <v>216</v>
      </c>
      <c r="Z44" s="23" t="s">
        <v>216</v>
      </c>
      <c r="AA44" s="22" t="s">
        <v>58</v>
      </c>
    </row>
    <row r="45" spans="1:27" x14ac:dyDescent="0.15">
      <c r="A45" s="21">
        <v>21300201</v>
      </c>
      <c r="B45" s="19" t="s">
        <v>59</v>
      </c>
      <c r="C45" s="19">
        <f t="shared" si="1"/>
        <v>0</v>
      </c>
      <c r="D45" s="19">
        <v>3</v>
      </c>
      <c r="E45" s="21">
        <v>20</v>
      </c>
      <c r="F45" s="21">
        <v>0</v>
      </c>
      <c r="G45" s="21">
        <v>5</v>
      </c>
      <c r="H45" s="39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1">
        <f t="shared" si="2"/>
        <v>5</v>
      </c>
      <c r="P45" s="21"/>
      <c r="Q45" s="23" t="s">
        <v>189</v>
      </c>
      <c r="R45" s="21">
        <v>10</v>
      </c>
      <c r="S45" s="21"/>
      <c r="T45" s="21">
        <v>0</v>
      </c>
      <c r="U45" s="21">
        <f>IF(ISBLANK(V45),0, LOOKUP(V45,[1]Skill!$A:$A,[1]Skill!$Y:$Y)*W45/100)</f>
        <v>0</v>
      </c>
      <c r="V45" s="21"/>
      <c r="W45" s="21"/>
      <c r="X45" s="23"/>
      <c r="Y45" s="23" t="s">
        <v>216</v>
      </c>
      <c r="Z45" s="23" t="s">
        <v>216</v>
      </c>
      <c r="AA45" s="22" t="s">
        <v>60</v>
      </c>
    </row>
    <row r="46" spans="1:27" x14ac:dyDescent="0.15">
      <c r="A46" s="21">
        <v>21300211</v>
      </c>
      <c r="B46" s="19" t="s">
        <v>61</v>
      </c>
      <c r="C46" s="19">
        <f t="shared" si="1"/>
        <v>1</v>
      </c>
      <c r="D46" s="19">
        <v>3</v>
      </c>
      <c r="E46" s="21">
        <v>24</v>
      </c>
      <c r="F46" s="21">
        <v>0</v>
      </c>
      <c r="G46" s="21">
        <v>10</v>
      </c>
      <c r="H46" s="39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1">
        <f t="shared" si="2"/>
        <v>10</v>
      </c>
      <c r="P46" s="21"/>
      <c r="Q46" s="23" t="s">
        <v>189</v>
      </c>
      <c r="R46" s="21">
        <v>10</v>
      </c>
      <c r="S46" s="21"/>
      <c r="T46" s="21">
        <v>0</v>
      </c>
      <c r="U46" s="21">
        <f>IF(ISBLANK(V46),0, LOOKUP(V46,[1]Skill!$A:$A,[1]Skill!$Y:$Y)*W46/100)</f>
        <v>0</v>
      </c>
      <c r="V46" s="21"/>
      <c r="W46" s="21"/>
      <c r="X46" s="23"/>
      <c r="Y46" s="23" t="s">
        <v>216</v>
      </c>
      <c r="Z46" s="23" t="s">
        <v>216</v>
      </c>
      <c r="AA46" s="22" t="s">
        <v>62</v>
      </c>
    </row>
    <row r="47" spans="1:27" x14ac:dyDescent="0.15">
      <c r="A47" s="21">
        <v>21300212</v>
      </c>
      <c r="B47" s="19" t="s">
        <v>63</v>
      </c>
      <c r="C47" s="19">
        <f t="shared" si="1"/>
        <v>1</v>
      </c>
      <c r="D47" s="19">
        <v>3</v>
      </c>
      <c r="E47" s="21">
        <v>24</v>
      </c>
      <c r="F47" s="21">
        <v>0</v>
      </c>
      <c r="G47" s="21">
        <v>10</v>
      </c>
      <c r="H47" s="39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1">
        <f t="shared" si="2"/>
        <v>10</v>
      </c>
      <c r="P47" s="21"/>
      <c r="Q47" s="23" t="s">
        <v>189</v>
      </c>
      <c r="R47" s="21">
        <v>10</v>
      </c>
      <c r="S47" s="21"/>
      <c r="T47" s="21">
        <v>0</v>
      </c>
      <c r="U47" s="21">
        <f>IF(ISBLANK(V47),0, LOOKUP(V47,[1]Skill!$A:$A,[1]Skill!$Y:$Y)*W47/100)</f>
        <v>0</v>
      </c>
      <c r="V47" s="21"/>
      <c r="W47" s="21"/>
      <c r="X47" s="23"/>
      <c r="Y47" s="23" t="s">
        <v>216</v>
      </c>
      <c r="Z47" s="23" t="s">
        <v>216</v>
      </c>
      <c r="AA47" s="22" t="s">
        <v>64</v>
      </c>
    </row>
    <row r="48" spans="1:27" x14ac:dyDescent="0.15">
      <c r="A48" s="21">
        <v>21300213</v>
      </c>
      <c r="B48" s="19" t="s">
        <v>67</v>
      </c>
      <c r="C48" s="19">
        <f t="shared" si="1"/>
        <v>1</v>
      </c>
      <c r="D48" s="19">
        <v>3</v>
      </c>
      <c r="E48" s="21">
        <v>24</v>
      </c>
      <c r="F48" s="21">
        <v>0</v>
      </c>
      <c r="G48" s="21">
        <v>10</v>
      </c>
      <c r="H48" s="39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1">
        <f t="shared" si="2"/>
        <v>10</v>
      </c>
      <c r="P48" s="21"/>
      <c r="Q48" s="23" t="s">
        <v>189</v>
      </c>
      <c r="R48" s="21">
        <v>10</v>
      </c>
      <c r="S48" s="21"/>
      <c r="T48" s="21">
        <v>0</v>
      </c>
      <c r="U48" s="21">
        <f>IF(ISBLANK(V48),0, LOOKUP(V48,[1]Skill!$A:$A,[1]Skill!$Y:$Y)*W48/100)</f>
        <v>0</v>
      </c>
      <c r="V48" s="21"/>
      <c r="W48" s="21"/>
      <c r="X48" s="23"/>
      <c r="Y48" s="23" t="s">
        <v>216</v>
      </c>
      <c r="Z48" s="23" t="s">
        <v>216</v>
      </c>
      <c r="AA48" s="22" t="s">
        <v>68</v>
      </c>
    </row>
    <row r="49" spans="1:27" x14ac:dyDescent="0.15">
      <c r="A49" s="21">
        <v>21300221</v>
      </c>
      <c r="B49" s="19" t="s">
        <v>65</v>
      </c>
      <c r="C49" s="19">
        <f t="shared" si="1"/>
        <v>2</v>
      </c>
      <c r="D49" s="19">
        <v>3</v>
      </c>
      <c r="E49" s="21">
        <v>30</v>
      </c>
      <c r="F49" s="21">
        <v>0</v>
      </c>
      <c r="G49" s="21">
        <v>15</v>
      </c>
      <c r="H49" s="39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1">
        <f t="shared" si="2"/>
        <v>15</v>
      </c>
      <c r="P49" s="21"/>
      <c r="Q49" s="23" t="s">
        <v>189</v>
      </c>
      <c r="R49" s="21">
        <v>10</v>
      </c>
      <c r="S49" s="21"/>
      <c r="T49" s="21">
        <v>0</v>
      </c>
      <c r="U49" s="21">
        <f>IF(ISBLANK(V49),0, LOOKUP(V49,[1]Skill!$A:$A,[1]Skill!$Y:$Y)*W49/100)</f>
        <v>0</v>
      </c>
      <c r="V49" s="21"/>
      <c r="W49" s="21"/>
      <c r="X49" s="23"/>
      <c r="Y49" s="23" t="s">
        <v>216</v>
      </c>
      <c r="Z49" s="23" t="s">
        <v>216</v>
      </c>
      <c r="AA49" s="22" t="s">
        <v>66</v>
      </c>
    </row>
    <row r="50" spans="1:27" x14ac:dyDescent="0.15">
      <c r="A50" s="21">
        <v>21300301</v>
      </c>
      <c r="B50" s="19" t="s">
        <v>69</v>
      </c>
      <c r="C50" s="19">
        <f t="shared" si="1"/>
        <v>0</v>
      </c>
      <c r="D50" s="19">
        <v>3</v>
      </c>
      <c r="E50" s="21">
        <v>35</v>
      </c>
      <c r="F50" s="21">
        <v>0</v>
      </c>
      <c r="G50" s="21">
        <v>5</v>
      </c>
      <c r="H50" s="39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1">
        <f t="shared" si="2"/>
        <v>5</v>
      </c>
      <c r="P50" s="21"/>
      <c r="Q50" s="23" t="s">
        <v>189</v>
      </c>
      <c r="R50" s="21">
        <v>10</v>
      </c>
      <c r="S50" s="21"/>
      <c r="T50" s="21">
        <v>0</v>
      </c>
      <c r="U50" s="21">
        <f>IF(ISBLANK(V50),0, LOOKUP(V50,[1]Skill!$A:$A,[1]Skill!$Y:$Y)*W50/100)</f>
        <v>0</v>
      </c>
      <c r="V50" s="21"/>
      <c r="W50" s="21"/>
      <c r="X50" s="23"/>
      <c r="Y50" s="23" t="s">
        <v>216</v>
      </c>
      <c r="Z50" s="23" t="s">
        <v>216</v>
      </c>
      <c r="AA50" s="22" t="s">
        <v>70</v>
      </c>
    </row>
    <row r="51" spans="1:27" x14ac:dyDescent="0.15">
      <c r="A51" s="21">
        <v>21300311</v>
      </c>
      <c r="B51" s="19" t="s">
        <v>71</v>
      </c>
      <c r="C51" s="19">
        <f t="shared" si="1"/>
        <v>1</v>
      </c>
      <c r="D51" s="19">
        <v>3</v>
      </c>
      <c r="E51" s="21">
        <v>42</v>
      </c>
      <c r="F51" s="21">
        <v>0</v>
      </c>
      <c r="G51" s="21">
        <v>10</v>
      </c>
      <c r="H51" s="39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1">
        <f t="shared" si="2"/>
        <v>10</v>
      </c>
      <c r="P51" s="21"/>
      <c r="Q51" s="23" t="s">
        <v>189</v>
      </c>
      <c r="R51" s="21">
        <v>10</v>
      </c>
      <c r="S51" s="21"/>
      <c r="T51" s="21">
        <v>0</v>
      </c>
      <c r="U51" s="21">
        <f>IF(ISBLANK(V51),0, LOOKUP(V51,[1]Skill!$A:$A,[1]Skill!$Y:$Y)*W51/100)</f>
        <v>0</v>
      </c>
      <c r="V51" s="21"/>
      <c r="W51" s="21"/>
      <c r="X51" s="23"/>
      <c r="Y51" s="23" t="s">
        <v>216</v>
      </c>
      <c r="Z51" s="23" t="s">
        <v>216</v>
      </c>
      <c r="AA51" s="22" t="s">
        <v>72</v>
      </c>
    </row>
    <row r="52" spans="1:27" x14ac:dyDescent="0.15">
      <c r="A52" s="21">
        <v>21300312</v>
      </c>
      <c r="B52" s="19" t="s">
        <v>73</v>
      </c>
      <c r="C52" s="19">
        <f t="shared" si="1"/>
        <v>1</v>
      </c>
      <c r="D52" s="19">
        <v>3</v>
      </c>
      <c r="E52" s="21">
        <v>50</v>
      </c>
      <c r="F52" s="21">
        <v>0</v>
      </c>
      <c r="G52" s="21">
        <v>10</v>
      </c>
      <c r="H52" s="39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1">
        <f t="shared" si="2"/>
        <v>10</v>
      </c>
      <c r="P52" s="21"/>
      <c r="Q52" s="23" t="s">
        <v>189</v>
      </c>
      <c r="R52" s="21">
        <v>10</v>
      </c>
      <c r="S52" s="21"/>
      <c r="T52" s="21">
        <v>0</v>
      </c>
      <c r="U52" s="21">
        <f>IF(ISBLANK(V52),0, LOOKUP(V52,[1]Skill!$A:$A,[1]Skill!$Y:$Y)*W52/100)</f>
        <v>0</v>
      </c>
      <c r="V52" s="21"/>
      <c r="W52" s="21"/>
      <c r="X52" s="23"/>
      <c r="Y52" s="23" t="s">
        <v>216</v>
      </c>
      <c r="Z52" s="23" t="s">
        <v>216</v>
      </c>
      <c r="AA52" s="22" t="s">
        <v>74</v>
      </c>
    </row>
    <row r="53" spans="1:27" x14ac:dyDescent="0.15">
      <c r="A53" s="21">
        <v>21300313</v>
      </c>
      <c r="B53" s="19" t="s">
        <v>75</v>
      </c>
      <c r="C53" s="19">
        <f t="shared" si="1"/>
        <v>1</v>
      </c>
      <c r="D53" s="19">
        <v>3</v>
      </c>
      <c r="E53" s="21">
        <v>42</v>
      </c>
      <c r="F53" s="21">
        <v>0</v>
      </c>
      <c r="G53" s="21">
        <v>10</v>
      </c>
      <c r="H53" s="39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1">
        <f t="shared" si="2"/>
        <v>10</v>
      </c>
      <c r="P53" s="21"/>
      <c r="Q53" s="23" t="s">
        <v>189</v>
      </c>
      <c r="R53" s="21">
        <v>10</v>
      </c>
      <c r="S53" s="21"/>
      <c r="T53" s="21">
        <v>0</v>
      </c>
      <c r="U53" s="21">
        <f>IF(ISBLANK(V53),0, LOOKUP(V53,[1]Skill!$A:$A,[1]Skill!$Y:$Y)*W53/100)</f>
        <v>0</v>
      </c>
      <c r="V53" s="21"/>
      <c r="W53" s="21"/>
      <c r="X53" s="23"/>
      <c r="Y53" s="23" t="s">
        <v>216</v>
      </c>
      <c r="Z53" s="23" t="s">
        <v>216</v>
      </c>
      <c r="AA53" s="22" t="s">
        <v>76</v>
      </c>
    </row>
    <row r="54" spans="1:27" x14ac:dyDescent="0.15">
      <c r="A54" s="21">
        <v>21300314</v>
      </c>
      <c r="B54" s="19" t="s">
        <v>77</v>
      </c>
      <c r="C54" s="19">
        <f t="shared" si="1"/>
        <v>1</v>
      </c>
      <c r="D54" s="19">
        <v>3</v>
      </c>
      <c r="E54" s="21">
        <v>42</v>
      </c>
      <c r="F54" s="21">
        <v>0</v>
      </c>
      <c r="G54" s="21">
        <v>10</v>
      </c>
      <c r="H54" s="39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1">
        <f t="shared" si="2"/>
        <v>10</v>
      </c>
      <c r="P54" s="21"/>
      <c r="Q54" s="23" t="s">
        <v>189</v>
      </c>
      <c r="R54" s="21">
        <v>10</v>
      </c>
      <c r="S54" s="21"/>
      <c r="T54" s="21">
        <v>0</v>
      </c>
      <c r="U54" s="21">
        <f>IF(ISBLANK(V54),0, LOOKUP(V54,[1]Skill!$A:$A,[1]Skill!$Y:$Y)*W54/100)</f>
        <v>0</v>
      </c>
      <c r="V54" s="21"/>
      <c r="W54" s="21"/>
      <c r="X54" s="23"/>
      <c r="Y54" s="23" t="s">
        <v>216</v>
      </c>
      <c r="Z54" s="23" t="s">
        <v>216</v>
      </c>
      <c r="AA54" s="22" t="s">
        <v>78</v>
      </c>
    </row>
    <row r="55" spans="1:27" x14ac:dyDescent="0.15">
      <c r="A55" s="21">
        <v>21300321</v>
      </c>
      <c r="B55" s="19" t="s">
        <v>79</v>
      </c>
      <c r="C55" s="19">
        <f t="shared" si="1"/>
        <v>2</v>
      </c>
      <c r="D55" s="19">
        <v>3</v>
      </c>
      <c r="E55" s="21">
        <v>52</v>
      </c>
      <c r="F55" s="21">
        <v>0</v>
      </c>
      <c r="G55" s="21">
        <v>15</v>
      </c>
      <c r="H55" s="39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1">
        <f t="shared" si="2"/>
        <v>15</v>
      </c>
      <c r="P55" s="21"/>
      <c r="Q55" s="23" t="s">
        <v>189</v>
      </c>
      <c r="R55" s="21">
        <v>10</v>
      </c>
      <c r="S55" s="21"/>
      <c r="T55" s="21">
        <v>0</v>
      </c>
      <c r="U55" s="21">
        <f>IF(ISBLANK(V55),0, LOOKUP(V55,[1]Skill!$A:$A,[1]Skill!$Y:$Y)*W55/100)</f>
        <v>0</v>
      </c>
      <c r="V55" s="21"/>
      <c r="W55" s="21"/>
      <c r="X55" s="23"/>
      <c r="Y55" s="23" t="s">
        <v>216</v>
      </c>
      <c r="Z55" s="23" t="s">
        <v>216</v>
      </c>
      <c r="AA55" s="22" t="s">
        <v>80</v>
      </c>
    </row>
    <row r="56" spans="1:27" x14ac:dyDescent="0.15">
      <c r="A56" s="21">
        <v>21300401</v>
      </c>
      <c r="B56" s="19" t="s">
        <v>81</v>
      </c>
      <c r="C56" s="19">
        <f t="shared" si="1"/>
        <v>0</v>
      </c>
      <c r="D56" s="19">
        <v>3</v>
      </c>
      <c r="E56" s="21">
        <v>60</v>
      </c>
      <c r="F56" s="21">
        <v>0</v>
      </c>
      <c r="G56" s="21">
        <v>5</v>
      </c>
      <c r="H56" s="39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1">
        <f t="shared" si="2"/>
        <v>5</v>
      </c>
      <c r="P56" s="21"/>
      <c r="Q56" s="23" t="s">
        <v>189</v>
      </c>
      <c r="R56" s="21">
        <v>10</v>
      </c>
      <c r="S56" s="21"/>
      <c r="T56" s="21">
        <v>0</v>
      </c>
      <c r="U56" s="21">
        <f>IF(ISBLANK(V56),0, LOOKUP(V56,[1]Skill!$A:$A,[1]Skill!$Y:$Y)*W56/100)</f>
        <v>0</v>
      </c>
      <c r="V56" s="21"/>
      <c r="W56" s="21"/>
      <c r="X56" s="23"/>
      <c r="Y56" s="23" t="s">
        <v>216</v>
      </c>
      <c r="Z56" s="23" t="s">
        <v>216</v>
      </c>
      <c r="AA56" s="22" t="s">
        <v>82</v>
      </c>
    </row>
    <row r="57" spans="1:27" x14ac:dyDescent="0.15">
      <c r="A57" s="21">
        <v>21300411</v>
      </c>
      <c r="B57" s="19" t="s">
        <v>83</v>
      </c>
      <c r="C57" s="19">
        <f t="shared" si="1"/>
        <v>1</v>
      </c>
      <c r="D57" s="19">
        <v>3</v>
      </c>
      <c r="E57" s="21">
        <v>72</v>
      </c>
      <c r="F57" s="21">
        <v>0</v>
      </c>
      <c r="G57" s="21">
        <v>10</v>
      </c>
      <c r="H57" s="39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1">
        <f t="shared" si="2"/>
        <v>10</v>
      </c>
      <c r="P57" s="21"/>
      <c r="Q57" s="23" t="s">
        <v>189</v>
      </c>
      <c r="R57" s="21">
        <v>10</v>
      </c>
      <c r="S57" s="21"/>
      <c r="T57" s="21">
        <v>0</v>
      </c>
      <c r="U57" s="21">
        <f>IF(ISBLANK(V57),0, LOOKUP(V57,[1]Skill!$A:$A,[1]Skill!$Y:$Y)*W57/100)</f>
        <v>0</v>
      </c>
      <c r="V57" s="21"/>
      <c r="W57" s="21"/>
      <c r="X57" s="23"/>
      <c r="Y57" s="23" t="s">
        <v>216</v>
      </c>
      <c r="Z57" s="23" t="s">
        <v>216</v>
      </c>
      <c r="AA57" s="22" t="s">
        <v>84</v>
      </c>
    </row>
    <row r="58" spans="1:27" x14ac:dyDescent="0.15">
      <c r="A58" s="21">
        <v>21300412</v>
      </c>
      <c r="B58" s="19" t="s">
        <v>87</v>
      </c>
      <c r="C58" s="19">
        <f t="shared" si="1"/>
        <v>1</v>
      </c>
      <c r="D58" s="19">
        <v>3</v>
      </c>
      <c r="E58" s="21">
        <v>72</v>
      </c>
      <c r="F58" s="21">
        <v>0</v>
      </c>
      <c r="G58" s="21">
        <v>10</v>
      </c>
      <c r="H58" s="39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1">
        <f t="shared" si="2"/>
        <v>10</v>
      </c>
      <c r="P58" s="21"/>
      <c r="Q58" s="23" t="s">
        <v>189</v>
      </c>
      <c r="R58" s="21">
        <v>10</v>
      </c>
      <c r="S58" s="21"/>
      <c r="T58" s="21">
        <v>0</v>
      </c>
      <c r="U58" s="21">
        <f>IF(ISBLANK(V58),0, LOOKUP(V58,[1]Skill!$A:$A,[1]Skill!$Y:$Y)*W58/100)</f>
        <v>0</v>
      </c>
      <c r="V58" s="21"/>
      <c r="W58" s="21"/>
      <c r="X58" s="23"/>
      <c r="Y58" s="23" t="s">
        <v>216</v>
      </c>
      <c r="Z58" s="23" t="s">
        <v>216</v>
      </c>
      <c r="AA58" s="22" t="s">
        <v>88</v>
      </c>
    </row>
    <row r="59" spans="1:27" x14ac:dyDescent="0.15">
      <c r="A59" s="21">
        <v>21300421</v>
      </c>
      <c r="B59" s="19" t="s">
        <v>85</v>
      </c>
      <c r="C59" s="19">
        <f t="shared" si="1"/>
        <v>2</v>
      </c>
      <c r="D59" s="19">
        <v>3</v>
      </c>
      <c r="E59" s="21">
        <v>90</v>
      </c>
      <c r="F59" s="21">
        <v>0</v>
      </c>
      <c r="G59" s="21">
        <v>15</v>
      </c>
      <c r="H59" s="39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1">
        <f t="shared" si="2"/>
        <v>15</v>
      </c>
      <c r="P59" s="21"/>
      <c r="Q59" s="23" t="s">
        <v>189</v>
      </c>
      <c r="R59" s="21">
        <v>10</v>
      </c>
      <c r="S59" s="21"/>
      <c r="T59" s="21">
        <v>0</v>
      </c>
      <c r="U59" s="21">
        <f>IF(ISBLANK(V59),0, LOOKUP(V59,[1]Skill!$A:$A,[1]Skill!$Y:$Y)*W59/100)</f>
        <v>0</v>
      </c>
      <c r="V59" s="21"/>
      <c r="W59" s="21"/>
      <c r="X59" s="23"/>
      <c r="Y59" s="23" t="s">
        <v>216</v>
      </c>
      <c r="Z59" s="23" t="s">
        <v>216</v>
      </c>
      <c r="AA59" s="22" t="s">
        <v>86</v>
      </c>
    </row>
    <row r="60" spans="1:27" x14ac:dyDescent="0.15">
      <c r="A60" s="21">
        <v>21300431</v>
      </c>
      <c r="B60" s="19" t="s">
        <v>89</v>
      </c>
      <c r="C60" s="19">
        <f t="shared" si="1"/>
        <v>3</v>
      </c>
      <c r="D60" s="19">
        <v>3</v>
      </c>
      <c r="E60" s="21">
        <v>120</v>
      </c>
      <c r="F60" s="21">
        <v>0</v>
      </c>
      <c r="G60" s="21">
        <v>20</v>
      </c>
      <c r="H60" s="39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1">
        <f t="shared" si="2"/>
        <v>20</v>
      </c>
      <c r="P60" s="21"/>
      <c r="Q60" s="23" t="s">
        <v>189</v>
      </c>
      <c r="R60" s="21">
        <v>10</v>
      </c>
      <c r="S60" s="21"/>
      <c r="T60" s="21">
        <v>0</v>
      </c>
      <c r="U60" s="21">
        <f>IF(ISBLANK(V60),0, LOOKUP(V60,[1]Skill!$A:$A,[1]Skill!$Y:$Y)*W60/100)</f>
        <v>0</v>
      </c>
      <c r="V60" s="21"/>
      <c r="W60" s="21"/>
      <c r="X60" s="23"/>
      <c r="Y60" s="23" t="s">
        <v>216</v>
      </c>
      <c r="Z60" s="23" t="s">
        <v>216</v>
      </c>
      <c r="AA60" s="22" t="s">
        <v>90</v>
      </c>
    </row>
    <row r="61" spans="1:27" x14ac:dyDescent="0.15">
      <c r="A61" s="21">
        <v>21300501</v>
      </c>
      <c r="B61" s="19" t="s">
        <v>91</v>
      </c>
      <c r="C61" s="19">
        <f t="shared" si="1"/>
        <v>0</v>
      </c>
      <c r="D61" s="19">
        <v>3</v>
      </c>
      <c r="E61" s="21">
        <v>90</v>
      </c>
      <c r="F61" s="21">
        <v>0</v>
      </c>
      <c r="G61" s="21">
        <v>5</v>
      </c>
      <c r="H61" s="39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1">
        <f t="shared" si="2"/>
        <v>5</v>
      </c>
      <c r="P61" s="21"/>
      <c r="Q61" s="23" t="s">
        <v>189</v>
      </c>
      <c r="R61" s="21">
        <v>10</v>
      </c>
      <c r="S61" s="21"/>
      <c r="T61" s="21">
        <v>0</v>
      </c>
      <c r="U61" s="21">
        <f>IF(ISBLANK(V61),0, LOOKUP(V61,[1]Skill!$A:$A,[1]Skill!$Y:$Y)*W61/100)</f>
        <v>0</v>
      </c>
      <c r="V61" s="21"/>
      <c r="W61" s="21"/>
      <c r="X61" s="23"/>
      <c r="Y61" s="23" t="s">
        <v>216</v>
      </c>
      <c r="Z61" s="23" t="s">
        <v>216</v>
      </c>
      <c r="AA61" s="22" t="s">
        <v>92</v>
      </c>
    </row>
    <row r="62" spans="1:27" x14ac:dyDescent="0.15">
      <c r="A62" s="21">
        <v>21300502</v>
      </c>
      <c r="B62" s="19" t="s">
        <v>101</v>
      </c>
      <c r="C62" s="19">
        <f t="shared" si="1"/>
        <v>0</v>
      </c>
      <c r="D62" s="19">
        <v>3</v>
      </c>
      <c r="E62" s="21">
        <v>125</v>
      </c>
      <c r="F62" s="21">
        <v>0</v>
      </c>
      <c r="G62" s="21">
        <v>5</v>
      </c>
      <c r="H62" s="39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1">
        <f t="shared" si="2"/>
        <v>5</v>
      </c>
      <c r="P62" s="21"/>
      <c r="Q62" s="23" t="s">
        <v>189</v>
      </c>
      <c r="R62" s="21">
        <v>10</v>
      </c>
      <c r="S62" s="21"/>
      <c r="T62" s="21">
        <v>0</v>
      </c>
      <c r="U62" s="21">
        <f>IF(ISBLANK(V62),0, LOOKUP(V62,[1]Skill!$A:$A,[1]Skill!$Y:$Y)*W62/100)</f>
        <v>0</v>
      </c>
      <c r="V62" s="21"/>
      <c r="W62" s="21"/>
      <c r="X62" s="23"/>
      <c r="Y62" s="23" t="s">
        <v>216</v>
      </c>
      <c r="Z62" s="23" t="s">
        <v>216</v>
      </c>
      <c r="AA62" s="22" t="s">
        <v>96</v>
      </c>
    </row>
    <row r="63" spans="1:27" x14ac:dyDescent="0.15">
      <c r="A63" s="21">
        <v>21300511</v>
      </c>
      <c r="B63" s="19" t="s">
        <v>93</v>
      </c>
      <c r="C63" s="19">
        <f t="shared" si="1"/>
        <v>1</v>
      </c>
      <c r="D63" s="19">
        <v>3</v>
      </c>
      <c r="E63" s="21">
        <v>108</v>
      </c>
      <c r="F63" s="21">
        <v>0</v>
      </c>
      <c r="G63" s="21">
        <v>10</v>
      </c>
      <c r="H63" s="39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1">
        <f t="shared" si="2"/>
        <v>10</v>
      </c>
      <c r="P63" s="21"/>
      <c r="Q63" s="23" t="s">
        <v>189</v>
      </c>
      <c r="R63" s="21">
        <v>10</v>
      </c>
      <c r="S63" s="21"/>
      <c r="T63" s="21">
        <v>0</v>
      </c>
      <c r="U63" s="21">
        <f>IF(ISBLANK(V63),0, LOOKUP(V63,[1]Skill!$A:$A,[1]Skill!$Y:$Y)*W63/100)</f>
        <v>0</v>
      </c>
      <c r="V63" s="21"/>
      <c r="W63" s="21"/>
      <c r="X63" s="23"/>
      <c r="Y63" s="23" t="s">
        <v>216</v>
      </c>
      <c r="Z63" s="23" t="s">
        <v>216</v>
      </c>
      <c r="AA63" s="22" t="s">
        <v>94</v>
      </c>
    </row>
    <row r="64" spans="1:27" x14ac:dyDescent="0.15">
      <c r="A64" s="21">
        <v>21300512</v>
      </c>
      <c r="B64" s="19" t="s">
        <v>95</v>
      </c>
      <c r="C64" s="19">
        <f t="shared" si="1"/>
        <v>1</v>
      </c>
      <c r="D64" s="19">
        <v>3</v>
      </c>
      <c r="E64" s="21">
        <v>108</v>
      </c>
      <c r="F64" s="21">
        <v>0</v>
      </c>
      <c r="G64" s="21">
        <v>10</v>
      </c>
      <c r="H64" s="39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1">
        <f t="shared" si="2"/>
        <v>10</v>
      </c>
      <c r="P64" s="21"/>
      <c r="Q64" s="23" t="s">
        <v>189</v>
      </c>
      <c r="R64" s="21">
        <v>10</v>
      </c>
      <c r="S64" s="21"/>
      <c r="T64" s="21">
        <v>0</v>
      </c>
      <c r="U64" s="21">
        <f>IF(ISBLANK(V64),0, LOOKUP(V64,[1]Skill!$A:$A,[1]Skill!$Y:$Y)*W64/100)</f>
        <v>0</v>
      </c>
      <c r="V64" s="21"/>
      <c r="W64" s="21"/>
      <c r="X64" s="23"/>
      <c r="Y64" s="23" t="s">
        <v>216</v>
      </c>
      <c r="Z64" s="23" t="s">
        <v>216</v>
      </c>
      <c r="AA64" s="22" t="s">
        <v>96</v>
      </c>
    </row>
    <row r="65" spans="1:27" x14ac:dyDescent="0.15">
      <c r="A65" s="21">
        <v>21300513</v>
      </c>
      <c r="B65" s="19" t="s">
        <v>102</v>
      </c>
      <c r="C65" s="19">
        <f t="shared" si="1"/>
        <v>1</v>
      </c>
      <c r="D65" s="19">
        <v>3</v>
      </c>
      <c r="E65" s="21">
        <v>150</v>
      </c>
      <c r="F65" s="21">
        <v>0</v>
      </c>
      <c r="G65" s="21">
        <v>10</v>
      </c>
      <c r="H65" s="39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1">
        <f t="shared" si="2"/>
        <v>10</v>
      </c>
      <c r="P65" s="21"/>
      <c r="Q65" s="23" t="s">
        <v>189</v>
      </c>
      <c r="R65" s="21">
        <v>10</v>
      </c>
      <c r="S65" s="21"/>
      <c r="T65" s="21">
        <v>0</v>
      </c>
      <c r="U65" s="21">
        <f>IF(ISBLANK(V65),0, LOOKUP(V65,[1]Skill!$A:$A,[1]Skill!$Y:$Y)*W65/100)</f>
        <v>0</v>
      </c>
      <c r="V65" s="21"/>
      <c r="W65" s="21"/>
      <c r="X65" s="23"/>
      <c r="Y65" s="23" t="s">
        <v>216</v>
      </c>
      <c r="Z65" s="23" t="s">
        <v>216</v>
      </c>
      <c r="AA65" s="22" t="s">
        <v>103</v>
      </c>
    </row>
    <row r="66" spans="1:27" x14ac:dyDescent="0.15">
      <c r="A66" s="21">
        <v>21300514</v>
      </c>
      <c r="B66" s="19" t="s">
        <v>106</v>
      </c>
      <c r="C66" s="19">
        <f t="shared" si="1"/>
        <v>1</v>
      </c>
      <c r="D66" s="19">
        <v>3</v>
      </c>
      <c r="E66" s="21">
        <v>150</v>
      </c>
      <c r="F66" s="21">
        <v>0</v>
      </c>
      <c r="G66" s="21">
        <v>10</v>
      </c>
      <c r="H66" s="39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1">
        <f t="shared" si="2"/>
        <v>10</v>
      </c>
      <c r="P66" s="21"/>
      <c r="Q66" s="23" t="s">
        <v>189</v>
      </c>
      <c r="R66" s="21">
        <v>10</v>
      </c>
      <c r="S66" s="21"/>
      <c r="T66" s="21">
        <v>0</v>
      </c>
      <c r="U66" s="21">
        <f>IF(ISBLANK(V66),0, LOOKUP(V66,[1]Skill!$A:$A,[1]Skill!$Y:$Y)*W66/100)</f>
        <v>0</v>
      </c>
      <c r="V66" s="21"/>
      <c r="W66" s="21"/>
      <c r="X66" s="23"/>
      <c r="Y66" s="23" t="s">
        <v>216</v>
      </c>
      <c r="Z66" s="23" t="s">
        <v>216</v>
      </c>
      <c r="AA66" s="22" t="s">
        <v>107</v>
      </c>
    </row>
    <row r="67" spans="1:27" x14ac:dyDescent="0.15">
      <c r="A67" s="21">
        <v>21300521</v>
      </c>
      <c r="B67" s="19" t="s">
        <v>97</v>
      </c>
      <c r="C67" s="19">
        <f t="shared" si="1"/>
        <v>2</v>
      </c>
      <c r="D67" s="19">
        <v>3</v>
      </c>
      <c r="E67" s="21">
        <v>135</v>
      </c>
      <c r="F67" s="21">
        <v>0</v>
      </c>
      <c r="G67" s="21">
        <v>15</v>
      </c>
      <c r="H67" s="39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1">
        <f t="shared" si="2"/>
        <v>15</v>
      </c>
      <c r="P67" s="21"/>
      <c r="Q67" s="23" t="s">
        <v>189</v>
      </c>
      <c r="R67" s="21">
        <v>10</v>
      </c>
      <c r="S67" s="21"/>
      <c r="T67" s="21">
        <v>0</v>
      </c>
      <c r="U67" s="21">
        <f>IF(ISBLANK(V67),0, LOOKUP(V67,[1]Skill!$A:$A,[1]Skill!$Y:$Y)*W67/100)</f>
        <v>0</v>
      </c>
      <c r="V67" s="21"/>
      <c r="W67" s="21"/>
      <c r="X67" s="23"/>
      <c r="Y67" s="23" t="s">
        <v>216</v>
      </c>
      <c r="Z67" s="23" t="s">
        <v>216</v>
      </c>
      <c r="AA67" s="22" t="s">
        <v>98</v>
      </c>
    </row>
    <row r="68" spans="1:27" x14ac:dyDescent="0.15">
      <c r="A68" s="21">
        <v>21300522</v>
      </c>
      <c r="B68" s="19" t="s">
        <v>104</v>
      </c>
      <c r="C68" s="19">
        <f t="shared" si="1"/>
        <v>2</v>
      </c>
      <c r="D68" s="19">
        <v>3</v>
      </c>
      <c r="E68" s="21">
        <v>180</v>
      </c>
      <c r="F68" s="21">
        <v>0</v>
      </c>
      <c r="G68" s="21">
        <v>15</v>
      </c>
      <c r="H68" s="39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1">
        <f t="shared" ref="O68:O99" si="3">F68+G68+ SUM(H68:N68)*5+T68+U68</f>
        <v>15</v>
      </c>
      <c r="P68" s="21"/>
      <c r="Q68" s="23" t="s">
        <v>189</v>
      </c>
      <c r="R68" s="21">
        <v>10</v>
      </c>
      <c r="S68" s="21"/>
      <c r="T68" s="21">
        <v>0</v>
      </c>
      <c r="U68" s="21">
        <f>IF(ISBLANK(V68),0, LOOKUP(V68,[1]Skill!$A:$A,[1]Skill!$Y:$Y)*W68/100)</f>
        <v>0</v>
      </c>
      <c r="V68" s="21"/>
      <c r="W68" s="21"/>
      <c r="X68" s="23"/>
      <c r="Y68" s="23" t="s">
        <v>216</v>
      </c>
      <c r="Z68" s="23" t="s">
        <v>216</v>
      </c>
      <c r="AA68" s="22" t="s">
        <v>105</v>
      </c>
    </row>
    <row r="69" spans="1:27" x14ac:dyDescent="0.15">
      <c r="A69" s="21">
        <v>21300531</v>
      </c>
      <c r="B69" s="19" t="s">
        <v>99</v>
      </c>
      <c r="C69" s="19">
        <f t="shared" ref="C69:C93" si="4">IF(O69&gt;=23,4,IF(AND(O69&gt;=18,O69&lt;23),3,IF(AND(O69&gt;=13,O69&lt;18),2,IF(AND(O69&gt;=8,O69&lt;13),1,0))))</f>
        <v>3</v>
      </c>
      <c r="D69" s="19">
        <v>3</v>
      </c>
      <c r="E69" s="21">
        <v>180</v>
      </c>
      <c r="F69" s="21">
        <v>0</v>
      </c>
      <c r="G69" s="21">
        <v>20</v>
      </c>
      <c r="H69" s="39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1">
        <f t="shared" si="3"/>
        <v>20</v>
      </c>
      <c r="P69" s="21"/>
      <c r="Q69" s="23" t="s">
        <v>189</v>
      </c>
      <c r="R69" s="21">
        <v>10</v>
      </c>
      <c r="S69" s="21"/>
      <c r="T69" s="21">
        <v>0</v>
      </c>
      <c r="U69" s="21">
        <f>IF(ISBLANK(V69),0, LOOKUP(V69,[1]Skill!$A:$A,[1]Skill!$Y:$Y)*W69/100)</f>
        <v>0</v>
      </c>
      <c r="V69" s="21"/>
      <c r="W69" s="21"/>
      <c r="X69" s="23"/>
      <c r="Y69" s="23" t="s">
        <v>216</v>
      </c>
      <c r="Z69" s="23" t="s">
        <v>216</v>
      </c>
      <c r="AA69" s="22" t="s">
        <v>100</v>
      </c>
    </row>
    <row r="70" spans="1:27" x14ac:dyDescent="0.15">
      <c r="A70" s="21">
        <v>21300532</v>
      </c>
      <c r="B70" s="19" t="s">
        <v>108</v>
      </c>
      <c r="C70" s="19">
        <f t="shared" si="4"/>
        <v>3</v>
      </c>
      <c r="D70" s="19">
        <v>3</v>
      </c>
      <c r="E70" s="21">
        <v>250</v>
      </c>
      <c r="F70" s="21">
        <v>0</v>
      </c>
      <c r="G70" s="21">
        <v>20</v>
      </c>
      <c r="H70" s="39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1">
        <f t="shared" si="3"/>
        <v>20</v>
      </c>
      <c r="P70" s="21"/>
      <c r="Q70" s="23" t="s">
        <v>189</v>
      </c>
      <c r="R70" s="21">
        <v>10</v>
      </c>
      <c r="S70" s="21"/>
      <c r="T70" s="21">
        <v>0</v>
      </c>
      <c r="U70" s="21">
        <f>IF(ISBLANK(V70),0, LOOKUP(V70,[1]Skill!$A:$A,[1]Skill!$Y:$Y)*W70/100)</f>
        <v>0</v>
      </c>
      <c r="V70" s="21"/>
      <c r="W70" s="21"/>
      <c r="X70" s="23"/>
      <c r="Y70" s="23" t="s">
        <v>216</v>
      </c>
      <c r="Z70" s="23" t="s">
        <v>216</v>
      </c>
      <c r="AA70" s="22" t="s">
        <v>109</v>
      </c>
    </row>
    <row r="71" spans="1:27" x14ac:dyDescent="0.15">
      <c r="A71">
        <v>21400101</v>
      </c>
      <c r="B71" s="1" t="s">
        <v>124</v>
      </c>
      <c r="C71" s="34">
        <f t="shared" si="4"/>
        <v>0</v>
      </c>
      <c r="D71" s="1">
        <v>4</v>
      </c>
      <c r="E71">
        <v>10</v>
      </c>
      <c r="F71" s="7">
        <v>0</v>
      </c>
      <c r="G71" s="7">
        <v>0</v>
      </c>
      <c r="H71" s="42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43">
        <f t="shared" si="3"/>
        <v>0</v>
      </c>
      <c r="P71" s="7"/>
      <c r="Q71" s="24" t="s">
        <v>189</v>
      </c>
      <c r="R71">
        <v>10</v>
      </c>
      <c r="T71">
        <v>0</v>
      </c>
      <c r="U71">
        <f>IF(ISBLANK(V71),0, LOOKUP(V71,[1]Skill!$A:$A,[1]Skill!$Y:$Y)*W71/100)</f>
        <v>0</v>
      </c>
      <c r="X71" s="24" t="s">
        <v>216</v>
      </c>
      <c r="Y71" s="24" t="s">
        <v>216</v>
      </c>
      <c r="Z71" s="24" t="s">
        <v>216</v>
      </c>
      <c r="AA71" s="2" t="s">
        <v>125</v>
      </c>
    </row>
    <row r="72" spans="1:27" x14ac:dyDescent="0.15">
      <c r="A72">
        <v>21400201</v>
      </c>
      <c r="B72" s="1" t="s">
        <v>144</v>
      </c>
      <c r="C72" s="34">
        <f t="shared" si="4"/>
        <v>0</v>
      </c>
      <c r="D72" s="1">
        <v>4</v>
      </c>
      <c r="E72">
        <v>20</v>
      </c>
      <c r="F72" s="7">
        <v>0</v>
      </c>
      <c r="G72" s="7">
        <v>0</v>
      </c>
      <c r="H72" s="42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43">
        <f t="shared" si="3"/>
        <v>0</v>
      </c>
      <c r="P72" s="7"/>
      <c r="Q72" s="24" t="s">
        <v>189</v>
      </c>
      <c r="R72">
        <v>10</v>
      </c>
      <c r="T72">
        <v>0</v>
      </c>
      <c r="U72">
        <f>IF(ISBLANK(V72),0, LOOKUP(V72,[1]Skill!$A:$A,[1]Skill!$Y:$Y)*W72/100)</f>
        <v>0</v>
      </c>
      <c r="X72" s="24" t="s">
        <v>216</v>
      </c>
      <c r="Y72" s="24" t="s">
        <v>216</v>
      </c>
      <c r="Z72" s="24" t="s">
        <v>216</v>
      </c>
      <c r="AA72" s="2" t="s">
        <v>145</v>
      </c>
    </row>
    <row r="73" spans="1:27" x14ac:dyDescent="0.15">
      <c r="A73">
        <v>21400211</v>
      </c>
      <c r="B73" s="1" t="s">
        <v>146</v>
      </c>
      <c r="C73" s="34">
        <f t="shared" si="4"/>
        <v>0</v>
      </c>
      <c r="D73" s="1">
        <v>4</v>
      </c>
      <c r="E73">
        <v>24</v>
      </c>
      <c r="F73" s="7">
        <v>0</v>
      </c>
      <c r="G73" s="7">
        <v>0</v>
      </c>
      <c r="H73" s="42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43">
        <f t="shared" si="3"/>
        <v>0</v>
      </c>
      <c r="P73" s="7"/>
      <c r="Q73" s="24" t="s">
        <v>196</v>
      </c>
      <c r="R73">
        <v>10</v>
      </c>
      <c r="T73">
        <v>0</v>
      </c>
      <c r="U73">
        <f>IF(ISBLANK(V73),0, LOOKUP(V73,[1]Skill!$A:$A,[1]Skill!$Y:$Y)*W73/100)</f>
        <v>0</v>
      </c>
      <c r="X73" s="24" t="s">
        <v>216</v>
      </c>
      <c r="Y73" s="24" t="s">
        <v>216</v>
      </c>
      <c r="Z73" s="24" t="s">
        <v>216</v>
      </c>
      <c r="AA73" s="2" t="s">
        <v>147</v>
      </c>
    </row>
    <row r="74" spans="1:27" x14ac:dyDescent="0.15">
      <c r="A74">
        <v>21400301</v>
      </c>
      <c r="B74" s="1" t="s">
        <v>126</v>
      </c>
      <c r="C74" s="34">
        <f t="shared" si="4"/>
        <v>0</v>
      </c>
      <c r="D74" s="1">
        <v>4</v>
      </c>
      <c r="E74">
        <v>35</v>
      </c>
      <c r="F74" s="7">
        <v>0</v>
      </c>
      <c r="G74" s="7">
        <v>0</v>
      </c>
      <c r="H74" s="42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43">
        <f t="shared" si="3"/>
        <v>0</v>
      </c>
      <c r="P74" s="7"/>
      <c r="Q74" s="24" t="s">
        <v>188</v>
      </c>
      <c r="R74">
        <v>10</v>
      </c>
      <c r="T74">
        <v>0</v>
      </c>
      <c r="U74">
        <f>IF(ISBLANK(V74),0, LOOKUP(V74,[1]Skill!$A:$A,[1]Skill!$Y:$Y)*W74/100)</f>
        <v>0</v>
      </c>
      <c r="X74" s="24" t="s">
        <v>216</v>
      </c>
      <c r="Y74" s="24" t="s">
        <v>216</v>
      </c>
      <c r="Z74" s="24" t="s">
        <v>216</v>
      </c>
      <c r="AA74" s="2" t="s">
        <v>127</v>
      </c>
    </row>
    <row r="75" spans="1:27" x14ac:dyDescent="0.15">
      <c r="A75">
        <v>21400302</v>
      </c>
      <c r="B75" s="1" t="s">
        <v>150</v>
      </c>
      <c r="C75" s="34">
        <f t="shared" si="4"/>
        <v>0</v>
      </c>
      <c r="D75" s="1">
        <v>4</v>
      </c>
      <c r="E75">
        <v>35</v>
      </c>
      <c r="F75" s="7">
        <v>0</v>
      </c>
      <c r="G75" s="7">
        <v>0</v>
      </c>
      <c r="H75" s="42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43">
        <f t="shared" si="3"/>
        <v>0</v>
      </c>
      <c r="P75" s="7"/>
      <c r="Q75" s="24" t="s">
        <v>188</v>
      </c>
      <c r="R75">
        <v>10</v>
      </c>
      <c r="T75">
        <v>0</v>
      </c>
      <c r="U75">
        <f>IF(ISBLANK(V75),0, LOOKUP(V75,[1]Skill!$A:$A,[1]Skill!$Y:$Y)*W75/100)</f>
        <v>0</v>
      </c>
      <c r="X75" s="24" t="s">
        <v>216</v>
      </c>
      <c r="Y75" s="24" t="s">
        <v>216</v>
      </c>
      <c r="Z75" s="24" t="s">
        <v>216</v>
      </c>
      <c r="AA75" s="2" t="s">
        <v>151</v>
      </c>
    </row>
    <row r="76" spans="1:27" x14ac:dyDescent="0.15">
      <c r="A76">
        <v>21400303</v>
      </c>
      <c r="B76" s="1" t="s">
        <v>148</v>
      </c>
      <c r="C76" s="34">
        <f t="shared" si="4"/>
        <v>0</v>
      </c>
      <c r="D76" s="1">
        <v>4</v>
      </c>
      <c r="E76">
        <v>35</v>
      </c>
      <c r="F76" s="7">
        <v>0</v>
      </c>
      <c r="G76" s="7">
        <v>0</v>
      </c>
      <c r="H76" s="42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43">
        <f t="shared" si="3"/>
        <v>0</v>
      </c>
      <c r="P76" s="7"/>
      <c r="Q76" s="24" t="s">
        <v>188</v>
      </c>
      <c r="R76">
        <v>10</v>
      </c>
      <c r="T76">
        <v>0</v>
      </c>
      <c r="U76">
        <f>IF(ISBLANK(V76),0, LOOKUP(V76,[1]Skill!$A:$A,[1]Skill!$Y:$Y)*W76/100)</f>
        <v>0</v>
      </c>
      <c r="X76" s="24" t="s">
        <v>216</v>
      </c>
      <c r="Y76" s="24" t="s">
        <v>216</v>
      </c>
      <c r="Z76" s="24" t="s">
        <v>216</v>
      </c>
      <c r="AA76" s="2" t="s">
        <v>149</v>
      </c>
    </row>
    <row r="77" spans="1:27" x14ac:dyDescent="0.15">
      <c r="A77">
        <v>21400311</v>
      </c>
      <c r="B77" s="1" t="s">
        <v>152</v>
      </c>
      <c r="C77" s="34">
        <f t="shared" si="4"/>
        <v>0</v>
      </c>
      <c r="D77" s="1">
        <v>4</v>
      </c>
      <c r="E77">
        <v>42</v>
      </c>
      <c r="F77" s="7">
        <v>0</v>
      </c>
      <c r="G77" s="7">
        <v>0</v>
      </c>
      <c r="H77" s="42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43">
        <f t="shared" si="3"/>
        <v>0</v>
      </c>
      <c r="P77" s="7"/>
      <c r="Q77" s="24" t="s">
        <v>188</v>
      </c>
      <c r="R77">
        <v>10</v>
      </c>
      <c r="T77">
        <v>0</v>
      </c>
      <c r="U77">
        <f>IF(ISBLANK(V77),0, LOOKUP(V77,[1]Skill!$A:$A,[1]Skill!$Y:$Y)*W77/100)</f>
        <v>0</v>
      </c>
      <c r="X77" s="24" t="s">
        <v>216</v>
      </c>
      <c r="Y77" s="24" t="s">
        <v>216</v>
      </c>
      <c r="Z77" s="24" t="s">
        <v>216</v>
      </c>
      <c r="AA77" s="2" t="s">
        <v>153</v>
      </c>
    </row>
    <row r="78" spans="1:27" x14ac:dyDescent="0.15">
      <c r="A78">
        <v>21400401</v>
      </c>
      <c r="B78" s="1" t="s">
        <v>130</v>
      </c>
      <c r="C78" s="34">
        <f t="shared" si="4"/>
        <v>0</v>
      </c>
      <c r="D78" s="1">
        <v>4</v>
      </c>
      <c r="E78">
        <v>60</v>
      </c>
      <c r="F78" s="7">
        <v>0</v>
      </c>
      <c r="G78" s="7">
        <v>0</v>
      </c>
      <c r="H78" s="42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43">
        <f t="shared" si="3"/>
        <v>0</v>
      </c>
      <c r="P78" s="7"/>
      <c r="Q78" s="24" t="s">
        <v>188</v>
      </c>
      <c r="R78">
        <v>10</v>
      </c>
      <c r="T78">
        <v>0</v>
      </c>
      <c r="U78">
        <f>IF(ISBLANK(V78),0, LOOKUP(V78,[1]Skill!$A:$A,[1]Skill!$Y:$Y)*W78/100)</f>
        <v>0</v>
      </c>
      <c r="X78" s="24" t="s">
        <v>216</v>
      </c>
      <c r="Y78" s="24" t="s">
        <v>216</v>
      </c>
      <c r="Z78" s="24" t="s">
        <v>216</v>
      </c>
      <c r="AA78" s="2" t="s">
        <v>131</v>
      </c>
    </row>
    <row r="79" spans="1:27" x14ac:dyDescent="0.15">
      <c r="A79">
        <v>21400402</v>
      </c>
      <c r="B79" s="1" t="s">
        <v>158</v>
      </c>
      <c r="C79" s="34">
        <f t="shared" si="4"/>
        <v>0</v>
      </c>
      <c r="D79" s="1">
        <v>4</v>
      </c>
      <c r="E79">
        <v>60</v>
      </c>
      <c r="F79" s="7">
        <v>0</v>
      </c>
      <c r="G79" s="7">
        <v>0</v>
      </c>
      <c r="H79" s="42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43">
        <f t="shared" si="3"/>
        <v>0</v>
      </c>
      <c r="P79" s="7"/>
      <c r="Q79" s="24" t="s">
        <v>188</v>
      </c>
      <c r="R79">
        <v>10</v>
      </c>
      <c r="T79">
        <v>0</v>
      </c>
      <c r="U79">
        <f>IF(ISBLANK(V79),0, LOOKUP(V79,[1]Skill!$A:$A,[1]Skill!$Y:$Y)*W79/100)</f>
        <v>0</v>
      </c>
      <c r="X79" s="24" t="s">
        <v>216</v>
      </c>
      <c r="Y79" s="24" t="s">
        <v>216</v>
      </c>
      <c r="Z79" s="24" t="s">
        <v>216</v>
      </c>
      <c r="AA79" s="2" t="s">
        <v>159</v>
      </c>
    </row>
    <row r="80" spans="1:27" x14ac:dyDescent="0.15">
      <c r="A80">
        <v>21400403</v>
      </c>
      <c r="B80" s="1" t="s">
        <v>156</v>
      </c>
      <c r="C80" s="34">
        <f t="shared" si="4"/>
        <v>0</v>
      </c>
      <c r="D80" s="1">
        <v>4</v>
      </c>
      <c r="E80">
        <v>60</v>
      </c>
      <c r="F80" s="7">
        <v>0</v>
      </c>
      <c r="G80" s="7">
        <v>0</v>
      </c>
      <c r="H80" s="42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43">
        <f t="shared" si="3"/>
        <v>0</v>
      </c>
      <c r="P80" s="7"/>
      <c r="Q80" s="24" t="s">
        <v>188</v>
      </c>
      <c r="R80">
        <v>10</v>
      </c>
      <c r="T80">
        <v>0</v>
      </c>
      <c r="U80">
        <f>IF(ISBLANK(V80),0, LOOKUP(V80,[1]Skill!$A:$A,[1]Skill!$Y:$Y)*W80/100)</f>
        <v>0</v>
      </c>
      <c r="X80" s="24" t="s">
        <v>216</v>
      </c>
      <c r="Y80" s="24" t="s">
        <v>216</v>
      </c>
      <c r="Z80" s="24" t="s">
        <v>216</v>
      </c>
      <c r="AA80" s="2" t="s">
        <v>157</v>
      </c>
    </row>
    <row r="81" spans="1:27" x14ac:dyDescent="0.15">
      <c r="A81" s="16">
        <v>21400411</v>
      </c>
      <c r="B81" s="1" t="s">
        <v>154</v>
      </c>
      <c r="C81" s="34">
        <f t="shared" si="4"/>
        <v>0</v>
      </c>
      <c r="D81" s="1">
        <v>4</v>
      </c>
      <c r="E81">
        <v>50</v>
      </c>
      <c r="F81" s="7">
        <v>0</v>
      </c>
      <c r="G81" s="7">
        <v>0</v>
      </c>
      <c r="H81" s="42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43">
        <f t="shared" si="3"/>
        <v>0</v>
      </c>
      <c r="P81" s="7"/>
      <c r="Q81" s="24" t="s">
        <v>188</v>
      </c>
      <c r="R81">
        <v>10</v>
      </c>
      <c r="T81">
        <v>0</v>
      </c>
      <c r="U81">
        <f>IF(ISBLANK(V81),0, LOOKUP(V81,[1]Skill!$A:$A,[1]Skill!$Y:$Y)*W81/100)</f>
        <v>0</v>
      </c>
      <c r="X81" s="24" t="s">
        <v>216</v>
      </c>
      <c r="Y81" s="24" t="s">
        <v>216</v>
      </c>
      <c r="Z81" s="24" t="s">
        <v>216</v>
      </c>
      <c r="AA81" s="2" t="s">
        <v>155</v>
      </c>
    </row>
    <row r="82" spans="1:27" x14ac:dyDescent="0.15">
      <c r="A82">
        <v>21400412</v>
      </c>
      <c r="B82" s="1" t="s">
        <v>128</v>
      </c>
      <c r="C82" s="34">
        <f t="shared" si="4"/>
        <v>0</v>
      </c>
      <c r="D82" s="1">
        <v>4</v>
      </c>
      <c r="E82">
        <v>40</v>
      </c>
      <c r="F82" s="7">
        <v>0</v>
      </c>
      <c r="G82" s="7">
        <v>0</v>
      </c>
      <c r="H82" s="42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43">
        <f t="shared" si="3"/>
        <v>0</v>
      </c>
      <c r="P82" s="7"/>
      <c r="Q82" s="24" t="s">
        <v>188</v>
      </c>
      <c r="R82">
        <v>10</v>
      </c>
      <c r="T82">
        <v>0</v>
      </c>
      <c r="U82">
        <f>IF(ISBLANK(V82),0, LOOKUP(V82,[1]Skill!$A:$A,[1]Skill!$Y:$Y)*W82/100)</f>
        <v>0</v>
      </c>
      <c r="X82" s="24" t="s">
        <v>216</v>
      </c>
      <c r="Y82" s="24" t="s">
        <v>216</v>
      </c>
      <c r="Z82" s="24" t="s">
        <v>216</v>
      </c>
      <c r="AA82" s="2" t="s">
        <v>129</v>
      </c>
    </row>
    <row r="83" spans="1:27" x14ac:dyDescent="0.15">
      <c r="A83">
        <v>21400413</v>
      </c>
      <c r="B83" s="1" t="s">
        <v>132</v>
      </c>
      <c r="C83" s="34">
        <f t="shared" si="4"/>
        <v>0</v>
      </c>
      <c r="D83" s="1">
        <v>4</v>
      </c>
      <c r="E83">
        <v>72</v>
      </c>
      <c r="F83" s="7">
        <v>0</v>
      </c>
      <c r="G83" s="7">
        <v>0</v>
      </c>
      <c r="H83" s="42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43">
        <f t="shared" si="3"/>
        <v>0</v>
      </c>
      <c r="P83" s="7"/>
      <c r="Q83" s="24" t="s">
        <v>188</v>
      </c>
      <c r="R83">
        <v>10</v>
      </c>
      <c r="T83">
        <v>0</v>
      </c>
      <c r="U83">
        <f>IF(ISBLANK(V83),0, LOOKUP(V83,[1]Skill!$A:$A,[1]Skill!$Y:$Y)*W83/100)</f>
        <v>0</v>
      </c>
      <c r="X83" s="24" t="s">
        <v>216</v>
      </c>
      <c r="Y83" s="24" t="s">
        <v>216</v>
      </c>
      <c r="Z83" s="24" t="s">
        <v>216</v>
      </c>
      <c r="AA83" s="2" t="s">
        <v>133</v>
      </c>
    </row>
    <row r="84" spans="1:27" x14ac:dyDescent="0.15">
      <c r="A84">
        <v>21400414</v>
      </c>
      <c r="B84" s="1" t="s">
        <v>160</v>
      </c>
      <c r="C84" s="34">
        <f t="shared" si="4"/>
        <v>0</v>
      </c>
      <c r="D84" s="1">
        <v>4</v>
      </c>
      <c r="E84">
        <v>72</v>
      </c>
      <c r="F84" s="7">
        <v>0</v>
      </c>
      <c r="G84" s="7">
        <v>0</v>
      </c>
      <c r="H84" s="42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43">
        <f t="shared" si="3"/>
        <v>0</v>
      </c>
      <c r="P84" s="7"/>
      <c r="Q84" s="24" t="s">
        <v>188</v>
      </c>
      <c r="R84">
        <v>10</v>
      </c>
      <c r="T84">
        <v>0</v>
      </c>
      <c r="U84">
        <f>IF(ISBLANK(V84),0, LOOKUP(V84,[1]Skill!$A:$A,[1]Skill!$Y:$Y)*W84/100)</f>
        <v>0</v>
      </c>
      <c r="X84" s="24" t="s">
        <v>216</v>
      </c>
      <c r="Y84" s="24" t="s">
        <v>216</v>
      </c>
      <c r="Z84" s="24" t="s">
        <v>216</v>
      </c>
      <c r="AA84" s="2" t="s">
        <v>161</v>
      </c>
    </row>
    <row r="85" spans="1:27" x14ac:dyDescent="0.15">
      <c r="A85">
        <v>21400415</v>
      </c>
      <c r="B85" s="1" t="s">
        <v>134</v>
      </c>
      <c r="C85" s="34">
        <f t="shared" si="4"/>
        <v>0</v>
      </c>
      <c r="D85" s="1">
        <v>4</v>
      </c>
      <c r="E85">
        <v>72</v>
      </c>
      <c r="F85" s="7">
        <v>0</v>
      </c>
      <c r="G85" s="7">
        <v>0</v>
      </c>
      <c r="H85" s="42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43">
        <f t="shared" si="3"/>
        <v>0</v>
      </c>
      <c r="P85" s="7"/>
      <c r="Q85" s="24" t="s">
        <v>188</v>
      </c>
      <c r="R85">
        <v>10</v>
      </c>
      <c r="T85">
        <v>0</v>
      </c>
      <c r="U85">
        <f>IF(ISBLANK(V85),0, LOOKUP(V85,[1]Skill!$A:$A,[1]Skill!$Y:$Y)*W85/100)</f>
        <v>0</v>
      </c>
      <c r="X85" s="24" t="s">
        <v>216</v>
      </c>
      <c r="Y85" s="24" t="s">
        <v>216</v>
      </c>
      <c r="Z85" s="24" t="s">
        <v>216</v>
      </c>
      <c r="AA85" s="2" t="s">
        <v>135</v>
      </c>
    </row>
    <row r="86" spans="1:27" x14ac:dyDescent="0.15">
      <c r="A86">
        <v>21400416</v>
      </c>
      <c r="B86" s="1" t="s">
        <v>136</v>
      </c>
      <c r="C86" s="34">
        <f t="shared" si="4"/>
        <v>0</v>
      </c>
      <c r="D86" s="1">
        <v>4</v>
      </c>
      <c r="E86">
        <v>72</v>
      </c>
      <c r="F86" s="7">
        <v>0</v>
      </c>
      <c r="G86" s="7">
        <v>0</v>
      </c>
      <c r="H86" s="42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43">
        <f t="shared" si="3"/>
        <v>0</v>
      </c>
      <c r="P86" s="7"/>
      <c r="Q86" s="24" t="s">
        <v>188</v>
      </c>
      <c r="R86">
        <v>10</v>
      </c>
      <c r="T86">
        <v>0</v>
      </c>
      <c r="U86">
        <f>IF(ISBLANK(V86),0, LOOKUP(V86,[1]Skill!$A:$A,[1]Skill!$Y:$Y)*W86/100)</f>
        <v>0</v>
      </c>
      <c r="X86" s="24" t="s">
        <v>216</v>
      </c>
      <c r="Y86" s="24" t="s">
        <v>216</v>
      </c>
      <c r="Z86" s="24" t="s">
        <v>216</v>
      </c>
      <c r="AA86" s="2" t="s">
        <v>137</v>
      </c>
    </row>
    <row r="87" spans="1:27" x14ac:dyDescent="0.15">
      <c r="A87">
        <v>21400417</v>
      </c>
      <c r="B87" s="1" t="s">
        <v>138</v>
      </c>
      <c r="C87" s="34">
        <f t="shared" si="4"/>
        <v>0</v>
      </c>
      <c r="D87" s="1">
        <v>4</v>
      </c>
      <c r="E87">
        <v>72</v>
      </c>
      <c r="F87" s="7">
        <v>0</v>
      </c>
      <c r="G87" s="7">
        <v>0</v>
      </c>
      <c r="H87" s="42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43">
        <f t="shared" si="3"/>
        <v>0</v>
      </c>
      <c r="P87" s="7"/>
      <c r="Q87" s="24" t="s">
        <v>188</v>
      </c>
      <c r="R87">
        <v>10</v>
      </c>
      <c r="T87">
        <v>0</v>
      </c>
      <c r="U87">
        <f>IF(ISBLANK(V87),0, LOOKUP(V87,[1]Skill!$A:$A,[1]Skill!$Y:$Y)*W87/100)</f>
        <v>0</v>
      </c>
      <c r="X87" s="24" t="s">
        <v>216</v>
      </c>
      <c r="Y87" s="24" t="s">
        <v>216</v>
      </c>
      <c r="Z87" s="24" t="s">
        <v>216</v>
      </c>
      <c r="AA87" s="2" t="s">
        <v>139</v>
      </c>
    </row>
    <row r="88" spans="1:27" x14ac:dyDescent="0.15">
      <c r="A88">
        <v>21400501</v>
      </c>
      <c r="B88" s="1" t="s">
        <v>140</v>
      </c>
      <c r="C88" s="34">
        <f t="shared" si="4"/>
        <v>0</v>
      </c>
      <c r="D88" s="1">
        <v>4</v>
      </c>
      <c r="E88">
        <v>90</v>
      </c>
      <c r="F88" s="7">
        <v>0</v>
      </c>
      <c r="G88" s="7">
        <v>0</v>
      </c>
      <c r="H88" s="42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43">
        <f t="shared" si="3"/>
        <v>0</v>
      </c>
      <c r="P88" s="7"/>
      <c r="Q88" s="24" t="s">
        <v>188</v>
      </c>
      <c r="R88">
        <v>10</v>
      </c>
      <c r="T88">
        <v>0</v>
      </c>
      <c r="U88">
        <f>IF(ISBLANK(V88),0, LOOKUP(V88,[1]Skill!$A:$A,[1]Skill!$Y:$Y)*W88/100)</f>
        <v>0</v>
      </c>
      <c r="X88" s="24" t="s">
        <v>216</v>
      </c>
      <c r="Y88" s="24" t="s">
        <v>216</v>
      </c>
      <c r="Z88" s="24" t="s">
        <v>216</v>
      </c>
      <c r="AA88" s="2" t="s">
        <v>141</v>
      </c>
    </row>
    <row r="89" spans="1:27" x14ac:dyDescent="0.15">
      <c r="A89">
        <v>21400502</v>
      </c>
      <c r="B89" s="1" t="s">
        <v>164</v>
      </c>
      <c r="C89" s="34">
        <f t="shared" si="4"/>
        <v>0</v>
      </c>
      <c r="D89" s="1">
        <v>4</v>
      </c>
      <c r="E89">
        <v>90</v>
      </c>
      <c r="F89" s="7">
        <v>0</v>
      </c>
      <c r="G89" s="7">
        <v>0</v>
      </c>
      <c r="H89" s="42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43">
        <f t="shared" si="3"/>
        <v>0</v>
      </c>
      <c r="P89" s="7"/>
      <c r="Q89" s="24" t="s">
        <v>188</v>
      </c>
      <c r="R89">
        <v>10</v>
      </c>
      <c r="T89">
        <v>0</v>
      </c>
      <c r="U89">
        <f>IF(ISBLANK(V89),0, LOOKUP(V89,[1]Skill!$A:$A,[1]Skill!$Y:$Y)*W89/100)</f>
        <v>0</v>
      </c>
      <c r="X89" s="24" t="s">
        <v>216</v>
      </c>
      <c r="Y89" s="24" t="s">
        <v>216</v>
      </c>
      <c r="Z89" s="24" t="s">
        <v>216</v>
      </c>
      <c r="AA89" s="2" t="s">
        <v>165</v>
      </c>
    </row>
    <row r="90" spans="1:27" x14ac:dyDescent="0.15">
      <c r="A90">
        <v>21400503</v>
      </c>
      <c r="B90" s="1" t="s">
        <v>162</v>
      </c>
      <c r="C90" s="34">
        <f t="shared" si="4"/>
        <v>0</v>
      </c>
      <c r="D90" s="1">
        <v>4</v>
      </c>
      <c r="E90">
        <v>90</v>
      </c>
      <c r="F90" s="7">
        <v>0</v>
      </c>
      <c r="G90" s="7">
        <v>0</v>
      </c>
      <c r="H90" s="42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43">
        <f t="shared" si="3"/>
        <v>0</v>
      </c>
      <c r="P90" s="7"/>
      <c r="Q90" s="24" t="s">
        <v>188</v>
      </c>
      <c r="R90">
        <v>10</v>
      </c>
      <c r="T90">
        <v>0</v>
      </c>
      <c r="U90">
        <f>IF(ISBLANK(V90),0, LOOKUP(V90,[1]Skill!$A:$A,[1]Skill!$Y:$Y)*W90/100)</f>
        <v>0</v>
      </c>
      <c r="X90" s="24" t="s">
        <v>216</v>
      </c>
      <c r="Y90" s="24" t="s">
        <v>216</v>
      </c>
      <c r="Z90" s="24" t="s">
        <v>216</v>
      </c>
      <c r="AA90" s="2" t="s">
        <v>163</v>
      </c>
    </row>
    <row r="91" spans="1:27" x14ac:dyDescent="0.15">
      <c r="A91">
        <v>21400504</v>
      </c>
      <c r="B91" s="1" t="s">
        <v>142</v>
      </c>
      <c r="C91" s="34">
        <f t="shared" si="4"/>
        <v>0</v>
      </c>
      <c r="D91" s="1">
        <v>4</v>
      </c>
      <c r="E91">
        <v>125</v>
      </c>
      <c r="F91" s="7">
        <v>0</v>
      </c>
      <c r="G91" s="7">
        <v>0</v>
      </c>
      <c r="H91" s="42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43">
        <f t="shared" si="3"/>
        <v>0</v>
      </c>
      <c r="P91" s="7"/>
      <c r="Q91" s="24" t="s">
        <v>188</v>
      </c>
      <c r="R91">
        <v>10</v>
      </c>
      <c r="T91">
        <v>0</v>
      </c>
      <c r="U91">
        <f>IF(ISBLANK(V91),0, LOOKUP(V91,[1]Skill!$A:$A,[1]Skill!$Y:$Y)*W91/100)</f>
        <v>0</v>
      </c>
      <c r="X91" s="24" t="s">
        <v>216</v>
      </c>
      <c r="Y91" s="24" t="s">
        <v>216</v>
      </c>
      <c r="Z91" s="24" t="s">
        <v>216</v>
      </c>
      <c r="AA91" s="2" t="s">
        <v>143</v>
      </c>
    </row>
    <row r="92" spans="1:27" x14ac:dyDescent="0.15">
      <c r="A92">
        <v>21400505</v>
      </c>
      <c r="B92" s="1" t="s">
        <v>168</v>
      </c>
      <c r="C92" s="34">
        <f t="shared" si="4"/>
        <v>0</v>
      </c>
      <c r="D92" s="1">
        <v>4</v>
      </c>
      <c r="E92">
        <v>125</v>
      </c>
      <c r="F92" s="7">
        <v>0</v>
      </c>
      <c r="G92" s="7">
        <v>0</v>
      </c>
      <c r="H92" s="42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43">
        <f t="shared" si="3"/>
        <v>0</v>
      </c>
      <c r="P92" s="7"/>
      <c r="Q92" s="24" t="s">
        <v>188</v>
      </c>
      <c r="R92">
        <v>10</v>
      </c>
      <c r="T92">
        <v>0</v>
      </c>
      <c r="U92">
        <f>IF(ISBLANK(V92),0, LOOKUP(V92,[1]Skill!$A:$A,[1]Skill!$Y:$Y)*W92/100)</f>
        <v>0</v>
      </c>
      <c r="X92" s="24" t="s">
        <v>216</v>
      </c>
      <c r="Y92" s="24" t="s">
        <v>216</v>
      </c>
      <c r="Z92" s="24" t="s">
        <v>216</v>
      </c>
      <c r="AA92" s="2" t="s">
        <v>167</v>
      </c>
    </row>
    <row r="93" spans="1:27" x14ac:dyDescent="0.15">
      <c r="A93">
        <v>21400506</v>
      </c>
      <c r="B93" s="1" t="s">
        <v>166</v>
      </c>
      <c r="C93" s="34">
        <f t="shared" si="4"/>
        <v>0</v>
      </c>
      <c r="D93" s="1">
        <v>4</v>
      </c>
      <c r="E93">
        <v>125</v>
      </c>
      <c r="F93" s="7">
        <v>0</v>
      </c>
      <c r="G93" s="7">
        <v>0</v>
      </c>
      <c r="H93" s="42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43">
        <f t="shared" si="3"/>
        <v>0</v>
      </c>
      <c r="P93" s="7"/>
      <c r="Q93" s="24" t="s">
        <v>188</v>
      </c>
      <c r="R93">
        <v>10</v>
      </c>
      <c r="T93">
        <v>0</v>
      </c>
      <c r="U93">
        <f>IF(ISBLANK(V93),0, LOOKUP(V93,[1]Skill!$A:$A,[1]Skill!$Y:$Y)*W93/100)</f>
        <v>0</v>
      </c>
      <c r="X93" s="24" t="s">
        <v>216</v>
      </c>
      <c r="Y93" s="24" t="s">
        <v>216</v>
      </c>
      <c r="Z93" s="24" t="s">
        <v>216</v>
      </c>
      <c r="AA93" s="2" t="s">
        <v>167</v>
      </c>
    </row>
  </sheetData>
  <phoneticPr fontId="18" type="noConversion"/>
  <conditionalFormatting sqref="C4:C93">
    <cfRule type="cellIs" dxfId="13" priority="1" operator="greaterThanOrEqual">
      <formula>5</formula>
    </cfRule>
    <cfRule type="cellIs" dxfId="12" priority="2" operator="equal">
      <formula>1</formula>
    </cfRule>
    <cfRule type="cellIs" dxfId="11" priority="3" operator="equal">
      <formula>2</formula>
    </cfRule>
    <cfRule type="cellIs" dxfId="10" priority="4" operator="equal">
      <formula>3</formula>
    </cfRule>
    <cfRule type="cellIs" dxfId="9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 x14ac:dyDescent="0.1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 x14ac:dyDescent="0.15">
      <c r="A3" s="14" t="s">
        <v>201</v>
      </c>
      <c r="B3" s="14" t="s">
        <v>198</v>
      </c>
    </row>
    <row r="4" spans="1:6" x14ac:dyDescent="0.15">
      <c r="A4" s="14" t="s">
        <v>200</v>
      </c>
      <c r="B4">
        <v>0</v>
      </c>
      <c r="C4">
        <v>1</v>
      </c>
      <c r="D4">
        <v>2</v>
      </c>
      <c r="E4">
        <v>3</v>
      </c>
      <c r="F4" t="s">
        <v>199</v>
      </c>
    </row>
    <row r="5" spans="1:6" x14ac:dyDescent="0.15">
      <c r="A5" s="15">
        <v>1</v>
      </c>
      <c r="B5" s="13">
        <v>13</v>
      </c>
      <c r="C5" s="13">
        <v>2</v>
      </c>
      <c r="D5" s="13">
        <v>2</v>
      </c>
      <c r="E5" s="13"/>
      <c r="F5" s="13">
        <v>17</v>
      </c>
    </row>
    <row r="6" spans="1:6" x14ac:dyDescent="0.15">
      <c r="A6" s="15">
        <v>2</v>
      </c>
      <c r="B6" s="13">
        <v>3</v>
      </c>
      <c r="C6" s="13">
        <v>6</v>
      </c>
      <c r="D6" s="13">
        <v>2</v>
      </c>
      <c r="E6" s="13"/>
      <c r="F6" s="13">
        <v>11</v>
      </c>
    </row>
    <row r="7" spans="1:6" x14ac:dyDescent="0.15">
      <c r="A7" s="15">
        <v>3</v>
      </c>
      <c r="B7" s="13">
        <v>5</v>
      </c>
      <c r="C7" s="13">
        <v>11</v>
      </c>
      <c r="D7" s="13">
        <v>2</v>
      </c>
      <c r="E7" s="13"/>
      <c r="F7" s="13">
        <v>18</v>
      </c>
    </row>
    <row r="8" spans="1:6" x14ac:dyDescent="0.15">
      <c r="A8" s="15">
        <v>4</v>
      </c>
      <c r="B8" s="13">
        <v>5</v>
      </c>
      <c r="C8" s="13">
        <v>9</v>
      </c>
      <c r="D8" s="13">
        <v>2</v>
      </c>
      <c r="E8" s="13">
        <v>2</v>
      </c>
      <c r="F8" s="13">
        <v>18</v>
      </c>
    </row>
    <row r="9" spans="1:6" x14ac:dyDescent="0.15">
      <c r="A9" s="15">
        <v>5</v>
      </c>
      <c r="B9" s="13">
        <v>10</v>
      </c>
      <c r="C9" s="13">
        <v>8</v>
      </c>
      <c r="D9" s="13">
        <v>4</v>
      </c>
      <c r="E9" s="13">
        <v>4</v>
      </c>
      <c r="F9" s="13">
        <v>26</v>
      </c>
    </row>
    <row r="10" spans="1:6" x14ac:dyDescent="0.15">
      <c r="A10" s="15" t="s">
        <v>199</v>
      </c>
      <c r="B10" s="13">
        <v>36</v>
      </c>
      <c r="C10" s="13">
        <v>36</v>
      </c>
      <c r="D10" s="13">
        <v>12</v>
      </c>
      <c r="E10" s="13">
        <v>6</v>
      </c>
      <c r="F10" s="13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2017-06-01T01:57:10Z</dcterms:modified>
</cp:coreProperties>
</file>