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<sst xmlns="http://schemas.openxmlformats.org/spreadsheetml/2006/main" count="2449" uniqueCount="1155">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</sst>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9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28" dataDxfId="127" tableBorderDxfId="126">
  <autoFilter ref="A3:BB318"/>
  <sortState ref="A4:BB304">
    <sortCondition ref="A3:A304"/>
  </sortState>
  <tableColumns count="54">
    <tableColumn id="1" name="Id" dataDxfId="125"/>
    <tableColumn id="38" name="Alias"/>
    <tableColumn id="2" name="Name" dataDxfId="124"/>
    <tableColumn id="22" name="Ename" dataDxfId="123"/>
    <tableColumn id="23" name="Remark" dataDxfId="122"/>
    <tableColumn id="3" name="Star" dataDxfId="121"/>
    <tableColumn id="4" name="Type" dataDxfId="120"/>
    <tableColumn id="5" name="Attr" dataDxfId="119"/>
    <tableColumn id="58" name="Quality" dataDxfId="11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7"/>
    <tableColumn id="6" name="AtkP" dataDxfId="116"/>
    <tableColumn id="24" name="VitP" dataDxfId="115"/>
    <tableColumn id="25" name="Modify" dataDxfId="114"/>
    <tableColumn id="9" name="Def" dataDxfId="113"/>
    <tableColumn id="10" name="Mag" dataDxfId="112"/>
    <tableColumn id="32" name="Spd" dataDxfId="111"/>
    <tableColumn id="35" name="Hit" dataDxfId="110"/>
    <tableColumn id="36" name="Dhit" dataDxfId="109"/>
    <tableColumn id="34" name="Crt" dataDxfId="108"/>
    <tableColumn id="33" name="Luk" dataDxfId="107"/>
    <tableColumn id="7" name="Sum" dataDxfId="106">
      <calculatedColumnFormula>SUM(K4:L4)+SUM(N4:T4)*5+4.4*SUM(AK4:AQ4)+2.5*SUM(AE4:AI4)+IF(ISNUMBER(AD4),AD4,0)+M4</calculatedColumnFormula>
    </tableColumn>
    <tableColumn id="13" name="Range" dataDxfId="105"/>
    <tableColumn id="14" name="Mov" dataDxfId="104"/>
    <tableColumn id="51" name="LifeRound" dataDxfId="103"/>
    <tableColumn id="16" name="Arrow" dataDxfId="102"/>
    <tableColumn id="42" name="Skill1" dataDxfId="101"/>
    <tableColumn id="43" name="SkillRate1" dataDxfId="100"/>
    <tableColumn id="44" name="Skill2" dataDxfId="99"/>
    <tableColumn id="45" name="SkillRate2" dataDxfId="98"/>
    <tableColumn id="54" name="~SkillMark" dataDxfId="97">
      <calculatedColumnFormula>IF(ISBLANK($Z4),0, LOOKUP($Z4,[1]Skill!$A:$A,[1]Skill!$Z:$Z)*$AA4/100)+
IF(ISBLANK($AB4),0, LOOKUP($AB4,[1]Skill!$A:$A,[1]Skill!$Z:$Z)*$AC4/100)</calculatedColumnFormula>
    </tableColumn>
    <tableColumn id="52" name="~AntiLife" dataDxfId="96"/>
    <tableColumn id="57" name="~AntiMental" dataDxfId="95"/>
    <tableColumn id="56" name="~AntiPhysical" dataDxfId="94"/>
    <tableColumn id="55" name="~AntiElement" dataDxfId="93"/>
    <tableColumn id="53" name="~AntiHelp" dataDxfId="92"/>
    <tableColumn id="30" name="BuffImmune" dataDxfId="91">
      <calculatedColumnFormula>CONCATENATE(AE4,";",AF4,";",AG4,";",AH4,";",AI4)</calculatedColumnFormula>
    </tableColumn>
    <tableColumn id="8" name="~AntiNull" dataDxfId="90"/>
    <tableColumn id="11" name="~AntiWater" dataDxfId="89"/>
    <tableColumn id="26" name="~AntiWind" dataDxfId="88"/>
    <tableColumn id="27" name="~AntiFire" dataDxfId="87"/>
    <tableColumn id="37" name="~AntiEarth" dataDxfId="86"/>
    <tableColumn id="40" name="~AntiLight" dataDxfId="85"/>
    <tableColumn id="41" name="~AntiDark" dataDxfId="84"/>
    <tableColumn id="31" name="AttrDef" dataDxfId="83">
      <calculatedColumnFormula>CONCATENATE(AK4,";",AL4,";",AM4,";",AN4,";",AO4,";",AP4,";",AQ4)</calculatedColumnFormula>
    </tableColumn>
    <tableColumn id="50" name="IsBuilding" dataDxfId="82"/>
    <tableColumn id="29" name="JobId" dataDxfId="81"/>
    <tableColumn id="20" name="DropId1" dataDxfId="80"/>
    <tableColumn id="39" name="DropId2" dataDxfId="79"/>
    <tableColumn id="21" name="Icon" dataDxfId="78"/>
    <tableColumn id="17" name="Cover" dataDxfId="77"/>
    <tableColumn id="18" name="Sound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72" dataDxfId="71" tableBorderDxfId="70">
  <autoFilter ref="A3:BB15"/>
  <sortState ref="A4:AG311">
    <sortCondition ref="A3:A311"/>
  </sortState>
  <tableColumns count="54">
    <tableColumn id="1" name="Id" dataDxfId="69"/>
    <tableColumn id="20" name="Alias"/>
    <tableColumn id="2" name="Name" dataDxfId="68"/>
    <tableColumn id="22" name="Ename" dataDxfId="67"/>
    <tableColumn id="23" name="Remark" dataDxfId="66"/>
    <tableColumn id="3" name="Star" dataDxfId="65"/>
    <tableColumn id="4" name="Type" dataDxfId="64"/>
    <tableColumn id="5" name="Attr" dataDxfId="63"/>
    <tableColumn id="58" name="Quality" dataDxfId="6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61"/>
    <tableColumn id="6" name="AtkP" dataDxfId="60"/>
    <tableColumn id="24" name="VitP" dataDxfId="59"/>
    <tableColumn id="25" name="Modify" dataDxfId="58"/>
    <tableColumn id="9" name="Def" dataDxfId="57"/>
    <tableColumn id="10" name="Mag" dataDxfId="56"/>
    <tableColumn id="32" name="Spd" dataDxfId="55"/>
    <tableColumn id="35" name="Hit" dataDxfId="54"/>
    <tableColumn id="36" name="Dhit" dataDxfId="53"/>
    <tableColumn id="34" name="Crt" dataDxfId="52"/>
    <tableColumn id="33" name="Luk" dataDxfId="51"/>
    <tableColumn id="7" name="Sum" dataDxfId="50">
      <calculatedColumnFormula>SUM(K4:L4)+SUM(N4:T4)*5+4.4*SUM(AK4:AQ4)+2.5*SUM(AE4:AI4)+IF(ISNUMBER(AD4),AD4,0)+M4</calculatedColumnFormula>
    </tableColumn>
    <tableColumn id="13" name="Range" dataDxfId="49"/>
    <tableColumn id="14" name="Mov" dataDxfId="48"/>
    <tableColumn id="60" name="LifeRound" dataDxfId="47"/>
    <tableColumn id="16" name="Arrow" dataDxfId="46"/>
    <tableColumn id="42" name="Skill1" dataDxfId="45"/>
    <tableColumn id="43" name="SkillRate1" dataDxfId="44"/>
    <tableColumn id="44" name="Skill2" dataDxfId="43"/>
    <tableColumn id="45" name="SkillRate2" dataDxfId="42"/>
    <tableColumn id="54" name="~SkillMark" dataDxfId="41">
      <calculatedColumnFormula>IF(ISBLANK($Z4),0, LOOKUP($Z4,[1]Skill!$A:$A,[1]Skill!$Y:$Y)*$AA4/100)+
IF(ISBLANK($AB4),0, LOOKUP($AB4,[1]Skill!$A:$A,[1]Skill!$Y:$Y)*$AC4/100)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CONCATENATE(AE4,";",AF4,";",AG4,";",AH4,";",AI4)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CONCATENATE(AK4,";",AL4,";",AM4,";",AN4,";",AO4,";",AP4,";",AQ4)</calculatedColumnFormula>
    </tableColumn>
    <tableColumn id="59" name="IsBuilding" dataDxfId="26"/>
    <tableColumn id="29" name="JobId" dataDxfId="25"/>
    <tableColumn id="46" name="DropId1" dataDxfId="24"/>
    <tableColumn id="38" name="DropId2" dataDxfId="23"/>
    <tableColumn id="21" name="Icon" dataDxfId="22"/>
    <tableColumn id="17" name="Cover" dataDxfId="21"/>
    <tableColumn id="18" name="Sound" dataDxfId="20"/>
    <tableColumn id="15" name="IsSpecial" dataDxfId="19"/>
    <tableColumn id="28" name="IsNew" dataDxfId="18"/>
    <tableColumn id="19" name="VsMark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Q9" sqref="AQ9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5" priority="21" operator="greaterThanOrEqual">
      <formula>5</formula>
    </cfRule>
    <cfRule type="cellIs" dxfId="14" priority="32" operator="equal">
      <formula>1</formula>
    </cfRule>
    <cfRule type="cellIs" dxfId="13" priority="33" operator="equal">
      <formula>2</formula>
    </cfRule>
    <cfRule type="cellIs" dxfId="12" priority="34" operator="equal">
      <formula>3</formula>
    </cfRule>
    <cfRule type="cellIs" dxfId="11" priority="35" operator="equal">
      <formula>4</formula>
    </cfRule>
  </conditionalFormatting>
  <conditionalFormatting sqref="U4:U31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0" priority="5">
      <formula>LEN(TRIM(AV306))=0</formula>
    </cfRule>
  </conditionalFormatting>
  <conditionalFormatting sqref="AU309">
    <cfRule type="containsBlanks" dxfId="9" priority="4">
      <formula>LEN(TRIM(AU309))=0</formula>
    </cfRule>
  </conditionalFormatting>
  <conditionalFormatting sqref="AU310">
    <cfRule type="containsBlanks" dxfId="8" priority="3">
      <formula>LEN(TRIM(AU310))=0</formula>
    </cfRule>
  </conditionalFormatting>
  <conditionalFormatting sqref="AU303">
    <cfRule type="containsBlanks" dxfId="7" priority="2">
      <formula>LEN(TRIM(AU303))=0</formula>
    </cfRule>
  </conditionalFormatting>
  <conditionalFormatting sqref="AU78">
    <cfRule type="containsBlanks" dxfId="6" priority="1">
      <formula>LEN(TRIM(AU78))=0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1137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1154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1134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1135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1136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5" priority="37" operator="between">
      <formula>-30</formula>
      <formula>30</formula>
    </cfRule>
  </conditionalFormatting>
  <conditionalFormatting sqref="I4:I15">
    <cfRule type="cellIs" dxfId="4" priority="15" operator="greaterThanOrEqual">
      <formula>5</formula>
    </cfRule>
    <cfRule type="cellIs" dxfId="3" priority="16" operator="equal">
      <formula>1</formula>
    </cfRule>
    <cfRule type="cellIs" dxfId="2" priority="17" operator="equal">
      <formula>2</formula>
    </cfRule>
    <cfRule type="cellIs" dxfId="1" priority="18" operator="equal">
      <formula>3</formula>
    </cfRule>
    <cfRule type="cellIs" dxfId="0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2018-01-08T01:12:01Z</dcterms:modified>
</cp:coreProperties>
</file>