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10" i="7" l="1"/>
  <c r="T10" i="7" s="1"/>
  <c r="H10" i="7" s="1"/>
  <c r="AI10" i="7"/>
  <c r="AQ10" i="7"/>
  <c r="AC317" i="1" l="1"/>
  <c r="T317" i="1" s="1"/>
  <c r="H317" i="1" s="1"/>
  <c r="AI317" i="1"/>
  <c r="AQ317" i="1"/>
  <c r="AC4" i="7"/>
  <c r="AC5" i="7"/>
  <c r="AC6" i="7"/>
  <c r="AC7" i="7"/>
  <c r="AC8" i="7"/>
  <c r="AC9" i="7"/>
  <c r="AC11" i="7"/>
  <c r="AC12" i="7"/>
  <c r="AC13" i="7"/>
  <c r="AC14" i="7"/>
  <c r="AC15" i="7"/>
  <c r="AC16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5" i="7" l="1"/>
  <c r="AI15" i="7"/>
  <c r="T15" i="7"/>
  <c r="H15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1" i="7"/>
  <c r="T12" i="7"/>
  <c r="T13" i="7"/>
  <c r="T14" i="7"/>
  <c r="T16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1" i="7"/>
  <c r="AQ12" i="7"/>
  <c r="AQ13" i="7"/>
  <c r="AQ14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2" i="7" l="1"/>
  <c r="H12" i="7"/>
  <c r="AI63" i="1" l="1"/>
  <c r="H63" i="1"/>
  <c r="AI36" i="1"/>
  <c r="H36" i="1"/>
  <c r="AI86" i="1" l="1"/>
  <c r="H86" i="1"/>
  <c r="AI85" i="1" l="1"/>
  <c r="H85" i="1"/>
  <c r="H11" i="7" l="1"/>
  <c r="H13" i="7"/>
  <c r="H14" i="7"/>
  <c r="H16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3" i="7" l="1"/>
  <c r="AI4" i="7" l="1"/>
  <c r="AI6" i="7"/>
  <c r="AI11" i="7"/>
  <c r="AI14" i="7"/>
  <c r="AI16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<sst xmlns="http://schemas.openxmlformats.org/spreadsheetml/2006/main" count="2195" uniqueCount="995">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</sst>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  <row r="209">
          <cell r="A209">
            <v>55990108</v>
          </cell>
          <cell r="Y209">
            <v>4</v>
          </cell>
        </row>
        <row r="210">
          <cell r="A210">
            <v>55990109</v>
          </cell>
          <cell r="Y210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7" totalsRowShown="0" headerRowDxfId="135" dataDxfId="134" tableBorderDxfId="133">
  <autoFilter ref="A3:BA317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LOOKUP($Y4,[1]Skill!$A:$A,[1]Skill!$Y:$Y)*$Z4/100)+
IF(ISBLANK($AA4),0, LOOKUP($AA4,[1]Skill!$A:$A,[1]Skill!$Y:$Y)*$AB4/100)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6" totalsRowShown="0" headerRowDxfId="56" dataDxfId="55" tableBorderDxfId="54">
  <autoFilter ref="A3:BA16"/>
  <sortState ref="A4:AF312">
    <sortCondition ref="A3:A312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LOOKUP($Y4,[1]Skill!$A:$A,[1]Skill!$Y:$Y)*$Z4/100)+
IF(ISBLANK($AA4),0, LOOKUP($AA4,[1]Skill!$A:$A,[1]Skill!$Y:$Y)*$AB4/100)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7"/>
  <sheetViews>
    <sheetView workbookViewId="0">
      <pane xSplit="2" ySplit="3" topLeftCell="C32" activePane="bottomRight" state="frozen"/>
      <selection pane="topRight" activeCell="C1" sqref="C1"/>
      <selection pane="bottomLeft" activeCell="A4" sqref="A4"/>
      <selection pane="bottomRight" activeCell="X44" sqref="X44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991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991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986</v>
      </c>
      <c r="C316" s="8" t="s">
        <v>987</v>
      </c>
      <c r="D316" s="8" t="s">
        <v>911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781</v>
      </c>
      <c r="AS316" s="55">
        <v>11000005</v>
      </c>
      <c r="AT316" s="8"/>
      <c r="AU316" s="8"/>
      <c r="AV316" s="8">
        <v>313</v>
      </c>
      <c r="AW316" s="8"/>
      <c r="AX316" s="59" t="s">
        <v>929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988</v>
      </c>
      <c r="C317" s="8" t="s">
        <v>989</v>
      </c>
      <c r="D317" s="8" t="s">
        <v>990</v>
      </c>
      <c r="E317" s="8">
        <v>2</v>
      </c>
      <c r="F317" s="8">
        <v>8</v>
      </c>
      <c r="G317" s="8">
        <v>0</v>
      </c>
      <c r="H317" s="21">
        <f t="shared" ref="H317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" si="63">CONCATENATE(AJ317,";",AK317,";",AL317,";",AM317,";",AN317,";",AO317,";",AP317)</f>
        <v>0;0;0;0;0;0;0</v>
      </c>
      <c r="AR317" s="51" t="s">
        <v>781</v>
      </c>
      <c r="AS317" s="55"/>
      <c r="AT317" s="8"/>
      <c r="AU317" s="8"/>
      <c r="AV317" s="8">
        <v>314</v>
      </c>
      <c r="AW317" s="8"/>
      <c r="AX317" s="59" t="s">
        <v>929</v>
      </c>
      <c r="AY317" s="21">
        <v>0</v>
      </c>
      <c r="AZ317" s="8">
        <v>1</v>
      </c>
      <c r="BA317" s="52">
        <v>0.75409839999999995</v>
      </c>
    </row>
  </sheetData>
  <phoneticPr fontId="18" type="noConversion"/>
  <conditionalFormatting sqref="H4:H317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7">
    <cfRule type="cellIs" dxfId="142" priority="8" operator="equal">
      <formula>"未完成"</formula>
    </cfRule>
  </conditionalFormatting>
  <conditionalFormatting sqref="T4:T31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7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7">
    <cfRule type="cellIs" dxfId="136" priority="1" operator="equal">
      <formula>"未完成"</formula>
    </cfRule>
  </conditionalFormatting>
  <conditionalFormatting sqref="T306:T3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6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6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6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6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:H10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:T10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:AI10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:AQ10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B10" s="4" t="s">
        <v>994</v>
      </c>
      <c r="C10" s="4" t="s">
        <v>830</v>
      </c>
      <c r="D10" s="19"/>
      <c r="E10" s="4">
        <v>1</v>
      </c>
      <c r="F10" s="4">
        <v>8</v>
      </c>
      <c r="G10" s="4">
        <v>0</v>
      </c>
      <c r="H10" s="4">
        <f t="shared" si="11"/>
        <v>1</v>
      </c>
      <c r="I10" s="4">
        <v>1</v>
      </c>
      <c r="J10" s="4">
        <v>0</v>
      </c>
      <c r="K10" s="4">
        <v>0</v>
      </c>
      <c r="L10" s="4">
        <v>-3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2"/>
        <v>-3</v>
      </c>
      <c r="U10" s="8">
        <v>10</v>
      </c>
      <c r="V10" s="8">
        <v>10</v>
      </c>
      <c r="W10" s="8">
        <v>0</v>
      </c>
      <c r="X10" s="8" t="s">
        <v>993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3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4"/>
        <v>0;0;0;0;0;0;0</v>
      </c>
      <c r="AR10" s="50" t="s">
        <v>781</v>
      </c>
      <c r="AS10" s="50"/>
      <c r="AT10" s="50"/>
      <c r="AU10" s="50"/>
      <c r="AV10" s="4">
        <v>10008</v>
      </c>
      <c r="AW10" s="18"/>
      <c r="AX10" s="59" t="s">
        <v>992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s="8" t="s">
        <v>696</v>
      </c>
      <c r="C11" s="8" t="s">
        <v>695</v>
      </c>
      <c r="D11" s="19"/>
      <c r="E11" s="8">
        <v>1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-35</v>
      </c>
      <c r="K11" s="4">
        <v>300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265</v>
      </c>
      <c r="U11" s="8">
        <v>10</v>
      </c>
      <c r="V11" s="8">
        <v>0</v>
      </c>
      <c r="W11" s="8">
        <v>0</v>
      </c>
      <c r="X11" s="8" t="s">
        <v>6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782</v>
      </c>
      <c r="AS11" s="50"/>
      <c r="AT11" s="50"/>
      <c r="AU11" s="50"/>
      <c r="AV11" s="8">
        <v>10001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776</v>
      </c>
      <c r="B12" s="8" t="s">
        <v>771</v>
      </c>
      <c r="C12" s="8" t="s">
        <v>773</v>
      </c>
      <c r="D12" s="19"/>
      <c r="E12" s="8">
        <v>4</v>
      </c>
      <c r="F12" s="8">
        <v>35</v>
      </c>
      <c r="G12" s="8">
        <v>0</v>
      </c>
      <c r="H12" s="4">
        <f t="shared" si="0"/>
        <v>6</v>
      </c>
      <c r="I12" s="8">
        <v>0</v>
      </c>
      <c r="J12" s="4">
        <v>-40</v>
      </c>
      <c r="K12" s="4">
        <v>200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160</v>
      </c>
      <c r="U12" s="8">
        <v>35</v>
      </c>
      <c r="V12" s="8">
        <v>0</v>
      </c>
      <c r="W12" s="8">
        <v>0</v>
      </c>
      <c r="X12" s="8" t="s">
        <v>784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10002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 t="s">
        <v>799</v>
      </c>
      <c r="B13" s="8" t="s">
        <v>772</v>
      </c>
      <c r="C13" s="8" t="s">
        <v>774</v>
      </c>
      <c r="D13" s="19"/>
      <c r="E13" s="8">
        <v>3</v>
      </c>
      <c r="F13" s="8">
        <v>34</v>
      </c>
      <c r="G13" s="8">
        <v>0</v>
      </c>
      <c r="H13" s="4">
        <f t="shared" si="0"/>
        <v>6</v>
      </c>
      <c r="I13" s="8">
        <v>0</v>
      </c>
      <c r="J13" s="4">
        <v>-45</v>
      </c>
      <c r="K13" s="4">
        <v>120</v>
      </c>
      <c r="L13" s="4">
        <v>0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85</v>
      </c>
      <c r="U13" s="8">
        <v>40</v>
      </c>
      <c r="V13" s="8">
        <v>0</v>
      </c>
      <c r="W13" s="8">
        <v>0</v>
      </c>
      <c r="X13" s="8" t="s">
        <v>777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5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783</v>
      </c>
      <c r="AS13" s="50"/>
      <c r="AT13" s="50"/>
      <c r="AU13" s="50"/>
      <c r="AV13" s="8">
        <v>10003</v>
      </c>
      <c r="AW13" s="18"/>
      <c r="AX13" s="59" t="s">
        <v>929</v>
      </c>
      <c r="AY13" s="21">
        <v>1</v>
      </c>
      <c r="AZ13" s="32">
        <v>0</v>
      </c>
      <c r="BA13" s="29">
        <v>0</v>
      </c>
    </row>
    <row r="14" spans="1:53" x14ac:dyDescent="0.15">
      <c r="A14">
        <v>51019298</v>
      </c>
      <c r="B14" s="8" t="s">
        <v>880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si="0"/>
        <v>1</v>
      </c>
      <c r="I14" s="31">
        <v>2</v>
      </c>
      <c r="J14" s="31">
        <v>10</v>
      </c>
      <c r="K14" s="31">
        <v>-10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31">
        <v>280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>
        <v>51019299</v>
      </c>
      <c r="B15" s="8" t="s">
        <v>881</v>
      </c>
      <c r="C15" s="31" t="s">
        <v>630</v>
      </c>
      <c r="D15" s="19"/>
      <c r="E15" s="31">
        <v>2</v>
      </c>
      <c r="F15" s="31">
        <v>8</v>
      </c>
      <c r="G15" s="31">
        <v>0</v>
      </c>
      <c r="H15" s="4">
        <f t="shared" ref="H15" si="16">IF(AND(T15&gt;=13,T15&lt;=16),5,IF(AND(T15&gt;=9,T15&lt;=12),4,IF(AND(T15&gt;=5,T15&lt;=8),3,IF(AND(T15&gt;=1,T15&lt;=4),2,IF(AND(T15&gt;=-3,T15&lt;=0),1,IF(AND(T15&gt;=-5,T15&lt;=-4),0,6))))))</f>
        <v>1</v>
      </c>
      <c r="I15" s="31">
        <v>2</v>
      </c>
      <c r="J15" s="31">
        <v>-10</v>
      </c>
      <c r="K15" s="31">
        <v>10</v>
      </c>
      <c r="L15" s="31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ref="T15" si="17">SUM(J15:K15)+SUM(M15:S15)*5+4.4*SUM(AJ15:AP15)+2.5*SUM(AD15:AH15)+IF(ISNUMBER(AC15),AC15,0)+L15</f>
        <v>0</v>
      </c>
      <c r="U15" s="8">
        <v>10</v>
      </c>
      <c r="V15" s="8">
        <v>20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ref="AI15" si="18"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19">CONCATENATE(AJ15,";",AK15,";",AL15,";",AM15,";",AN15,";",AO15,";",AP15)</f>
        <v>0;0;0;0;0;0;0</v>
      </c>
      <c r="AR15" s="50" t="s">
        <v>782</v>
      </c>
      <c r="AS15" s="50"/>
      <c r="AT15" s="50"/>
      <c r="AU15" s="50"/>
      <c r="AV15" s="31">
        <v>278</v>
      </c>
      <c r="AW15" s="18"/>
      <c r="AX15" s="59" t="s">
        <v>929</v>
      </c>
      <c r="AY15" s="21">
        <v>1</v>
      </c>
      <c r="AZ15" s="32">
        <v>0</v>
      </c>
      <c r="BA15" s="33">
        <v>0</v>
      </c>
    </row>
    <row r="16" spans="1:53" x14ac:dyDescent="0.15">
      <c r="A16" t="s">
        <v>775</v>
      </c>
      <c r="B16" s="8" t="s">
        <v>694</v>
      </c>
      <c r="C16" s="8" t="s">
        <v>691</v>
      </c>
      <c r="D16" s="19"/>
      <c r="E16" s="8">
        <v>1</v>
      </c>
      <c r="F16" s="8">
        <v>35</v>
      </c>
      <c r="G16" s="8">
        <v>0</v>
      </c>
      <c r="H16" s="4">
        <f t="shared" si="0"/>
        <v>6</v>
      </c>
      <c r="I16" s="8">
        <v>0</v>
      </c>
      <c r="J16" s="4">
        <v>-35</v>
      </c>
      <c r="K16" s="4">
        <v>300</v>
      </c>
      <c r="L16" s="4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2">
        <f t="shared" si="1"/>
        <v>265</v>
      </c>
      <c r="U16" s="8">
        <v>10</v>
      </c>
      <c r="V16" s="8">
        <v>10</v>
      </c>
      <c r="W16" s="8">
        <v>0</v>
      </c>
      <c r="X16" s="8" t="s">
        <v>6</v>
      </c>
      <c r="Y16" s="47"/>
      <c r="Z16" s="47"/>
      <c r="AA16" s="47"/>
      <c r="AB16" s="47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9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4"/>
        <v>0;0;0;0;0;0;0</v>
      </c>
      <c r="AR16" s="50" t="s">
        <v>782</v>
      </c>
      <c r="AS16" s="50"/>
      <c r="AT16" s="50"/>
      <c r="AU16" s="50"/>
      <c r="AV16" s="8">
        <v>291</v>
      </c>
      <c r="AW16" s="18"/>
      <c r="AX16" s="59" t="s">
        <v>929</v>
      </c>
      <c r="AY16" s="21">
        <v>1</v>
      </c>
      <c r="AZ16" s="32">
        <v>0</v>
      </c>
      <c r="BA16" s="32">
        <v>0</v>
      </c>
    </row>
  </sheetData>
  <phoneticPr fontId="18" type="noConversion"/>
  <conditionalFormatting sqref="K4 K14 K16 J6:K8 J10:K11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6">
    <cfRule type="cellIs" dxfId="77" priority="34" operator="between">
      <formula>-30</formula>
      <formula>30</formula>
    </cfRule>
  </conditionalFormatting>
  <conditionalFormatting sqref="J14">
    <cfRule type="cellIs" dxfId="76" priority="33" operator="between">
      <formula>-30</formula>
      <formula>30</formula>
    </cfRule>
  </conditionalFormatting>
  <conditionalFormatting sqref="K13">
    <cfRule type="cellIs" dxfId="75" priority="29" operator="between">
      <formula>-30</formula>
      <formula>30</formula>
    </cfRule>
  </conditionalFormatting>
  <conditionalFormatting sqref="J13">
    <cfRule type="cellIs" dxfId="74" priority="28" operator="between">
      <formula>-30</formula>
      <formula>30</formula>
    </cfRule>
  </conditionalFormatting>
  <conditionalFormatting sqref="T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ellIs" dxfId="73" priority="26" operator="between">
      <formula>-30</formula>
      <formula>30</formula>
    </cfRule>
  </conditionalFormatting>
  <conditionalFormatting sqref="J12">
    <cfRule type="cellIs" dxfId="72" priority="25" operator="between">
      <formula>-30</formula>
      <formula>30</formula>
    </cfRule>
  </conditionalFormatting>
  <conditionalFormatting sqref="T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4 T16 T10:T1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ellIs" dxfId="59" priority="4" operator="between">
      <formula>-30</formula>
      <formula>30</formula>
    </cfRule>
  </conditionalFormatting>
  <conditionalFormatting sqref="J15">
    <cfRule type="cellIs" dxfId="58" priority="3" operator="between">
      <formula>-30</formula>
      <formula>30</formula>
    </cfRule>
  </conditionalFormatting>
  <conditionalFormatting sqref="T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2017-06-07T03:25:45Z</dcterms:modified>
</cp:coreProperties>
</file>