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0" yWindow="0" windowWidth="23040" windowHeight="9375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62913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D326" i="1" l="1"/>
  <c r="AQ331" i="1" l="1"/>
  <c r="AI331" i="1"/>
  <c r="AD331" i="1"/>
  <c r="U331" i="1" s="1"/>
  <c r="I331" i="1" s="1"/>
  <c r="AI5" i="7" l="1"/>
  <c r="AI6" i="7"/>
  <c r="AI7" i="7"/>
  <c r="AI8" i="7"/>
  <c r="AI9" i="7"/>
  <c r="AI10" i="7"/>
  <c r="AI11" i="7"/>
  <c r="AI12" i="7"/>
  <c r="AI13" i="7"/>
  <c r="AI14" i="7"/>
  <c r="AI15" i="7"/>
  <c r="AI16" i="7"/>
  <c r="AI17" i="7"/>
  <c r="AI4" i="7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D4" i="7" l="1"/>
  <c r="U4" i="7" s="1"/>
  <c r="AD5" i="7"/>
  <c r="U5" i="7" s="1"/>
  <c r="AD6" i="7"/>
  <c r="U6" i="7" s="1"/>
  <c r="AD7" i="7"/>
  <c r="U7" i="7" s="1"/>
  <c r="AD8" i="7"/>
  <c r="U8" i="7" s="1"/>
  <c r="AD9" i="7"/>
  <c r="U9" i="7" s="1"/>
  <c r="AD10" i="7"/>
  <c r="U10" i="7" s="1"/>
  <c r="AD11" i="7"/>
  <c r="U11" i="7" s="1"/>
  <c r="AD12" i="7"/>
  <c r="U12" i="7" s="1"/>
  <c r="AD13" i="7"/>
  <c r="U13" i="7" s="1"/>
  <c r="AD14" i="7"/>
  <c r="U14" i="7" s="1"/>
  <c r="AD15" i="7"/>
  <c r="U15" i="7" s="1"/>
  <c r="AD16" i="7"/>
  <c r="U16" i="7" s="1"/>
  <c r="AD17" i="7"/>
  <c r="U17" i="7" s="1"/>
  <c r="AD4" i="1"/>
  <c r="U4" i="1" s="1"/>
  <c r="I4" i="1" s="1"/>
  <c r="AD5" i="1"/>
  <c r="U5" i="1" s="1"/>
  <c r="I5" i="1" s="1"/>
  <c r="AD6" i="1"/>
  <c r="U6" i="1" s="1"/>
  <c r="I6" i="1" s="1"/>
  <c r="AD7" i="1"/>
  <c r="U7" i="1" s="1"/>
  <c r="I7" i="1" s="1"/>
  <c r="AD8" i="1"/>
  <c r="U8" i="1" s="1"/>
  <c r="I8" i="1" s="1"/>
  <c r="AD9" i="1"/>
  <c r="U9" i="1" s="1"/>
  <c r="I9" i="1" s="1"/>
  <c r="AD10" i="1"/>
  <c r="U10" i="1" s="1"/>
  <c r="I10" i="1" s="1"/>
  <c r="AD11" i="1"/>
  <c r="U11" i="1" s="1"/>
  <c r="I11" i="1" s="1"/>
  <c r="AD12" i="1"/>
  <c r="U12" i="1" s="1"/>
  <c r="I12" i="1" s="1"/>
  <c r="AD13" i="1"/>
  <c r="U13" i="1" s="1"/>
  <c r="I13" i="1" s="1"/>
  <c r="AD14" i="1"/>
  <c r="U14" i="1" s="1"/>
  <c r="I14" i="1" s="1"/>
  <c r="AD15" i="1"/>
  <c r="U15" i="1" s="1"/>
  <c r="I15" i="1" s="1"/>
  <c r="AD16" i="1"/>
  <c r="U16" i="1" s="1"/>
  <c r="I16" i="1" s="1"/>
  <c r="AD17" i="1"/>
  <c r="U17" i="1" s="1"/>
  <c r="I17" i="1" s="1"/>
  <c r="AD18" i="1"/>
  <c r="U18" i="1" s="1"/>
  <c r="I18" i="1" s="1"/>
  <c r="AD19" i="1"/>
  <c r="U19" i="1" s="1"/>
  <c r="I19" i="1" s="1"/>
  <c r="AD20" i="1"/>
  <c r="U20" i="1" s="1"/>
  <c r="AD21" i="1"/>
  <c r="U21" i="1" s="1"/>
  <c r="AD22" i="1"/>
  <c r="U22" i="1" s="1"/>
  <c r="AD23" i="1"/>
  <c r="U23" i="1" s="1"/>
  <c r="AD24" i="1"/>
  <c r="U24" i="1" s="1"/>
  <c r="AD25" i="1"/>
  <c r="U25" i="1" s="1"/>
  <c r="AD26" i="1"/>
  <c r="U26" i="1" s="1"/>
  <c r="AD27" i="1"/>
  <c r="U27" i="1" s="1"/>
  <c r="AD28" i="1"/>
  <c r="U28" i="1" s="1"/>
  <c r="AD29" i="1"/>
  <c r="U29" i="1" s="1"/>
  <c r="AD30" i="1"/>
  <c r="U30" i="1" s="1"/>
  <c r="AD31" i="1"/>
  <c r="U31" i="1" s="1"/>
  <c r="AD32" i="1"/>
  <c r="U32" i="1" s="1"/>
  <c r="AD33" i="1"/>
  <c r="U33" i="1" s="1"/>
  <c r="AD34" i="1"/>
  <c r="U34" i="1" s="1"/>
  <c r="AD35" i="1"/>
  <c r="U35" i="1" s="1"/>
  <c r="AD36" i="1"/>
  <c r="U36" i="1" s="1"/>
  <c r="AD37" i="1"/>
  <c r="U37" i="1" s="1"/>
  <c r="AD38" i="1"/>
  <c r="U38" i="1" s="1"/>
  <c r="AD39" i="1"/>
  <c r="U39" i="1" s="1"/>
  <c r="AD40" i="1"/>
  <c r="U40" i="1" s="1"/>
  <c r="AD41" i="1"/>
  <c r="U41" i="1" s="1"/>
  <c r="AD42" i="1"/>
  <c r="U42" i="1" s="1"/>
  <c r="AD43" i="1"/>
  <c r="U43" i="1" s="1"/>
  <c r="AD44" i="1"/>
  <c r="U44" i="1" s="1"/>
  <c r="AD45" i="1"/>
  <c r="U45" i="1" s="1"/>
  <c r="AD46" i="1"/>
  <c r="U46" i="1" s="1"/>
  <c r="AD47" i="1"/>
  <c r="U47" i="1" s="1"/>
  <c r="AD48" i="1"/>
  <c r="U48" i="1" s="1"/>
  <c r="AD49" i="1"/>
  <c r="U49" i="1" s="1"/>
  <c r="AD50" i="1"/>
  <c r="U50" i="1" s="1"/>
  <c r="AD51" i="1"/>
  <c r="U51" i="1" s="1"/>
  <c r="AD52" i="1"/>
  <c r="U52" i="1" s="1"/>
  <c r="AD53" i="1"/>
  <c r="U53" i="1" s="1"/>
  <c r="AD54" i="1"/>
  <c r="U54" i="1" s="1"/>
  <c r="AD55" i="1"/>
  <c r="U55" i="1" s="1"/>
  <c r="AD56" i="1"/>
  <c r="U56" i="1" s="1"/>
  <c r="AD57" i="1"/>
  <c r="U57" i="1" s="1"/>
  <c r="AD58" i="1"/>
  <c r="U58" i="1" s="1"/>
  <c r="AD59" i="1"/>
  <c r="U59" i="1" s="1"/>
  <c r="AD60" i="1"/>
  <c r="U60" i="1" s="1"/>
  <c r="AD61" i="1"/>
  <c r="U61" i="1" s="1"/>
  <c r="AD62" i="1"/>
  <c r="U62" i="1" s="1"/>
  <c r="AD63" i="1"/>
  <c r="U63" i="1" s="1"/>
  <c r="AD64" i="1"/>
  <c r="U64" i="1" s="1"/>
  <c r="AD65" i="1"/>
  <c r="U65" i="1" s="1"/>
  <c r="AD66" i="1"/>
  <c r="U66" i="1" s="1"/>
  <c r="AD67" i="1"/>
  <c r="U67" i="1" s="1"/>
  <c r="AD68" i="1"/>
  <c r="U68" i="1" s="1"/>
  <c r="AD69" i="1"/>
  <c r="U69" i="1" s="1"/>
  <c r="AD70" i="1"/>
  <c r="U70" i="1" s="1"/>
  <c r="AD71" i="1"/>
  <c r="U71" i="1" s="1"/>
  <c r="AD72" i="1"/>
  <c r="U72" i="1" s="1"/>
  <c r="AD73" i="1"/>
  <c r="U73" i="1" s="1"/>
  <c r="AD74" i="1"/>
  <c r="U74" i="1" s="1"/>
  <c r="AD75" i="1"/>
  <c r="U75" i="1" s="1"/>
  <c r="AD76" i="1"/>
  <c r="U76" i="1" s="1"/>
  <c r="AD77" i="1"/>
  <c r="U77" i="1" s="1"/>
  <c r="AD78" i="1"/>
  <c r="U78" i="1" s="1"/>
  <c r="AD79" i="1"/>
  <c r="U79" i="1" s="1"/>
  <c r="AD80" i="1"/>
  <c r="U80" i="1" s="1"/>
  <c r="AD81" i="1"/>
  <c r="U81" i="1" s="1"/>
  <c r="AD82" i="1"/>
  <c r="U82" i="1" s="1"/>
  <c r="AD83" i="1"/>
  <c r="U83" i="1" s="1"/>
  <c r="AD84" i="1"/>
  <c r="U84" i="1" s="1"/>
  <c r="AD85" i="1"/>
  <c r="U85" i="1" s="1"/>
  <c r="AD86" i="1"/>
  <c r="U86" i="1" s="1"/>
  <c r="AD87" i="1"/>
  <c r="U87" i="1" s="1"/>
  <c r="AD88" i="1"/>
  <c r="U88" i="1" s="1"/>
  <c r="AD89" i="1"/>
  <c r="U89" i="1" s="1"/>
  <c r="AD90" i="1"/>
  <c r="U90" i="1" s="1"/>
  <c r="AD91" i="1"/>
  <c r="U91" i="1" s="1"/>
  <c r="AD92" i="1"/>
  <c r="U92" i="1" s="1"/>
  <c r="AD93" i="1"/>
  <c r="U93" i="1" s="1"/>
  <c r="AD94" i="1"/>
  <c r="U94" i="1" s="1"/>
  <c r="AD95" i="1"/>
  <c r="U95" i="1" s="1"/>
  <c r="AD96" i="1"/>
  <c r="U96" i="1" s="1"/>
  <c r="AD97" i="1"/>
  <c r="U97" i="1" s="1"/>
  <c r="AD98" i="1"/>
  <c r="U98" i="1" s="1"/>
  <c r="AD99" i="1"/>
  <c r="U99" i="1" s="1"/>
  <c r="AD100" i="1"/>
  <c r="U100" i="1" s="1"/>
  <c r="AD101" i="1"/>
  <c r="U101" i="1" s="1"/>
  <c r="AD102" i="1"/>
  <c r="U102" i="1" s="1"/>
  <c r="AD103" i="1"/>
  <c r="U103" i="1" s="1"/>
  <c r="AD104" i="1"/>
  <c r="U104" i="1" s="1"/>
  <c r="AD105" i="1"/>
  <c r="U105" i="1" s="1"/>
  <c r="AD106" i="1"/>
  <c r="U106" i="1" s="1"/>
  <c r="AD107" i="1"/>
  <c r="U107" i="1" s="1"/>
  <c r="AD108" i="1"/>
  <c r="U108" i="1" s="1"/>
  <c r="AD109" i="1"/>
  <c r="U109" i="1" s="1"/>
  <c r="AD110" i="1"/>
  <c r="U110" i="1" s="1"/>
  <c r="AD111" i="1"/>
  <c r="U111" i="1" s="1"/>
  <c r="AD112" i="1"/>
  <c r="U112" i="1" s="1"/>
  <c r="AD113" i="1"/>
  <c r="U113" i="1" s="1"/>
  <c r="AD114" i="1"/>
  <c r="U114" i="1" s="1"/>
  <c r="AD115" i="1"/>
  <c r="U115" i="1" s="1"/>
  <c r="AD116" i="1"/>
  <c r="U116" i="1" s="1"/>
  <c r="AD117" i="1"/>
  <c r="U117" i="1" s="1"/>
  <c r="AD118" i="1"/>
  <c r="U118" i="1" s="1"/>
  <c r="AD119" i="1"/>
  <c r="U119" i="1" s="1"/>
  <c r="AD120" i="1"/>
  <c r="U120" i="1" s="1"/>
  <c r="AD121" i="1"/>
  <c r="U121" i="1" s="1"/>
  <c r="AD122" i="1"/>
  <c r="U122" i="1" s="1"/>
  <c r="AD123" i="1"/>
  <c r="U123" i="1" s="1"/>
  <c r="AD124" i="1"/>
  <c r="U124" i="1" s="1"/>
  <c r="AD125" i="1"/>
  <c r="U125" i="1" s="1"/>
  <c r="AD126" i="1"/>
  <c r="U126" i="1" s="1"/>
  <c r="AD127" i="1"/>
  <c r="U127" i="1" s="1"/>
  <c r="AD128" i="1"/>
  <c r="U128" i="1" s="1"/>
  <c r="AD129" i="1"/>
  <c r="U129" i="1" s="1"/>
  <c r="AD130" i="1"/>
  <c r="U130" i="1" s="1"/>
  <c r="AD131" i="1"/>
  <c r="U131" i="1" s="1"/>
  <c r="AD132" i="1"/>
  <c r="U132" i="1" s="1"/>
  <c r="AD133" i="1"/>
  <c r="U133" i="1" s="1"/>
  <c r="AD134" i="1"/>
  <c r="U134" i="1" s="1"/>
  <c r="AD135" i="1"/>
  <c r="U135" i="1" s="1"/>
  <c r="AD136" i="1"/>
  <c r="U136" i="1" s="1"/>
  <c r="AD137" i="1"/>
  <c r="U137" i="1" s="1"/>
  <c r="AD138" i="1"/>
  <c r="U138" i="1" s="1"/>
  <c r="AD139" i="1"/>
  <c r="U139" i="1" s="1"/>
  <c r="AD140" i="1"/>
  <c r="U140" i="1" s="1"/>
  <c r="AD141" i="1"/>
  <c r="U141" i="1" s="1"/>
  <c r="AD142" i="1"/>
  <c r="U142" i="1" s="1"/>
  <c r="AD143" i="1"/>
  <c r="U143" i="1" s="1"/>
  <c r="AD144" i="1"/>
  <c r="U144" i="1" s="1"/>
  <c r="AD145" i="1"/>
  <c r="U145" i="1" s="1"/>
  <c r="AD146" i="1"/>
  <c r="U146" i="1" s="1"/>
  <c r="AD147" i="1"/>
  <c r="U147" i="1" s="1"/>
  <c r="AD148" i="1"/>
  <c r="U148" i="1" s="1"/>
  <c r="AD149" i="1"/>
  <c r="U149" i="1" s="1"/>
  <c r="AD150" i="1"/>
  <c r="U150" i="1" s="1"/>
  <c r="AD151" i="1"/>
  <c r="U151" i="1" s="1"/>
  <c r="AD152" i="1"/>
  <c r="U152" i="1" s="1"/>
  <c r="AD153" i="1"/>
  <c r="U153" i="1" s="1"/>
  <c r="AD154" i="1"/>
  <c r="U154" i="1" s="1"/>
  <c r="AD155" i="1"/>
  <c r="U155" i="1" s="1"/>
  <c r="AD156" i="1"/>
  <c r="U156" i="1" s="1"/>
  <c r="AD157" i="1"/>
  <c r="U157" i="1" s="1"/>
  <c r="AD158" i="1"/>
  <c r="U158" i="1" s="1"/>
  <c r="AD159" i="1"/>
  <c r="U159" i="1" s="1"/>
  <c r="AD160" i="1"/>
  <c r="U160" i="1" s="1"/>
  <c r="AD161" i="1"/>
  <c r="U161" i="1" s="1"/>
  <c r="AD162" i="1"/>
  <c r="U162" i="1" s="1"/>
  <c r="AD163" i="1"/>
  <c r="U163" i="1" s="1"/>
  <c r="AD164" i="1"/>
  <c r="U164" i="1" s="1"/>
  <c r="AD165" i="1"/>
  <c r="U165" i="1" s="1"/>
  <c r="AD166" i="1"/>
  <c r="U166" i="1" s="1"/>
  <c r="AD167" i="1"/>
  <c r="U167" i="1" s="1"/>
  <c r="AD168" i="1"/>
  <c r="U168" i="1" s="1"/>
  <c r="AD169" i="1"/>
  <c r="U169" i="1" s="1"/>
  <c r="AD170" i="1"/>
  <c r="U170" i="1" s="1"/>
  <c r="AD171" i="1"/>
  <c r="U171" i="1" s="1"/>
  <c r="AD172" i="1"/>
  <c r="U172" i="1" s="1"/>
  <c r="AD173" i="1"/>
  <c r="U173" i="1" s="1"/>
  <c r="AD174" i="1"/>
  <c r="U174" i="1" s="1"/>
  <c r="AD175" i="1"/>
  <c r="U175" i="1" s="1"/>
  <c r="AD176" i="1"/>
  <c r="U176" i="1" s="1"/>
  <c r="AD177" i="1"/>
  <c r="U177" i="1" s="1"/>
  <c r="AD178" i="1"/>
  <c r="U178" i="1" s="1"/>
  <c r="AD179" i="1"/>
  <c r="U179" i="1" s="1"/>
  <c r="AD180" i="1"/>
  <c r="U180" i="1" s="1"/>
  <c r="AD181" i="1"/>
  <c r="U181" i="1" s="1"/>
  <c r="AD182" i="1"/>
  <c r="U182" i="1" s="1"/>
  <c r="AD183" i="1"/>
  <c r="U183" i="1" s="1"/>
  <c r="AD184" i="1"/>
  <c r="U184" i="1" s="1"/>
  <c r="AD185" i="1"/>
  <c r="U185" i="1" s="1"/>
  <c r="AD186" i="1"/>
  <c r="U186" i="1" s="1"/>
  <c r="AD187" i="1"/>
  <c r="U187" i="1" s="1"/>
  <c r="AD188" i="1"/>
  <c r="U188" i="1" s="1"/>
  <c r="AD189" i="1"/>
  <c r="U189" i="1" s="1"/>
  <c r="AD190" i="1"/>
  <c r="U190" i="1" s="1"/>
  <c r="AD191" i="1"/>
  <c r="U191" i="1" s="1"/>
  <c r="AD192" i="1"/>
  <c r="U192" i="1" s="1"/>
  <c r="AD193" i="1"/>
  <c r="U193" i="1" s="1"/>
  <c r="AD194" i="1"/>
  <c r="U194" i="1" s="1"/>
  <c r="AD195" i="1"/>
  <c r="U195" i="1" s="1"/>
  <c r="AD196" i="1"/>
  <c r="U196" i="1" s="1"/>
  <c r="AD197" i="1"/>
  <c r="U197" i="1" s="1"/>
  <c r="AD198" i="1"/>
  <c r="U198" i="1" s="1"/>
  <c r="AD199" i="1"/>
  <c r="U199" i="1" s="1"/>
  <c r="AD200" i="1"/>
  <c r="U200" i="1" s="1"/>
  <c r="AD201" i="1"/>
  <c r="U201" i="1" s="1"/>
  <c r="AD202" i="1"/>
  <c r="U202" i="1" s="1"/>
  <c r="AD203" i="1"/>
  <c r="U203" i="1" s="1"/>
  <c r="AD204" i="1"/>
  <c r="U204" i="1" s="1"/>
  <c r="AD205" i="1"/>
  <c r="U205" i="1" s="1"/>
  <c r="AD206" i="1"/>
  <c r="U206" i="1" s="1"/>
  <c r="AD207" i="1"/>
  <c r="U207" i="1" s="1"/>
  <c r="AD208" i="1"/>
  <c r="U208" i="1" s="1"/>
  <c r="AD209" i="1"/>
  <c r="U209" i="1" s="1"/>
  <c r="AD210" i="1"/>
  <c r="U210" i="1" s="1"/>
  <c r="AD211" i="1"/>
  <c r="U211" i="1" s="1"/>
  <c r="AD212" i="1"/>
  <c r="U212" i="1" s="1"/>
  <c r="AD213" i="1"/>
  <c r="U213" i="1" s="1"/>
  <c r="AD214" i="1"/>
  <c r="U214" i="1" s="1"/>
  <c r="AD215" i="1"/>
  <c r="U215" i="1" s="1"/>
  <c r="AD216" i="1"/>
  <c r="U216" i="1" s="1"/>
  <c r="AD217" i="1"/>
  <c r="U217" i="1" s="1"/>
  <c r="AD218" i="1"/>
  <c r="U218" i="1" s="1"/>
  <c r="AD219" i="1"/>
  <c r="U219" i="1" s="1"/>
  <c r="AD220" i="1"/>
  <c r="U220" i="1" s="1"/>
  <c r="AD221" i="1"/>
  <c r="U221" i="1" s="1"/>
  <c r="AD222" i="1"/>
  <c r="U222" i="1" s="1"/>
  <c r="AD223" i="1"/>
  <c r="U223" i="1" s="1"/>
  <c r="AD224" i="1"/>
  <c r="U224" i="1" s="1"/>
  <c r="AD225" i="1"/>
  <c r="U225" i="1" s="1"/>
  <c r="AD226" i="1"/>
  <c r="U226" i="1" s="1"/>
  <c r="AD227" i="1"/>
  <c r="U227" i="1" s="1"/>
  <c r="AD228" i="1"/>
  <c r="U228" i="1" s="1"/>
  <c r="AD229" i="1"/>
  <c r="U229" i="1" s="1"/>
  <c r="AD230" i="1"/>
  <c r="U230" i="1" s="1"/>
  <c r="AD231" i="1"/>
  <c r="U231" i="1" s="1"/>
  <c r="AD232" i="1"/>
  <c r="U232" i="1" s="1"/>
  <c r="AD233" i="1"/>
  <c r="U233" i="1" s="1"/>
  <c r="AD234" i="1"/>
  <c r="U234" i="1" s="1"/>
  <c r="AD235" i="1"/>
  <c r="U235" i="1" s="1"/>
  <c r="AD236" i="1"/>
  <c r="U236" i="1" s="1"/>
  <c r="AD237" i="1"/>
  <c r="U237" i="1" s="1"/>
  <c r="AD238" i="1"/>
  <c r="U238" i="1" s="1"/>
  <c r="AD239" i="1"/>
  <c r="U239" i="1" s="1"/>
  <c r="AD240" i="1"/>
  <c r="U240" i="1" s="1"/>
  <c r="AD241" i="1"/>
  <c r="U241" i="1" s="1"/>
  <c r="AD242" i="1"/>
  <c r="U242" i="1" s="1"/>
  <c r="AD243" i="1"/>
  <c r="U243" i="1" s="1"/>
  <c r="AD244" i="1"/>
  <c r="U244" i="1" s="1"/>
  <c r="AD245" i="1"/>
  <c r="U245" i="1" s="1"/>
  <c r="AD246" i="1"/>
  <c r="U246" i="1" s="1"/>
  <c r="AD247" i="1"/>
  <c r="U247" i="1" s="1"/>
  <c r="AD248" i="1"/>
  <c r="U248" i="1" s="1"/>
  <c r="AD249" i="1"/>
  <c r="U249" i="1" s="1"/>
  <c r="AD250" i="1"/>
  <c r="U250" i="1" s="1"/>
  <c r="AD251" i="1"/>
  <c r="U251" i="1" s="1"/>
  <c r="AD252" i="1"/>
  <c r="U252" i="1" s="1"/>
  <c r="AD253" i="1"/>
  <c r="U253" i="1" s="1"/>
  <c r="AD254" i="1"/>
  <c r="U254" i="1" s="1"/>
  <c r="AD255" i="1"/>
  <c r="U255" i="1" s="1"/>
  <c r="AD256" i="1"/>
  <c r="U256" i="1" s="1"/>
  <c r="AD257" i="1"/>
  <c r="U257" i="1" s="1"/>
  <c r="AD258" i="1"/>
  <c r="U258" i="1" s="1"/>
  <c r="AD259" i="1"/>
  <c r="U259" i="1" s="1"/>
  <c r="AD260" i="1"/>
  <c r="U260" i="1" s="1"/>
  <c r="AD261" i="1"/>
  <c r="U261" i="1" s="1"/>
  <c r="AD262" i="1"/>
  <c r="U262" i="1" s="1"/>
  <c r="AD263" i="1"/>
  <c r="U263" i="1" s="1"/>
  <c r="AD264" i="1"/>
  <c r="U264" i="1" s="1"/>
  <c r="AD265" i="1"/>
  <c r="U265" i="1" s="1"/>
  <c r="AD266" i="1"/>
  <c r="U266" i="1" s="1"/>
  <c r="AD267" i="1"/>
  <c r="U267" i="1" s="1"/>
  <c r="AD268" i="1"/>
  <c r="U268" i="1" s="1"/>
  <c r="AD269" i="1"/>
  <c r="U269" i="1" s="1"/>
  <c r="AD270" i="1"/>
  <c r="U270" i="1" s="1"/>
  <c r="AD271" i="1"/>
  <c r="U271" i="1" s="1"/>
  <c r="AD272" i="1"/>
  <c r="U272" i="1" s="1"/>
  <c r="AD273" i="1"/>
  <c r="U273" i="1" s="1"/>
  <c r="AD274" i="1"/>
  <c r="U274" i="1" s="1"/>
  <c r="AD275" i="1"/>
  <c r="U275" i="1" s="1"/>
  <c r="AD276" i="1"/>
  <c r="U276" i="1" s="1"/>
  <c r="AD277" i="1"/>
  <c r="U277" i="1" s="1"/>
  <c r="AD278" i="1"/>
  <c r="U278" i="1" s="1"/>
  <c r="AD279" i="1"/>
  <c r="U279" i="1" s="1"/>
  <c r="AD280" i="1"/>
  <c r="U280" i="1" s="1"/>
  <c r="AD281" i="1"/>
  <c r="U281" i="1" s="1"/>
  <c r="AD282" i="1"/>
  <c r="U282" i="1" s="1"/>
  <c r="AD283" i="1"/>
  <c r="U283" i="1" s="1"/>
  <c r="AD284" i="1"/>
  <c r="U284" i="1" s="1"/>
  <c r="AD285" i="1"/>
  <c r="U285" i="1" s="1"/>
  <c r="AD286" i="1"/>
  <c r="U286" i="1" s="1"/>
  <c r="AD287" i="1"/>
  <c r="U287" i="1" s="1"/>
  <c r="AD288" i="1"/>
  <c r="U288" i="1" s="1"/>
  <c r="AD289" i="1"/>
  <c r="U289" i="1" s="1"/>
  <c r="AD290" i="1"/>
  <c r="U290" i="1" s="1"/>
  <c r="AD291" i="1"/>
  <c r="U291" i="1" s="1"/>
  <c r="AD292" i="1"/>
  <c r="U292" i="1" s="1"/>
  <c r="AD293" i="1"/>
  <c r="U293" i="1" s="1"/>
  <c r="AD294" i="1"/>
  <c r="U294" i="1" s="1"/>
  <c r="AD295" i="1"/>
  <c r="U295" i="1" s="1"/>
  <c r="AD296" i="1"/>
  <c r="U296" i="1" s="1"/>
  <c r="AD297" i="1"/>
  <c r="U297" i="1" s="1"/>
  <c r="AD298" i="1"/>
  <c r="U298" i="1" s="1"/>
  <c r="AD299" i="1"/>
  <c r="U299" i="1" s="1"/>
  <c r="AD300" i="1"/>
  <c r="U300" i="1" s="1"/>
  <c r="AD301" i="1"/>
  <c r="U301" i="1" s="1"/>
  <c r="AD302" i="1"/>
  <c r="U302" i="1" s="1"/>
  <c r="AD303" i="1"/>
  <c r="U303" i="1" s="1"/>
  <c r="AD304" i="1"/>
  <c r="U304" i="1" s="1"/>
  <c r="AD305" i="1"/>
  <c r="U305" i="1" s="1"/>
  <c r="AD306" i="1"/>
  <c r="U306" i="1" s="1"/>
  <c r="AD307" i="1"/>
  <c r="U307" i="1" s="1"/>
  <c r="AD308" i="1"/>
  <c r="U308" i="1" s="1"/>
  <c r="AD309" i="1"/>
  <c r="U309" i="1" s="1"/>
  <c r="AD310" i="1"/>
  <c r="U310" i="1" s="1"/>
  <c r="AD311" i="1"/>
  <c r="U311" i="1" s="1"/>
  <c r="AD312" i="1"/>
  <c r="U312" i="1" s="1"/>
  <c r="AD313" i="1"/>
  <c r="U313" i="1" s="1"/>
  <c r="AD314" i="1"/>
  <c r="U314" i="1" s="1"/>
  <c r="AD315" i="1"/>
  <c r="U315" i="1" s="1"/>
  <c r="AD316" i="1"/>
  <c r="U316" i="1" s="1"/>
  <c r="AD317" i="1"/>
  <c r="U317" i="1" s="1"/>
  <c r="AD318" i="1"/>
  <c r="U318" i="1" s="1"/>
  <c r="AD319" i="1"/>
  <c r="U319" i="1" s="1"/>
  <c r="AD320" i="1"/>
  <c r="U320" i="1" s="1"/>
  <c r="AD321" i="1"/>
  <c r="U321" i="1" s="1"/>
  <c r="AD322" i="1"/>
  <c r="U322" i="1" s="1"/>
  <c r="AD323" i="1"/>
  <c r="U323" i="1" s="1"/>
  <c r="AD324" i="1"/>
  <c r="U324" i="1" s="1"/>
  <c r="AD325" i="1"/>
  <c r="U325" i="1" s="1"/>
  <c r="U326" i="1"/>
  <c r="AD327" i="1"/>
  <c r="U327" i="1" s="1"/>
  <c r="AD328" i="1"/>
  <c r="U328" i="1" s="1"/>
  <c r="AD329" i="1"/>
  <c r="U329" i="1" s="1"/>
  <c r="AD330" i="1"/>
  <c r="U330" i="1" s="1"/>
  <c r="AQ330" i="1" l="1"/>
  <c r="I330" i="1"/>
  <c r="AQ329" i="1"/>
  <c r="I329" i="1"/>
  <c r="AQ328" i="1" l="1"/>
  <c r="AQ327" i="1"/>
  <c r="AQ326" i="1"/>
  <c r="I328" i="1" l="1"/>
  <c r="I327" i="1"/>
  <c r="I326" i="1"/>
  <c r="AQ325" i="1"/>
  <c r="AQ324" i="1"/>
  <c r="I324" i="1" l="1"/>
  <c r="I325" i="1"/>
  <c r="AQ323" i="1"/>
  <c r="AQ322" i="1"/>
  <c r="AQ321" i="1"/>
  <c r="I321" i="1" l="1"/>
  <c r="I322" i="1"/>
  <c r="I323" i="1"/>
  <c r="AQ15" i="7"/>
  <c r="I15" i="7"/>
  <c r="AQ320" i="1" l="1"/>
  <c r="AQ319" i="1"/>
  <c r="I320" i="1" l="1"/>
  <c r="I319" i="1"/>
  <c r="I13" i="7"/>
  <c r="AQ13" i="7"/>
  <c r="I318" i="1" l="1"/>
  <c r="AQ318" i="1"/>
  <c r="I10" i="7" l="1"/>
  <c r="AQ10" i="7"/>
  <c r="I317" i="1" l="1"/>
  <c r="AQ317" i="1"/>
  <c r="I316" i="1" l="1"/>
  <c r="AQ316" i="1"/>
  <c r="I315" i="1" l="1"/>
  <c r="AQ315" i="1"/>
  <c r="I314" i="1" l="1"/>
  <c r="AQ314" i="1"/>
  <c r="I313" i="1" l="1"/>
  <c r="AQ313" i="1"/>
  <c r="I312" i="1" l="1"/>
  <c r="AQ312" i="1"/>
  <c r="I311" i="1" l="1"/>
  <c r="AQ311" i="1"/>
  <c r="I310" i="1" l="1"/>
  <c r="AQ310" i="1"/>
  <c r="AQ9" i="7" l="1"/>
  <c r="I9" i="7"/>
  <c r="I309" i="1"/>
  <c r="AQ309" i="1"/>
  <c r="I308" i="1" l="1"/>
  <c r="AQ308" i="1"/>
  <c r="I307" i="1" l="1"/>
  <c r="AQ307" i="1"/>
  <c r="AQ306" i="1" l="1"/>
  <c r="I306" i="1"/>
  <c r="I305" i="1" l="1"/>
  <c r="AQ305" i="1"/>
  <c r="I304" i="1" l="1"/>
  <c r="AQ304" i="1"/>
  <c r="AQ303" i="1" l="1"/>
  <c r="I303" i="1" l="1"/>
  <c r="I302" i="1" l="1"/>
  <c r="AQ302" i="1"/>
  <c r="AQ17" i="7" l="1"/>
  <c r="I17" i="7"/>
  <c r="AQ5" i="7" l="1"/>
  <c r="I5" i="7"/>
  <c r="I8" i="7" l="1"/>
  <c r="AQ8" i="7"/>
  <c r="I7" i="7" l="1"/>
  <c r="AQ7" i="7"/>
  <c r="I6" i="7" l="1"/>
  <c r="I109" i="1"/>
  <c r="AQ6" i="7" l="1"/>
  <c r="AQ14" i="7"/>
  <c r="AQ11" i="7"/>
  <c r="AQ12" i="7"/>
  <c r="AQ16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I11" i="7" l="1"/>
  <c r="I63" i="1" l="1"/>
  <c r="I36" i="1"/>
  <c r="I86" i="1" l="1"/>
  <c r="I85" i="1" l="1"/>
  <c r="I14" i="7" l="1"/>
  <c r="I12" i="7"/>
  <c r="I16" i="7"/>
  <c r="I4" i="7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17" i="1"/>
  <c r="I101" i="1"/>
  <c r="I102" i="1"/>
  <c r="I103" i="1"/>
  <c r="I104" i="1"/>
  <c r="I105" i="1"/>
  <c r="I106" i="1"/>
  <c r="I107" i="1"/>
  <c r="I108" i="1"/>
  <c r="I110" i="1"/>
  <c r="I111" i="1"/>
  <c r="I112" i="1"/>
  <c r="I113" i="1"/>
  <c r="I114" i="1"/>
  <c r="I115" i="1"/>
  <c r="I116" i="1"/>
  <c r="I100" i="1"/>
  <c r="I118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60" i="1"/>
  <c r="I161" i="1"/>
  <c r="I162" i="1"/>
  <c r="I163" i="1"/>
  <c r="I164" i="1"/>
  <c r="I167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5" i="1"/>
  <c r="I206" i="1"/>
  <c r="I207" i="1"/>
  <c r="I208" i="1"/>
  <c r="I209" i="1"/>
  <c r="I210" i="1"/>
  <c r="I243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11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9" i="1"/>
  <c r="I291" i="1"/>
  <c r="I292" i="1"/>
  <c r="I293" i="1"/>
  <c r="I295" i="1"/>
  <c r="I297" i="1"/>
  <c r="I298" i="1"/>
  <c r="I299" i="1"/>
  <c r="I300" i="1"/>
  <c r="I301" i="1"/>
  <c r="I294" i="1"/>
  <c r="I296" i="1"/>
  <c r="I119" i="1"/>
  <c r="I204" i="1"/>
  <c r="I290" i="1"/>
  <c r="I288" i="1"/>
  <c r="I159" i="1"/>
  <c r="I165" i="1"/>
  <c r="I166" i="1"/>
  <c r="I168" i="1"/>
  <c r="I8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G1" authorId="0" shapeId="0">
      <text>
        <r>
          <rPr>
            <sz val="9"/>
            <color indexed="81"/>
            <rFont val="宋体"/>
            <family val="3"/>
            <charset val="134"/>
          </rPr>
          <t xml:space="preserve">        Devil = 1, Machine = 2,
        Spirit = 3, Insect = 4,
        Dragon = 5, Bird = 6,
        Crawling = 7, Human = 8,
        Orc = 9, Undead = 10,
        Beast = 11, Fish = 12,
        Element = 13, Plant = 14,
        Goblin = 15,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C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<sst xmlns="http://schemas.openxmlformats.org/spreadsheetml/2006/main" count="2562" uniqueCount="1150">
  <si>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</si>
  <si>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</si>
  <si>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</si>
  <si>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</si>
  <si>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</si>
  <si>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</si>
  <si>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</si>
  <si>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</si>
  <si>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</si>
  <si>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</si>
  <si>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</si>
  <si>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</si>
  <si>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</si>
  <si>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</si>
  <si>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</si>
  <si>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</si>
  <si>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</si>
  <si>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</si>
  <si>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</si>
  <si>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</si>
  <si>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</si>
  <si>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</si>
  <si>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</si>
  <si>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</si>
  <si>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</si>
  <si>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</si>
  <si>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</si>
  <si>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</si>
  <si>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</si>
  <si>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</si>
  <si>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</si>
  <si>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</si>
  <si>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</si>
  <si>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</si>
  <si>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</si>
  <si>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</si>
  <si>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</si>
  <si>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</si>
  <si>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</si>
  <si>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</si>
  <si>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</si>
  <si>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</si>
  <si>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</si>
  <si>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</si>
  <si>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</si>
  <si>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</si>
  <si>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</si>
  <si>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</si>
  <si>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</si>
  <si>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</si>
  <si>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</si>
  <si>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</si>
  <si>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</si>
  <si>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</si>
  <si>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</si>
  <si>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</si>
  <si>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</si>
  <si>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</si>
  <si>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</si>
  <si>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</si>
  <si>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</si>
  <si>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</si>
  <si>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</si>
  <si>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</si>
  <si>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</si>
  <si>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</si>
  <si>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</si>
  <si>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</si>
  <si>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</si>
  <si>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</si>
  <si>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</si>
  <si>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</si>
  <si>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</si>
  <si>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</si>
  <si>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</si>
  <si>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</si>
  <si>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</si>
  <si>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</si>
  <si>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</si>
  <si>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</si>
  <si>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</si>
  <si>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</si>
  <si>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</si>
  <si>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</si>
  <si>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</si>
  <si>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</si>
  <si>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</si>
  <si>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</si>
  <si>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</si>
  <si>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</si>
  <si>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</si>
  <si>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</si>
  <si>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</si>
  <si>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</si>
  <si>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</si>
  <si>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</si>
  <si>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</si>
  <si>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</si>
  <si>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</si>
  <si>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</si>
  <si>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</si>
  <si>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</si>
  <si>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</si>
  <si>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</si>
  <si>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</si>
  <si>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</si>
  <si>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</si>
  <si>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</si>
  <si>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</si>
  <si>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</si>
  <si>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</si>
  <si>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</si>
  <si>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</si>
  <si>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</si>
  <si>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</si>
  <si>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</si>
  <si>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</si>
  <si>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</si>
  <si>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</si>
  <si>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</si>
  <si>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</si>
  <si>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</si>
  <si>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</si>
  <si>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</si>
  <si>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</si>
  <si>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</si>
  <si>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</si>
  <si>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</si>
  <si>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</si>
  <si>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</si>
  <si>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</si>
  <si>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</si>
  <si>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</si>
  <si>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</si>
  <si>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</si>
  <si>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</si>
  <si>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</si>
  <si>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</si>
  <si>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</si>
  <si>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</si>
  <si>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</si>
  <si>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</si>
  <si>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</si>
  <si>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</si>
  <si>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</si>
  <si>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</si>
  <si>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</si>
  <si>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</si>
  <si>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</si>
  <si>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</si>
  <si>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</si>
  <si>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</si>
  <si>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</si>
  <si>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</si>
  <si>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</si>
  <si>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</si>
  <si>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</si>
  <si>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</si>
  <si>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</si>
  <si>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</si>
  <si>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</si>
  <si>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</si>
  <si>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</si>
  <si>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</si>
  <si>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</si>
  <si>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</si>
  <si>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</si>
  <si>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</si>
  <si>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</si>
  <si>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</si>
  <si>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</si>
  <si>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</si>
  <si>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</si>
  <si>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</si>
  <si>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</si>
  <si>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</si>
  <si>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</si>
  <si>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</si>
  <si>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</si>
  <si>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</si>
  <si>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</si>
  <si>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</si>
  <si>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</si>
  <si>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</si>
  <si>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</si>
  <si>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</si>
  <si>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</si>
  <si>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</si>
  <si>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</si>
  <si>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</si>
  <si>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</si>
  <si>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</si>
  <si>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</si>
  <si>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</si>
  <si>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</si>
  <si>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</si>
  <si>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</si>
  <si>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</si>
  <si>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</si>
  <si>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</si>
  <si>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</si>
  <si>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</si>
  <si>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</si>
  <si>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</si>
  <si>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</si>
  <si>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</si>
  <si>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</si>
  <si>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</si>
  <si>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</si>
  <si>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</si>
  <si>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</si>
  <si>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</si>
  <si>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</si>
  <si>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</si>
  <si>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</si>
  <si>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</si>
  <si>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</si>
  <si>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</si>
  <si>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</si>
  <si>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</si>
  <si>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</si>
  <si>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</si>
  <si>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</si>
  <si>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</si>
  <si>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</si>
  <si>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</si>
  <si>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</si>
  <si>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</si>
  <si>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</si>
  <si>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</si>
  <si>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</si>
  <si>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</si>
  <si>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</si>
  <si>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</si>
  <si>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</si>
  <si>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</si>
  <si>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</si>
  <si>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</si>
  <si>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</si>
  <si>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</si>
  <si>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</si>
  <si>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</si>
  <si>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</si>
  <si>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</si>
  <si>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</si>
  <si>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</si>
  <si>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</si>
  <si>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</si>
  <si>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</si>
  <si>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</si>
  <si>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</si>
  <si>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</si>
  <si>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</si>
  <si>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</si>
  <si>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</si>
  <si>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</si>
  <si>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</si>
  <si>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</si>
  <si>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</si>
  <si>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</si>
  <si>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</si>
  <si>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</si>
  <si>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</si>
  <si>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</si>
  <si>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</si>
  <si>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</si>
  <si>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</si>
  <si>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</si>
  <si>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</si>
  <si>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</si>
  <si>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</si>
  <si>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</si>
  <si>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</si>
  <si>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</si>
  <si>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</si>
  <si>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</si>
  <si>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</si>
  <si>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</si>
  <si>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</si>
  <si>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</si>
  <si>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</si>
  <si>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</si>
  <si>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</si>
  <si>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</si>
  <si>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</si>
  <si>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</si>
  <si>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</si>
  <si>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</si>
  <si>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</si>
  <si>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</si>
  <si>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</si>
  <si>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</si>
  <si>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</si>
  <si>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</si>
  <si>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</si>
  <si>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</si>
  <si>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</si>
  <si>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</si>
  <si>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</si>
  <si>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</si>
  <si>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</si>
  <si>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</si>
  <si>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</si>
  <si>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</si>
  <si>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</si>
  <si>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</si>
  <si>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</si>
  <si>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</si>
  <si>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</si>
  <si>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</si>
  <si>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</si>
  <si>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</si>
  <si>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</si>
  <si>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</si>
  <si>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</si>
  <si>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</si>
  <si>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</si>
  <si>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</si>
  <si>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</si>
  <si>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</si>
  <si>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</si>
  <si>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</si>
  <si>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</si>
  <si>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</si>
  <si>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</si>
  <si>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</si>
  <si>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</si>
  <si>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</si>
  <si>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</si>
  <si>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</si>
  <si>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</si>
  <si>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</si>
  <si>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</si>
  <si>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</si>
  <si>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</si>
  <si>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</si>
  <si>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</si>
  <si>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</si>
  <si>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</si>
  <si>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</si>
  <si>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</si>
  <si>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</si>
  <si>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</si>
  <si>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</si>
  <si>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</si>
  <si>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</si>
  <si>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</si>
  <si>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</si>
  <si>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</si>
  <si>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</si>
  <si>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</si>
  <si>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</si>
  <si>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</si>
  <si>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</si>
  <si>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</si>
  <si>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</si>
  <si>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</si>
  <si>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</si>
  <si>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</si>
  <si>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</si>
  <si>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</si>
  <si>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</si>
  <si>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</si>
  <si>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</si>
  <si>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</si>
  <si>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</si>
  <si>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</si>
  <si>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</si>
  <si>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</si>
  <si>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</si>
  <si>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</si>
  <si>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</si>
  <si>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</si>
  <si>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</si>
  <si>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</si>
  <si>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</si>
  <si>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</si>
  <si>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</si>
  <si>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</si>
  <si>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</si>
  <si>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</si>
  <si>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</si>
  <si>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</si>
  <si>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</si>
  <si>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</si>
  <si>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</si>
  <si>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</si>
  <si>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</si>
  <si>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</si>
  <si>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</si>
  <si>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</si>
  <si>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</si>
  <si>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</si>
  <si>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</si>
  <si>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</si>
  <si>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</si>
  <si>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</si>
  <si>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</si>
  <si>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</si>
  <si>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</si>
  <si>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</si>
  <si>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</si>
  <si>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</si>
  <si>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</si>
  <si>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</si>
  <si>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</si>
  <si>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</si>
  <si>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</si>
  <si>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</si>
  <si>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</si>
  <si>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</si>
  <si>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</si>
  <si>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</si>
  <si>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</si>
  <si>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</si>
  <si>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</si>
  <si>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</si>
  <si>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</si>
  <si>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</si>
  <si>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</si>
  <si>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</si>
  <si>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</si>
  <si>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</si>
  <si>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</si>
  <si>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</si>
  <si>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</si>
  <si>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</si>
  <si>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</si>
  <si>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</si>
  <si>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</si>
  <si>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</si>
  <si>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</si>
  <si>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</si>
  <si>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</si>
  <si>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</si>
  <si>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</si>
  <si>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</si>
  <si>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</si>
  <si>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</si>
  <si>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</si>
  <si>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</si>
  <si>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</si>
  <si>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</si>
  <si>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</si>
  <si>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</si>
  <si>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</si>
  <si>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</si>
  <si>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</si>
  <si>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</si>
  <si>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</si>
  <si>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</si>
  <si>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</si>
  <si>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</si>
  <si>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</si>
  <si>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</si>
  <si>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</si>
  <si>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</si>
  <si>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</si>
  <si>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</si>
  <si>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</si>
  <si>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</si>
  <si>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</si>
  <si>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</si>
  <si>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</si>
  <si>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</si>
  <si>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</si>
  <si>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</si>
  <si>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</si>
  <si>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</si>
  <si>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</si>
  <si>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</si>
  <si>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</si>
  <si>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</si>
  <si>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</si>
  <si>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</si>
  <si>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</si>
  <si>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</si>
  <si>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</si>
  <si>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</si>
  <si>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</si>
  <si>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</si>
  <si>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</si>
  <si>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</si>
  <si>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</si>
  <si>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</si>
  <si>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</si>
  <si>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</si>
  <si>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</si>
  <si>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</si>
  <si>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</si>
  <si>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</si>
  <si>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</si>
  <si>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</si>
  <si>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</si>
  <si>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</si>
  <si>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</si>
  <si>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</si>
  <si>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</si>
  <si>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</si>
  <si>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</si>
  <si>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</si>
  <si>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</si>
  <si>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</si>
  <si>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</si>
  <si>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</si>
  <si>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</si>
  <si>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</si>
  <si>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</si>
  <si>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</si>
  <si>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</si>
  <si>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</si>
  <si>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</si>
  <si>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</si>
  <si>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</si>
  <si>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</si>
  <si>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</si>
  <si>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</si>
  <si>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</si>
  <si>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</si>
  <si>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</si>
  <si>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</si>
  <si>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</si>
  <si>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</si>
  <si>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</si>
  <si>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</si>
  <si>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</si>
  <si>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</si>
  <si>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</si>
  <si>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</si>
  <si>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</si>
  <si>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</si>
  <si>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</si>
  <si>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</si>
  <si>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</si>
  <si>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</si>
  <si>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</si>
  <si>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</si>
  <si>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</si>
  <si>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</si>
  <si>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</si>
  <si>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</si>
  <si>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</si>
  <si>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</si>
  <si>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</si>
  <si>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</si>
  <si>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</si>
  <si>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</si>
  <si>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</si>
  <si>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</si>
  <si>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</si>
  <si>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</si>
  <si>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</si>
  <si>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</si>
  <si>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</si>
  <si>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</si>
  <si>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</si>
  <si>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</si>
  <si>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</si>
  <si>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</si>
  <si>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</si>
  <si>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</si>
  <si>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</si>
  <si>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</si>
  <si>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</si>
  <si>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</si>
  <si>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</si>
  <si>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</si>
  <si>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</si>
  <si>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</si>
  <si>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</si>
  <si>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</si>
  <si>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</si>
  <si>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</si>
  <si>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</si>
  <si>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</si>
  <si>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</si>
  <si>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</si>
  <si>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</si>
  <si>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</si>
  <si>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</si>
  <si>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</si>
  <si>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</si>
  <si>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</si>
  <si>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</si>
  <si>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</si>
  <si>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</si>
  <si>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</si>
  <si>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</si>
  <si>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</si>
  <si>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</si>
  <si>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</si>
  <si>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</si>
  <si>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</si>
  <si>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</si>
  <si>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</si>
  <si>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</si>
  <si>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</si>
  <si>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</si>
  <si>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</si>
  <si>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</si>
  <si>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</si>
  <si>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</si>
  <si>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</si>
  <si>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</si>
  <si>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</si>
  <si>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</si>
  <si>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</si>
  <si>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</si>
  <si>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</si>
  <si>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</si>
  <si>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</si>
  <si>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</si>
  <si>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</si>
  <si>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</si>
  <si>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</si>
  <si>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</si>
  <si>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</si>
  <si>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</si>
  <si>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</si>
  <si>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</si>
  <si>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</si>
  <si>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</si>
  <si>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</si>
  <si>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</si>
  <si>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</si>
  <si>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</si>
  <si>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</si>
  <si>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</si>
  <si>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</si>
  <si>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</si>
  <si>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</si>
  <si>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</si>
  <si>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</si>
  <si>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</si>
  <si>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</si>
  <si>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</si>
  <si>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</si>
  <si>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</si>
  <si>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</si>
  <si>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</si>
  <si>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</si>
  <si>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</si>
  <si>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</si>
  <si>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</si>
  <si>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</si>
  <si>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</si>
  <si>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</si>
  <si>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</si>
  <si>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</si>
  <si>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</si>
  <si>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</si>
  <si>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</si>
  <si>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</si>
  <si>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</si>
  <si>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</si>
  <si>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</si>
  <si>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</si>
  <si>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</si>
  <si>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</si>
  <si>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</si>
  <si>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</si>
  <si>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</si>
  <si>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</si>
  <si>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</si>
  <si>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</si>
  <si>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</si>
  <si>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</si>
  <si>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</si>
  <si>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</si>
  <si>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</si>
  <si>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</si>
  <si>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</si>
  <si>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</si>
  <si>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</si>
  <si>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</si>
  <si>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</si>
  <si>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</si>
  <si>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</si>
  <si>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</si>
  <si>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</si>
  <si>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</si>
  <si>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</si>
  <si>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</si>
  <si>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</si>
  <si>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</si>
  <si>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</si>
  <si>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</si>
  <si>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</si>
  <si>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</si>
  <si>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</si>
  <si>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Type</t>
    <phoneticPr fontId="18" type="noConversion"/>
  </si>
  <si>
    <t>Attr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</si>
  <si>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</si>
  <si>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</si>
  <si>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</si>
  <si>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</si>
  <si>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</si>
  <si>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</si>
  <si>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</si>
  <si>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</si>
  <si>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</si>
  <si>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</si>
  <si>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</si>
  <si>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</si>
  <si>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</si>
  <si>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</si>
  <si>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</si>
  <si>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</si>
  <si>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</si>
  <si>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</si>
  <si>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</si>
  <si>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</si>
  <si>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</si>
  <si>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</si>
  <si>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</si>
  <si>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</si>
  <si>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</si>
  <si>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</si>
  <si>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</si>
  <si>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</si>
  <si>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</si>
  <si>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</si>
  <si>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</si>
  <si>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</si>
  <si>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</si>
  <si>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</si>
  <si>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</si>
  <si>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</si>
  <si>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</si>
  <si>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</si>
  <si>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</si>
  <si>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</si>
  <si>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</si>
  <si>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</si>
  <si>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</si>
  <si>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</si>
  <si>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</si>
  <si>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</si>
  <si>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</si>
  <si>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</si>
  <si>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</si>
  <si>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</si>
  <si>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</si>
  <si>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</si>
  <si>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</si>
  <si>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</si>
  <si>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</si>
  <si>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</si>
  <si>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</si>
  <si>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</si>
  <si>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元素抵抗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</si>
  <si>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</si>
  <si>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</si>
  <si>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</si>
  <si>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</si>
  <si>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</si>
  <si>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</si>
  <si>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</si>
  <si>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王塔</t>
    <phoneticPr fontId="18" type="noConversion"/>
  </si>
  <si>
    <t>King Tower</t>
    <phoneticPr fontId="18" type="noConversion"/>
  </si>
  <si>
    <t>Arrow Tower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</si>
  <si>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</si>
  <si>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</si>
  <si>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</si>
  <si>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</si>
  <si>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</si>
  <si>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</si>
  <si>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</si>
  <si>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</si>
  <si>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</si>
  <si>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</si>
  <si>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</si>
  <si>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</si>
  <si>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</si>
  <si>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</si>
  <si>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</si>
  <si>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</si>
  <si>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</si>
  <si>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</si>
  <si>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</si>
  <si>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</si>
  <si>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null</t>
    <phoneticPr fontId="18" type="noConversion"/>
  </si>
  <si>
    <t>Mycoron</t>
    <phoneticPr fontId="18" type="noConversion"/>
  </si>
  <si>
    <t>Chiwen</t>
    <phoneticPr fontId="18" type="noConversion"/>
  </si>
  <si>
    <t>Spd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</si>
  <si>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</si>
  <si>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</si>
  <si>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</si>
  <si>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</si>
  <si>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</si>
  <si>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</si>
  <si>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</si>
  <si>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巫师学徒</t>
    <phoneticPr fontId="18" type="noConversion"/>
  </si>
  <si>
    <t>Sorcerer Apprentice</t>
    <phoneticPr fontId="18" type="noConversion"/>
  </si>
  <si>
    <t>黑魔导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</si>
  <si>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</si>
  <si>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</si>
  <si>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</si>
  <si>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</si>
  <si>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</si>
  <si>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</si>
  <si>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</si>
  <si>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</si>
  <si>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</si>
  <si>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</si>
  <si>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</si>
  <si>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int</t>
  </si>
  <si>
    <t>Quality</t>
  </si>
  <si>
    <t>(空白)</t>
  </si>
  <si>
    <t>计数项:序列</t>
  </si>
  <si>
    <t>炎精灵</t>
    <phoneticPr fontId="18" type="noConversion"/>
  </si>
  <si>
    <t>Fire Spirit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</si>
  <si>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</si>
  <si>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</si>
  <si>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</si>
  <si>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</si>
  <si>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</si>
  <si>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</si>
  <si>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</si>
  <si>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</si>
  <si>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波尬怪</t>
    <phoneticPr fontId="18" type="noConversion"/>
  </si>
  <si>
    <t>Boggart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</si>
  <si>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</si>
  <si>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</si>
  <si>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</si>
  <si>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</si>
  <si>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</si>
  <si>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</si>
  <si>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</si>
  <si>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</si>
  <si>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</si>
  <si>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</si>
  <si>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</si>
  <si>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</si>
  <si>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</si>
  <si>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</si>
  <si>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</si>
  <si>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</si>
  <si>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</si>
  <si>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</si>
  <si>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</si>
  <si>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</si>
  <si>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</si>
  <si>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</si>
  <si>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</si>
  <si>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</si>
  <si>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</si>
  <si>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</si>
  <si>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</si>
  <si>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</si>
  <si>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</si>
  <si>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</si>
  <si>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</si>
  <si>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</si>
  <si>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</si>
  <si>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</si>
  <si>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</si>
  <si>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</si>
  <si>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</si>
  <si>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</si>
  <si>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</si>
  <si>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</si>
  <si>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</si>
  <si>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</si>
  <si>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</si>
  <si>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战场死装束</t>
    <phoneticPr fontId="18" type="noConversion"/>
  </si>
  <si>
    <t>Warrior of Tradition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</si>
  <si>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</si>
  <si>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</si>
  <si>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</si>
  <si>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</si>
  <si>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</si>
  <si>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</si>
  <si>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</si>
  <si>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</si>
  <si>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</si>
  <si>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</si>
  <si>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SFX_CS2_125_Wolf</t>
  </si>
  <si>
    <t>加兹瑞拉</t>
    <phoneticPr fontId="18" type="noConversion"/>
  </si>
  <si>
    <t>Gahz'rilla</t>
    <phoneticPr fontId="18" type="noConversion"/>
  </si>
  <si>
    <t>娜可露露</t>
    <phoneticPr fontId="18" type="noConversion"/>
  </si>
  <si>
    <t>Nakoruru</t>
    <phoneticPr fontId="18" type="noConversion"/>
  </si>
  <si>
    <t>任务达人</t>
    <phoneticPr fontId="18" type="noConversion"/>
  </si>
  <si>
    <t>Questing Adventurer</t>
    <phoneticPr fontId="18" type="noConversion"/>
  </si>
  <si>
    <t>redsharpstar</t>
    <phoneticPr fontId="18" type="noConversion"/>
  </si>
  <si>
    <t>VO_EX1_362</t>
  </si>
  <si>
    <t>swordattack</t>
    <phoneticPr fontId="18" type="noConversion"/>
  </si>
  <si>
    <t>卫兵</t>
    <phoneticPr fontId="18" type="noConversion"/>
  </si>
  <si>
    <t>升腾者</t>
    <phoneticPr fontId="18" type="noConversion"/>
  </si>
  <si>
    <t>The Ascended</t>
    <phoneticPr fontId="18" type="noConversion"/>
  </si>
  <si>
    <t>waterbolt</t>
  </si>
  <si>
    <t>shumao</t>
  </si>
  <si>
    <t>yelangdefenyu</t>
  </si>
  <si>
    <t>huilangpi</t>
  </si>
  <si>
    <t>wangyuanjing</t>
  </si>
  <si>
    <t>jian</t>
  </si>
  <si>
    <t>lvsebuliao</t>
  </si>
  <si>
    <t>hongbaoshisuipian</t>
  </si>
  <si>
    <t>hongsebuliao</t>
  </si>
  <si>
    <t>lanyulin</t>
  </si>
  <si>
    <t>huangsebuliao</t>
  </si>
  <si>
    <t>shizibiao</t>
  </si>
  <si>
    <t>jinsechilun</t>
  </si>
  <si>
    <t>luosidao</t>
  </si>
  <si>
    <t>feichongchibang</t>
  </si>
  <si>
    <t>guanghuadeshoupi</t>
  </si>
  <si>
    <t>shepi</t>
  </si>
  <si>
    <t>niujiao</t>
  </si>
  <si>
    <t>hongsematitie</t>
  </si>
  <si>
    <t>huangsejiao</t>
  </si>
  <si>
    <t>lansebuliao</t>
  </si>
  <si>
    <t>feishouzhao</t>
  </si>
  <si>
    <t>jianyingguike</t>
  </si>
  <si>
    <t>baiseyumao</t>
  </si>
  <si>
    <t>fulanzhishou</t>
  </si>
  <si>
    <t>heisebuliao</t>
  </si>
  <si>
    <t>baisebuliao</t>
  </si>
  <si>
    <t>liaoya</t>
  </si>
  <si>
    <t>hupo</t>
  </si>
  <si>
    <t>yingshi</t>
  </si>
  <si>
    <t>heilongzhangou</t>
  </si>
  <si>
    <t>cansi</t>
  </si>
  <si>
    <t>bianselonglin</t>
  </si>
  <si>
    <t>zongsebuliao</t>
  </si>
  <si>
    <t>duya</t>
  </si>
  <si>
    <t>zhizhusi</t>
  </si>
  <si>
    <t>lanbaoshi</t>
  </si>
  <si>
    <t>mingjiao</t>
  </si>
  <si>
    <t>hongselonglin</t>
  </si>
  <si>
    <t>qingselonglin</t>
  </si>
  <si>
    <t>yangjiao</t>
  </si>
  <si>
    <t>xiyidan</t>
  </si>
  <si>
    <t>huafen</t>
  </si>
  <si>
    <t>xieqian</t>
  </si>
  <si>
    <t>zhangyubi</t>
  </si>
  <si>
    <t>heijiao</t>
  </si>
  <si>
    <t>guangzhijiao</t>
  </si>
  <si>
    <t>xuerenpimao</t>
  </si>
  <si>
    <t>leilongzhipi</t>
  </si>
  <si>
    <t>dongwubaodian</t>
  </si>
  <si>
    <t>yinxingzhuangzhi</t>
  </si>
  <si>
    <t>jinpingguo</t>
  </si>
  <si>
    <t>shirenhuadeye</t>
  </si>
  <si>
    <t>emengtengtiao</t>
  </si>
  <si>
    <t>jinsejiakechong</t>
  </si>
  <si>
    <t>taiyangzhangou</t>
  </si>
  <si>
    <t>bianfuchibang</t>
  </si>
  <si>
    <t>bengdai</t>
  </si>
  <si>
    <t>renouzhixin</t>
  </si>
  <si>
    <t>huangbaoshi</t>
  </si>
  <si>
    <t>zidan</t>
  </si>
  <si>
    <t>feixingzhuangzhi</t>
  </si>
  <si>
    <t>fashezhuangzhi</t>
  </si>
  <si>
    <t>duci</t>
  </si>
  <si>
    <t>jianke</t>
  </si>
  <si>
    <t>kongping</t>
  </si>
  <si>
    <t>shayuqi</t>
  </si>
  <si>
    <t>hongbaoshi</t>
  </si>
  <si>
    <t>judayachi</t>
  </si>
  <si>
    <t>fenghuangdan</t>
  </si>
  <si>
    <t>zongsefangshi</t>
  </si>
  <si>
    <t>qimeilazhiyan</t>
  </si>
  <si>
    <t>huangseyeti</t>
  </si>
  <si>
    <t>dianguang</t>
  </si>
  <si>
    <t>heiseyumao</t>
  </si>
  <si>
    <t>jianyingdehui</t>
  </si>
  <si>
    <t>emozhidi</t>
  </si>
  <si>
    <t>shijiuyumao</t>
  </si>
  <si>
    <t>shoudao</t>
  </si>
  <si>
    <t>dashetou</t>
  </si>
  <si>
    <t>jianyingegu</t>
  </si>
  <si>
    <t>yandou</t>
  </si>
  <si>
    <t>xuesezhanye</t>
  </si>
  <si>
    <t>shenmisuipian</t>
  </si>
  <si>
    <t>mabu</t>
  </si>
  <si>
    <t>emolinghunshi</t>
  </si>
  <si>
    <t>zhenci</t>
  </si>
  <si>
    <t>xieshici</t>
  </si>
  <si>
    <t>xiangya</t>
  </si>
  <si>
    <t>zisejuanxu</t>
  </si>
  <si>
    <t>hongsechushou</t>
  </si>
  <si>
    <t>baixiongpi</t>
  </si>
  <si>
    <t>fuhuadelongyu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</si>
  <si>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</si>
  <si>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</si>
  <si>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</si>
  <si>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</si>
  <si>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</si>
  <si>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</si>
  <si>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</si>
  <si>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</si>
  <si>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</si>
  <si>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jiutong</t>
  </si>
  <si>
    <t>zisematitie</t>
  </si>
  <si>
    <t>buwendingwuzhi</t>
  </si>
  <si>
    <t>kulouzhangou</t>
  </si>
  <si>
    <t>guangmangzhiqiu</t>
  </si>
  <si>
    <t>mofayinji</t>
  </si>
  <si>
    <t>shanliangzhiqiu</t>
  </si>
  <si>
    <t>heibaotoulu</t>
  </si>
  <si>
    <t>zhihuishuzhi</t>
  </si>
  <si>
    <t>tengman</t>
  </si>
  <si>
    <t>elingchuanshouxiang</t>
  </si>
  <si>
    <t>shihuapifu</t>
  </si>
  <si>
    <t>shuling</t>
  </si>
  <si>
    <t>lansematitie</t>
  </si>
  <si>
    <t>jinseyumao</t>
  </si>
  <si>
    <t>zongmao</t>
  </si>
  <si>
    <t>hunchunyinji</t>
  </si>
  <si>
    <t>ziselonglin</t>
  </si>
  <si>
    <t>judalonggu</t>
  </si>
  <si>
    <t>anlongzhihuan</t>
  </si>
  <si>
    <t>zhongbiao</t>
  </si>
  <si>
    <t>guanglongzhihuan</t>
  </si>
  <si>
    <t>heihuoyao</t>
  </si>
  <si>
    <t>shefa</t>
  </si>
  <si>
    <t>jinselonglin</t>
  </si>
  <si>
    <t>zisepimao</t>
  </si>
  <si>
    <t>tiepian</t>
  </si>
  <si>
    <t>tiechibang</t>
  </si>
  <si>
    <t>longjianjia</t>
  </si>
  <si>
    <t>jixieyuyi</t>
  </si>
  <si>
    <t>leimoshi</t>
  </si>
  <si>
    <t>fengmoshi</t>
  </si>
  <si>
    <t>shuimoshi</t>
  </si>
  <si>
    <t>xieling</t>
  </si>
  <si>
    <t>anshuijing</t>
  </si>
  <si>
    <t>guangshuijing</t>
  </si>
  <si>
    <t>xipanchushou</t>
  </si>
  <si>
    <t>lanselonglin</t>
  </si>
  <si>
    <t>qilinjiao</t>
  </si>
  <si>
    <t>goutouzhangou</t>
  </si>
  <si>
    <t>lansejuanzhou</t>
  </si>
  <si>
    <t>jinyezi</t>
  </si>
  <si>
    <t>fuxilinghunshi</t>
    <phoneticPr fontId="18" type="noConversion"/>
  </si>
  <si>
    <t>箭塔</t>
    <phoneticPr fontId="18" type="noConversion"/>
  </si>
  <si>
    <t>Archbishop1</t>
    <phoneticPr fontId="18" type="noConversion"/>
  </si>
  <si>
    <t>Archbishop2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</si>
  <si>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</si>
  <si>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</si>
  <si>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</si>
  <si>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hulu</t>
    <phoneticPr fontId="18" type="noConversion"/>
  </si>
  <si>
    <t>niujiao</t>
    <phoneticPr fontId="18" type="noConversion"/>
  </si>
  <si>
    <t>shilun</t>
    <phoneticPr fontId="18" type="noConversion"/>
  </si>
  <si>
    <t>huilangpi</t>
    <phoneticPr fontId="18" type="noConversion"/>
  </si>
  <si>
    <t>xiyidan</t>
    <phoneticPr fontId="18" type="noConversion"/>
  </si>
  <si>
    <t>taiyangzhangou</t>
    <phoneticPr fontId="18" type="noConversion"/>
  </si>
  <si>
    <t>ziseyumao</t>
    <phoneticPr fontId="18" type="noConversion"/>
  </si>
  <si>
    <t>kongping</t>
    <phoneticPr fontId="18" type="noConversion"/>
  </si>
  <si>
    <t>shayuqi</t>
    <phoneticPr fontId="18" type="noConversion"/>
  </si>
  <si>
    <t>baisebuliao</t>
    <phoneticPr fontId="18" type="noConversion"/>
  </si>
  <si>
    <t>tiepian</t>
    <phoneticPr fontId="18" type="noConversion"/>
  </si>
  <si>
    <t>jian</t>
    <phoneticPr fontId="18" type="noConversion"/>
  </si>
  <si>
    <t>hunchunyinji</t>
    <phoneticPr fontId="18" type="noConversion"/>
  </si>
  <si>
    <t>KingTowerId</t>
    <phoneticPr fontId="18" type="noConversion"/>
  </si>
  <si>
    <t>兽穴</t>
    <phoneticPr fontId="18" type="noConversion"/>
  </si>
  <si>
    <t>Den</t>
    <phoneticPr fontId="18" type="noConversion"/>
  </si>
  <si>
    <t>机械龙技师</t>
    <phoneticPr fontId="18" type="noConversion"/>
  </si>
  <si>
    <t>Dragonling Mechanic</t>
    <phoneticPr fontId="18" type="noConversion"/>
  </si>
  <si>
    <t>Healbot</t>
  </si>
  <si>
    <t>治疗机器人</t>
    <phoneticPr fontId="18" type="noConversion"/>
  </si>
  <si>
    <t>骷髅塔</t>
    <phoneticPr fontId="18" type="noConversion"/>
  </si>
  <si>
    <t>Skull Tower</t>
    <phoneticPr fontId="18" type="noConversion"/>
  </si>
  <si>
    <t>部落</t>
    <phoneticPr fontId="18" type="noConversion"/>
  </si>
  <si>
    <t>Tribe</t>
    <phoneticPr fontId="18" type="noConversion"/>
  </si>
  <si>
    <t>Goblin Hunter</t>
    <phoneticPr fontId="18" type="noConversion"/>
  </si>
  <si>
    <t>哥布林猎手</t>
    <phoneticPr fontId="18" type="noConversion"/>
  </si>
  <si>
    <t>峡谷猛虎</t>
    <phoneticPr fontId="18" type="noConversion"/>
  </si>
  <si>
    <t>Valley Tiger</t>
    <phoneticPr fontId="18" type="noConversion"/>
  </si>
  <si>
    <t>丛林猎豹</t>
    <phoneticPr fontId="18" type="noConversion"/>
  </si>
  <si>
    <t>Jungle Leopard</t>
    <phoneticPr fontId="18" type="noConversion"/>
  </si>
  <si>
    <t>唇鱼</t>
    <phoneticPr fontId="18" type="noConversion"/>
  </si>
  <si>
    <t>Lip Fish</t>
    <phoneticPr fontId="18" type="noConversion"/>
  </si>
  <si>
    <t>墨海马</t>
    <phoneticPr fontId="18" type="noConversion"/>
  </si>
  <si>
    <t>Sea Horse</t>
    <phoneticPr fontId="18" type="noConversion"/>
  </si>
  <si>
    <t>greengrass</t>
    <phoneticPr fontId="18" type="noConversion"/>
  </si>
  <si>
    <t>greenpea</t>
    <phoneticPr fontId="18" type="noConversion"/>
  </si>
  <si>
    <t>大漩涡</t>
    <phoneticPr fontId="18" type="noConversion"/>
  </si>
  <si>
    <t>孔雀</t>
    <phoneticPr fontId="18" type="noConversion"/>
  </si>
  <si>
    <t>Peacock</t>
    <phoneticPr fontId="18" type="noConversion"/>
  </si>
  <si>
    <t>红阳鸟</t>
    <phoneticPr fontId="18" type="noConversion"/>
  </si>
  <si>
    <t>Sun Bird</t>
    <phoneticPr fontId="18" type="noConversion"/>
  </si>
  <si>
    <t>龟鸟</t>
    <phoneticPr fontId="18" type="noConversion"/>
  </si>
  <si>
    <t>Turtle Bird</t>
    <phoneticPr fontId="18" type="noConversion"/>
  </si>
  <si>
    <t>哥布林工兵</t>
    <phoneticPr fontId="18" type="noConversion"/>
  </si>
  <si>
    <t>Goblin Engineer</t>
    <phoneticPr fontId="18" type="noConversion"/>
  </si>
  <si>
    <t>地精投掷手</t>
    <phoneticPr fontId="18" type="noConversion"/>
  </si>
  <si>
    <t>Goblin Thrower</t>
    <phoneticPr fontId="18" type="noConversion"/>
  </si>
  <si>
    <t>基本,冲锋</t>
  </si>
  <si>
    <t>回复</t>
  </si>
  <si>
    <t>范围</t>
  </si>
  <si>
    <t>基本,防御</t>
  </si>
  <si>
    <t>范围,魔法</t>
  </si>
  <si>
    <t>克制</t>
  </si>
  <si>
    <t>基本</t>
  </si>
  <si>
    <t>冲锋</t>
  </si>
  <si>
    <t>克制,范围</t>
  </si>
  <si>
    <t>光环</t>
  </si>
  <si>
    <t>防御,回复</t>
  </si>
  <si>
    <t>防御,过牌</t>
  </si>
  <si>
    <t>魔法</t>
  </si>
  <si>
    <t>过牌</t>
  </si>
  <si>
    <t>状态</t>
  </si>
  <si>
    <t>过牌,亡语</t>
  </si>
  <si>
    <t>召唤</t>
  </si>
  <si>
    <t>克制,回复</t>
  </si>
  <si>
    <t>范围,召唤</t>
  </si>
  <si>
    <t>状态,范围,防御</t>
  </si>
  <si>
    <t>克制,范围,魔法</t>
  </si>
  <si>
    <t>范围,回复</t>
  </si>
  <si>
    <t>光环,防御</t>
  </si>
  <si>
    <t>基本,范围</t>
  </si>
  <si>
    <t>防御,召唤</t>
  </si>
  <si>
    <t>状态,范围,魔法</t>
  </si>
  <si>
    <t>克制,亡语</t>
  </si>
  <si>
    <t>克制,防御</t>
  </si>
  <si>
    <t>嘲讽</t>
  </si>
  <si>
    <t>嘲讽,防御,过牌,亡语</t>
  </si>
  <si>
    <t>范围,防御</t>
  </si>
  <si>
    <t>魔法,支援</t>
  </si>
  <si>
    <t>召唤,支援</t>
  </si>
  <si>
    <t>过牌,亡语,支援</t>
  </si>
  <si>
    <t>回复,支援</t>
  </si>
  <si>
    <t>范围,状态,支援</t>
  </si>
  <si>
    <t>状态,魔法</t>
  </si>
  <si>
    <t>支援</t>
  </si>
  <si>
    <t>光环,范围,魔法</t>
  </si>
  <si>
    <t>状态,克制</t>
  </si>
  <si>
    <t>嘲讽,范围</t>
  </si>
  <si>
    <t>光环,状态</t>
  </si>
  <si>
    <t>光环,魔法</t>
  </si>
  <si>
    <t>亡语</t>
  </si>
  <si>
    <t>冲锋,魔法</t>
  </si>
  <si>
    <t>状态,范围</t>
  </si>
  <si>
    <t>光环,防御,亡语</t>
  </si>
  <si>
    <t>光环,防御,回复</t>
  </si>
  <si>
    <t>嘲讽,防御</t>
  </si>
  <si>
    <t>光环,支援</t>
  </si>
  <si>
    <t>状态,防御</t>
  </si>
  <si>
    <t>魔法,过牌</t>
  </si>
  <si>
    <t>冲锋,状态</t>
  </si>
  <si>
    <t>范围,支援</t>
  </si>
  <si>
    <t>嘲讽,支援</t>
  </si>
  <si>
    <t>光环,过牌</t>
  </si>
  <si>
    <t>隐藏</t>
  </si>
  <si>
    <t>范围,亡语</t>
  </si>
  <si>
    <t>物理抵抗</t>
    <phoneticPr fontId="18" type="noConversion"/>
  </si>
  <si>
    <t>嘲讽,召唤,亡语</t>
    <phoneticPr fontId="18" type="noConversion"/>
  </si>
  <si>
    <t>攻城车</t>
    <phoneticPr fontId="18" type="noConversion"/>
  </si>
  <si>
    <t>Tank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</si>
</sst>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Courier New"/>
      <family val="3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  <xf numFmtId="0" fontId="20" fillId="35" borderId="11" xfId="0" applyFont="1" applyFill="1" applyBorder="1" applyAlignment="1">
      <alignment vertical="center" textRotation="255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35" fillId="0" borderId="11" xfId="0" applyFont="1" applyBorder="1">
      <alignment vertical="center"/>
    </xf>
    <xf numFmtId="0" fontId="1" fillId="0" borderId="0" xfId="0" applyFont="1" applyBorder="1">
      <alignment vertical="center"/>
    </xf>
    <xf numFmtId="0" fontId="36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8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933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27</c:v>
                </c:pt>
                <c:pt idx="1">
                  <c:v>92</c:v>
                </c:pt>
                <c:pt idx="2">
                  <c:v>83</c:v>
                </c:pt>
                <c:pt idx="3">
                  <c:v>49</c:v>
                </c:pt>
                <c:pt idx="4">
                  <c:v>36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int</c:v>
                </c:pt>
                <c:pt idx="6">
                  <c:v>Quality</c:v>
                </c:pt>
                <c:pt idx="7">
                  <c:v>(空白)</c:v>
                </c:pt>
              </c:strCache>
            </c:strRef>
          </c:cat>
          <c:val>
            <c:numRef>
              <c:f>'~透视表品质'!$B$2:$B$10</c:f>
              <c:numCache>
                <c:formatCode>General</c:formatCode>
                <c:ptCount val="8"/>
                <c:pt idx="0">
                  <c:v>30</c:v>
                </c:pt>
                <c:pt idx="1">
                  <c:v>95</c:v>
                </c:pt>
                <c:pt idx="2">
                  <c:v>107</c:v>
                </c:pt>
                <c:pt idx="3">
                  <c:v>57</c:v>
                </c:pt>
                <c:pt idx="4">
                  <c:v>23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AA1" t="str">
            <v>评分</v>
          </cell>
        </row>
        <row r="2">
          <cell r="A2" t="str">
            <v>int</v>
          </cell>
          <cell r="AA2" t="str">
            <v>int</v>
          </cell>
        </row>
        <row r="3">
          <cell r="A3" t="str">
            <v>Id</v>
          </cell>
          <cell r="AA3" t="str">
            <v>Mark</v>
          </cell>
        </row>
        <row r="4">
          <cell r="A4">
            <v>55100001</v>
          </cell>
          <cell r="AA4">
            <v>10</v>
          </cell>
        </row>
        <row r="5">
          <cell r="A5">
            <v>55100002</v>
          </cell>
          <cell r="AA5">
            <v>15</v>
          </cell>
        </row>
        <row r="6">
          <cell r="A6">
            <v>55100003</v>
          </cell>
          <cell r="AA6">
            <v>15</v>
          </cell>
        </row>
        <row r="7">
          <cell r="A7">
            <v>55100004</v>
          </cell>
          <cell r="AA7">
            <v>15</v>
          </cell>
        </row>
        <row r="8">
          <cell r="A8">
            <v>55100005</v>
          </cell>
          <cell r="AA8">
            <v>30</v>
          </cell>
        </row>
        <row r="9">
          <cell r="A9">
            <v>55100006</v>
          </cell>
          <cell r="AA9">
            <v>45</v>
          </cell>
        </row>
        <row r="10">
          <cell r="A10">
            <v>55100007</v>
          </cell>
          <cell r="AA10">
            <v>35</v>
          </cell>
        </row>
        <row r="11">
          <cell r="A11">
            <v>55100008</v>
          </cell>
          <cell r="AA11">
            <v>15</v>
          </cell>
        </row>
        <row r="12">
          <cell r="A12">
            <v>55100009</v>
          </cell>
          <cell r="AA12">
            <v>15</v>
          </cell>
        </row>
        <row r="13">
          <cell r="A13">
            <v>55100010</v>
          </cell>
          <cell r="AA13">
            <v>12</v>
          </cell>
        </row>
        <row r="14">
          <cell r="A14">
            <v>55100011</v>
          </cell>
          <cell r="AA14">
            <v>6</v>
          </cell>
        </row>
        <row r="15">
          <cell r="A15">
            <v>55100012</v>
          </cell>
          <cell r="AA15">
            <v>15</v>
          </cell>
        </row>
        <row r="16">
          <cell r="A16">
            <v>55100013</v>
          </cell>
          <cell r="AA16">
            <v>10</v>
          </cell>
        </row>
        <row r="17">
          <cell r="A17">
            <v>55100014</v>
          </cell>
          <cell r="AA17">
            <v>24</v>
          </cell>
        </row>
        <row r="18">
          <cell r="A18">
            <v>55100015</v>
          </cell>
          <cell r="AA18">
            <v>16</v>
          </cell>
        </row>
        <row r="19">
          <cell r="A19">
            <v>55100016</v>
          </cell>
          <cell r="AA19">
            <v>0</v>
          </cell>
        </row>
        <row r="20">
          <cell r="A20">
            <v>55100017</v>
          </cell>
          <cell r="AA20">
            <v>35</v>
          </cell>
        </row>
        <row r="21">
          <cell r="A21">
            <v>55110001</v>
          </cell>
          <cell r="AA21">
            <v>5</v>
          </cell>
        </row>
        <row r="22">
          <cell r="A22">
            <v>55110002</v>
          </cell>
          <cell r="AA22">
            <v>8</v>
          </cell>
        </row>
        <row r="23">
          <cell r="A23">
            <v>55110003</v>
          </cell>
          <cell r="AA23">
            <v>25</v>
          </cell>
        </row>
        <row r="24">
          <cell r="A24">
            <v>55110004</v>
          </cell>
          <cell r="AA24">
            <v>25</v>
          </cell>
        </row>
        <row r="25">
          <cell r="A25">
            <v>55110005</v>
          </cell>
          <cell r="AA25">
            <v>20</v>
          </cell>
        </row>
        <row r="26">
          <cell r="A26">
            <v>55110006</v>
          </cell>
          <cell r="AA26">
            <v>15</v>
          </cell>
        </row>
        <row r="27">
          <cell r="A27">
            <v>55110007</v>
          </cell>
          <cell r="AA27">
            <v>10</v>
          </cell>
        </row>
        <row r="28">
          <cell r="A28">
            <v>55110008</v>
          </cell>
          <cell r="AA28">
            <v>50</v>
          </cell>
        </row>
        <row r="29">
          <cell r="A29">
            <v>55110009</v>
          </cell>
          <cell r="AA29">
            <v>12</v>
          </cell>
        </row>
        <row r="30">
          <cell r="A30">
            <v>55110010</v>
          </cell>
          <cell r="AA30">
            <v>20</v>
          </cell>
        </row>
        <row r="31">
          <cell r="A31">
            <v>55110011</v>
          </cell>
          <cell r="AA31">
            <v>10</v>
          </cell>
        </row>
        <row r="32">
          <cell r="A32">
            <v>55110012</v>
          </cell>
          <cell r="AA32">
            <v>30</v>
          </cell>
        </row>
        <row r="33">
          <cell r="A33">
            <v>55110013</v>
          </cell>
          <cell r="AA33">
            <v>200</v>
          </cell>
        </row>
        <row r="34">
          <cell r="A34">
            <v>55110014</v>
          </cell>
          <cell r="AA34">
            <v>50</v>
          </cell>
        </row>
        <row r="35">
          <cell r="A35">
            <v>55110015</v>
          </cell>
          <cell r="AA35">
            <v>20</v>
          </cell>
        </row>
        <row r="36">
          <cell r="A36">
            <v>55110016</v>
          </cell>
          <cell r="AA36">
            <v>15</v>
          </cell>
        </row>
        <row r="37">
          <cell r="A37">
            <v>55110017</v>
          </cell>
          <cell r="AA37">
            <v>8</v>
          </cell>
        </row>
        <row r="38">
          <cell r="A38">
            <v>55110018</v>
          </cell>
          <cell r="AA38">
            <v>20</v>
          </cell>
        </row>
        <row r="39">
          <cell r="A39">
            <v>55110019</v>
          </cell>
          <cell r="AA39">
            <v>30</v>
          </cell>
        </row>
        <row r="40">
          <cell r="A40">
            <v>55110020</v>
          </cell>
          <cell r="AA40">
            <v>40</v>
          </cell>
        </row>
        <row r="41">
          <cell r="A41">
            <v>55200001</v>
          </cell>
          <cell r="AA41">
            <v>40</v>
          </cell>
        </row>
        <row r="42">
          <cell r="A42">
            <v>55200002</v>
          </cell>
          <cell r="AA42">
            <v>20</v>
          </cell>
        </row>
        <row r="43">
          <cell r="A43">
            <v>55200003</v>
          </cell>
          <cell r="AA43">
            <v>25</v>
          </cell>
        </row>
        <row r="44">
          <cell r="A44">
            <v>55200004</v>
          </cell>
          <cell r="AA44">
            <v>40</v>
          </cell>
        </row>
        <row r="45">
          <cell r="A45">
            <v>55200005</v>
          </cell>
          <cell r="AA45">
            <v>20</v>
          </cell>
        </row>
        <row r="46">
          <cell r="A46">
            <v>55200006</v>
          </cell>
          <cell r="AA46">
            <v>20</v>
          </cell>
        </row>
        <row r="47">
          <cell r="A47">
            <v>55200007</v>
          </cell>
          <cell r="AA47">
            <v>20</v>
          </cell>
        </row>
        <row r="48">
          <cell r="A48">
            <v>55200008</v>
          </cell>
          <cell r="AA48">
            <v>25</v>
          </cell>
        </row>
        <row r="49">
          <cell r="A49">
            <v>55200009</v>
          </cell>
          <cell r="AA49">
            <v>25</v>
          </cell>
        </row>
        <row r="50">
          <cell r="A50">
            <v>55200010</v>
          </cell>
          <cell r="AA50">
            <v>25</v>
          </cell>
        </row>
        <row r="51">
          <cell r="A51">
            <v>55200011</v>
          </cell>
          <cell r="AA51">
            <v>20</v>
          </cell>
        </row>
        <row r="52">
          <cell r="A52">
            <v>55200012</v>
          </cell>
          <cell r="AA52">
            <v>30</v>
          </cell>
        </row>
        <row r="53">
          <cell r="A53">
            <v>55200013</v>
          </cell>
          <cell r="AA53">
            <v>10</v>
          </cell>
        </row>
        <row r="54">
          <cell r="A54">
            <v>55200014</v>
          </cell>
          <cell r="AA54">
            <v>25</v>
          </cell>
        </row>
        <row r="55">
          <cell r="A55">
            <v>55200015</v>
          </cell>
          <cell r="AA55">
            <v>20</v>
          </cell>
        </row>
        <row r="56">
          <cell r="A56">
            <v>55200016</v>
          </cell>
          <cell r="AA56">
            <v>30</v>
          </cell>
        </row>
        <row r="57">
          <cell r="A57">
            <v>55200017</v>
          </cell>
          <cell r="AA57">
            <v>35</v>
          </cell>
        </row>
        <row r="58">
          <cell r="A58">
            <v>55200018</v>
          </cell>
          <cell r="AA58">
            <v>50</v>
          </cell>
        </row>
        <row r="59">
          <cell r="A59">
            <v>55300001</v>
          </cell>
          <cell r="AA59">
            <v>40</v>
          </cell>
        </row>
        <row r="60">
          <cell r="A60">
            <v>55300002</v>
          </cell>
          <cell r="AA60">
            <v>30</v>
          </cell>
        </row>
        <row r="61">
          <cell r="A61">
            <v>55300003</v>
          </cell>
          <cell r="AA61">
            <v>30</v>
          </cell>
        </row>
        <row r="62">
          <cell r="A62">
            <v>55300004</v>
          </cell>
          <cell r="AA62">
            <v>30</v>
          </cell>
        </row>
        <row r="63">
          <cell r="A63">
            <v>55300005</v>
          </cell>
          <cell r="AA63">
            <v>30</v>
          </cell>
        </row>
        <row r="64">
          <cell r="A64">
            <v>55300006</v>
          </cell>
          <cell r="AA64">
            <v>25</v>
          </cell>
        </row>
        <row r="65">
          <cell r="A65">
            <v>55300007</v>
          </cell>
          <cell r="AA65">
            <v>25</v>
          </cell>
        </row>
        <row r="66">
          <cell r="A66">
            <v>55300008</v>
          </cell>
          <cell r="AA66">
            <v>30</v>
          </cell>
        </row>
        <row r="67">
          <cell r="A67">
            <v>55300009</v>
          </cell>
          <cell r="AA67">
            <v>30</v>
          </cell>
        </row>
        <row r="68">
          <cell r="A68">
            <v>55300010</v>
          </cell>
          <cell r="AA68">
            <v>35</v>
          </cell>
        </row>
        <row r="69">
          <cell r="A69">
            <v>55300011</v>
          </cell>
          <cell r="AA69">
            <v>25</v>
          </cell>
        </row>
        <row r="70">
          <cell r="A70">
            <v>55300012</v>
          </cell>
          <cell r="AA70">
            <v>5</v>
          </cell>
        </row>
        <row r="71">
          <cell r="A71">
            <v>55300013</v>
          </cell>
          <cell r="AA71">
            <v>15</v>
          </cell>
        </row>
        <row r="72">
          <cell r="A72">
            <v>55310001</v>
          </cell>
          <cell r="AA72">
            <v>100</v>
          </cell>
        </row>
        <row r="73">
          <cell r="A73">
            <v>55310002</v>
          </cell>
          <cell r="AA73">
            <v>15</v>
          </cell>
        </row>
        <row r="74">
          <cell r="A74">
            <v>55310003</v>
          </cell>
          <cell r="AA74">
            <v>13</v>
          </cell>
        </row>
        <row r="75">
          <cell r="A75">
            <v>55400001</v>
          </cell>
          <cell r="AA75">
            <v>80</v>
          </cell>
        </row>
        <row r="76">
          <cell r="A76">
            <v>55400002</v>
          </cell>
          <cell r="AA76">
            <v>80</v>
          </cell>
        </row>
        <row r="77">
          <cell r="A77">
            <v>55400003</v>
          </cell>
          <cell r="AA77">
            <v>80</v>
          </cell>
        </row>
        <row r="78">
          <cell r="A78">
            <v>55400005</v>
          </cell>
          <cell r="AA78">
            <v>55</v>
          </cell>
        </row>
        <row r="79">
          <cell r="A79">
            <v>55400006</v>
          </cell>
          <cell r="AA79">
            <v>30</v>
          </cell>
        </row>
        <row r="80">
          <cell r="A80">
            <v>55400007</v>
          </cell>
          <cell r="AA80">
            <v>25</v>
          </cell>
        </row>
        <row r="81">
          <cell r="A81">
            <v>55410001</v>
          </cell>
          <cell r="AA81">
            <v>50</v>
          </cell>
        </row>
        <row r="82">
          <cell r="A82">
            <v>55500001</v>
          </cell>
          <cell r="AA82">
            <v>5</v>
          </cell>
        </row>
        <row r="83">
          <cell r="A83">
            <v>55500002</v>
          </cell>
          <cell r="AA83">
            <v>5</v>
          </cell>
        </row>
        <row r="84">
          <cell r="A84">
            <v>55500003</v>
          </cell>
          <cell r="AA84">
            <v>5</v>
          </cell>
        </row>
        <row r="85">
          <cell r="A85">
            <v>55500004</v>
          </cell>
          <cell r="AA85">
            <v>5</v>
          </cell>
        </row>
        <row r="86">
          <cell r="A86">
            <v>55500005</v>
          </cell>
          <cell r="AA86">
            <v>5</v>
          </cell>
        </row>
        <row r="87">
          <cell r="A87">
            <v>55500006</v>
          </cell>
          <cell r="AA87">
            <v>5</v>
          </cell>
        </row>
        <row r="88">
          <cell r="A88">
            <v>55500007</v>
          </cell>
          <cell r="AA88">
            <v>5</v>
          </cell>
        </row>
        <row r="89">
          <cell r="A89">
            <v>55500008</v>
          </cell>
          <cell r="AA89">
            <v>5</v>
          </cell>
        </row>
        <row r="90">
          <cell r="A90">
            <v>55500009</v>
          </cell>
          <cell r="AA90">
            <v>5</v>
          </cell>
        </row>
        <row r="91">
          <cell r="A91">
            <v>55500010</v>
          </cell>
          <cell r="AA91">
            <v>5</v>
          </cell>
        </row>
        <row r="92">
          <cell r="A92">
            <v>55500011</v>
          </cell>
          <cell r="AA92">
            <v>5</v>
          </cell>
        </row>
        <row r="93">
          <cell r="A93">
            <v>55500012</v>
          </cell>
          <cell r="AA93">
            <v>5</v>
          </cell>
        </row>
        <row r="94">
          <cell r="A94">
            <v>55500013</v>
          </cell>
          <cell r="AA94">
            <v>5</v>
          </cell>
        </row>
        <row r="95">
          <cell r="A95">
            <v>55500014</v>
          </cell>
          <cell r="AA95">
            <v>5</v>
          </cell>
        </row>
        <row r="96">
          <cell r="A96">
            <v>55500015</v>
          </cell>
          <cell r="AA96">
            <v>5</v>
          </cell>
        </row>
        <row r="97">
          <cell r="A97">
            <v>55500016</v>
          </cell>
          <cell r="AA97">
            <v>5</v>
          </cell>
        </row>
        <row r="98">
          <cell r="A98">
            <v>55510001</v>
          </cell>
          <cell r="AA98">
            <v>12</v>
          </cell>
        </row>
        <row r="99">
          <cell r="A99">
            <v>55510002</v>
          </cell>
          <cell r="AA99">
            <v>15</v>
          </cell>
        </row>
        <row r="100">
          <cell r="A100">
            <v>55510003</v>
          </cell>
          <cell r="AA100">
            <v>15</v>
          </cell>
        </row>
        <row r="101">
          <cell r="A101">
            <v>55510004</v>
          </cell>
          <cell r="AA101">
            <v>12</v>
          </cell>
        </row>
        <row r="102">
          <cell r="A102">
            <v>55510006</v>
          </cell>
          <cell r="AA102">
            <v>25</v>
          </cell>
        </row>
        <row r="103">
          <cell r="A103">
            <v>55510007</v>
          </cell>
          <cell r="AA103">
            <v>10</v>
          </cell>
        </row>
        <row r="104">
          <cell r="A104">
            <v>55510009</v>
          </cell>
          <cell r="AA104">
            <v>50</v>
          </cell>
        </row>
        <row r="105">
          <cell r="A105">
            <v>55510010</v>
          </cell>
          <cell r="AA105">
            <v>10</v>
          </cell>
        </row>
        <row r="106">
          <cell r="A106">
            <v>55510011</v>
          </cell>
          <cell r="AA106">
            <v>15</v>
          </cell>
        </row>
        <row r="107">
          <cell r="A107">
            <v>55510012</v>
          </cell>
          <cell r="AA107">
            <v>62</v>
          </cell>
        </row>
        <row r="108">
          <cell r="A108">
            <v>55510013</v>
          </cell>
          <cell r="AA108">
            <v>12</v>
          </cell>
        </row>
        <row r="109">
          <cell r="A109">
            <v>55510014</v>
          </cell>
          <cell r="AA109">
            <v>25</v>
          </cell>
        </row>
        <row r="110">
          <cell r="A110">
            <v>55510018</v>
          </cell>
          <cell r="AA110">
            <v>37</v>
          </cell>
        </row>
        <row r="111">
          <cell r="A111">
            <v>55510019</v>
          </cell>
          <cell r="AA111">
            <v>37</v>
          </cell>
        </row>
        <row r="112">
          <cell r="A112">
            <v>55520001</v>
          </cell>
          <cell r="AA112">
            <v>-25</v>
          </cell>
        </row>
        <row r="113">
          <cell r="A113">
            <v>55520002</v>
          </cell>
          <cell r="AA113">
            <v>62</v>
          </cell>
        </row>
        <row r="114">
          <cell r="A114">
            <v>55520003</v>
          </cell>
          <cell r="AA114">
            <v>27</v>
          </cell>
        </row>
        <row r="115">
          <cell r="A115">
            <v>55600001</v>
          </cell>
          <cell r="AA115">
            <v>8</v>
          </cell>
        </row>
        <row r="116">
          <cell r="A116">
            <v>55600002</v>
          </cell>
          <cell r="AA116">
            <v>10</v>
          </cell>
        </row>
        <row r="117">
          <cell r="A117">
            <v>55600004</v>
          </cell>
          <cell r="AA117">
            <v>8</v>
          </cell>
        </row>
        <row r="118">
          <cell r="A118">
            <v>55600005</v>
          </cell>
          <cell r="AA118">
            <v>15</v>
          </cell>
        </row>
        <row r="119">
          <cell r="A119">
            <v>55600006</v>
          </cell>
          <cell r="AA119">
            <v>15</v>
          </cell>
        </row>
        <row r="120">
          <cell r="A120">
            <v>55600007</v>
          </cell>
          <cell r="AA120">
            <v>20</v>
          </cell>
        </row>
        <row r="121">
          <cell r="A121">
            <v>55600008</v>
          </cell>
          <cell r="AA121">
            <v>30</v>
          </cell>
        </row>
        <row r="122">
          <cell r="A122">
            <v>55600009</v>
          </cell>
          <cell r="AA122">
            <v>13</v>
          </cell>
        </row>
        <row r="123">
          <cell r="A123">
            <v>55600010</v>
          </cell>
          <cell r="AA123">
            <v>30</v>
          </cell>
        </row>
        <row r="124">
          <cell r="A124">
            <v>55600011</v>
          </cell>
          <cell r="AA124">
            <v>20</v>
          </cell>
        </row>
        <row r="125">
          <cell r="A125">
            <v>55600012</v>
          </cell>
          <cell r="AA125">
            <v>30</v>
          </cell>
        </row>
        <row r="126">
          <cell r="A126">
            <v>55600013</v>
          </cell>
          <cell r="AA126">
            <v>15</v>
          </cell>
        </row>
        <row r="127">
          <cell r="A127">
            <v>55600014</v>
          </cell>
          <cell r="AA127">
            <v>30</v>
          </cell>
        </row>
        <row r="128">
          <cell r="A128">
            <v>55600015</v>
          </cell>
          <cell r="AA128">
            <v>10</v>
          </cell>
        </row>
        <row r="129">
          <cell r="A129">
            <v>55600016</v>
          </cell>
          <cell r="AA129">
            <v>15</v>
          </cell>
        </row>
        <row r="130">
          <cell r="A130">
            <v>55600017</v>
          </cell>
          <cell r="AA130">
            <v>20</v>
          </cell>
        </row>
        <row r="131">
          <cell r="A131">
            <v>55610001</v>
          </cell>
          <cell r="AA131">
            <v>30</v>
          </cell>
        </row>
        <row r="132">
          <cell r="A132">
            <v>55610002</v>
          </cell>
          <cell r="AA132">
            <v>5</v>
          </cell>
        </row>
        <row r="133">
          <cell r="A133">
            <v>55610003</v>
          </cell>
          <cell r="AA133">
            <v>5</v>
          </cell>
        </row>
        <row r="134">
          <cell r="A134">
            <v>55610004</v>
          </cell>
          <cell r="AA134">
            <v>10</v>
          </cell>
        </row>
        <row r="135">
          <cell r="A135">
            <v>55700001</v>
          </cell>
          <cell r="AA135">
            <v>20</v>
          </cell>
        </row>
        <row r="136">
          <cell r="A136">
            <v>55700002</v>
          </cell>
          <cell r="AA136">
            <v>20</v>
          </cell>
        </row>
        <row r="137">
          <cell r="A137">
            <v>55700003</v>
          </cell>
          <cell r="AA137">
            <v>20</v>
          </cell>
        </row>
        <row r="138">
          <cell r="A138">
            <v>55700004</v>
          </cell>
          <cell r="AA138">
            <v>20</v>
          </cell>
        </row>
        <row r="139">
          <cell r="A139">
            <v>55700005</v>
          </cell>
          <cell r="AA139">
            <v>40</v>
          </cell>
        </row>
        <row r="140">
          <cell r="A140">
            <v>55700006</v>
          </cell>
          <cell r="AA140">
            <v>50</v>
          </cell>
        </row>
        <row r="141">
          <cell r="A141">
            <v>55700007</v>
          </cell>
          <cell r="AA141">
            <v>35</v>
          </cell>
        </row>
        <row r="142">
          <cell r="A142">
            <v>55900001</v>
          </cell>
          <cell r="AA142">
            <v>35</v>
          </cell>
        </row>
        <row r="143">
          <cell r="A143">
            <v>55900002</v>
          </cell>
          <cell r="AA143">
            <v>30</v>
          </cell>
        </row>
        <row r="144">
          <cell r="A144">
            <v>55900003</v>
          </cell>
          <cell r="AA144">
            <v>80</v>
          </cell>
        </row>
        <row r="145">
          <cell r="A145">
            <v>55900004</v>
          </cell>
          <cell r="AA145">
            <v>-30</v>
          </cell>
        </row>
        <row r="146">
          <cell r="A146">
            <v>55900005</v>
          </cell>
          <cell r="AA146">
            <v>20</v>
          </cell>
        </row>
        <row r="147">
          <cell r="A147">
            <v>55900006</v>
          </cell>
          <cell r="AA147">
            <v>35</v>
          </cell>
        </row>
        <row r="148">
          <cell r="A148">
            <v>55900007</v>
          </cell>
          <cell r="AA148">
            <v>25</v>
          </cell>
        </row>
        <row r="149">
          <cell r="A149">
            <v>55900008</v>
          </cell>
          <cell r="AA149">
            <v>40</v>
          </cell>
        </row>
        <row r="150">
          <cell r="A150">
            <v>55900009</v>
          </cell>
          <cell r="AA150">
            <v>30</v>
          </cell>
        </row>
        <row r="151">
          <cell r="A151">
            <v>55900010</v>
          </cell>
          <cell r="AA151">
            <v>20</v>
          </cell>
        </row>
        <row r="152">
          <cell r="A152">
            <v>55900011</v>
          </cell>
          <cell r="AA152">
            <v>15</v>
          </cell>
        </row>
        <row r="153">
          <cell r="A153">
            <v>55900012</v>
          </cell>
          <cell r="AA153">
            <v>25</v>
          </cell>
        </row>
        <row r="154">
          <cell r="A154">
            <v>55900013</v>
          </cell>
          <cell r="AA154">
            <v>10</v>
          </cell>
        </row>
        <row r="155">
          <cell r="A155">
            <v>55900014</v>
          </cell>
          <cell r="AA155">
            <v>20</v>
          </cell>
        </row>
        <row r="156">
          <cell r="A156">
            <v>55900015</v>
          </cell>
          <cell r="AA156">
            <v>30</v>
          </cell>
        </row>
        <row r="157">
          <cell r="A157">
            <v>55900016</v>
          </cell>
          <cell r="AA157">
            <v>45</v>
          </cell>
        </row>
        <row r="158">
          <cell r="A158">
            <v>55900017</v>
          </cell>
          <cell r="AA158">
            <v>10</v>
          </cell>
        </row>
        <row r="159">
          <cell r="A159">
            <v>55900018</v>
          </cell>
          <cell r="AA159">
            <v>30</v>
          </cell>
        </row>
        <row r="160">
          <cell r="A160">
            <v>55900019</v>
          </cell>
          <cell r="AA160">
            <v>80</v>
          </cell>
        </row>
        <row r="161">
          <cell r="A161">
            <v>55900020</v>
          </cell>
          <cell r="AA161">
            <v>20</v>
          </cell>
        </row>
        <row r="162">
          <cell r="A162">
            <v>55900021</v>
          </cell>
          <cell r="AA162">
            <v>10</v>
          </cell>
        </row>
        <row r="163">
          <cell r="A163">
            <v>55900022</v>
          </cell>
          <cell r="AA163">
            <v>20</v>
          </cell>
        </row>
        <row r="164">
          <cell r="A164">
            <v>55900023</v>
          </cell>
          <cell r="AA164">
            <v>25</v>
          </cell>
        </row>
        <row r="165">
          <cell r="A165">
            <v>55900024</v>
          </cell>
          <cell r="AA165">
            <v>10</v>
          </cell>
        </row>
        <row r="166">
          <cell r="A166">
            <v>55900025</v>
          </cell>
          <cell r="AA166">
            <v>10</v>
          </cell>
        </row>
        <row r="167">
          <cell r="A167">
            <v>55900026</v>
          </cell>
          <cell r="AA167">
            <v>20</v>
          </cell>
        </row>
        <row r="168">
          <cell r="A168">
            <v>55900027</v>
          </cell>
          <cell r="AA168">
            <v>35</v>
          </cell>
        </row>
        <row r="169">
          <cell r="A169">
            <v>55900028</v>
          </cell>
        </row>
        <row r="170">
          <cell r="A170">
            <v>55900029</v>
          </cell>
          <cell r="AA170">
            <v>15</v>
          </cell>
        </row>
        <row r="171">
          <cell r="A171">
            <v>55900030</v>
          </cell>
          <cell r="AA171">
            <v>25</v>
          </cell>
        </row>
        <row r="172">
          <cell r="A172">
            <v>55900031</v>
          </cell>
          <cell r="AA172">
            <v>5</v>
          </cell>
        </row>
        <row r="173">
          <cell r="A173">
            <v>55900032</v>
          </cell>
          <cell r="AA173">
            <v>20</v>
          </cell>
        </row>
        <row r="174">
          <cell r="A174">
            <v>55900033</v>
          </cell>
          <cell r="AA174">
            <v>20</v>
          </cell>
        </row>
        <row r="175">
          <cell r="A175">
            <v>55900034</v>
          </cell>
          <cell r="AA175">
            <v>14</v>
          </cell>
        </row>
        <row r="176">
          <cell r="A176">
            <v>55900035</v>
          </cell>
          <cell r="AA176">
            <v>14</v>
          </cell>
        </row>
        <row r="177">
          <cell r="A177">
            <v>55900036</v>
          </cell>
          <cell r="AA177">
            <v>50</v>
          </cell>
        </row>
        <row r="178">
          <cell r="A178">
            <v>55900037</v>
          </cell>
          <cell r="AA178">
            <v>35</v>
          </cell>
        </row>
        <row r="179">
          <cell r="A179">
            <v>55900038</v>
          </cell>
          <cell r="AA179">
            <v>40</v>
          </cell>
        </row>
        <row r="180">
          <cell r="A180">
            <v>55900039</v>
          </cell>
          <cell r="AA180">
            <v>40</v>
          </cell>
        </row>
        <row r="181">
          <cell r="A181">
            <v>55900040</v>
          </cell>
          <cell r="AA181">
            <v>30</v>
          </cell>
        </row>
        <row r="182">
          <cell r="A182">
            <v>55900041</v>
          </cell>
          <cell r="AA182">
            <v>0</v>
          </cell>
        </row>
        <row r="183">
          <cell r="A183">
            <v>55900042</v>
          </cell>
          <cell r="AA183">
            <v>25</v>
          </cell>
        </row>
        <row r="184">
          <cell r="A184">
            <v>55900043</v>
          </cell>
          <cell r="AA184">
            <v>30</v>
          </cell>
        </row>
        <row r="185">
          <cell r="A185">
            <v>55900044</v>
          </cell>
          <cell r="AA185">
            <v>40</v>
          </cell>
        </row>
        <row r="186">
          <cell r="A186">
            <v>55900045</v>
          </cell>
          <cell r="AA186">
            <v>25</v>
          </cell>
        </row>
        <row r="187">
          <cell r="A187">
            <v>55900046</v>
          </cell>
          <cell r="AA187">
            <v>25</v>
          </cell>
        </row>
        <row r="188">
          <cell r="A188">
            <v>55900047</v>
          </cell>
          <cell r="AA188">
            <v>30</v>
          </cell>
        </row>
        <row r="189">
          <cell r="A189">
            <v>55900048</v>
          </cell>
          <cell r="AA189">
            <v>80</v>
          </cell>
        </row>
        <row r="190">
          <cell r="A190">
            <v>55900049</v>
          </cell>
          <cell r="AA190">
            <v>25</v>
          </cell>
        </row>
        <row r="191">
          <cell r="A191">
            <v>55900050</v>
          </cell>
          <cell r="AA191">
            <v>20</v>
          </cell>
        </row>
        <row r="192">
          <cell r="A192">
            <v>55900051</v>
          </cell>
          <cell r="AA192">
            <v>25</v>
          </cell>
        </row>
        <row r="193">
          <cell r="A193">
            <v>55900052</v>
          </cell>
          <cell r="AA193">
            <v>5</v>
          </cell>
        </row>
        <row r="194">
          <cell r="A194">
            <v>55900053</v>
          </cell>
          <cell r="AA194">
            <v>30</v>
          </cell>
        </row>
        <row r="195">
          <cell r="A195">
            <v>55900054</v>
          </cell>
          <cell r="AA195">
            <v>15</v>
          </cell>
        </row>
        <row r="196">
          <cell r="A196">
            <v>55900055</v>
          </cell>
          <cell r="AA196">
            <v>15</v>
          </cell>
        </row>
        <row r="197">
          <cell r="A197">
            <v>55900056</v>
          </cell>
          <cell r="AA197">
            <v>10</v>
          </cell>
        </row>
        <row r="198">
          <cell r="A198">
            <v>55900057</v>
          </cell>
          <cell r="AA198">
            <v>40</v>
          </cell>
        </row>
        <row r="199">
          <cell r="A199">
            <v>55990001</v>
          </cell>
          <cell r="AA199">
            <v>10</v>
          </cell>
        </row>
        <row r="200">
          <cell r="A200">
            <v>55990002</v>
          </cell>
          <cell r="AA200">
            <v>10</v>
          </cell>
        </row>
        <row r="201">
          <cell r="A201">
            <v>55990003</v>
          </cell>
          <cell r="AA201">
            <v>10</v>
          </cell>
        </row>
        <row r="202">
          <cell r="A202">
            <v>55990004</v>
          </cell>
          <cell r="AA202">
            <v>10</v>
          </cell>
        </row>
        <row r="203">
          <cell r="A203">
            <v>55990005</v>
          </cell>
          <cell r="AA203">
            <v>10</v>
          </cell>
        </row>
        <row r="204">
          <cell r="A204">
            <v>55990006</v>
          </cell>
          <cell r="AA204">
            <v>10</v>
          </cell>
        </row>
        <row r="205">
          <cell r="A205">
            <v>55990011</v>
          </cell>
          <cell r="AA205">
            <v>10</v>
          </cell>
        </row>
        <row r="206">
          <cell r="A206">
            <v>55990012</v>
          </cell>
          <cell r="AA206">
            <v>10</v>
          </cell>
        </row>
        <row r="207">
          <cell r="A207">
            <v>55990013</v>
          </cell>
          <cell r="AA207">
            <v>10</v>
          </cell>
        </row>
        <row r="208">
          <cell r="A208">
            <v>55990014</v>
          </cell>
          <cell r="AA208">
            <v>10</v>
          </cell>
        </row>
        <row r="209">
          <cell r="A209">
            <v>55990015</v>
          </cell>
          <cell r="AA209">
            <v>10</v>
          </cell>
        </row>
        <row r="210">
          <cell r="A210">
            <v>55990016</v>
          </cell>
          <cell r="AA210">
            <v>10</v>
          </cell>
        </row>
        <row r="211">
          <cell r="A211">
            <v>55990101</v>
          </cell>
          <cell r="AA211">
            <v>8</v>
          </cell>
        </row>
        <row r="212">
          <cell r="A212">
            <v>55990102</v>
          </cell>
          <cell r="AA212">
            <v>25</v>
          </cell>
        </row>
        <row r="213">
          <cell r="A213">
            <v>55990103</v>
          </cell>
          <cell r="AA213">
            <v>35</v>
          </cell>
        </row>
        <row r="214">
          <cell r="A214">
            <v>55990104</v>
          </cell>
          <cell r="AA214">
            <v>50</v>
          </cell>
        </row>
        <row r="215">
          <cell r="A215">
            <v>55990105</v>
          </cell>
          <cell r="AA215">
            <v>150</v>
          </cell>
        </row>
        <row r="216">
          <cell r="A216">
            <v>55990106</v>
          </cell>
          <cell r="AA216">
            <v>80</v>
          </cell>
        </row>
        <row r="217">
          <cell r="A217">
            <v>55990107</v>
          </cell>
          <cell r="AA217">
            <v>50</v>
          </cell>
        </row>
        <row r="218">
          <cell r="A218">
            <v>55990108</v>
          </cell>
          <cell r="AA218">
            <v>4</v>
          </cell>
        </row>
        <row r="219">
          <cell r="A219">
            <v>55990109</v>
          </cell>
          <cell r="AA219">
            <v>15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859.93699652778" createdVersion="5" refreshedVersion="6" minRefreshableVersion="3" recordCount="315">
  <cacheSource type="worksheet">
    <worksheetSource ref="A1:BA1048576" sheet="标准卡"/>
  </cacheSource>
  <cacheFields count="53">
    <cacheField name="序列" numFmtId="0">
      <sharedItems containsBlank="1" containsMixedTypes="1" containsNumber="1" containsInteger="1" minValue="51000001" maxValue="51000312"/>
    </cacheField>
    <cacheField name="名字" numFmtId="0">
      <sharedItems containsBlank="1"/>
    </cacheField>
    <cacheField name="英文名" numFmtId="0">
      <sharedItems containsBlank="1"/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m/>
        <n v="5" u="1"/>
        <n v="6" u="1"/>
      </sharedItems>
    </cacheField>
    <cacheField name="消耗" numFmtId="0">
      <sharedItems containsBlank="1" containsMixedTypes="1" containsNumber="1" containsInteger="1" minValue="0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3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4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2"/>
    </cacheField>
    <cacheField name="求和" numFmtId="0">
      <sharedItems containsBlank="1" containsMixedTypes="1" containsNumber="1" minValue="-5" maxValue="12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id1" numFmtId="0">
      <sharedItems containsBlank="1" containsMixedTypes="1" containsNumber="1" containsInteger="1" minValue="55100001" maxValue="55900054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100001" maxValue="55900052"/>
    </cacheField>
    <cacheField name="技能概率2" numFmtId="0">
      <sharedItems containsBlank="1" containsMixedTypes="1" containsNumber="1" containsInteger="1" minValue="10" maxValue="10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 containsMixedTypes="1" containsNumber="1" containsInteger="1" minValue="11000001" maxValue="11001001"/>
    </cacheField>
    <cacheField name="掉落1id" numFmtId="0">
      <sharedItems containsBlank="1" containsMixedTypes="1" containsNumber="1" containsInteger="1" minValue="22011001" maxValue="22011221"/>
    </cacheField>
    <cacheField name="掉落1id2" numFmtId="0">
      <sharedItems containsBlank="1" containsMixedTypes="1" containsNumber="1" containsInteger="1" minValue="22011004" maxValue="22011187"/>
    </cacheField>
    <cacheField name="路径" numFmtId="0">
      <sharedItems containsBlank="1" containsMixedTypes="1" containsNumber="1" containsInteger="1" minValue="1" maxValue="312"/>
    </cacheField>
    <cacheField name="闪光路径" numFmtId="0">
      <sharedItems containsBlank="1"/>
    </cacheField>
    <cacheField name="音效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859.93705335648" createdVersion="5" refreshedVersion="6" minRefreshableVersion="3" recordCount="312">
  <cacheSource type="worksheet">
    <worksheetSource name="表1"/>
  </cacheSource>
  <cacheFields count="53">
    <cacheField name="Id" numFmtId="0">
      <sharedItems containsSemiMixedTypes="0" containsString="0" containsNumber="1" containsInteger="1" minValue="51000001" maxValue="51000312"/>
    </cacheField>
    <cacheField name="Name" numFmtId="0">
      <sharedItems/>
    </cacheField>
    <cacheField name="Ename" numFmtId="0">
      <sharedItems/>
    </cacheField>
    <cacheField name="Remark" numFmtId="0">
      <sharedItems containsBlank="1"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Type" numFmtId="0">
      <sharedItems containsSemiMixedTypes="0" containsString="0" containsNumber="1" containsInteger="1" minValue="1" maxValue="16"/>
    </cacheField>
    <cacheField name="Attr" numFmtId="0">
      <sharedItems containsSemiMixedTypes="0" containsString="0" containsNumber="1" containsInteger="1" minValue="0" maxValue="6"/>
    </cacheField>
    <cacheField name="Quality" numFmtId="0">
      <sharedItems containsSemiMixedTypes="0" containsString="0" containsNumber="1" containsInteger="1" minValue="0" maxValue="4"/>
    </cacheField>
    <cacheField name="Cost" numFmtId="0">
      <sharedItems containsSemiMixedTypes="0" containsString="0" containsNumber="1" containsInteger="1" minValue="0" maxValue="7"/>
    </cacheField>
    <cacheField name="AtkP" numFmtId="0">
      <sharedItems containsSemiMixedTypes="0" containsString="0" containsNumber="1" containsInteger="1" minValue="-100" maxValue="40"/>
    </cacheField>
    <cacheField name="VitP" numFmtId="0">
      <sharedItems containsSemiMixedTypes="0" containsString="0" containsNumber="1" containsInteger="1" minValue="-50" maxValue="100"/>
    </cacheField>
    <cacheField name="Modify" numFmtId="0">
      <sharedItems containsSemiMixedTypes="0" containsString="0" containsNumber="1" containsInteger="1" minValue="-78" maxValue="24"/>
    </cacheField>
    <cacheField name="Def" numFmtId="0">
      <sharedItems containsSemiMixedTypes="0" containsString="0" containsNumber="1" containsInteger="1" minValue="-2" maxValue="17"/>
    </cacheField>
    <cacheField name="Mag" numFmtId="0">
      <sharedItems containsSemiMixedTypes="0" containsString="0" containsNumber="1" containsInteger="1" minValue="0" maxValue="3"/>
    </cacheField>
    <cacheField name="Spd" numFmtId="0">
      <sharedItems containsSemiMixedTypes="0" containsString="0" containsNumber="1" containsInteger="1" minValue="-8" maxValue="10"/>
    </cacheField>
    <cacheField name="Hit" numFmtId="0">
      <sharedItems containsSemiMixedTypes="0" containsString="0" containsNumber="1" containsInteger="1" minValue="-10" maxValue="3"/>
    </cacheField>
    <cacheField name="Dhit" numFmtId="0">
      <sharedItems containsSemiMixedTypes="0" containsString="0" containsNumber="1" containsInteger="1" minValue="-1" maxValue="4"/>
    </cacheField>
    <cacheField name="Crt" numFmtId="0">
      <sharedItems containsSemiMixedTypes="0" containsString="0" containsNumber="1" containsInteger="1" minValue="0" maxValue="10"/>
    </cacheField>
    <cacheField name="Luk" numFmtId="0">
      <sharedItems containsSemiMixedTypes="0" containsString="0" containsNumber="1" containsInteger="1" minValue="0" maxValue="2"/>
    </cacheField>
    <cacheField name="Sum" numFmtId="0">
      <sharedItems containsSemiMixedTypes="0" containsString="0" containsNumber="1" minValue="-5" maxValue="12"/>
    </cacheField>
    <cacheField name="Range" numFmtId="0">
      <sharedItems containsSemiMixedTypes="0" containsString="0" containsNumber="1" containsInteger="1" minValue="0" maxValue="70"/>
    </cacheField>
    <cacheField name="Mov" numFmtId="0">
      <sharedItems containsSemiMixedTypes="0" containsString="0" containsNumber="1" containsInteger="1" minValue="0" maxValue="30"/>
    </cacheField>
    <cacheField name="LifeRound" numFmtId="0">
      <sharedItems containsSemiMixedTypes="0" containsString="0" containsNumber="1" containsInteger="1" minValue="0" maxValue="15"/>
    </cacheField>
    <cacheField name="Arrow" numFmtId="0">
      <sharedItems/>
    </cacheField>
    <cacheField name="Skill1" numFmtId="0">
      <sharedItems containsString="0" containsBlank="1" containsNumber="1" containsInteger="1" minValue="55100001" maxValue="55900054"/>
    </cacheField>
    <cacheField name="SkillRate1" numFmtId="0">
      <sharedItems containsString="0" containsBlank="1" containsNumber="1" containsInteger="1" minValue="10" maxValue="100"/>
    </cacheField>
    <cacheField name="Skill2" numFmtId="0">
      <sharedItems containsString="0" containsBlank="1" containsNumber="1" containsInteger="1" minValue="55100001" maxValue="55900052"/>
    </cacheField>
    <cacheField name="SkillRate2" numFmtId="0">
      <sharedItems containsString="0" containsBlank="1" containsNumber="1" containsInteger="1" minValue="10" maxValue="100"/>
    </cacheField>
    <cacheField name="~SkillMark" numFmtId="0">
      <sharedItems containsSemiMixedTypes="0" containsString="0" containsNumber="1" minValue="-30" maxValue="160"/>
    </cacheField>
    <cacheField name="~AntiLife" numFmtId="0">
      <sharedItems containsSemiMixedTypes="0" containsString="0" containsNumber="1" minValue="0" maxValue="0.5"/>
    </cacheField>
    <cacheField name="~AntiMental" numFmtId="0">
      <sharedItems containsSemiMixedTypes="0" containsString="0" containsNumber="1" minValue="0" maxValue="0.3"/>
    </cacheField>
    <cacheField name="~AntiPhysical" numFmtId="0">
      <sharedItems containsSemiMixedTypes="0" containsString="0" containsNumber="1" containsInteger="1" minValue="0" maxValue="0"/>
    </cacheField>
    <cacheField name="~AntiElement" numFmtId="0">
      <sharedItems containsSemiMixedTypes="0" containsString="0" containsNumber="1" containsInteger="1" minValue="0" maxValue="0"/>
    </cacheField>
    <cacheField name="~AntiHelp" numFmtId="0">
      <sharedItems containsSemiMixedTypes="0" containsString="0" containsNumber="1" containsInteger="1" minValue="0" maxValue="0"/>
    </cacheField>
    <cacheField name="BuffImmune" numFmtId="0">
      <sharedItems/>
    </cacheField>
    <cacheField name="~AntiNull" numFmtId="0">
      <sharedItems containsSemiMixedTypes="0" containsString="0" containsNumber="1" minValue="0" maxValue="0.3"/>
    </cacheField>
    <cacheField name="~AntiWater" numFmtId="0">
      <sharedItems containsSemiMixedTypes="0" containsString="0" containsNumber="1" minValue="-0.3" maxValue="0.5"/>
    </cacheField>
    <cacheField name="~AntiWind" numFmtId="0">
      <sharedItems containsSemiMixedTypes="0" containsString="0" containsNumber="1" minValue="0" maxValue="0.3"/>
    </cacheField>
    <cacheField name="~AntiFire" numFmtId="0">
      <sharedItems containsSemiMixedTypes="0" containsString="0" containsNumber="1" minValue="-0.5" maxValue="0.5"/>
    </cacheField>
    <cacheField name="~AntiEarth" numFmtId="0">
      <sharedItems containsSemiMixedTypes="0" containsString="0" containsNumber="1" minValue="0" maxValue="0.5"/>
    </cacheField>
    <cacheField name="~AntiLight" numFmtId="0">
      <sharedItems containsSemiMixedTypes="0" containsString="0" containsNumber="1" minValue="-0.3" maxValue="0.3"/>
    </cacheField>
    <cacheField name="~AntiDark" numFmtId="0">
      <sharedItems containsSemiMixedTypes="0" containsString="0" containsNumber="1" minValue="-0.3" maxValue="0.5"/>
    </cacheField>
    <cacheField name="AttrDef" numFmtId="0">
      <sharedItems/>
    </cacheField>
    <cacheField name="IsBuilding" numFmtId="49">
      <sharedItems/>
    </cacheField>
    <cacheField name="JobId" numFmtId="176">
      <sharedItems containsString="0" containsBlank="1" containsNumber="1" containsInteger="1" minValue="11000001" maxValue="11001001"/>
    </cacheField>
    <cacheField name="DropId1" numFmtId="0">
      <sharedItems containsString="0" containsBlank="1" containsNumber="1" containsInteger="1" minValue="22011001" maxValue="22011221"/>
    </cacheField>
    <cacheField name="DropId2" numFmtId="0">
      <sharedItems containsString="0" containsBlank="1" containsNumber="1" containsInteger="1" minValue="22011004" maxValue="22011187"/>
    </cacheField>
    <cacheField name="Icon" numFmtId="0">
      <sharedItems containsSemiMixedTypes="0" containsString="0" containsNumber="1" containsInteger="1" minValue="1" maxValue="312"/>
    </cacheField>
    <cacheField name="Cover" numFmtId="0">
      <sharedItems containsBlank="1"/>
    </cacheField>
    <cacheField name="Sound" numFmtId="0">
      <sharedItems/>
    </cacheField>
    <cacheField name="IsSpecial" numFmtId="0">
      <sharedItems containsSemiMixedTypes="0" containsString="0" containsNumber="1" containsInteger="1" minValue="0" maxValue="0"/>
    </cacheField>
    <cacheField name="IsNew" numFmtId="0">
      <sharedItems containsSemiMixedTypes="0" containsString="0" containsNumber="1" containsInteger="1" minValue="0" maxValue="1"/>
    </cacheField>
    <cacheField name="VsMark" numFmtId="0">
      <sharedItems containsSemiMixedTypes="0" containsString="0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int"/>
    <s v="string"/>
    <s v="string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int"/>
    <s v="string"/>
    <s v="string"/>
    <s v="int"/>
    <s v="int"/>
    <s v="double"/>
  </r>
  <r>
    <s v="Id"/>
    <s v="Name"/>
    <s v="Ename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1"/>
    <s v="SkillRate1"/>
    <s v="Skill2"/>
    <s v="SkillRate2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DropId1"/>
    <s v="DropId2"/>
    <s v="Icon"/>
    <s v="Cover"/>
    <s v="Sound"/>
    <s v="IsSpecial"/>
    <s v="IsNew"/>
    <s v="VsMark"/>
  </r>
  <r>
    <n v="51000001"/>
    <s v="巨鼠"/>
    <s v="Giant Rat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n v="2"/>
    <n v="3"/>
    <n v="6"/>
    <x v="3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n v="2"/>
    <n v="3"/>
    <n v="5"/>
    <x v="3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n v="6"/>
    <n v="9"/>
    <n v="0"/>
    <x v="2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n v="3"/>
    <n v="9"/>
    <n v="3"/>
    <x v="3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n v="3"/>
    <n v="10"/>
    <n v="0"/>
    <x v="4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n v="3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n v="4"/>
    <n v="8"/>
    <n v="5"/>
    <x v="3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n v="3"/>
    <n v="9"/>
    <n v="2"/>
    <x v="3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n v="3"/>
    <n v="1"/>
    <n v="0"/>
    <x v="6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n v="7"/>
    <n v="5"/>
    <n v="3"/>
    <x v="6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n v="6"/>
    <n v="2"/>
    <n v="6"/>
    <x v="5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n v="4"/>
    <n v="8"/>
    <n v="0"/>
    <x v="3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n v="6"/>
    <n v="11"/>
    <n v="0"/>
    <x v="6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n v="7"/>
    <n v="1"/>
    <n v="1"/>
    <x v="6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n v="7"/>
    <n v="1"/>
    <n v="6"/>
    <x v="6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n v="7"/>
    <n v="1"/>
    <n v="2"/>
    <x v="6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n v="7"/>
    <n v="1"/>
    <n v="3"/>
    <x v="6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n v="7"/>
    <n v="1"/>
    <n v="0"/>
    <x v="6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n v="7"/>
    <n v="3"/>
    <n v="5"/>
    <x v="6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n v="7"/>
    <n v="10"/>
    <n v="4"/>
    <x v="6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n v="1"/>
    <n v="1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n v="4"/>
    <n v="8"/>
    <n v="3"/>
    <x v="4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n v="3"/>
    <n v="3"/>
    <n v="2"/>
    <x v="5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n v="3"/>
    <n v="3"/>
    <n v="1"/>
    <x v="3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n v="6"/>
    <n v="13"/>
    <n v="4"/>
    <x v="2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n v="5"/>
    <n v="8"/>
    <n v="0"/>
    <x v="2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n v="3"/>
    <n v="10"/>
    <n v="4"/>
    <x v="4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n v="4"/>
    <n v="11"/>
    <n v="1"/>
    <x v="4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n v="2"/>
    <n v="11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n v="3"/>
    <n v="7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n v="2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n v="5"/>
    <n v="10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n v="5"/>
    <n v="7"/>
    <n v="2"/>
    <x v="4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n v="5"/>
    <n v="5"/>
    <n v="3"/>
    <x v="5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n v="5"/>
    <n v="5"/>
    <n v="0"/>
    <x v="5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n v="5"/>
    <n v="5"/>
    <n v="4"/>
    <x v="5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n v="5"/>
    <n v="5"/>
    <n v="2"/>
    <x v="5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n v="2"/>
    <n v="14"/>
    <n v="6"/>
    <x v="3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n v="3"/>
    <n v="10"/>
    <n v="6"/>
    <x v="4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n v="5"/>
    <n v="8"/>
    <n v="0"/>
    <x v="5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n v="7"/>
    <n v="2"/>
    <n v="0"/>
    <x v="5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n v="5"/>
    <n v="5"/>
    <n v="6"/>
    <x v="5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n v="6"/>
    <n v="5"/>
    <n v="0"/>
    <x v="5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n v="3"/>
    <n v="9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n v="5"/>
    <n v="10"/>
    <n v="6"/>
    <x v="4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n v="5"/>
    <n v="1"/>
    <n v="5"/>
    <x v="4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n v="5"/>
    <n v="1"/>
    <n v="2"/>
    <x v="4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n v="5"/>
    <n v="1"/>
    <n v="1"/>
    <x v="4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n v="6"/>
    <n v="1"/>
    <n v="6"/>
    <x v="6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n v="6"/>
    <n v="3"/>
    <n v="5"/>
    <x v="6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n v="1"/>
    <n v="8"/>
    <n v="0"/>
    <x v="2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n v="3"/>
    <n v="8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n v="3"/>
    <n v="10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n v="5"/>
    <n v="14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n v="5"/>
    <n v="8"/>
    <n v="2"/>
    <x v="5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n v="3"/>
    <n v="10"/>
    <n v="0"/>
    <x v="4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n v="5"/>
    <n v="11"/>
    <n v="6"/>
    <x v="6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n v="6"/>
    <n v="9"/>
    <n v="0"/>
    <x v="6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n v="4"/>
    <n v="2"/>
    <n v="4"/>
    <x v="4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n v="3"/>
    <n v="10"/>
    <n v="6"/>
    <x v="4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n v="2"/>
    <n v="7"/>
    <n v="6"/>
    <x v="3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n v="2"/>
    <n v="8"/>
    <n v="0"/>
    <x v="4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n v="2"/>
    <n v="8"/>
    <n v="0"/>
    <x v="4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n v="3"/>
    <n v="9"/>
    <n v="0"/>
    <x v="3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n v="2"/>
    <n v="8"/>
    <n v="0"/>
    <x v="4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n v="2"/>
    <n v="8"/>
    <n v="0"/>
    <x v="4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n v="4"/>
    <n v="11"/>
    <n v="0"/>
    <x v="5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n v="7"/>
    <n v="11"/>
    <n v="2"/>
    <x v="6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2">
  <r>
    <n v="51000001"/>
    <s v="巨鼠"/>
    <s v="Giant Rat"/>
    <s v="基本"/>
    <x v="0"/>
    <n v="11"/>
    <n v="0"/>
    <n v="0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x v="1"/>
    <n v="11"/>
    <n v="0"/>
    <n v="1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x v="1"/>
    <n v="15"/>
    <n v="0"/>
    <n v="1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x v="1"/>
    <n v="3"/>
    <n v="6"/>
    <n v="1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x v="2"/>
    <n v="13"/>
    <n v="4"/>
    <n v="0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x v="1"/>
    <n v="8"/>
    <n v="3"/>
    <n v="2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x v="1"/>
    <n v="12"/>
    <n v="1"/>
    <n v="2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x v="1"/>
    <n v="3"/>
    <n v="5"/>
    <n v="1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x v="3"/>
    <n v="8"/>
    <n v="4"/>
    <n v="3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x v="2"/>
    <n v="8"/>
    <n v="0"/>
    <n v="0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x v="3"/>
    <n v="8"/>
    <n v="0"/>
    <n v="2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x v="4"/>
    <n v="9"/>
    <n v="0"/>
    <n v="0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x v="1"/>
    <n v="10"/>
    <n v="0"/>
    <n v="0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x v="3"/>
    <n v="2"/>
    <n v="0"/>
    <n v="0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x v="0"/>
    <n v="3"/>
    <n v="3"/>
    <n v="0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x v="0"/>
    <n v="4"/>
    <n v="2"/>
    <n v="0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x v="1"/>
    <n v="11"/>
    <n v="4"/>
    <n v="0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x v="0"/>
    <n v="12"/>
    <n v="1"/>
    <n v="0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x v="0"/>
    <n v="15"/>
    <n v="0"/>
    <n v="0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x v="1"/>
    <n v="4"/>
    <n v="3"/>
    <n v="0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x v="1"/>
    <n v="9"/>
    <n v="4"/>
    <n v="1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x v="2"/>
    <n v="13"/>
    <n v="2"/>
    <n v="1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x v="3"/>
    <n v="7"/>
    <n v="4"/>
    <n v="0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x v="2"/>
    <n v="9"/>
    <n v="3"/>
    <n v="1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x v="0"/>
    <n v="1"/>
    <n v="5"/>
    <n v="2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x v="1"/>
    <n v="13"/>
    <n v="1"/>
    <n v="1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x v="3"/>
    <n v="12"/>
    <n v="1"/>
    <n v="2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x v="2"/>
    <n v="10"/>
    <n v="0"/>
    <n v="2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x v="2"/>
    <n v="5"/>
    <n v="0"/>
    <n v="2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x v="2"/>
    <n v="1"/>
    <n v="6"/>
    <n v="3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x v="1"/>
    <n v="8"/>
    <n v="0"/>
    <n v="1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x v="2"/>
    <n v="16"/>
    <n v="5"/>
    <n v="3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x v="1"/>
    <n v="8"/>
    <n v="0"/>
    <n v="1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x v="1"/>
    <n v="3"/>
    <n v="1"/>
    <n v="2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x v="2"/>
    <n v="7"/>
    <n v="1"/>
    <n v="0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x v="3"/>
    <n v="12"/>
    <n v="4"/>
    <n v="1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x v="3"/>
    <n v="1"/>
    <n v="0"/>
    <n v="3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x v="3"/>
    <n v="8"/>
    <n v="5"/>
    <n v="1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x v="2"/>
    <n v="8"/>
    <n v="6"/>
    <n v="2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x v="0"/>
    <n v="10"/>
    <n v="0"/>
    <n v="1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x v="2"/>
    <n v="10"/>
    <n v="6"/>
    <n v="3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x v="1"/>
    <n v="10"/>
    <n v="0"/>
    <n v="4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x v="2"/>
    <n v="10"/>
    <n v="0"/>
    <n v="1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x v="2"/>
    <n v="9"/>
    <n v="2"/>
    <n v="1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x v="2"/>
    <n v="15"/>
    <n v="4"/>
    <n v="1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x v="1"/>
    <n v="15"/>
    <n v="5"/>
    <n v="1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x v="5"/>
    <n v="7"/>
    <n v="0"/>
    <n v="2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x v="2"/>
    <n v="4"/>
    <n v="3"/>
    <n v="2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x v="3"/>
    <n v="15"/>
    <n v="0"/>
    <n v="3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x v="1"/>
    <n v="8"/>
    <n v="0"/>
    <n v="1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x v="2"/>
    <n v="5"/>
    <n v="2"/>
    <n v="2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x v="1"/>
    <n v="4"/>
    <n v="0"/>
    <n v="1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x v="1"/>
    <n v="1"/>
    <n v="6"/>
    <n v="1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x v="1"/>
    <n v="10"/>
    <n v="5"/>
    <n v="2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x v="1"/>
    <n v="11"/>
    <n v="0"/>
    <n v="2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x v="1"/>
    <n v="9"/>
    <n v="0"/>
    <n v="2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x v="2"/>
    <n v="1"/>
    <n v="0"/>
    <n v="4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x v="0"/>
    <n v="7"/>
    <n v="0"/>
    <n v="1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x v="0"/>
    <n v="4"/>
    <n v="0"/>
    <n v="1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x v="3"/>
    <n v="7"/>
    <n v="0"/>
    <n v="2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x v="2"/>
    <n v="7"/>
    <n v="2"/>
    <n v="2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x v="0"/>
    <n v="8"/>
    <n v="1"/>
    <n v="0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x v="0"/>
    <n v="4"/>
    <n v="0"/>
    <n v="1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x v="4"/>
    <n v="5"/>
    <n v="3"/>
    <n v="2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x v="6"/>
    <n v="5"/>
    <n v="3"/>
    <n v="4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x v="4"/>
    <n v="5"/>
    <n v="0"/>
    <n v="3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x v="5"/>
    <n v="8"/>
    <n v="0"/>
    <n v="3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x v="1"/>
    <n v="11"/>
    <n v="5"/>
    <n v="2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x v="2"/>
    <n v="7"/>
    <n v="2"/>
    <n v="3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x v="2"/>
    <n v="14"/>
    <n v="4"/>
    <n v="3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x v="3"/>
    <n v="7"/>
    <n v="1"/>
    <n v="2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x v="1"/>
    <n v="9"/>
    <n v="1"/>
    <n v="1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x v="3"/>
    <n v="5"/>
    <n v="1"/>
    <n v="2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x v="2"/>
    <n v="12"/>
    <n v="1"/>
    <n v="2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x v="4"/>
    <n v="2"/>
    <n v="6"/>
    <n v="3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x v="0"/>
    <n v="3"/>
    <n v="6"/>
    <n v="0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x v="0"/>
    <n v="3"/>
    <n v="5"/>
    <n v="0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x v="2"/>
    <n v="11"/>
    <n v="6"/>
    <n v="1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x v="5"/>
    <n v="11"/>
    <n v="2"/>
    <n v="2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x v="2"/>
    <n v="9"/>
    <n v="0"/>
    <n v="2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x v="2"/>
    <n v="2"/>
    <n v="4"/>
    <n v="1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x v="4"/>
    <n v="1"/>
    <n v="3"/>
    <n v="4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x v="3"/>
    <n v="1"/>
    <n v="3"/>
    <n v="4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x v="2"/>
    <n v="8"/>
    <n v="4"/>
    <n v="2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x v="1"/>
    <n v="8"/>
    <n v="0"/>
    <n v="1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x v="1"/>
    <n v="8"/>
    <n v="0"/>
    <n v="2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x v="3"/>
    <n v="8"/>
    <n v="0"/>
    <n v="1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x v="2"/>
    <n v="8"/>
    <n v="0"/>
    <n v="2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x v="1"/>
    <n v="8"/>
    <n v="0"/>
    <n v="1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x v="1"/>
    <n v="13"/>
    <n v="0"/>
    <n v="3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x v="5"/>
    <n v="5"/>
    <n v="3"/>
    <n v="3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x v="2"/>
    <n v="13"/>
    <n v="6"/>
    <n v="1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x v="3"/>
    <n v="14"/>
    <n v="4"/>
    <n v="2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x v="4"/>
    <n v="11"/>
    <n v="0"/>
    <n v="4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x v="2"/>
    <n v="14"/>
    <n v="1"/>
    <n v="1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x v="1"/>
    <n v="13"/>
    <n v="3"/>
    <n v="2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x v="1"/>
    <n v="6"/>
    <n v="0"/>
    <n v="1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x v="2"/>
    <n v="1"/>
    <n v="0"/>
    <n v="2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x v="3"/>
    <n v="9"/>
    <n v="0"/>
    <n v="2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x v="3"/>
    <n v="16"/>
    <n v="5"/>
    <n v="1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x v="2"/>
    <n v="10"/>
    <n v="6"/>
    <n v="2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x v="1"/>
    <n v="8"/>
    <n v="0"/>
    <n v="2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x v="1"/>
    <n v="16"/>
    <n v="5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x v="1"/>
    <n v="16"/>
    <n v="4"/>
    <n v="1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x v="4"/>
    <n v="7"/>
    <n v="0"/>
    <n v="4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x v="1"/>
    <n v="14"/>
    <n v="0"/>
    <n v="1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x v="1"/>
    <n v="14"/>
    <n v="0"/>
    <n v="2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x v="1"/>
    <n v="14"/>
    <n v="1"/>
    <n v="2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x v="2"/>
    <n v="2"/>
    <n v="0"/>
    <n v="2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x v="1"/>
    <n v="2"/>
    <n v="0"/>
    <n v="2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x v="6"/>
    <n v="1"/>
    <n v="1"/>
    <n v="4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x v="6"/>
    <n v="1"/>
    <n v="6"/>
    <n v="4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x v="6"/>
    <n v="1"/>
    <n v="2"/>
    <n v="4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x v="6"/>
    <n v="1"/>
    <n v="3"/>
    <n v="4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x v="6"/>
    <n v="1"/>
    <n v="0"/>
    <n v="4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x v="1"/>
    <n v="8"/>
    <n v="0"/>
    <n v="1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x v="6"/>
    <n v="3"/>
    <n v="5"/>
    <n v="4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x v="6"/>
    <n v="10"/>
    <n v="4"/>
    <n v="4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x v="1"/>
    <n v="11"/>
    <n v="2"/>
    <n v="1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x v="1"/>
    <n v="9"/>
    <n v="5"/>
    <n v="1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x v="2"/>
    <n v="4"/>
    <n v="0"/>
    <n v="2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x v="3"/>
    <n v="4"/>
    <n v="0"/>
    <n v="3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x v="0"/>
    <n v="1"/>
    <n v="2"/>
    <n v="3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x v="1"/>
    <n v="7"/>
    <n v="4"/>
    <n v="2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x v="1"/>
    <n v="3"/>
    <n v="3"/>
    <n v="4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x v="5"/>
    <n v="12"/>
    <n v="1"/>
    <n v="1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x v="0"/>
    <n v="8"/>
    <n v="1"/>
    <n v="2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x v="1"/>
    <n v="9"/>
    <n v="1"/>
    <n v="1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x v="3"/>
    <n v="7"/>
    <n v="3"/>
    <n v="2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x v="3"/>
    <n v="8"/>
    <n v="3"/>
    <n v="2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x v="2"/>
    <n v="1"/>
    <n v="6"/>
    <n v="3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x v="2"/>
    <n v="6"/>
    <n v="3"/>
    <n v="2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x v="3"/>
    <n v="13"/>
    <n v="3"/>
    <n v="1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x v="5"/>
    <n v="11"/>
    <n v="0"/>
    <n v="3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x v="1"/>
    <n v="10"/>
    <n v="3"/>
    <n v="1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x v="2"/>
    <n v="13"/>
    <n v="4"/>
    <n v="1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x v="1"/>
    <n v="12"/>
    <n v="0"/>
    <n v="0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x v="2"/>
    <n v="12"/>
    <n v="0"/>
    <n v="2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x v="1"/>
    <n v="2"/>
    <n v="0"/>
    <n v="1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x v="1"/>
    <n v="6"/>
    <n v="0"/>
    <n v="1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x v="2"/>
    <n v="10"/>
    <n v="0"/>
    <n v="1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x v="0"/>
    <n v="10"/>
    <n v="0"/>
    <n v="0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x v="3"/>
    <n v="8"/>
    <n v="2"/>
    <n v="2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x v="2"/>
    <n v="9"/>
    <n v="2"/>
    <n v="2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x v="1"/>
    <n v="3"/>
    <n v="2"/>
    <n v="1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x v="2"/>
    <n v="3"/>
    <n v="2"/>
    <n v="3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x v="3"/>
    <n v="11"/>
    <n v="5"/>
    <n v="2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x v="2"/>
    <n v="8"/>
    <n v="4"/>
    <n v="1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x v="1"/>
    <n v="13"/>
    <n v="0"/>
    <n v="0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x v="1"/>
    <n v="11"/>
    <n v="6"/>
    <n v="1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x v="0"/>
    <n v="3"/>
    <n v="0"/>
    <n v="2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x v="2"/>
    <n v="3"/>
    <n v="1"/>
    <n v="1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x v="1"/>
    <n v="10"/>
    <n v="2"/>
    <n v="2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x v="0"/>
    <n v="11"/>
    <n v="4"/>
    <n v="0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x v="3"/>
    <n v="1"/>
    <n v="6"/>
    <n v="2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x v="4"/>
    <n v="13"/>
    <n v="4"/>
    <n v="0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x v="3"/>
    <n v="10"/>
    <n v="1"/>
    <n v="1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x v="1"/>
    <n v="4"/>
    <n v="4"/>
    <n v="0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x v="1"/>
    <n v="13"/>
    <n v="4"/>
    <n v="1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x v="2"/>
    <n v="14"/>
    <n v="4"/>
    <n v="2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x v="2"/>
    <n v="2"/>
    <n v="0"/>
    <n v="2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x v="6"/>
    <n v="11"/>
    <n v="3"/>
    <n v="0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x v="3"/>
    <n v="9"/>
    <n v="0"/>
    <n v="0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x v="2"/>
    <n v="4"/>
    <n v="0"/>
    <n v="2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x v="5"/>
    <n v="8"/>
    <n v="0"/>
    <n v="0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x v="1"/>
    <n v="16"/>
    <n v="0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x v="1"/>
    <n v="16"/>
    <n v="2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x v="0"/>
    <n v="11"/>
    <n v="2"/>
    <n v="2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x v="3"/>
    <n v="6"/>
    <n v="5"/>
    <n v="1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x v="1"/>
    <n v="8"/>
    <n v="0"/>
    <n v="1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x v="2"/>
    <n v="10"/>
    <n v="4"/>
    <n v="2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x v="1"/>
    <n v="10"/>
    <n v="1"/>
    <n v="3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x v="3"/>
    <n v="11"/>
    <n v="1"/>
    <n v="2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x v="1"/>
    <n v="10"/>
    <n v="0"/>
    <n v="2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x v="3"/>
    <n v="1"/>
    <n v="5"/>
    <n v="2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x v="1"/>
    <n v="11"/>
    <n v="0"/>
    <n v="1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x v="5"/>
    <n v="11"/>
    <n v="3"/>
    <n v="3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x v="5"/>
    <n v="11"/>
    <n v="4"/>
    <n v="4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x v="1"/>
    <n v="6"/>
    <n v="2"/>
    <n v="1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x v="5"/>
    <n v="1"/>
    <n v="3"/>
    <n v="3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x v="2"/>
    <n v="7"/>
    <n v="3"/>
    <n v="2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x v="4"/>
    <n v="5"/>
    <n v="1"/>
    <n v="4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x v="3"/>
    <n v="3"/>
    <n v="3"/>
    <n v="3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x v="1"/>
    <n v="14"/>
    <n v="3"/>
    <n v="2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x v="5"/>
    <n v="2"/>
    <n v="0"/>
    <n v="2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x v="1"/>
    <n v="11"/>
    <n v="0"/>
    <n v="1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x v="1"/>
    <n v="11"/>
    <n v="0"/>
    <n v="0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x v="5"/>
    <n v="10"/>
    <n v="2"/>
    <n v="2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x v="5"/>
    <n v="7"/>
    <n v="2"/>
    <n v="2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x v="5"/>
    <n v="5"/>
    <n v="6"/>
    <n v="3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x v="5"/>
    <n v="5"/>
    <n v="0"/>
    <n v="3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x v="5"/>
    <n v="5"/>
    <n v="3"/>
    <n v="3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x v="5"/>
    <n v="5"/>
    <n v="0"/>
    <n v="3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x v="5"/>
    <n v="5"/>
    <n v="5"/>
    <n v="3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x v="5"/>
    <n v="5"/>
    <n v="0"/>
    <n v="3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x v="5"/>
    <n v="5"/>
    <n v="4"/>
    <n v="3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x v="5"/>
    <n v="5"/>
    <n v="2"/>
    <n v="3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x v="5"/>
    <n v="5"/>
    <n v="1"/>
    <n v="2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x v="2"/>
    <n v="13"/>
    <n v="0"/>
    <n v="3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x v="1"/>
    <n v="8"/>
    <n v="0"/>
    <n v="1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x v="2"/>
    <n v="15"/>
    <n v="0"/>
    <n v="2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x v="1"/>
    <n v="8"/>
    <n v="0"/>
    <n v="1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x v="2"/>
    <n v="14"/>
    <n v="0"/>
    <n v="2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x v="1"/>
    <n v="11"/>
    <n v="0"/>
    <n v="1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x v="2"/>
    <n v="14"/>
    <n v="0"/>
    <n v="2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x v="0"/>
    <n v="1"/>
    <n v="6"/>
    <n v="1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x v="1"/>
    <n v="1"/>
    <n v="6"/>
    <n v="2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x v="2"/>
    <n v="7"/>
    <n v="1"/>
    <n v="3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x v="2"/>
    <n v="2"/>
    <n v="6"/>
    <n v="1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x v="3"/>
    <n v="13"/>
    <n v="6"/>
    <n v="3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x v="1"/>
    <n v="4"/>
    <n v="5"/>
    <n v="1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x v="3"/>
    <n v="13"/>
    <n v="5"/>
    <n v="3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x v="3"/>
    <n v="9"/>
    <n v="5"/>
    <n v="3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x v="1"/>
    <n v="11"/>
    <n v="0"/>
    <n v="1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x v="1"/>
    <n v="9"/>
    <n v="0"/>
    <n v="1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x v="2"/>
    <n v="10"/>
    <n v="0"/>
    <n v="2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x v="1"/>
    <n v="14"/>
    <n v="2"/>
    <n v="1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x v="3"/>
    <n v="1"/>
    <n v="6"/>
    <n v="3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x v="1"/>
    <n v="14"/>
    <n v="6"/>
    <n v="1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x v="3"/>
    <n v="13"/>
    <n v="4"/>
    <n v="4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x v="5"/>
    <n v="11"/>
    <n v="6"/>
    <n v="3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x v="3"/>
    <n v="10"/>
    <n v="0"/>
    <n v="2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x v="3"/>
    <n v="3"/>
    <n v="5"/>
    <n v="2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x v="3"/>
    <n v="9"/>
    <n v="5"/>
    <n v="3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x v="2"/>
    <n v="3"/>
    <n v="2"/>
    <n v="1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x v="1"/>
    <n v="7"/>
    <n v="0"/>
    <n v="1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x v="1"/>
    <n v="16"/>
    <n v="0"/>
    <n v="2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x v="2"/>
    <n v="16"/>
    <n v="0"/>
    <n v="1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x v="0"/>
    <n v="16"/>
    <n v="0"/>
    <n v="0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x v="2"/>
    <n v="10"/>
    <n v="6"/>
    <n v="2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x v="5"/>
    <n v="11"/>
    <n v="4"/>
    <n v="3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x v="2"/>
    <n v="14"/>
    <n v="3"/>
    <n v="3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x v="1"/>
    <n v="11"/>
    <n v="1"/>
    <n v="2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x v="3"/>
    <n v="5"/>
    <n v="5"/>
    <n v="3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x v="1"/>
    <n v="6"/>
    <n v="5"/>
    <n v="1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x v="2"/>
    <n v="11"/>
    <n v="0"/>
    <n v="2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x v="2"/>
    <n v="10"/>
    <n v="6"/>
    <n v="1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x v="5"/>
    <n v="8"/>
    <n v="0"/>
    <n v="3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x v="2"/>
    <n v="5"/>
    <n v="0"/>
    <n v="1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x v="3"/>
    <n v="10"/>
    <n v="6"/>
    <n v="2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x v="2"/>
    <n v="10"/>
    <n v="0"/>
    <n v="2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x v="4"/>
    <n v="10"/>
    <n v="0"/>
    <n v="3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x v="6"/>
    <n v="2"/>
    <n v="0"/>
    <n v="3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x v="5"/>
    <n v="5"/>
    <n v="6"/>
    <n v="3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x v="1"/>
    <n v="2"/>
    <n v="0"/>
    <n v="3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x v="2"/>
    <n v="8"/>
    <n v="3"/>
    <n v="1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x v="4"/>
    <n v="5"/>
    <n v="0"/>
    <n v="3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x v="1"/>
    <n v="9"/>
    <n v="0"/>
    <n v="1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x v="5"/>
    <n v="2"/>
    <n v="4"/>
    <n v="3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x v="2"/>
    <n v="9"/>
    <n v="3"/>
    <n v="3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x v="2"/>
    <n v="8"/>
    <n v="3"/>
    <n v="2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x v="3"/>
    <n v="9"/>
    <n v="1"/>
    <n v="3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x v="2"/>
    <n v="1"/>
    <n v="2"/>
    <n v="1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x v="2"/>
    <n v="7"/>
    <n v="5"/>
    <n v="1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x v="2"/>
    <n v="2"/>
    <n v="0"/>
    <n v="3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x v="1"/>
    <n v="11"/>
    <n v="0"/>
    <n v="1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x v="2"/>
    <n v="8"/>
    <n v="1"/>
    <n v="3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x v="2"/>
    <n v="8"/>
    <n v="5"/>
    <n v="1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x v="1"/>
    <n v="2"/>
    <n v="6"/>
    <n v="1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x v="0"/>
    <n v="2"/>
    <n v="4"/>
    <n v="0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x v="2"/>
    <n v="5"/>
    <n v="2"/>
    <n v="2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x v="2"/>
    <n v="2"/>
    <n v="0"/>
    <n v="2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x v="3"/>
    <n v="4"/>
    <n v="6"/>
    <n v="2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x v="5"/>
    <n v="10"/>
    <n v="6"/>
    <n v="2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x v="2"/>
    <n v="2"/>
    <n v="5"/>
    <n v="2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x v="3"/>
    <n v="13"/>
    <n v="4"/>
    <n v="3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x v="1"/>
    <n v="9"/>
    <n v="4"/>
    <n v="1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x v="5"/>
    <n v="1"/>
    <n v="5"/>
    <n v="2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x v="5"/>
    <n v="1"/>
    <n v="2"/>
    <n v="2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x v="5"/>
    <n v="1"/>
    <n v="1"/>
    <n v="2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x v="0"/>
    <n v="8"/>
    <n v="0"/>
    <n v="1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x v="2"/>
    <n v="8"/>
    <n v="0"/>
    <n v="2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x v="3"/>
    <n v="11"/>
    <n v="2"/>
    <n v="2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x v="2"/>
    <n v="13"/>
    <n v="3"/>
    <n v="2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x v="2"/>
    <n v="11"/>
    <n v="0"/>
    <n v="2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x v="1"/>
    <n v="2"/>
    <n v="0"/>
    <n v="2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x v="2"/>
    <n v="10"/>
    <n v="0"/>
    <n v="1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x v="0"/>
    <n v="1"/>
    <n v="0"/>
    <n v="2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x v="0"/>
    <n v="1"/>
    <n v="0"/>
    <n v="2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x v="0"/>
    <n v="1"/>
    <n v="0"/>
    <n v="2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x v="4"/>
    <n v="1"/>
    <n v="6"/>
    <n v="4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x v="4"/>
    <n v="3"/>
    <n v="5"/>
    <n v="4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x v="0"/>
    <n v="8"/>
    <n v="0"/>
    <n v="0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x v="2"/>
    <n v="10"/>
    <n v="6"/>
    <n v="1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x v="2"/>
    <n v="8"/>
    <n v="0"/>
    <n v="1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x v="1"/>
    <n v="7"/>
    <n v="4"/>
    <n v="1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x v="3"/>
    <n v="5"/>
    <n v="0"/>
    <n v="2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x v="3"/>
    <n v="5"/>
    <n v="3"/>
    <n v="3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x v="1"/>
    <n v="9"/>
    <n v="0"/>
    <n v="1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x v="3"/>
    <n v="9"/>
    <n v="0"/>
    <n v="2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x v="2"/>
    <n v="8"/>
    <n v="3"/>
    <n v="2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x v="1"/>
    <n v="3"/>
    <n v="2"/>
    <n v="1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x v="1"/>
    <n v="9"/>
    <n v="0"/>
    <n v="1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x v="2"/>
    <n v="10"/>
    <n v="0"/>
    <n v="3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x v="1"/>
    <n v="9"/>
    <n v="0"/>
    <n v="2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x v="5"/>
    <n v="8"/>
    <n v="1"/>
    <n v="2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x v="5"/>
    <n v="8"/>
    <n v="3"/>
    <n v="2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x v="5"/>
    <n v="14"/>
    <n v="2"/>
    <n v="1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x v="5"/>
    <n v="8"/>
    <n v="2"/>
    <n v="3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x v="2"/>
    <n v="10"/>
    <n v="0"/>
    <n v="2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x v="5"/>
    <n v="11"/>
    <n v="6"/>
    <n v="4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x v="4"/>
    <n v="9"/>
    <n v="0"/>
    <n v="4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x v="3"/>
    <n v="2"/>
    <n v="4"/>
    <n v="2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x v="2"/>
    <n v="10"/>
    <n v="6"/>
    <n v="2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x v="1"/>
    <n v="7"/>
    <n v="6"/>
    <n v="1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x v="1"/>
    <n v="8"/>
    <n v="0"/>
    <n v="2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x v="1"/>
    <n v="8"/>
    <n v="0"/>
    <n v="2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x v="2"/>
    <n v="9"/>
    <n v="0"/>
    <n v="1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x v="1"/>
    <n v="8"/>
    <n v="0"/>
    <n v="2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x v="1"/>
    <n v="8"/>
    <n v="0"/>
    <n v="2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x v="3"/>
    <n v="11"/>
    <n v="0"/>
    <n v="3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x v="6"/>
    <n v="11"/>
    <n v="2"/>
    <n v="4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9" firstHeaderRow="1" firstDataRow="1" firstDataCol="1"/>
  <pivotFields count="53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m="1" x="8"/>
        <item m="1" x="9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BA331" totalsRowShown="0" headerRowDxfId="120" dataDxfId="119" tableBorderDxfId="118">
  <autoFilter ref="A3:BA331"/>
  <sortState ref="A4:BA330">
    <sortCondition ref="A3:A330"/>
  </sortState>
  <tableColumns count="53">
    <tableColumn id="1" name="Id" dataDxfId="117"/>
    <tableColumn id="38" name="Alias"/>
    <tableColumn id="2" name="Name" dataDxfId="116"/>
    <tableColumn id="22" name="Ename" dataDxfId="115"/>
    <tableColumn id="23" name="Remark" dataDxfId="114"/>
    <tableColumn id="3" name="Star" dataDxfId="113"/>
    <tableColumn id="4" name="Type" dataDxfId="112"/>
    <tableColumn id="5" name="Attr" dataDxfId="111"/>
    <tableColumn id="58" name="Quality" dataDxfId="110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109"/>
    <tableColumn id="6" name="AtkP" dataDxfId="108"/>
    <tableColumn id="24" name="VitP" dataDxfId="107"/>
    <tableColumn id="25" name="Modify" dataDxfId="106"/>
    <tableColumn id="9" name="Def" dataDxfId="105"/>
    <tableColumn id="10" name="Mag" dataDxfId="104"/>
    <tableColumn id="32" name="Spd" dataDxfId="103"/>
    <tableColumn id="35" name="Hit" dataDxfId="102"/>
    <tableColumn id="36" name="Dhit" dataDxfId="101"/>
    <tableColumn id="34" name="Crt" dataDxfId="100"/>
    <tableColumn id="33" name="Luk" dataDxfId="99"/>
    <tableColumn id="7" name="Sum" dataDxfId="98">
      <calculatedColumnFormula>INT(SUM(K4:L4)+SUM(N4:T4)*5+IF(ISNUMBER(AD4),AD4,0)+M4)</calculatedColumnFormula>
    </tableColumn>
    <tableColumn id="13" name="Range" dataDxfId="97"/>
    <tableColumn id="14" name="Mov" dataDxfId="96"/>
    <tableColumn id="51" name="LifeRound" dataDxfId="95"/>
    <tableColumn id="16" name="Arrow" dataDxfId="94"/>
    <tableColumn id="42" name="Skill1" dataDxfId="93"/>
    <tableColumn id="43" name="SkillRate1" dataDxfId="92"/>
    <tableColumn id="44" name="Skill2" dataDxfId="91"/>
    <tableColumn id="45" name="SkillRate2" dataDxfId="90"/>
    <tableColumn id="54" name="~SkillMark" dataDxfId="89">
      <calculatedColumnFormula>IF(ISBLANK($Z4),0, LOOKUP($Z4,[1]Skill!$A:$A,[1]Skill!$AA:$AA)*$AA4/100)+
IF(ISBLANK($AB4),0, LOOKUP($AB4,[1]Skill!$A:$A,[1]Skill!$AA:$AA)*$AC4/100)</calculatedColumnFormula>
    </tableColumn>
    <tableColumn id="52" name="~AntiLife" dataDxfId="88"/>
    <tableColumn id="57" name="~AntiMental" dataDxfId="87"/>
    <tableColumn id="56" name="~AntiPhysical" dataDxfId="86"/>
    <tableColumn id="55" name="~AntiElement" dataDxfId="85"/>
    <tableColumn id="30" name="BuffImmune" dataDxfId="84">
      <calculatedColumnFormula>CONCATENATE(AE4,";",AF4,";",AG4,";",AH4)</calculatedColumnFormula>
    </tableColumn>
    <tableColumn id="8" name="~AntiNull" dataDxfId="83"/>
    <tableColumn id="11" name="~AntiWater" dataDxfId="82"/>
    <tableColumn id="26" name="~AntiWind" dataDxfId="81"/>
    <tableColumn id="27" name="~AntiFire" dataDxfId="80"/>
    <tableColumn id="37" name="~AntiEarth" dataDxfId="79"/>
    <tableColumn id="40" name="~AntiLight" dataDxfId="78"/>
    <tableColumn id="41" name="~AntiDark" dataDxfId="77"/>
    <tableColumn id="31" name="AttrDef" dataDxfId="76">
      <calculatedColumnFormula>CONCATENATE(AJ4,";",AK4,";",AL4,";",AM4,";",AN4,";",AO4,";",AP4)</calculatedColumnFormula>
    </tableColumn>
    <tableColumn id="50" name="IsBuilding" dataDxfId="75"/>
    <tableColumn id="29" name="JobId" dataDxfId="74"/>
    <tableColumn id="20" name="DropId1" dataDxfId="73"/>
    <tableColumn id="39" name="DropId2" dataDxfId="72"/>
    <tableColumn id="21" name="Icon" dataDxfId="71"/>
    <tableColumn id="17" name="Cover" dataDxfId="70"/>
    <tableColumn id="18" name="Sound" dataDxfId="69"/>
    <tableColumn id="15" name="IsSpecial" dataDxfId="68"/>
    <tableColumn id="28" name="IsNew" dataDxfId="67"/>
    <tableColumn id="19" name="VsMark" dataDxfId="6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A17" totalsRowShown="0" headerRowDxfId="55" dataDxfId="54" tableBorderDxfId="53">
  <autoFilter ref="A3:BA17"/>
  <sortState ref="A4:BA17">
    <sortCondition ref="A3:A17"/>
  </sortState>
  <tableColumns count="53">
    <tableColumn id="1" name="Id" dataDxfId="52"/>
    <tableColumn id="20" name="Alias"/>
    <tableColumn id="2" name="Name" dataDxfId="51"/>
    <tableColumn id="22" name="Ename" dataDxfId="50"/>
    <tableColumn id="23" name="Remark" dataDxfId="49"/>
    <tableColumn id="3" name="Star" dataDxfId="48"/>
    <tableColumn id="4" name="Type" dataDxfId="47"/>
    <tableColumn id="5" name="Attr" dataDxfId="46"/>
    <tableColumn id="58" name="Quality" dataDxfId="45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44"/>
    <tableColumn id="6" name="AtkP" dataDxfId="43"/>
    <tableColumn id="24" name="VitP" dataDxfId="42"/>
    <tableColumn id="25" name="Modify" dataDxfId="41"/>
    <tableColumn id="9" name="Def" dataDxfId="40"/>
    <tableColumn id="10" name="Mag" dataDxfId="39"/>
    <tableColumn id="32" name="Spd" dataDxfId="38"/>
    <tableColumn id="35" name="Hit" dataDxfId="37"/>
    <tableColumn id="36" name="Dhit" dataDxfId="36"/>
    <tableColumn id="34" name="Crt" dataDxfId="35"/>
    <tableColumn id="33" name="Luk" dataDxfId="34"/>
    <tableColumn id="7" name="Sum" dataDxfId="33">
      <calculatedColumnFormula>SUM(K4:L4)+SUM(N4:T4)*5+IF(ISNUMBER(AD4),AD4,0)+M4</calculatedColumnFormula>
    </tableColumn>
    <tableColumn id="13" name="Range" dataDxfId="32"/>
    <tableColumn id="14" name="Mov" dataDxfId="31"/>
    <tableColumn id="60" name="LifeRound" dataDxfId="30"/>
    <tableColumn id="16" name="Arrow" dataDxfId="29"/>
    <tableColumn id="42" name="Skill1" dataDxfId="28"/>
    <tableColumn id="43" name="SkillRate1" dataDxfId="27"/>
    <tableColumn id="44" name="Skill2" dataDxfId="26"/>
    <tableColumn id="45" name="SkillRate2" dataDxfId="25"/>
    <tableColumn id="54" name="~SkillMark" dataDxfId="24">
      <calculatedColumnFormula>IF(ISBLANK($Z4),0, LOOKUP($Z4,[1]Skill!$A:$A,[1]Skill!$AA:$AA)*$AA4/100)+
IF(ISBLANK($AB4),0, LOOKUP($AB4,[1]Skill!$A:$A,[1]Skill!$AA:$AA)*$AC4/100)</calculatedColumnFormula>
    </tableColumn>
    <tableColumn id="52" name="~AntiLife" dataDxfId="23"/>
    <tableColumn id="57" name="~AntiMental" dataDxfId="22"/>
    <tableColumn id="56" name="~AntiPhysical" dataDxfId="21"/>
    <tableColumn id="55" name="~AntiElement" dataDxfId="20"/>
    <tableColumn id="30" name="BuffImmune" dataDxfId="19">
      <calculatedColumnFormula>CONCATENATE(AE4,";",AF4,";",AG4,";",AH4)</calculatedColumnFormula>
    </tableColumn>
    <tableColumn id="8" name="~AntiNull" dataDxfId="18"/>
    <tableColumn id="11" name="~AntiWater" dataDxfId="17"/>
    <tableColumn id="26" name="~AntiWind" dataDxfId="16"/>
    <tableColumn id="27" name="~AntiFire" dataDxfId="15"/>
    <tableColumn id="37" name="~AntiEarth" dataDxfId="14"/>
    <tableColumn id="40" name="~AntiLight" dataDxfId="13"/>
    <tableColumn id="41" name="~AntiDark" dataDxfId="12"/>
    <tableColumn id="31" name="AttrDef" dataDxfId="11">
      <calculatedColumnFormula>CONCATENATE(AJ4,";",AK4,";",AL4,";",AM4,";",AN4,";",AO4,";",AP4)</calculatedColumnFormula>
    </tableColumn>
    <tableColumn id="59" name="IsBuilding" dataDxfId="10"/>
    <tableColumn id="29" name="JobId" dataDxfId="9"/>
    <tableColumn id="46" name="DropId1" dataDxfId="8"/>
    <tableColumn id="38" name="DropId2" dataDxfId="7"/>
    <tableColumn id="21" name="Icon" dataDxfId="6"/>
    <tableColumn id="17" name="Cover" dataDxfId="5"/>
    <tableColumn id="18" name="Sound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31"/>
  <sheetViews>
    <sheetView tabSelected="1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G9" sqref="G9"/>
    </sheetView>
  </sheetViews>
  <sheetFormatPr defaultRowHeight="13.5" x14ac:dyDescent="0.15"/>
  <cols>
    <col min="1" max="1" width="10.25" customWidth="1"/>
    <col min="2" max="2" width="4.375" customWidth="1"/>
    <col min="3" max="3" width="9.25" customWidth="1"/>
    <col min="4" max="4" width="12.875" customWidth="1"/>
    <col min="5" max="5" width="10.375" customWidth="1"/>
    <col min="6" max="10" width="3.375" customWidth="1"/>
    <col min="11" max="11" width="4.625" customWidth="1"/>
    <col min="12" max="12" width="4.125" customWidth="1"/>
    <col min="13" max="13" width="4.75" customWidth="1"/>
    <col min="14" max="20" width="2.875" customWidth="1"/>
    <col min="21" max="21" width="4.125" customWidth="1"/>
    <col min="22" max="24" width="3.25" customWidth="1"/>
    <col min="25" max="25" width="6.5" customWidth="1"/>
    <col min="26" max="26" width="8.875" customWidth="1"/>
    <col min="27" max="27" width="5.5" customWidth="1"/>
    <col min="28" max="28" width="9.5" bestFit="1" customWidth="1"/>
    <col min="29" max="29" width="5.875" customWidth="1"/>
    <col min="31" max="34" width="4.625" customWidth="1"/>
    <col min="35" max="35" width="10.125" customWidth="1"/>
    <col min="36" max="38" width="3.75" customWidth="1"/>
    <col min="39" max="39" width="4.375" customWidth="1"/>
    <col min="40" max="41" width="3.75" customWidth="1"/>
    <col min="42" max="42" width="4.375" customWidth="1"/>
    <col min="43" max="43" width="15.75" customWidth="1"/>
    <col min="44" max="44" width="6.375" customWidth="1"/>
    <col min="45" max="45" width="10.5" customWidth="1"/>
    <col min="46" max="47" width="9.5" customWidth="1"/>
    <col min="48" max="48" width="4.625" customWidth="1"/>
    <col min="49" max="49" width="5.75" customWidth="1"/>
    <col min="50" max="50" width="11.5" customWidth="1"/>
    <col min="51" max="51" width="4.625" customWidth="1"/>
    <col min="52" max="53" width="4.125" customWidth="1"/>
  </cols>
  <sheetData>
    <row r="1" spans="1:53" ht="69" x14ac:dyDescent="0.15">
      <c r="A1" s="13" t="s">
        <v>298</v>
      </c>
      <c r="B1" s="60" t="s">
        <v>1038</v>
      </c>
      <c r="C1" s="14" t="s">
        <v>299</v>
      </c>
      <c r="D1" s="14" t="s">
        <v>313</v>
      </c>
      <c r="E1" s="27" t="s">
        <v>674</v>
      </c>
      <c r="F1" s="14" t="s">
        <v>300</v>
      </c>
      <c r="G1" s="14" t="s">
        <v>301</v>
      </c>
      <c r="H1" s="14" t="s">
        <v>302</v>
      </c>
      <c r="I1" s="14" t="s">
        <v>755</v>
      </c>
      <c r="J1" s="14" t="s">
        <v>647</v>
      </c>
      <c r="K1" s="15" t="s">
        <v>303</v>
      </c>
      <c r="L1" s="15" t="s">
        <v>309</v>
      </c>
      <c r="M1" s="14" t="s">
        <v>642</v>
      </c>
      <c r="N1" s="14" t="s">
        <v>697</v>
      </c>
      <c r="O1" s="14" t="s">
        <v>700</v>
      </c>
      <c r="P1" s="14" t="s">
        <v>703</v>
      </c>
      <c r="Q1" s="14" t="s">
        <v>711</v>
      </c>
      <c r="R1" s="14" t="s">
        <v>713</v>
      </c>
      <c r="S1" s="14" t="s">
        <v>708</v>
      </c>
      <c r="T1" s="14" t="s">
        <v>780</v>
      </c>
      <c r="U1" s="33" t="s">
        <v>644</v>
      </c>
      <c r="V1" s="14" t="s">
        <v>692</v>
      </c>
      <c r="W1" s="14" t="s">
        <v>693</v>
      </c>
      <c r="X1" s="14" t="s">
        <v>769</v>
      </c>
      <c r="Y1" s="14" t="s">
        <v>310</v>
      </c>
      <c r="Z1" s="37" t="s">
        <v>742</v>
      </c>
      <c r="AA1" s="37" t="s">
        <v>743</v>
      </c>
      <c r="AB1" s="37" t="s">
        <v>744</v>
      </c>
      <c r="AC1" s="37" t="s">
        <v>745</v>
      </c>
      <c r="AD1" s="37" t="s">
        <v>747</v>
      </c>
      <c r="AE1" s="14" t="s">
        <v>748</v>
      </c>
      <c r="AF1" s="14" t="s">
        <v>749</v>
      </c>
      <c r="AG1" s="14" t="s">
        <v>1146</v>
      </c>
      <c r="AH1" s="14" t="s">
        <v>750</v>
      </c>
      <c r="AI1" s="14" t="s">
        <v>726</v>
      </c>
      <c r="AJ1" s="40" t="s">
        <v>727</v>
      </c>
      <c r="AK1" s="40" t="s">
        <v>730</v>
      </c>
      <c r="AL1" s="40" t="s">
        <v>732</v>
      </c>
      <c r="AM1" s="40" t="s">
        <v>734</v>
      </c>
      <c r="AN1" s="40" t="s">
        <v>736</v>
      </c>
      <c r="AO1" s="40" t="s">
        <v>738</v>
      </c>
      <c r="AP1" s="40" t="s">
        <v>740</v>
      </c>
      <c r="AQ1" s="41" t="s">
        <v>687</v>
      </c>
      <c r="AR1" s="47" t="s">
        <v>762</v>
      </c>
      <c r="AS1" s="47" t="s">
        <v>785</v>
      </c>
      <c r="AT1" s="55" t="s">
        <v>822</v>
      </c>
      <c r="AU1" s="55" t="s">
        <v>822</v>
      </c>
      <c r="AV1" s="16" t="s">
        <v>312</v>
      </c>
      <c r="AW1" s="14" t="s">
        <v>311</v>
      </c>
      <c r="AX1" s="14" t="s">
        <v>827</v>
      </c>
      <c r="AY1" s="16" t="s">
        <v>650</v>
      </c>
      <c r="AZ1" s="27" t="s">
        <v>652</v>
      </c>
      <c r="BA1" s="27" t="s">
        <v>672</v>
      </c>
    </row>
    <row r="2" spans="1:53" x14ac:dyDescent="0.15">
      <c r="A2" s="1" t="s">
        <v>284</v>
      </c>
      <c r="B2" s="2" t="s">
        <v>1039</v>
      </c>
      <c r="C2" s="2" t="s">
        <v>285</v>
      </c>
      <c r="D2" s="2" t="s">
        <v>315</v>
      </c>
      <c r="E2" s="28" t="s">
        <v>675</v>
      </c>
      <c r="F2" s="2" t="s">
        <v>284</v>
      </c>
      <c r="G2" s="2" t="s">
        <v>284</v>
      </c>
      <c r="H2" s="2" t="s">
        <v>284</v>
      </c>
      <c r="I2" s="2" t="s">
        <v>756</v>
      </c>
      <c r="J2" s="2" t="s">
        <v>648</v>
      </c>
      <c r="K2" s="10" t="s">
        <v>284</v>
      </c>
      <c r="L2" s="10" t="s">
        <v>284</v>
      </c>
      <c r="M2" s="2" t="s">
        <v>635</v>
      </c>
      <c r="N2" s="2" t="s">
        <v>698</v>
      </c>
      <c r="O2" s="2" t="s">
        <v>701</v>
      </c>
      <c r="P2" s="2" t="s">
        <v>704</v>
      </c>
      <c r="Q2" s="2" t="s">
        <v>698</v>
      </c>
      <c r="R2" s="2" t="s">
        <v>698</v>
      </c>
      <c r="S2" s="2" t="s">
        <v>709</v>
      </c>
      <c r="T2" s="2" t="s">
        <v>704</v>
      </c>
      <c r="U2" s="34" t="s">
        <v>673</v>
      </c>
      <c r="V2" s="2" t="s">
        <v>694</v>
      </c>
      <c r="W2" s="2" t="s">
        <v>694</v>
      </c>
      <c r="X2" s="2" t="s">
        <v>772</v>
      </c>
      <c r="Y2" s="2" t="s">
        <v>285</v>
      </c>
      <c r="Z2" s="38" t="s">
        <v>284</v>
      </c>
      <c r="AA2" s="38" t="s">
        <v>284</v>
      </c>
      <c r="AB2" s="38" t="s">
        <v>284</v>
      </c>
      <c r="AC2" s="38" t="s">
        <v>284</v>
      </c>
      <c r="AD2" s="38" t="s">
        <v>284</v>
      </c>
      <c r="AE2" s="2" t="s">
        <v>673</v>
      </c>
      <c r="AF2" s="2" t="s">
        <v>673</v>
      </c>
      <c r="AG2" s="2" t="s">
        <v>673</v>
      </c>
      <c r="AH2" s="2" t="s">
        <v>673</v>
      </c>
      <c r="AI2" s="2" t="s">
        <v>689</v>
      </c>
      <c r="AJ2" s="42" t="s">
        <v>673</v>
      </c>
      <c r="AK2" s="42" t="s">
        <v>673</v>
      </c>
      <c r="AL2" s="42" t="s">
        <v>673</v>
      </c>
      <c r="AM2" s="42" t="s">
        <v>673</v>
      </c>
      <c r="AN2" s="42" t="s">
        <v>673</v>
      </c>
      <c r="AO2" s="42" t="s">
        <v>728</v>
      </c>
      <c r="AP2" s="42" t="s">
        <v>673</v>
      </c>
      <c r="AQ2" s="43" t="s">
        <v>689</v>
      </c>
      <c r="AR2" s="48" t="s">
        <v>763</v>
      </c>
      <c r="AS2" s="48" t="s">
        <v>786</v>
      </c>
      <c r="AT2" s="56" t="s">
        <v>675</v>
      </c>
      <c r="AU2" s="56" t="s">
        <v>675</v>
      </c>
      <c r="AV2" s="3" t="s">
        <v>285</v>
      </c>
      <c r="AW2" s="2" t="s">
        <v>285</v>
      </c>
      <c r="AX2" s="2" t="s">
        <v>825</v>
      </c>
      <c r="AY2" s="3" t="s">
        <v>284</v>
      </c>
      <c r="AZ2" s="28" t="s">
        <v>284</v>
      </c>
      <c r="BA2" s="28" t="s">
        <v>673</v>
      </c>
    </row>
    <row r="3" spans="1:53" x14ac:dyDescent="0.15">
      <c r="A3" s="6" t="s">
        <v>286</v>
      </c>
      <c r="B3" s="6" t="s">
        <v>1040</v>
      </c>
      <c r="C3" s="6" t="s">
        <v>287</v>
      </c>
      <c r="D3" s="6" t="s">
        <v>314</v>
      </c>
      <c r="E3" s="26" t="s">
        <v>676</v>
      </c>
      <c r="F3" s="6" t="s">
        <v>288</v>
      </c>
      <c r="G3" s="6" t="s">
        <v>690</v>
      </c>
      <c r="H3" s="6" t="s">
        <v>691</v>
      </c>
      <c r="I3" s="6" t="s">
        <v>757</v>
      </c>
      <c r="J3" s="6" t="s">
        <v>649</v>
      </c>
      <c r="K3" s="11" t="s">
        <v>639</v>
      </c>
      <c r="L3" s="11" t="s">
        <v>641</v>
      </c>
      <c r="M3" s="6" t="s">
        <v>643</v>
      </c>
      <c r="N3" s="6" t="s">
        <v>699</v>
      </c>
      <c r="O3" s="6" t="s">
        <v>702</v>
      </c>
      <c r="P3" s="6" t="s">
        <v>784</v>
      </c>
      <c r="Q3" s="6" t="s">
        <v>712</v>
      </c>
      <c r="R3" s="6" t="s">
        <v>714</v>
      </c>
      <c r="S3" s="6" t="s">
        <v>710</v>
      </c>
      <c r="T3" s="6" t="s">
        <v>707</v>
      </c>
      <c r="U3" s="35" t="s">
        <v>645</v>
      </c>
      <c r="V3" s="6" t="s">
        <v>695</v>
      </c>
      <c r="W3" s="6" t="s">
        <v>696</v>
      </c>
      <c r="X3" s="6" t="s">
        <v>773</v>
      </c>
      <c r="Y3" s="6" t="s">
        <v>295</v>
      </c>
      <c r="Z3" s="39" t="s">
        <v>812</v>
      </c>
      <c r="AA3" s="39" t="s">
        <v>813</v>
      </c>
      <c r="AB3" s="39" t="s">
        <v>814</v>
      </c>
      <c r="AC3" s="39" t="s">
        <v>815</v>
      </c>
      <c r="AD3" s="39" t="s">
        <v>746</v>
      </c>
      <c r="AE3" s="6" t="s">
        <v>751</v>
      </c>
      <c r="AF3" s="6" t="s">
        <v>752</v>
      </c>
      <c r="AG3" s="6" t="s">
        <v>753</v>
      </c>
      <c r="AH3" s="6" t="s">
        <v>754</v>
      </c>
      <c r="AI3" s="6" t="s">
        <v>725</v>
      </c>
      <c r="AJ3" s="44" t="s">
        <v>729</v>
      </c>
      <c r="AK3" s="45" t="s">
        <v>731</v>
      </c>
      <c r="AL3" s="45" t="s">
        <v>733</v>
      </c>
      <c r="AM3" s="45" t="s">
        <v>735</v>
      </c>
      <c r="AN3" s="45" t="s">
        <v>737</v>
      </c>
      <c r="AO3" s="45" t="s">
        <v>739</v>
      </c>
      <c r="AP3" s="45" t="s">
        <v>741</v>
      </c>
      <c r="AQ3" s="35" t="s">
        <v>688</v>
      </c>
      <c r="AR3" s="11" t="s">
        <v>764</v>
      </c>
      <c r="AS3" s="11" t="s">
        <v>787</v>
      </c>
      <c r="AT3" s="57" t="s">
        <v>823</v>
      </c>
      <c r="AU3" s="57" t="s">
        <v>824</v>
      </c>
      <c r="AV3" s="6" t="s">
        <v>297</v>
      </c>
      <c r="AW3" s="6" t="s">
        <v>296</v>
      </c>
      <c r="AX3" s="6" t="s">
        <v>826</v>
      </c>
      <c r="AY3" s="17" t="s">
        <v>651</v>
      </c>
      <c r="AZ3" s="20" t="s">
        <v>653</v>
      </c>
      <c r="BA3" s="17" t="s">
        <v>671</v>
      </c>
    </row>
    <row r="4" spans="1:53" x14ac:dyDescent="0.15">
      <c r="A4">
        <v>51000001</v>
      </c>
      <c r="C4" s="4" t="s">
        <v>1</v>
      </c>
      <c r="D4" s="4" t="s">
        <v>317</v>
      </c>
      <c r="E4" s="19" t="s">
        <v>1088</v>
      </c>
      <c r="F4" s="4">
        <v>1</v>
      </c>
      <c r="G4" s="4">
        <v>11</v>
      </c>
      <c r="H4" s="4">
        <v>0</v>
      </c>
      <c r="I4" s="4">
        <f t="shared" ref="I4:I67" si="0">IF(AND(U4&gt;=13,U4&lt;=16),5,IF(AND(U4&gt;=9,U4&lt;=12),4,IF(AND(U4&gt;=5,U4&lt;=8),3,IF(AND(U4&gt;=1,U4&lt;=4),2,IF(AND(U4&gt;=-3,U4&lt;=0),1,IF(AND(U4&gt;=-5,U4&lt;=-4),0,6))))))</f>
        <v>0</v>
      </c>
      <c r="J4" s="4">
        <v>1</v>
      </c>
      <c r="K4" s="4">
        <v>10</v>
      </c>
      <c r="L4" s="4">
        <v>-19</v>
      </c>
      <c r="M4">
        <v>-30</v>
      </c>
      <c r="N4" s="4">
        <v>0</v>
      </c>
      <c r="O4" s="4">
        <v>0</v>
      </c>
      <c r="P4" s="4">
        <v>0</v>
      </c>
      <c r="Q4" s="4">
        <v>0</v>
      </c>
      <c r="R4" s="4">
        <v>1</v>
      </c>
      <c r="S4" s="4">
        <v>0</v>
      </c>
      <c r="T4" s="4">
        <v>0</v>
      </c>
      <c r="U4" s="12">
        <f t="shared" ref="U4:U67" si="1">INT(SUM(K4:L4)+SUM(N4:T4)*5+IF(ISNUMBER(AD4),AD4,0)+M4)</f>
        <v>-4</v>
      </c>
      <c r="V4" s="4">
        <v>10</v>
      </c>
      <c r="W4" s="4">
        <v>30</v>
      </c>
      <c r="X4" s="4">
        <v>0</v>
      </c>
      <c r="Y4" s="4" t="s">
        <v>2</v>
      </c>
      <c r="Z4" s="36">
        <v>55100005</v>
      </c>
      <c r="AA4" s="18">
        <v>100</v>
      </c>
      <c r="AB4" s="18"/>
      <c r="AC4" s="18"/>
      <c r="AD4" s="18">
        <f>IF(ISBLANK($Z4),0, LOOKUP($Z4,[1]Skill!$A:$A,[1]Skill!$AA:$AA)*$AA4/100)+
IF(ISBLANK($AB4),0, LOOKUP($AB4,[1]Skill!$A:$A,[1]Skill!$AA:$AA)*$AC4/100)</f>
        <v>30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CONCATENATE(AE4,";",AF4,";",AG4,";",AH4)</f>
        <v>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49" t="s">
        <v>765</v>
      </c>
      <c r="AS4" s="53"/>
      <c r="AT4" s="4" t="s">
        <v>891</v>
      </c>
      <c r="AU4" s="4"/>
      <c r="AV4" s="4">
        <v>1</v>
      </c>
      <c r="AW4" s="4"/>
      <c r="AX4" s="58" t="s">
        <v>829</v>
      </c>
      <c r="AY4" s="18">
        <v>0</v>
      </c>
      <c r="AZ4" s="19">
        <v>0</v>
      </c>
      <c r="BA4" s="25">
        <v>0.104918</v>
      </c>
    </row>
    <row r="5" spans="1:53" x14ac:dyDescent="0.15">
      <c r="A5">
        <v>51000002</v>
      </c>
      <c r="C5" s="4" t="s">
        <v>3</v>
      </c>
      <c r="D5" s="4" t="s">
        <v>465</v>
      </c>
      <c r="E5" s="19" t="s">
        <v>1089</v>
      </c>
      <c r="F5" s="4">
        <v>2</v>
      </c>
      <c r="G5" s="4">
        <v>11</v>
      </c>
      <c r="H5" s="4">
        <v>0</v>
      </c>
      <c r="I5" s="4">
        <f t="shared" si="0"/>
        <v>1</v>
      </c>
      <c r="J5" s="4">
        <v>2</v>
      </c>
      <c r="K5" s="4">
        <v>-5</v>
      </c>
      <c r="L5" s="4">
        <v>10</v>
      </c>
      <c r="M5">
        <v>-15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12">
        <f t="shared" si="1"/>
        <v>0</v>
      </c>
      <c r="V5" s="4">
        <v>10</v>
      </c>
      <c r="W5" s="4">
        <v>20</v>
      </c>
      <c r="X5" s="4">
        <v>0</v>
      </c>
      <c r="Y5" s="4" t="s">
        <v>4</v>
      </c>
      <c r="Z5" s="18">
        <v>55100001</v>
      </c>
      <c r="AA5" s="18">
        <v>100</v>
      </c>
      <c r="AB5" s="18"/>
      <c r="AC5" s="18"/>
      <c r="AD5" s="18">
        <f>IF(ISBLANK($Z5),0, LOOKUP($Z5,[1]Skill!$A:$A,[1]Skill!$AA:$AA)*$AA5/100)+
IF(ISBLANK($AB5),0, LOOKUP($AB5,[1]Skill!$A:$A,[1]Skill!$AA:$AA)*$AC5/100)</f>
        <v>10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49" t="s">
        <v>765</v>
      </c>
      <c r="AS5" s="53"/>
      <c r="AT5" s="4" t="s">
        <v>892</v>
      </c>
      <c r="AU5" s="4" t="s">
        <v>893</v>
      </c>
      <c r="AV5" s="4">
        <v>2</v>
      </c>
      <c r="AW5" s="4"/>
      <c r="AX5" s="58" t="s">
        <v>829</v>
      </c>
      <c r="AY5" s="18">
        <v>0</v>
      </c>
      <c r="AZ5" s="19">
        <v>0</v>
      </c>
      <c r="BA5" s="25">
        <v>0.30327870000000001</v>
      </c>
    </row>
    <row r="6" spans="1:53" x14ac:dyDescent="0.15">
      <c r="A6">
        <v>51000003</v>
      </c>
      <c r="C6" s="4" t="s">
        <v>5</v>
      </c>
      <c r="D6" s="4" t="s">
        <v>466</v>
      </c>
      <c r="E6" s="19"/>
      <c r="F6" s="4">
        <v>2</v>
      </c>
      <c r="G6" s="4">
        <v>15</v>
      </c>
      <c r="H6" s="4">
        <v>0</v>
      </c>
      <c r="I6" s="4">
        <f t="shared" si="0"/>
        <v>1</v>
      </c>
      <c r="J6" s="4">
        <v>2</v>
      </c>
      <c r="K6" s="4">
        <v>-3</v>
      </c>
      <c r="L6" s="4">
        <v>3</v>
      </c>
      <c r="M6">
        <v>-2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12">
        <f t="shared" si="1"/>
        <v>-2</v>
      </c>
      <c r="V6" s="4">
        <v>10</v>
      </c>
      <c r="W6" s="4">
        <v>15</v>
      </c>
      <c r="X6" s="4">
        <v>0</v>
      </c>
      <c r="Y6" s="4" t="s">
        <v>6</v>
      </c>
      <c r="Z6" s="36"/>
      <c r="AA6" s="18"/>
      <c r="AB6" s="18"/>
      <c r="AC6" s="18"/>
      <c r="AD6" s="18">
        <f>IF(ISBLANK($Z6),0, LOOKUP($Z6,[1]Skill!$A:$A,[1]Skill!$AA:$AA)*$AA6/100)+
IF(ISBLANK($AB6),0, LOOKUP($AB6,[1]Skill!$A:$A,[1]Skill!$AA:$AA)*$AC6/100)</f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49" t="s">
        <v>765</v>
      </c>
      <c r="AS6" s="53"/>
      <c r="AT6" s="4" t="s">
        <v>894</v>
      </c>
      <c r="AU6" s="4"/>
      <c r="AV6" s="4">
        <v>3</v>
      </c>
      <c r="AW6" s="4"/>
      <c r="AX6" s="58" t="s">
        <v>830</v>
      </c>
      <c r="AY6" s="18">
        <v>0</v>
      </c>
      <c r="AZ6" s="19">
        <v>0</v>
      </c>
      <c r="BA6" s="25">
        <v>0.52786889999999997</v>
      </c>
    </row>
    <row r="7" spans="1:53" x14ac:dyDescent="0.15">
      <c r="A7">
        <v>51000004</v>
      </c>
      <c r="C7" s="4" t="s">
        <v>7</v>
      </c>
      <c r="D7" s="4" t="s">
        <v>467</v>
      </c>
      <c r="E7" s="19" t="s">
        <v>1090</v>
      </c>
      <c r="F7" s="4">
        <v>2</v>
      </c>
      <c r="G7" s="4">
        <v>3</v>
      </c>
      <c r="H7" s="4">
        <v>6</v>
      </c>
      <c r="I7" s="4">
        <f t="shared" si="0"/>
        <v>1</v>
      </c>
      <c r="J7" s="4">
        <v>2</v>
      </c>
      <c r="K7" s="4">
        <v>10</v>
      </c>
      <c r="L7" s="4">
        <v>-10</v>
      </c>
      <c r="M7">
        <v>-13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2</v>
      </c>
      <c r="T7" s="4">
        <v>0</v>
      </c>
      <c r="U7" s="12">
        <f t="shared" si="1"/>
        <v>-3</v>
      </c>
      <c r="V7" s="4">
        <v>30</v>
      </c>
      <c r="W7" s="4">
        <v>20</v>
      </c>
      <c r="X7" s="4">
        <v>0</v>
      </c>
      <c r="Y7" s="4" t="s">
        <v>0</v>
      </c>
      <c r="Z7" s="36"/>
      <c r="AA7" s="18"/>
      <c r="AB7" s="18"/>
      <c r="AC7" s="18"/>
      <c r="AD7" s="18">
        <f>IF(ISBLANK($Z7),0, LOOKUP($Z7,[1]Skill!$A:$A,[1]Skill!$AA:$AA)*$AA7/100)+
IF(ISBLANK($AB7),0, LOOKUP($AB7,[1]Skill!$A:$A,[1]Skill!$AA:$AA)*$AC7/100)</f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49" t="s">
        <v>765</v>
      </c>
      <c r="AS7" s="53"/>
      <c r="AT7" s="4" t="s">
        <v>896</v>
      </c>
      <c r="AU7" s="4"/>
      <c r="AV7" s="4">
        <v>4</v>
      </c>
      <c r="AW7" s="4"/>
      <c r="AX7" s="58" t="s">
        <v>844</v>
      </c>
      <c r="AY7" s="18">
        <v>0</v>
      </c>
      <c r="AZ7" s="19">
        <v>0</v>
      </c>
      <c r="BA7" s="25">
        <v>0.33934429999999999</v>
      </c>
    </row>
    <row r="8" spans="1:53" x14ac:dyDescent="0.15">
      <c r="A8">
        <v>51000005</v>
      </c>
      <c r="C8" s="4" t="s">
        <v>8</v>
      </c>
      <c r="D8" s="4" t="s">
        <v>318</v>
      </c>
      <c r="E8" s="19" t="s">
        <v>1091</v>
      </c>
      <c r="F8" s="4">
        <v>3</v>
      </c>
      <c r="G8" s="4">
        <v>13</v>
      </c>
      <c r="H8" s="4">
        <v>4</v>
      </c>
      <c r="I8" s="4">
        <f t="shared" si="0"/>
        <v>0</v>
      </c>
      <c r="J8" s="4">
        <v>3</v>
      </c>
      <c r="K8" s="4">
        <v>-100</v>
      </c>
      <c r="L8" s="4">
        <v>85</v>
      </c>
      <c r="M8">
        <v>1</v>
      </c>
      <c r="N8" s="4">
        <v>2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12">
        <f t="shared" si="1"/>
        <v>-4</v>
      </c>
      <c r="V8" s="4">
        <v>0</v>
      </c>
      <c r="W8" s="4">
        <v>0</v>
      </c>
      <c r="X8" s="4">
        <v>15</v>
      </c>
      <c r="Y8" s="4" t="s">
        <v>9</v>
      </c>
      <c r="Z8" s="36"/>
      <c r="AA8" s="18"/>
      <c r="AB8" s="18"/>
      <c r="AC8" s="18"/>
      <c r="AD8" s="18">
        <f>IF(ISBLANK($Z8),0, LOOKUP($Z8,[1]Skill!$A:$A,[1]Skill!$AA:$AA)*$AA8/100)+
IF(ISBLANK($AB8),0, LOOKUP($AB8,[1]Skill!$A:$A,[1]Skill!$AA:$AA)*$AC8/100)</f>
        <v>0</v>
      </c>
      <c r="AE8" s="18">
        <v>0</v>
      </c>
      <c r="AF8" s="18">
        <v>0.2</v>
      </c>
      <c r="AG8" s="18">
        <v>0</v>
      </c>
      <c r="AH8" s="18">
        <v>0.2</v>
      </c>
      <c r="AI8" s="4" t="str">
        <f t="shared" si="2"/>
        <v>0;0.2;0;0.2</v>
      </c>
      <c r="AJ8" s="18">
        <v>0</v>
      </c>
      <c r="AK8" s="18">
        <v>0</v>
      </c>
      <c r="AL8" s="18">
        <v>0</v>
      </c>
      <c r="AM8" s="18">
        <v>0</v>
      </c>
      <c r="AN8" s="18">
        <v>0.5</v>
      </c>
      <c r="AO8" s="18">
        <v>0</v>
      </c>
      <c r="AP8" s="18">
        <v>0</v>
      </c>
      <c r="AQ8" s="4" t="str">
        <f t="shared" si="3"/>
        <v>0;0;0;0;0.5;0;0</v>
      </c>
      <c r="AR8" s="49" t="s">
        <v>765</v>
      </c>
      <c r="AS8" s="53"/>
      <c r="AT8" s="4"/>
      <c r="AU8" s="4"/>
      <c r="AV8" s="4">
        <v>5</v>
      </c>
      <c r="AW8" s="4"/>
      <c r="AX8" s="58" t="s">
        <v>836</v>
      </c>
      <c r="AY8" s="18">
        <v>0</v>
      </c>
      <c r="AZ8" s="19">
        <v>0</v>
      </c>
      <c r="BA8" s="25">
        <v>0.40819670000000002</v>
      </c>
    </row>
    <row r="9" spans="1:53" x14ac:dyDescent="0.15">
      <c r="A9">
        <v>51000006</v>
      </c>
      <c r="C9" s="4" t="s">
        <v>10</v>
      </c>
      <c r="D9" s="4" t="s">
        <v>319</v>
      </c>
      <c r="E9" s="19" t="s">
        <v>1092</v>
      </c>
      <c r="F9" s="4">
        <v>2</v>
      </c>
      <c r="G9" s="4">
        <v>8</v>
      </c>
      <c r="H9" s="4">
        <v>3</v>
      </c>
      <c r="I9" s="4">
        <f t="shared" si="0"/>
        <v>2</v>
      </c>
      <c r="J9" s="4">
        <v>2</v>
      </c>
      <c r="K9" s="4">
        <v>-10</v>
      </c>
      <c r="L9" s="4">
        <v>9</v>
      </c>
      <c r="M9">
        <v>-4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12">
        <f t="shared" si="1"/>
        <v>3</v>
      </c>
      <c r="V9" s="4">
        <v>40</v>
      </c>
      <c r="W9" s="4">
        <v>12</v>
      </c>
      <c r="X9" s="4">
        <v>0</v>
      </c>
      <c r="Y9" s="4" t="s">
        <v>11</v>
      </c>
      <c r="Z9" s="36">
        <v>55100011</v>
      </c>
      <c r="AA9" s="18">
        <v>100</v>
      </c>
      <c r="AB9" s="18">
        <v>55110009</v>
      </c>
      <c r="AC9" s="18">
        <v>20</v>
      </c>
      <c r="AD9" s="18">
        <f>IF(ISBLANK($Z9),0, LOOKUP($Z9,[1]Skill!$A:$A,[1]Skill!$AA:$AA)*$AA9/100)+
IF(ISBLANK($AB9),0, LOOKUP($AB9,[1]Skill!$A:$A,[1]Skill!$AA:$AA)*$AC9/100)</f>
        <v>8.4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49" t="s">
        <v>765</v>
      </c>
      <c r="AS9" s="53"/>
      <c r="AT9" s="4" t="s">
        <v>897</v>
      </c>
      <c r="AU9" s="4" t="s">
        <v>898</v>
      </c>
      <c r="AV9" s="4">
        <v>6</v>
      </c>
      <c r="AW9" s="4"/>
      <c r="AX9" s="58" t="s">
        <v>828</v>
      </c>
      <c r="AY9" s="18">
        <v>0</v>
      </c>
      <c r="AZ9" s="19">
        <v>0</v>
      </c>
      <c r="BA9" s="25">
        <v>0.3180328</v>
      </c>
    </row>
    <row r="10" spans="1:53" x14ac:dyDescent="0.15">
      <c r="A10">
        <v>51000007</v>
      </c>
      <c r="C10" s="4" t="s">
        <v>398</v>
      </c>
      <c r="D10" s="4" t="s">
        <v>468</v>
      </c>
      <c r="E10" s="19"/>
      <c r="F10" s="4">
        <v>2</v>
      </c>
      <c r="G10" s="4">
        <v>12</v>
      </c>
      <c r="H10" s="4">
        <v>1</v>
      </c>
      <c r="I10" s="4">
        <f t="shared" si="0"/>
        <v>2</v>
      </c>
      <c r="J10" s="4">
        <v>2</v>
      </c>
      <c r="K10" s="4">
        <v>-10</v>
      </c>
      <c r="L10" s="4">
        <v>4</v>
      </c>
      <c r="M10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12">
        <f t="shared" si="1"/>
        <v>2</v>
      </c>
      <c r="V10" s="4">
        <v>10</v>
      </c>
      <c r="W10" s="4">
        <v>20</v>
      </c>
      <c r="X10" s="4">
        <v>0</v>
      </c>
      <c r="Y10" s="4" t="s">
        <v>12</v>
      </c>
      <c r="Z10" s="36">
        <v>55900008</v>
      </c>
      <c r="AA10" s="18">
        <v>20</v>
      </c>
      <c r="AB10" s="18"/>
      <c r="AC10" s="18"/>
      <c r="AD10" s="18">
        <f>IF(ISBLANK($Z10),0, LOOKUP($Z10,[1]Skill!$A:$A,[1]Skill!$AA:$AA)*$AA10/100)+
IF(ISBLANK($AB10),0, LOOKUP($AB10,[1]Skill!$A:$A,[1]Skill!$AA:$AA)*$AC10/100)</f>
        <v>8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</v>
      </c>
      <c r="AJ10" s="18">
        <v>0</v>
      </c>
      <c r="AK10" s="18">
        <v>0.3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0;0.3;0;0;0;0;0</v>
      </c>
      <c r="AR10" s="49" t="s">
        <v>765</v>
      </c>
      <c r="AS10" s="53"/>
      <c r="AT10" s="4" t="s">
        <v>899</v>
      </c>
      <c r="AU10" s="4"/>
      <c r="AV10" s="4">
        <v>7</v>
      </c>
      <c r="AW10" s="4"/>
      <c r="AX10" s="58" t="s">
        <v>835</v>
      </c>
      <c r="AY10" s="18">
        <v>0</v>
      </c>
      <c r="AZ10" s="19">
        <v>0</v>
      </c>
      <c r="BA10" s="25">
        <v>0.20163929999999999</v>
      </c>
    </row>
    <row r="11" spans="1:53" x14ac:dyDescent="0.15">
      <c r="A11">
        <v>51000008</v>
      </c>
      <c r="C11" s="4" t="s">
        <v>13</v>
      </c>
      <c r="D11" s="4" t="s">
        <v>469</v>
      </c>
      <c r="E11" s="19" t="s">
        <v>1090</v>
      </c>
      <c r="F11" s="4">
        <v>2</v>
      </c>
      <c r="G11" s="4">
        <v>3</v>
      </c>
      <c r="H11" s="4">
        <v>5</v>
      </c>
      <c r="I11" s="4">
        <f t="shared" si="0"/>
        <v>1</v>
      </c>
      <c r="J11" s="4">
        <v>2</v>
      </c>
      <c r="K11" s="4">
        <v>5</v>
      </c>
      <c r="L11" s="4">
        <v>-10</v>
      </c>
      <c r="M11">
        <v>-12</v>
      </c>
      <c r="N11" s="4">
        <v>0</v>
      </c>
      <c r="O11" s="4">
        <v>0</v>
      </c>
      <c r="P11" s="4">
        <v>0</v>
      </c>
      <c r="Q11" s="4">
        <v>1</v>
      </c>
      <c r="R11" s="4">
        <v>0</v>
      </c>
      <c r="S11" s="4">
        <v>0</v>
      </c>
      <c r="T11" s="4">
        <v>2</v>
      </c>
      <c r="U11" s="12">
        <f t="shared" si="1"/>
        <v>-2</v>
      </c>
      <c r="V11" s="4">
        <v>35</v>
      </c>
      <c r="W11" s="4">
        <v>20</v>
      </c>
      <c r="X11" s="4">
        <v>0</v>
      </c>
      <c r="Y11" s="4" t="s">
        <v>14</v>
      </c>
      <c r="Z11" s="36"/>
      <c r="AA11" s="18"/>
      <c r="AB11" s="18"/>
      <c r="AC11" s="18"/>
      <c r="AD11" s="18">
        <f>IF(ISBLANK($Z11),0, LOOKUP($Z11,[1]Skill!$A:$A,[1]Skill!$AA:$AA)*$AA11/100)+
IF(ISBLANK($AB11),0, LOOKUP($AB11,[1]Skill!$A:$A,[1]Skill!$AA:$AA)*$AC11/100)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49" t="s">
        <v>765</v>
      </c>
      <c r="AS11" s="53"/>
      <c r="AT11" s="4" t="s">
        <v>900</v>
      </c>
      <c r="AU11" s="4"/>
      <c r="AV11" s="4">
        <v>8</v>
      </c>
      <c r="AW11" s="4"/>
      <c r="AX11" s="58" t="s">
        <v>844</v>
      </c>
      <c r="AY11" s="18">
        <v>0</v>
      </c>
      <c r="AZ11" s="19">
        <v>0</v>
      </c>
      <c r="BA11" s="25">
        <v>0.2377049</v>
      </c>
    </row>
    <row r="12" spans="1:53" x14ac:dyDescent="0.15">
      <c r="A12">
        <v>51000009</v>
      </c>
      <c r="C12" s="4" t="s">
        <v>15</v>
      </c>
      <c r="D12" s="4" t="s">
        <v>320</v>
      </c>
      <c r="E12" s="19" t="s">
        <v>1093</v>
      </c>
      <c r="F12" s="4">
        <v>4</v>
      </c>
      <c r="G12" s="4">
        <v>8</v>
      </c>
      <c r="H12" s="4">
        <v>4</v>
      </c>
      <c r="I12" s="4">
        <f t="shared" si="0"/>
        <v>3</v>
      </c>
      <c r="J12" s="4">
        <v>4</v>
      </c>
      <c r="K12" s="4">
        <v>-8</v>
      </c>
      <c r="L12" s="4">
        <v>8</v>
      </c>
      <c r="M12">
        <v>-15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12">
        <f t="shared" si="1"/>
        <v>5</v>
      </c>
      <c r="V12" s="4">
        <v>10</v>
      </c>
      <c r="W12" s="4">
        <v>10</v>
      </c>
      <c r="X12" s="4">
        <v>0</v>
      </c>
      <c r="Y12" s="4" t="s">
        <v>16</v>
      </c>
      <c r="Z12" s="36">
        <v>55100004</v>
      </c>
      <c r="AA12" s="18">
        <v>100</v>
      </c>
      <c r="AB12" s="18">
        <v>55500005</v>
      </c>
      <c r="AC12" s="18">
        <v>100</v>
      </c>
      <c r="AD12" s="18">
        <f>IF(ISBLANK($Z12),0, LOOKUP($Z12,[1]Skill!$A:$A,[1]Skill!$AA:$AA)*$AA12/100)+
IF(ISBLANK($AB12),0, LOOKUP($AB12,[1]Skill!$A:$A,[1]Skill!$AA:$AA)*$AC12/100)</f>
        <v>20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49" t="s">
        <v>765</v>
      </c>
      <c r="AS12" s="53"/>
      <c r="AT12" s="4"/>
      <c r="AU12" s="4"/>
      <c r="AV12" s="4">
        <v>9</v>
      </c>
      <c r="AW12" s="4"/>
      <c r="AX12" s="58" t="s">
        <v>828</v>
      </c>
      <c r="AY12" s="18">
        <v>0</v>
      </c>
      <c r="AZ12" s="19">
        <v>0</v>
      </c>
      <c r="BA12" s="25">
        <v>0.81147539999999996</v>
      </c>
    </row>
    <row r="13" spans="1:53" x14ac:dyDescent="0.15">
      <c r="A13">
        <v>51000010</v>
      </c>
      <c r="C13" s="7" t="s">
        <v>399</v>
      </c>
      <c r="D13" s="4" t="s">
        <v>470</v>
      </c>
      <c r="E13" s="19" t="s">
        <v>1094</v>
      </c>
      <c r="F13" s="4">
        <v>3</v>
      </c>
      <c r="G13" s="4">
        <v>8</v>
      </c>
      <c r="H13" s="4">
        <v>0</v>
      </c>
      <c r="I13" s="4">
        <f t="shared" si="0"/>
        <v>0</v>
      </c>
      <c r="J13" s="4">
        <v>3</v>
      </c>
      <c r="K13" s="4">
        <v>0</v>
      </c>
      <c r="L13" s="4">
        <v>0</v>
      </c>
      <c r="M13">
        <v>-4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12">
        <f t="shared" si="1"/>
        <v>-4</v>
      </c>
      <c r="V13" s="4">
        <v>10</v>
      </c>
      <c r="W13" s="4">
        <v>15</v>
      </c>
      <c r="X13" s="4">
        <v>0</v>
      </c>
      <c r="Y13" s="4" t="s">
        <v>16</v>
      </c>
      <c r="Z13" s="36"/>
      <c r="AA13" s="18"/>
      <c r="AB13" s="18"/>
      <c r="AC13" s="18"/>
      <c r="AD13" s="18">
        <f>IF(ISBLANK($Z13),0, LOOKUP($Z13,[1]Skill!$A:$A,[1]Skill!$AA:$AA)*$AA13/100)+
IF(ISBLANK($AB13),0, LOOKUP($AB13,[1]Skill!$A:$A,[1]Skill!$AA:$AA)*$AC13/100)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49" t="s">
        <v>765</v>
      </c>
      <c r="AS13" s="53"/>
      <c r="AT13" s="4"/>
      <c r="AU13" s="4"/>
      <c r="AV13" s="4">
        <v>10</v>
      </c>
      <c r="AW13" s="4"/>
      <c r="AX13" s="58" t="s">
        <v>828</v>
      </c>
      <c r="AY13" s="18">
        <v>0</v>
      </c>
      <c r="AZ13" s="19">
        <v>0</v>
      </c>
      <c r="BA13" s="25">
        <v>0.48688520000000002</v>
      </c>
    </row>
    <row r="14" spans="1:53" x14ac:dyDescent="0.15">
      <c r="A14">
        <v>51000011</v>
      </c>
      <c r="C14" s="4" t="s">
        <v>17</v>
      </c>
      <c r="D14" s="4" t="s">
        <v>321</v>
      </c>
      <c r="E14" s="19" t="s">
        <v>1095</v>
      </c>
      <c r="F14" s="4">
        <v>4</v>
      </c>
      <c r="G14" s="4">
        <v>8</v>
      </c>
      <c r="H14" s="4">
        <v>0</v>
      </c>
      <c r="I14" s="4">
        <f t="shared" si="0"/>
        <v>2</v>
      </c>
      <c r="J14" s="4">
        <v>4</v>
      </c>
      <c r="K14" s="4">
        <v>10</v>
      </c>
      <c r="L14" s="4">
        <v>-15</v>
      </c>
      <c r="M14">
        <v>-39</v>
      </c>
      <c r="N14" s="4">
        <v>0</v>
      </c>
      <c r="O14" s="4">
        <v>0</v>
      </c>
      <c r="P14" s="4">
        <v>0</v>
      </c>
      <c r="Q14" s="4">
        <v>2</v>
      </c>
      <c r="R14" s="4">
        <v>0</v>
      </c>
      <c r="S14" s="4">
        <v>0</v>
      </c>
      <c r="T14" s="4">
        <v>0</v>
      </c>
      <c r="U14" s="12">
        <f t="shared" si="1"/>
        <v>1</v>
      </c>
      <c r="V14" s="4">
        <v>10</v>
      </c>
      <c r="W14" s="4">
        <v>20</v>
      </c>
      <c r="X14" s="4">
        <v>0</v>
      </c>
      <c r="Y14" s="4" t="s">
        <v>6</v>
      </c>
      <c r="Z14" s="36">
        <v>55110014</v>
      </c>
      <c r="AA14" s="18">
        <v>10</v>
      </c>
      <c r="AB14" s="18">
        <v>55100005</v>
      </c>
      <c r="AC14" s="18">
        <v>100</v>
      </c>
      <c r="AD14" s="18">
        <f>IF(ISBLANK($Z14),0, LOOKUP($Z14,[1]Skill!$A:$A,[1]Skill!$AA:$AA)*$AA14/100)+
IF(ISBLANK($AB14),0, LOOKUP($AB14,[1]Skill!$A:$A,[1]Skill!$AA:$AA)*$AC14/100)</f>
        <v>35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49" t="s">
        <v>765</v>
      </c>
      <c r="AS14" s="53">
        <v>11000005</v>
      </c>
      <c r="AT14" s="4" t="s">
        <v>901</v>
      </c>
      <c r="AU14" s="4"/>
      <c r="AV14" s="4">
        <v>11</v>
      </c>
      <c r="AW14" s="4"/>
      <c r="AX14" s="58" t="s">
        <v>828</v>
      </c>
      <c r="AY14" s="18">
        <v>0</v>
      </c>
      <c r="AZ14" s="19">
        <v>0</v>
      </c>
      <c r="BA14" s="25">
        <v>0.67213109999999998</v>
      </c>
    </row>
    <row r="15" spans="1:53" x14ac:dyDescent="0.15">
      <c r="A15">
        <v>51000012</v>
      </c>
      <c r="C15" s="4" t="s">
        <v>18</v>
      </c>
      <c r="D15" s="4" t="s">
        <v>471</v>
      </c>
      <c r="E15" s="19" t="s">
        <v>1094</v>
      </c>
      <c r="F15" s="4">
        <v>6</v>
      </c>
      <c r="G15" s="4">
        <v>9</v>
      </c>
      <c r="H15" s="4">
        <v>0</v>
      </c>
      <c r="I15" s="4">
        <f t="shared" si="0"/>
        <v>0</v>
      </c>
      <c r="J15" s="4">
        <v>6</v>
      </c>
      <c r="K15" s="4">
        <v>6</v>
      </c>
      <c r="L15" s="4">
        <v>-6</v>
      </c>
      <c r="M15">
        <v>1</v>
      </c>
      <c r="N15" s="4">
        <v>0</v>
      </c>
      <c r="O15" s="4">
        <v>0</v>
      </c>
      <c r="P15" s="4">
        <v>0</v>
      </c>
      <c r="Q15" s="4">
        <v>-2</v>
      </c>
      <c r="R15" s="4">
        <v>0</v>
      </c>
      <c r="S15" s="4">
        <v>1</v>
      </c>
      <c r="T15" s="4">
        <v>0</v>
      </c>
      <c r="U15" s="12">
        <f t="shared" si="1"/>
        <v>-4</v>
      </c>
      <c r="V15" s="4">
        <v>10</v>
      </c>
      <c r="W15" s="4">
        <v>10</v>
      </c>
      <c r="X15" s="4">
        <v>0</v>
      </c>
      <c r="Y15" s="4" t="s">
        <v>19</v>
      </c>
      <c r="Z15" s="36"/>
      <c r="AA15" s="18"/>
      <c r="AB15" s="18"/>
      <c r="AC15" s="18"/>
      <c r="AD15" s="18">
        <f>IF(ISBLANK($Z15),0, LOOKUP($Z15,[1]Skill!$A:$A,[1]Skill!$AA:$AA)*$AA15/100)+
IF(ISBLANK($AB15),0, LOOKUP($AB15,[1]Skill!$A:$A,[1]Skill!$AA:$AA)*$AC15/100)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49" t="s">
        <v>765</v>
      </c>
      <c r="AS15" s="53"/>
      <c r="AT15" s="4"/>
      <c r="AU15" s="4"/>
      <c r="AV15" s="4">
        <v>12</v>
      </c>
      <c r="AW15" s="4"/>
      <c r="AX15" s="58" t="s">
        <v>831</v>
      </c>
      <c r="AY15" s="18">
        <v>0</v>
      </c>
      <c r="AZ15" s="19">
        <v>0</v>
      </c>
      <c r="BA15" s="25">
        <v>0.94918029999999998</v>
      </c>
    </row>
    <row r="16" spans="1:53" x14ac:dyDescent="0.15">
      <c r="A16">
        <v>51000013</v>
      </c>
      <c r="C16" s="4" t="s">
        <v>20</v>
      </c>
      <c r="D16" s="4" t="s">
        <v>472</v>
      </c>
      <c r="E16" s="19" t="s">
        <v>1094</v>
      </c>
      <c r="F16" s="4">
        <v>2</v>
      </c>
      <c r="G16" s="4">
        <v>10</v>
      </c>
      <c r="H16" s="4">
        <v>0</v>
      </c>
      <c r="I16" s="4">
        <f t="shared" si="0"/>
        <v>0</v>
      </c>
      <c r="J16" s="4">
        <v>2</v>
      </c>
      <c r="K16" s="4">
        <v>3</v>
      </c>
      <c r="L16" s="4">
        <v>-11</v>
      </c>
      <c r="M16">
        <v>3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12">
        <f t="shared" si="1"/>
        <v>-5</v>
      </c>
      <c r="V16" s="4">
        <v>10</v>
      </c>
      <c r="W16" s="4">
        <v>15</v>
      </c>
      <c r="X16" s="4">
        <v>0</v>
      </c>
      <c r="Y16" s="4" t="s">
        <v>16</v>
      </c>
      <c r="Z16" s="36"/>
      <c r="AA16" s="18"/>
      <c r="AB16" s="18"/>
      <c r="AC16" s="18"/>
      <c r="AD16" s="18">
        <f>IF(ISBLANK($Z16),0, LOOKUP($Z16,[1]Skill!$A:$A,[1]Skill!$AA:$AA)*$AA16/100)+
IF(ISBLANK($AB16),0, LOOKUP($AB16,[1]Skill!$A:$A,[1]Skill!$AA:$AA)*$AC16/100)</f>
        <v>0</v>
      </c>
      <c r="AE16" s="18">
        <v>0.2</v>
      </c>
      <c r="AF16" s="18">
        <v>0.3</v>
      </c>
      <c r="AG16" s="18">
        <v>0</v>
      </c>
      <c r="AH16" s="18">
        <v>0</v>
      </c>
      <c r="AI16" s="4" t="str">
        <f t="shared" si="2"/>
        <v>0.2;0.3;0;0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-0.5</v>
      </c>
      <c r="AP16" s="18">
        <v>0.5</v>
      </c>
      <c r="AQ16" s="4" t="str">
        <f t="shared" si="3"/>
        <v>0;0;0;0;0;-0.5;0.5</v>
      </c>
      <c r="AR16" s="49" t="s">
        <v>765</v>
      </c>
      <c r="AS16" s="53"/>
      <c r="AT16" s="4"/>
      <c r="AU16" s="4"/>
      <c r="AV16" s="4">
        <v>13</v>
      </c>
      <c r="AW16" s="4"/>
      <c r="AX16" s="58" t="s">
        <v>832</v>
      </c>
      <c r="AY16" s="18">
        <v>0</v>
      </c>
      <c r="AZ16" s="19">
        <v>0</v>
      </c>
      <c r="BA16" s="25">
        <v>0.26557380000000003</v>
      </c>
    </row>
    <row r="17" spans="1:53" x14ac:dyDescent="0.15">
      <c r="A17">
        <v>51000014</v>
      </c>
      <c r="C17" s="4" t="s">
        <v>21</v>
      </c>
      <c r="D17" s="4" t="s">
        <v>473</v>
      </c>
      <c r="E17" s="19" t="s">
        <v>1094</v>
      </c>
      <c r="F17" s="4">
        <v>4</v>
      </c>
      <c r="G17" s="4">
        <v>2</v>
      </c>
      <c r="H17" s="4">
        <v>0</v>
      </c>
      <c r="I17" s="4">
        <f t="shared" si="0"/>
        <v>0</v>
      </c>
      <c r="J17" s="4">
        <v>4</v>
      </c>
      <c r="K17" s="4">
        <v>-10</v>
      </c>
      <c r="L17" s="4">
        <v>4</v>
      </c>
      <c r="M17">
        <v>-3</v>
      </c>
      <c r="N17" s="4">
        <v>1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12">
        <f t="shared" si="1"/>
        <v>-4</v>
      </c>
      <c r="V17" s="4">
        <v>10</v>
      </c>
      <c r="W17" s="4">
        <v>10</v>
      </c>
      <c r="X17" s="4">
        <v>0</v>
      </c>
      <c r="Y17" s="4" t="s">
        <v>22</v>
      </c>
      <c r="Z17" s="36"/>
      <c r="AA17" s="18"/>
      <c r="AB17" s="18"/>
      <c r="AC17" s="18"/>
      <c r="AD17" s="18">
        <f>IF(ISBLANK($Z17),0, LOOKUP($Z17,[1]Skill!$A:$A,[1]Skill!$AA:$AA)*$AA17/100)+
IF(ISBLANK($AB17),0, LOOKUP($AB17,[1]Skill!$A:$A,[1]Skill!$AA:$AA)*$AC17/100)</f>
        <v>0</v>
      </c>
      <c r="AE17" s="18">
        <v>0.3</v>
      </c>
      <c r="AF17" s="18">
        <v>1</v>
      </c>
      <c r="AG17" s="18">
        <v>0</v>
      </c>
      <c r="AH17" s="18">
        <v>-0.5</v>
      </c>
      <c r="AI17" s="4" t="str">
        <f t="shared" si="2"/>
        <v>0.3;1;0;-0.5</v>
      </c>
      <c r="AJ17" s="18">
        <v>0</v>
      </c>
      <c r="AK17" s="18">
        <v>-0.5</v>
      </c>
      <c r="AL17" s="18">
        <v>0.3</v>
      </c>
      <c r="AM17" s="18">
        <v>0.3</v>
      </c>
      <c r="AN17" s="18">
        <v>0.3</v>
      </c>
      <c r="AO17" s="18">
        <v>0</v>
      </c>
      <c r="AP17" s="18">
        <v>0</v>
      </c>
      <c r="AQ17" s="4" t="str">
        <f t="shared" si="3"/>
        <v>0;-0.5;0.3;0.3;0.3;0;0</v>
      </c>
      <c r="AR17" s="49" t="s">
        <v>765</v>
      </c>
      <c r="AS17" s="53"/>
      <c r="AT17" s="4" t="s">
        <v>902</v>
      </c>
      <c r="AU17" s="4"/>
      <c r="AV17" s="4">
        <v>14</v>
      </c>
      <c r="AW17" s="4"/>
      <c r="AX17" s="58" t="s">
        <v>843</v>
      </c>
      <c r="AY17" s="18">
        <v>0</v>
      </c>
      <c r="AZ17" s="19">
        <v>0</v>
      </c>
      <c r="BA17" s="25">
        <v>0.65901639999999995</v>
      </c>
    </row>
    <row r="18" spans="1:53" x14ac:dyDescent="0.15">
      <c r="A18">
        <v>51000015</v>
      </c>
      <c r="C18" s="7" t="s">
        <v>400</v>
      </c>
      <c r="D18" s="4" t="s">
        <v>474</v>
      </c>
      <c r="E18" s="19" t="s">
        <v>1094</v>
      </c>
      <c r="F18" s="4">
        <v>1</v>
      </c>
      <c r="G18" s="4">
        <v>3</v>
      </c>
      <c r="H18" s="4">
        <v>3</v>
      </c>
      <c r="I18" s="4">
        <f t="shared" si="0"/>
        <v>0</v>
      </c>
      <c r="J18" s="4">
        <v>1</v>
      </c>
      <c r="K18" s="4">
        <v>2</v>
      </c>
      <c r="L18" s="4">
        <v>-2</v>
      </c>
      <c r="M18">
        <v>-5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12">
        <f t="shared" si="1"/>
        <v>-5</v>
      </c>
      <c r="V18" s="4">
        <v>10</v>
      </c>
      <c r="W18" s="4">
        <v>20</v>
      </c>
      <c r="X18" s="4">
        <v>0</v>
      </c>
      <c r="Y18" s="4" t="s">
        <v>16</v>
      </c>
      <c r="Z18" s="36"/>
      <c r="AA18" s="18"/>
      <c r="AB18" s="18"/>
      <c r="AC18" s="18"/>
      <c r="AD18" s="18">
        <f>IF(ISBLANK($Z18),0, LOOKUP($Z18,[1]Skill!$A:$A,[1]Skill!$AA:$AA)*$AA18/100)+
IF(ISBLANK($AB18),0, LOOKUP($AB18,[1]Skill!$A:$A,[1]Skill!$AA:$AA)*$AC18/100)</f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49" t="s">
        <v>765</v>
      </c>
      <c r="AS18" s="53"/>
      <c r="AT18" s="4" t="s">
        <v>898</v>
      </c>
      <c r="AU18" s="4"/>
      <c r="AV18" s="4">
        <v>15</v>
      </c>
      <c r="AW18" s="4"/>
      <c r="AX18" s="58" t="s">
        <v>844</v>
      </c>
      <c r="AY18" s="18">
        <v>0</v>
      </c>
      <c r="AZ18" s="19">
        <v>0</v>
      </c>
      <c r="BA18" s="25">
        <v>0.13278690000000001</v>
      </c>
    </row>
    <row r="19" spans="1:53" x14ac:dyDescent="0.15">
      <c r="A19">
        <v>51000016</v>
      </c>
      <c r="C19" s="4" t="s">
        <v>23</v>
      </c>
      <c r="D19" s="4" t="s">
        <v>475</v>
      </c>
      <c r="E19" s="19" t="s">
        <v>1094</v>
      </c>
      <c r="F19" s="4">
        <v>1</v>
      </c>
      <c r="G19" s="4">
        <v>4</v>
      </c>
      <c r="H19" s="4">
        <v>2</v>
      </c>
      <c r="I19" s="4">
        <f t="shared" si="0"/>
        <v>0</v>
      </c>
      <c r="J19" s="4">
        <v>1</v>
      </c>
      <c r="K19" s="4">
        <v>-2</v>
      </c>
      <c r="L19" s="4">
        <v>2</v>
      </c>
      <c r="M19">
        <v>-5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12">
        <f t="shared" si="1"/>
        <v>-5</v>
      </c>
      <c r="V19" s="4">
        <v>10</v>
      </c>
      <c r="W19" s="4">
        <v>20</v>
      </c>
      <c r="X19" s="4">
        <v>0</v>
      </c>
      <c r="Y19" s="4" t="s">
        <v>24</v>
      </c>
      <c r="Z19" s="36"/>
      <c r="AA19" s="18"/>
      <c r="AB19" s="18"/>
      <c r="AC19" s="18"/>
      <c r="AD19" s="18">
        <f>IF(ISBLANK($Z19),0, LOOKUP($Z19,[1]Skill!$A:$A,[1]Skill!$AA:$AA)*$AA19/100)+
IF(ISBLANK($AB19),0, LOOKUP($AB19,[1]Skill!$A:$A,[1]Skill!$AA:$AA)*$AC19/100)</f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4" t="str">
        <f t="shared" si="3"/>
        <v>0;0;0;0;0;0;0</v>
      </c>
      <c r="AR19" s="49" t="s">
        <v>765</v>
      </c>
      <c r="AS19" s="53"/>
      <c r="AT19" s="4"/>
      <c r="AU19" s="4"/>
      <c r="AV19" s="4">
        <v>16</v>
      </c>
      <c r="AW19" s="4"/>
      <c r="AX19" s="58" t="s">
        <v>842</v>
      </c>
      <c r="AY19" s="18">
        <v>0</v>
      </c>
      <c r="AZ19" s="19">
        <v>0</v>
      </c>
      <c r="BA19" s="25">
        <v>0.1213115</v>
      </c>
    </row>
    <row r="20" spans="1:53" x14ac:dyDescent="0.15">
      <c r="A20">
        <v>51000017</v>
      </c>
      <c r="C20" s="4" t="s">
        <v>25</v>
      </c>
      <c r="D20" s="4" t="s">
        <v>476</v>
      </c>
      <c r="E20" s="19" t="s">
        <v>1094</v>
      </c>
      <c r="F20" s="4">
        <v>2</v>
      </c>
      <c r="G20" s="4">
        <v>11</v>
      </c>
      <c r="H20" s="4">
        <v>4</v>
      </c>
      <c r="I20" s="4">
        <f t="shared" si="0"/>
        <v>0</v>
      </c>
      <c r="J20" s="4">
        <v>2</v>
      </c>
      <c r="K20" s="4">
        <v>-5</v>
      </c>
      <c r="L20" s="4">
        <v>0</v>
      </c>
      <c r="M20">
        <v>1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12">
        <f t="shared" si="1"/>
        <v>-4</v>
      </c>
      <c r="V20" s="4">
        <v>10</v>
      </c>
      <c r="W20" s="4">
        <v>25</v>
      </c>
      <c r="X20" s="4">
        <v>0</v>
      </c>
      <c r="Y20" s="4" t="s">
        <v>22</v>
      </c>
      <c r="Z20" s="36"/>
      <c r="AA20" s="18"/>
      <c r="AB20" s="18"/>
      <c r="AC20" s="18"/>
      <c r="AD20" s="18">
        <f>IF(ISBLANK($Z20),0, LOOKUP($Z20,[1]Skill!$A:$A,[1]Skill!$AA:$AA)*$AA20/100)+
IF(ISBLANK($AB20),0, LOOKUP($AB20,[1]Skill!$A:$A,[1]Skill!$AA:$AA)*$AC20/100)</f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49" t="s">
        <v>765</v>
      </c>
      <c r="AS20" s="53"/>
      <c r="AT20" s="4"/>
      <c r="AU20" s="4"/>
      <c r="AV20" s="4">
        <v>17</v>
      </c>
      <c r="AW20" s="4"/>
      <c r="AX20" s="58" t="s">
        <v>829</v>
      </c>
      <c r="AY20" s="18">
        <v>0</v>
      </c>
      <c r="AZ20" s="19">
        <v>0</v>
      </c>
      <c r="BA20" s="25">
        <v>0.2770492</v>
      </c>
    </row>
    <row r="21" spans="1:53" x14ac:dyDescent="0.15">
      <c r="A21">
        <v>51000018</v>
      </c>
      <c r="C21" s="4" t="s">
        <v>26</v>
      </c>
      <c r="D21" s="4" t="s">
        <v>477</v>
      </c>
      <c r="E21" s="19" t="s">
        <v>1094</v>
      </c>
      <c r="F21" s="4">
        <v>1</v>
      </c>
      <c r="G21" s="4">
        <v>12</v>
      </c>
      <c r="H21" s="4">
        <v>1</v>
      </c>
      <c r="I21" s="4">
        <f t="shared" si="0"/>
        <v>0</v>
      </c>
      <c r="J21" s="4">
        <v>1</v>
      </c>
      <c r="K21" s="4">
        <v>0</v>
      </c>
      <c r="L21" s="4">
        <v>0</v>
      </c>
      <c r="M21">
        <v>-5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12">
        <f t="shared" si="1"/>
        <v>-5</v>
      </c>
      <c r="V21" s="4">
        <v>10</v>
      </c>
      <c r="W21" s="4">
        <v>20</v>
      </c>
      <c r="X21" s="4">
        <v>0</v>
      </c>
      <c r="Y21" s="4" t="s">
        <v>12</v>
      </c>
      <c r="Z21" s="36"/>
      <c r="AA21" s="18"/>
      <c r="AB21" s="18"/>
      <c r="AC21" s="18"/>
      <c r="AD21" s="18">
        <f>IF(ISBLANK($Z21),0, LOOKUP($Z21,[1]Skill!$A:$A,[1]Skill!$AA:$AA)*$AA21/100)+
IF(ISBLANK($AB21),0, LOOKUP($AB21,[1]Skill!$A:$A,[1]Skill!$AA:$AA)*$AC21/100)</f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</v>
      </c>
      <c r="AJ21" s="18">
        <v>0</v>
      </c>
      <c r="AK21" s="18">
        <v>0.3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0;0.3;0;0;0;0;0</v>
      </c>
      <c r="AR21" s="49" t="s">
        <v>765</v>
      </c>
      <c r="AS21" s="53"/>
      <c r="AT21" s="4" t="s">
        <v>899</v>
      </c>
      <c r="AU21" s="4"/>
      <c r="AV21" s="4">
        <v>18</v>
      </c>
      <c r="AW21" s="4"/>
      <c r="AX21" s="58" t="s">
        <v>835</v>
      </c>
      <c r="AY21" s="18">
        <v>0</v>
      </c>
      <c r="AZ21" s="19">
        <v>0</v>
      </c>
      <c r="BA21" s="25">
        <v>0.14098359999999999</v>
      </c>
    </row>
    <row r="22" spans="1:53" x14ac:dyDescent="0.15">
      <c r="A22">
        <v>51000019</v>
      </c>
      <c r="C22" s="4" t="s">
        <v>27</v>
      </c>
      <c r="D22" s="4" t="s">
        <v>478</v>
      </c>
      <c r="E22" s="19" t="s">
        <v>1094</v>
      </c>
      <c r="F22" s="4">
        <v>1</v>
      </c>
      <c r="G22" s="4">
        <v>15</v>
      </c>
      <c r="H22" s="4">
        <v>0</v>
      </c>
      <c r="I22" s="4">
        <f t="shared" si="0"/>
        <v>0</v>
      </c>
      <c r="J22" s="4">
        <v>1</v>
      </c>
      <c r="K22" s="4">
        <v>0</v>
      </c>
      <c r="L22" s="4">
        <v>0</v>
      </c>
      <c r="M22">
        <v>-5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12">
        <f t="shared" si="1"/>
        <v>-5</v>
      </c>
      <c r="V22" s="4">
        <v>10</v>
      </c>
      <c r="W22" s="4">
        <v>20</v>
      </c>
      <c r="X22" s="4">
        <v>0</v>
      </c>
      <c r="Y22" s="4" t="s">
        <v>19</v>
      </c>
      <c r="Z22" s="36"/>
      <c r="AA22" s="18"/>
      <c r="AB22" s="18"/>
      <c r="AC22" s="18"/>
      <c r="AD22" s="18">
        <f>IF(ISBLANK($Z22),0, LOOKUP($Z22,[1]Skill!$A:$A,[1]Skill!$AA:$AA)*$AA22/100)+
IF(ISBLANK($AB22),0, LOOKUP($AB22,[1]Skill!$A:$A,[1]Skill!$AA:$AA)*$AC22/100)</f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49" t="s">
        <v>765</v>
      </c>
      <c r="AS22" s="53"/>
      <c r="AT22" s="4" t="s">
        <v>903</v>
      </c>
      <c r="AU22" s="4"/>
      <c r="AV22" s="4">
        <v>19</v>
      </c>
      <c r="AW22" s="4"/>
      <c r="AX22" s="58" t="s">
        <v>830</v>
      </c>
      <c r="AY22" s="18">
        <v>0</v>
      </c>
      <c r="AZ22" s="19">
        <v>0</v>
      </c>
      <c r="BA22" s="25">
        <v>0.1131148</v>
      </c>
    </row>
    <row r="23" spans="1:53" x14ac:dyDescent="0.15">
      <c r="A23">
        <v>51000020</v>
      </c>
      <c r="C23" s="4" t="s">
        <v>28</v>
      </c>
      <c r="D23" s="4" t="s">
        <v>322</v>
      </c>
      <c r="E23" s="19" t="s">
        <v>1094</v>
      </c>
      <c r="F23" s="4">
        <v>2</v>
      </c>
      <c r="G23" s="4">
        <v>4</v>
      </c>
      <c r="H23" s="4">
        <v>3</v>
      </c>
      <c r="I23" s="4">
        <f t="shared" si="0"/>
        <v>0</v>
      </c>
      <c r="J23" s="4">
        <v>2</v>
      </c>
      <c r="K23" s="4">
        <v>6</v>
      </c>
      <c r="L23" s="4">
        <v>-10</v>
      </c>
      <c r="M23">
        <v>-1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12">
        <f t="shared" si="1"/>
        <v>-5</v>
      </c>
      <c r="V23" s="4">
        <v>10</v>
      </c>
      <c r="W23" s="4">
        <v>30</v>
      </c>
      <c r="X23" s="4">
        <v>0</v>
      </c>
      <c r="Y23" s="4" t="s">
        <v>2</v>
      </c>
      <c r="Z23" s="36"/>
      <c r="AA23" s="18"/>
      <c r="AB23" s="18"/>
      <c r="AC23" s="18"/>
      <c r="AD23" s="18">
        <f>IF(ISBLANK($Z23),0, LOOKUP($Z23,[1]Skill!$A:$A,[1]Skill!$AA:$AA)*$AA23/100)+
IF(ISBLANK($AB23),0, LOOKUP($AB23,[1]Skill!$A:$A,[1]Skill!$AA:$AA)*$AC23/100)</f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4" t="str">
        <f t="shared" si="3"/>
        <v>0;0;0;0;0;0;0</v>
      </c>
      <c r="AR23" s="49" t="s">
        <v>765</v>
      </c>
      <c r="AS23" s="53"/>
      <c r="AT23" s="4" t="s">
        <v>904</v>
      </c>
      <c r="AU23" s="4"/>
      <c r="AV23" s="4">
        <v>20</v>
      </c>
      <c r="AW23" s="4"/>
      <c r="AX23" s="58" t="s">
        <v>842</v>
      </c>
      <c r="AY23" s="18">
        <v>0</v>
      </c>
      <c r="AZ23" s="19">
        <v>0</v>
      </c>
      <c r="BA23" s="25">
        <v>0.26885249999999999</v>
      </c>
    </row>
    <row r="24" spans="1:53" x14ac:dyDescent="0.15">
      <c r="A24">
        <v>51000021</v>
      </c>
      <c r="C24" s="4" t="s">
        <v>29</v>
      </c>
      <c r="D24" s="4" t="s">
        <v>479</v>
      </c>
      <c r="E24" s="19" t="s">
        <v>1096</v>
      </c>
      <c r="F24" s="4">
        <v>2</v>
      </c>
      <c r="G24" s="4">
        <v>9</v>
      </c>
      <c r="H24" s="4">
        <v>4</v>
      </c>
      <c r="I24" s="4">
        <f t="shared" si="0"/>
        <v>1</v>
      </c>
      <c r="J24" s="4">
        <v>2</v>
      </c>
      <c r="K24" s="4">
        <v>-7</v>
      </c>
      <c r="L24" s="4">
        <v>0</v>
      </c>
      <c r="M24">
        <v>1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12">
        <f t="shared" si="1"/>
        <v>-1</v>
      </c>
      <c r="V24" s="4">
        <v>20</v>
      </c>
      <c r="W24" s="4">
        <v>20</v>
      </c>
      <c r="X24" s="4">
        <v>0</v>
      </c>
      <c r="Y24" s="4" t="s">
        <v>0</v>
      </c>
      <c r="Z24" s="36">
        <v>55500008</v>
      </c>
      <c r="AA24" s="18">
        <v>100</v>
      </c>
      <c r="AB24" s="18"/>
      <c r="AC24" s="18"/>
      <c r="AD24" s="18">
        <f>IF(ISBLANK($Z24),0, LOOKUP($Z24,[1]Skill!$A:$A,[1]Skill!$AA:$AA)*$AA24/100)+
IF(ISBLANK($AB24),0, LOOKUP($AB24,[1]Skill!$A:$A,[1]Skill!$AA:$AA)*$AC24/100)</f>
        <v>5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49" t="s">
        <v>765</v>
      </c>
      <c r="AS24" s="53"/>
      <c r="AT24" s="4" t="s">
        <v>905</v>
      </c>
      <c r="AU24" s="4"/>
      <c r="AV24" s="4">
        <v>21</v>
      </c>
      <c r="AW24" s="4"/>
      <c r="AX24" s="58" t="s">
        <v>831</v>
      </c>
      <c r="AY24" s="18">
        <v>0</v>
      </c>
      <c r="AZ24" s="19">
        <v>0</v>
      </c>
      <c r="BA24" s="25">
        <v>0.34754099999999999</v>
      </c>
    </row>
    <row r="25" spans="1:53" x14ac:dyDescent="0.15">
      <c r="A25">
        <v>51000022</v>
      </c>
      <c r="C25" s="4" t="s">
        <v>30</v>
      </c>
      <c r="D25" s="4" t="s">
        <v>323</v>
      </c>
      <c r="E25" s="19" t="s">
        <v>1097</v>
      </c>
      <c r="F25" s="4">
        <v>3</v>
      </c>
      <c r="G25" s="4">
        <v>13</v>
      </c>
      <c r="H25" s="4">
        <v>2</v>
      </c>
      <c r="I25" s="4">
        <f t="shared" si="0"/>
        <v>1</v>
      </c>
      <c r="J25" s="4">
        <v>3</v>
      </c>
      <c r="K25" s="4">
        <v>-40</v>
      </c>
      <c r="L25" s="4">
        <v>31</v>
      </c>
      <c r="M25">
        <v>-3</v>
      </c>
      <c r="N25" s="4">
        <v>-2</v>
      </c>
      <c r="O25" s="4">
        <v>0</v>
      </c>
      <c r="P25" s="4">
        <v>0</v>
      </c>
      <c r="Q25" s="4">
        <v>-2</v>
      </c>
      <c r="R25" s="4">
        <v>0</v>
      </c>
      <c r="S25" s="4">
        <v>0</v>
      </c>
      <c r="T25" s="4">
        <v>0</v>
      </c>
      <c r="U25" s="12">
        <f t="shared" si="1"/>
        <v>-2</v>
      </c>
      <c r="V25" s="4">
        <v>10</v>
      </c>
      <c r="W25" s="4">
        <v>5</v>
      </c>
      <c r="X25" s="4">
        <v>0</v>
      </c>
      <c r="Y25" s="4" t="s">
        <v>31</v>
      </c>
      <c r="Z25" s="18">
        <v>55600010</v>
      </c>
      <c r="AA25" s="18">
        <v>100</v>
      </c>
      <c r="AB25" s="18"/>
      <c r="AC25" s="18"/>
      <c r="AD25" s="18">
        <f>IF(ISBLANK($Z25),0, LOOKUP($Z25,[1]Skill!$A:$A,[1]Skill!$AA:$AA)*$AA25/100)+
IF(ISBLANK($AB25),0, LOOKUP($AB25,[1]Skill!$A:$A,[1]Skill!$AA:$AA)*$AC25/100)</f>
        <v>30</v>
      </c>
      <c r="AE25" s="18">
        <v>0</v>
      </c>
      <c r="AF25" s="18">
        <v>0.2</v>
      </c>
      <c r="AG25" s="18">
        <v>0</v>
      </c>
      <c r="AH25" s="18">
        <v>0.2</v>
      </c>
      <c r="AI25" s="4" t="str">
        <f t="shared" si="2"/>
        <v>0;0.2;0;0.2</v>
      </c>
      <c r="AJ25" s="18">
        <v>0</v>
      </c>
      <c r="AK25" s="18">
        <v>0</v>
      </c>
      <c r="AL25" s="18">
        <v>0</v>
      </c>
      <c r="AM25" s="18">
        <v>0.7</v>
      </c>
      <c r="AN25" s="18">
        <v>0</v>
      </c>
      <c r="AO25" s="18">
        <v>0</v>
      </c>
      <c r="AP25" s="18">
        <v>0</v>
      </c>
      <c r="AQ25" s="4" t="str">
        <f t="shared" si="3"/>
        <v>0;0;0;0.7;0;0;0</v>
      </c>
      <c r="AR25" s="49" t="s">
        <v>765</v>
      </c>
      <c r="AS25" s="53"/>
      <c r="AT25" s="4"/>
      <c r="AU25" s="4"/>
      <c r="AV25" s="4">
        <v>22</v>
      </c>
      <c r="AW25" s="4"/>
      <c r="AX25" s="58" t="s">
        <v>836</v>
      </c>
      <c r="AY25" s="18">
        <v>0</v>
      </c>
      <c r="AZ25" s="19">
        <v>0</v>
      </c>
      <c r="BA25" s="25">
        <v>0.46885250000000001</v>
      </c>
    </row>
    <row r="26" spans="1:53" x14ac:dyDescent="0.15">
      <c r="A26">
        <v>51000023</v>
      </c>
      <c r="C26" s="4" t="s">
        <v>32</v>
      </c>
      <c r="D26" s="4" t="s">
        <v>401</v>
      </c>
      <c r="E26" s="19" t="s">
        <v>1094</v>
      </c>
      <c r="F26" s="4">
        <v>4</v>
      </c>
      <c r="G26" s="4">
        <v>7</v>
      </c>
      <c r="H26" s="4">
        <v>4</v>
      </c>
      <c r="I26" s="4">
        <f t="shared" si="0"/>
        <v>0</v>
      </c>
      <c r="J26" s="4">
        <v>4</v>
      </c>
      <c r="K26" s="4">
        <v>-13</v>
      </c>
      <c r="L26" s="4">
        <v>10</v>
      </c>
      <c r="M26">
        <v>-1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12">
        <f t="shared" si="1"/>
        <v>-4</v>
      </c>
      <c r="V26" s="4">
        <v>10</v>
      </c>
      <c r="W26" s="4">
        <v>15</v>
      </c>
      <c r="X26" s="4">
        <v>0</v>
      </c>
      <c r="Y26" s="4" t="s">
        <v>2</v>
      </c>
      <c r="Z26" s="36"/>
      <c r="AA26" s="18"/>
      <c r="AB26" s="18"/>
      <c r="AC26" s="18"/>
      <c r="AD26" s="18">
        <f>IF(ISBLANK($Z26),0, LOOKUP($Z26,[1]Skill!$A:$A,[1]Skill!$AA:$AA)*$AA26/100)+
IF(ISBLANK($AB26),0, LOOKUP($AB26,[1]Skill!$A:$A,[1]Skill!$AA:$AA)*$AC26/100)</f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49" t="s">
        <v>765</v>
      </c>
      <c r="AS26" s="53"/>
      <c r="AT26" s="4" t="s">
        <v>906</v>
      </c>
      <c r="AU26" s="4"/>
      <c r="AV26" s="4">
        <v>23</v>
      </c>
      <c r="AW26" s="4"/>
      <c r="AX26" s="58" t="s">
        <v>834</v>
      </c>
      <c r="AY26" s="18">
        <v>0</v>
      </c>
      <c r="AZ26" s="19">
        <v>0</v>
      </c>
      <c r="BA26" s="25">
        <v>0.6426229</v>
      </c>
    </row>
    <row r="27" spans="1:53" x14ac:dyDescent="0.15">
      <c r="A27">
        <v>51000024</v>
      </c>
      <c r="C27" s="4" t="s">
        <v>33</v>
      </c>
      <c r="D27" s="4" t="s">
        <v>480</v>
      </c>
      <c r="E27" s="19"/>
      <c r="F27" s="4">
        <v>3</v>
      </c>
      <c r="G27" s="4">
        <v>9</v>
      </c>
      <c r="H27" s="4">
        <v>3</v>
      </c>
      <c r="I27" s="4">
        <f t="shared" si="0"/>
        <v>1</v>
      </c>
      <c r="J27" s="4">
        <v>3</v>
      </c>
      <c r="K27" s="4">
        <v>-4</v>
      </c>
      <c r="L27" s="4">
        <v>4</v>
      </c>
      <c r="M27">
        <v>-15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12">
        <f t="shared" si="1"/>
        <v>0</v>
      </c>
      <c r="V27" s="4">
        <v>10</v>
      </c>
      <c r="W27" s="4">
        <v>15</v>
      </c>
      <c r="X27" s="4">
        <v>0</v>
      </c>
      <c r="Y27" s="4" t="s">
        <v>16</v>
      </c>
      <c r="Z27" s="36">
        <v>55100003</v>
      </c>
      <c r="AA27" s="18">
        <v>100</v>
      </c>
      <c r="AB27" s="18"/>
      <c r="AC27" s="18"/>
      <c r="AD27" s="18">
        <f>IF(ISBLANK($Z27),0, LOOKUP($Z27,[1]Skill!$A:$A,[1]Skill!$AA:$AA)*$AA27/100)+
IF(ISBLANK($AB27),0, LOOKUP($AB27,[1]Skill!$A:$A,[1]Skill!$AA:$AA)*$AC27/100)</f>
        <v>15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49" t="s">
        <v>765</v>
      </c>
      <c r="AS27" s="53"/>
      <c r="AT27" s="4" t="s">
        <v>907</v>
      </c>
      <c r="AU27" s="4" t="s">
        <v>908</v>
      </c>
      <c r="AV27" s="4">
        <v>24</v>
      </c>
      <c r="AW27" s="4"/>
      <c r="AX27" s="58" t="s">
        <v>831</v>
      </c>
      <c r="AY27" s="18">
        <v>0</v>
      </c>
      <c r="AZ27" s="19">
        <v>0</v>
      </c>
      <c r="BA27" s="25">
        <v>0.58032790000000001</v>
      </c>
    </row>
    <row r="28" spans="1:53" x14ac:dyDescent="0.15">
      <c r="A28">
        <v>51000025</v>
      </c>
      <c r="C28" s="4" t="s">
        <v>34</v>
      </c>
      <c r="D28" s="4" t="s">
        <v>481</v>
      </c>
      <c r="E28" s="19"/>
      <c r="F28" s="4">
        <v>1</v>
      </c>
      <c r="G28" s="4">
        <v>1</v>
      </c>
      <c r="H28" s="4">
        <v>5</v>
      </c>
      <c r="I28" s="4">
        <f t="shared" si="0"/>
        <v>2</v>
      </c>
      <c r="J28" s="4">
        <v>1</v>
      </c>
      <c r="K28" s="4">
        <v>0</v>
      </c>
      <c r="L28" s="4">
        <v>0</v>
      </c>
      <c r="M28">
        <v>-14</v>
      </c>
      <c r="N28" s="4">
        <v>0</v>
      </c>
      <c r="O28" s="4">
        <v>0</v>
      </c>
      <c r="P28" s="4">
        <v>0</v>
      </c>
      <c r="Q28" s="4">
        <v>0</v>
      </c>
      <c r="R28" s="4">
        <v>1</v>
      </c>
      <c r="S28" s="4">
        <v>0</v>
      </c>
      <c r="T28" s="4">
        <v>0</v>
      </c>
      <c r="U28" s="12">
        <f t="shared" si="1"/>
        <v>3</v>
      </c>
      <c r="V28" s="4">
        <v>10</v>
      </c>
      <c r="W28" s="4">
        <v>20</v>
      </c>
      <c r="X28" s="4">
        <v>0</v>
      </c>
      <c r="Y28" s="4" t="s">
        <v>6</v>
      </c>
      <c r="Z28" s="36">
        <v>55900007</v>
      </c>
      <c r="AA28" s="18">
        <v>50</v>
      </c>
      <c r="AB28" s="18"/>
      <c r="AC28" s="18"/>
      <c r="AD28" s="18">
        <f>IF(ISBLANK($Z28),0, LOOKUP($Z28,[1]Skill!$A:$A,[1]Skill!$AA:$AA)*$AA28/100)+
IF(ISBLANK($AB28),0, LOOKUP($AB28,[1]Skill!$A:$A,[1]Skill!$AA:$AA)*$AC28/100)</f>
        <v>12.5</v>
      </c>
      <c r="AE28" s="18">
        <v>0</v>
      </c>
      <c r="AF28" s="18">
        <v>0.2</v>
      </c>
      <c r="AG28" s="18">
        <v>0</v>
      </c>
      <c r="AH28" s="18">
        <v>0</v>
      </c>
      <c r="AI28" s="4" t="str">
        <f t="shared" si="2"/>
        <v>0;0.2;0;0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49" t="s">
        <v>765</v>
      </c>
      <c r="AS28" s="53"/>
      <c r="AT28" s="4" t="s">
        <v>909</v>
      </c>
      <c r="AU28" s="4"/>
      <c r="AV28" s="4">
        <v>25</v>
      </c>
      <c r="AW28" s="4"/>
      <c r="AX28" s="58" t="s">
        <v>833</v>
      </c>
      <c r="AY28" s="18">
        <v>0</v>
      </c>
      <c r="AZ28" s="19">
        <v>0</v>
      </c>
      <c r="BA28" s="25">
        <v>0.23278689999999999</v>
      </c>
    </row>
    <row r="29" spans="1:53" x14ac:dyDescent="0.15">
      <c r="A29">
        <v>51000026</v>
      </c>
      <c r="C29" s="4" t="s">
        <v>35</v>
      </c>
      <c r="D29" s="4" t="s">
        <v>324</v>
      </c>
      <c r="E29" s="19" t="s">
        <v>1098</v>
      </c>
      <c r="F29" s="4">
        <v>2</v>
      </c>
      <c r="G29" s="4">
        <v>13</v>
      </c>
      <c r="H29" s="4">
        <v>1</v>
      </c>
      <c r="I29" s="4">
        <f t="shared" si="0"/>
        <v>1</v>
      </c>
      <c r="J29" s="4">
        <v>2</v>
      </c>
      <c r="K29" s="4">
        <v>-100</v>
      </c>
      <c r="L29" s="4">
        <v>75</v>
      </c>
      <c r="M29">
        <v>-3</v>
      </c>
      <c r="N29" s="4">
        <v>3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12">
        <f t="shared" si="1"/>
        <v>-3</v>
      </c>
      <c r="V29" s="4">
        <v>10</v>
      </c>
      <c r="W29" s="4">
        <v>0</v>
      </c>
      <c r="X29" s="4">
        <v>14</v>
      </c>
      <c r="Y29" s="4" t="s">
        <v>9</v>
      </c>
      <c r="Z29" s="36">
        <v>55100001</v>
      </c>
      <c r="AA29" s="18">
        <v>100</v>
      </c>
      <c r="AB29" s="18"/>
      <c r="AC29" s="18"/>
      <c r="AD29" s="18">
        <f>IF(ISBLANK($Z29),0, LOOKUP($Z29,[1]Skill!$A:$A,[1]Skill!$AA:$AA)*$AA29/100)+
IF(ISBLANK($AB29),0, LOOKUP($AB29,[1]Skill!$A:$A,[1]Skill!$AA:$AA)*$AC29/100)</f>
        <v>10</v>
      </c>
      <c r="AE29" s="18">
        <v>0</v>
      </c>
      <c r="AF29" s="18">
        <v>0.2</v>
      </c>
      <c r="AG29" s="18">
        <v>0</v>
      </c>
      <c r="AH29" s="18">
        <v>0.2</v>
      </c>
      <c r="AI29" s="4" t="str">
        <f t="shared" si="2"/>
        <v>0;0.2;0;0.2</v>
      </c>
      <c r="AJ29" s="18">
        <v>0</v>
      </c>
      <c r="AK29" s="18">
        <v>0.5</v>
      </c>
      <c r="AL29" s="18">
        <v>0</v>
      </c>
      <c r="AM29" s="18">
        <v>-0.5</v>
      </c>
      <c r="AN29" s="18">
        <v>0</v>
      </c>
      <c r="AO29" s="18">
        <v>0</v>
      </c>
      <c r="AP29" s="18">
        <v>0</v>
      </c>
      <c r="AQ29" s="4" t="str">
        <f t="shared" si="3"/>
        <v>0;0.5;0;-0.5;0;0;0</v>
      </c>
      <c r="AR29" s="49" t="s">
        <v>765</v>
      </c>
      <c r="AS29" s="53">
        <v>11000006</v>
      </c>
      <c r="AT29" s="4"/>
      <c r="AU29" s="4"/>
      <c r="AV29" s="4">
        <v>26</v>
      </c>
      <c r="AW29" s="4"/>
      <c r="AX29" s="58" t="s">
        <v>836</v>
      </c>
      <c r="AY29" s="18">
        <v>0</v>
      </c>
      <c r="AZ29" s="19">
        <v>0</v>
      </c>
      <c r="BA29" s="25">
        <v>0.38524589999999997</v>
      </c>
    </row>
    <row r="30" spans="1:53" x14ac:dyDescent="0.15">
      <c r="A30">
        <v>51000027</v>
      </c>
      <c r="C30" s="4" t="s">
        <v>36</v>
      </c>
      <c r="D30" s="4" t="s">
        <v>482</v>
      </c>
      <c r="E30" s="19" t="s">
        <v>1093</v>
      </c>
      <c r="F30" s="4">
        <v>4</v>
      </c>
      <c r="G30" s="4">
        <v>12</v>
      </c>
      <c r="H30" s="4">
        <v>1</v>
      </c>
      <c r="I30" s="4">
        <f t="shared" si="0"/>
        <v>2</v>
      </c>
      <c r="J30" s="4">
        <v>4</v>
      </c>
      <c r="K30" s="4">
        <v>-5</v>
      </c>
      <c r="L30" s="4">
        <v>10</v>
      </c>
      <c r="M30">
        <v>-8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12">
        <f t="shared" si="1"/>
        <v>2</v>
      </c>
      <c r="V30" s="4">
        <v>10</v>
      </c>
      <c r="W30" s="4">
        <v>15</v>
      </c>
      <c r="X30" s="4">
        <v>0</v>
      </c>
      <c r="Y30" s="4" t="s">
        <v>12</v>
      </c>
      <c r="Z30" s="18">
        <v>55500012</v>
      </c>
      <c r="AA30" s="18">
        <v>100</v>
      </c>
      <c r="AB30" s="18"/>
      <c r="AC30" s="18"/>
      <c r="AD30" s="18">
        <f>IF(ISBLANK($Z30),0, LOOKUP($Z30,[1]Skill!$A:$A,[1]Skill!$AA:$AA)*$AA30/100)+
IF(ISBLANK($AB30),0, LOOKUP($AB30,[1]Skill!$A:$A,[1]Skill!$AA:$AA)*$AC30/100)</f>
        <v>5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</v>
      </c>
      <c r="AJ30" s="18">
        <v>0</v>
      </c>
      <c r="AK30" s="18">
        <v>0.3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0;0.3;0;0;0.3;0;0</v>
      </c>
      <c r="AR30" s="49" t="s">
        <v>765</v>
      </c>
      <c r="AS30" s="53"/>
      <c r="AT30" s="4"/>
      <c r="AU30" s="4"/>
      <c r="AV30" s="4">
        <v>27</v>
      </c>
      <c r="AW30" s="4"/>
      <c r="AX30" s="58" t="s">
        <v>835</v>
      </c>
      <c r="AY30" s="18">
        <v>0</v>
      </c>
      <c r="AZ30" s="19">
        <v>0</v>
      </c>
      <c r="BA30" s="25">
        <v>0.58196720000000002</v>
      </c>
    </row>
    <row r="31" spans="1:53" x14ac:dyDescent="0.15">
      <c r="A31">
        <v>51000028</v>
      </c>
      <c r="C31" s="4" t="s">
        <v>37</v>
      </c>
      <c r="D31" s="4" t="s">
        <v>483</v>
      </c>
      <c r="E31" s="19" t="s">
        <v>1090</v>
      </c>
      <c r="F31" s="4">
        <v>3</v>
      </c>
      <c r="G31" s="4">
        <v>10</v>
      </c>
      <c r="H31" s="4">
        <v>0</v>
      </c>
      <c r="I31" s="4">
        <f t="shared" si="0"/>
        <v>2</v>
      </c>
      <c r="J31" s="4">
        <v>3</v>
      </c>
      <c r="K31" s="4">
        <v>0</v>
      </c>
      <c r="L31" s="4">
        <v>-15</v>
      </c>
      <c r="M31">
        <v>-7</v>
      </c>
      <c r="N31" s="4">
        <v>0</v>
      </c>
      <c r="O31" s="4">
        <v>0</v>
      </c>
      <c r="P31" s="4">
        <v>1</v>
      </c>
      <c r="Q31" s="4">
        <v>0</v>
      </c>
      <c r="R31" s="4">
        <v>0</v>
      </c>
      <c r="S31" s="4">
        <v>0</v>
      </c>
      <c r="T31" s="4">
        <v>0</v>
      </c>
      <c r="U31" s="12">
        <f t="shared" si="1"/>
        <v>3</v>
      </c>
      <c r="V31" s="4">
        <v>10</v>
      </c>
      <c r="W31" s="4">
        <v>20</v>
      </c>
      <c r="X31" s="4">
        <v>0</v>
      </c>
      <c r="Y31" s="4" t="s">
        <v>38</v>
      </c>
      <c r="Z31" s="36">
        <v>55200002</v>
      </c>
      <c r="AA31" s="18">
        <v>100</v>
      </c>
      <c r="AB31" s="18"/>
      <c r="AC31" s="18"/>
      <c r="AD31" s="18">
        <f>IF(ISBLANK($Z31),0, LOOKUP($Z31,[1]Skill!$A:$A,[1]Skill!$AA:$AA)*$AA31/100)+
IF(ISBLANK($AB31),0, LOOKUP($AB31,[1]Skill!$A:$A,[1]Skill!$AA:$AA)*$AC31/100)</f>
        <v>20</v>
      </c>
      <c r="AE31" s="18">
        <v>0.2</v>
      </c>
      <c r="AF31" s="18">
        <v>0.3</v>
      </c>
      <c r="AG31" s="18">
        <v>0</v>
      </c>
      <c r="AH31" s="18">
        <v>0</v>
      </c>
      <c r="AI31" s="4" t="str">
        <f t="shared" si="2"/>
        <v>0.2;0.3;0;0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-0.5</v>
      </c>
      <c r="AP31" s="18">
        <v>0.5</v>
      </c>
      <c r="AQ31" s="4" t="str">
        <f t="shared" si="3"/>
        <v>0;0;0;0;0;-0.5;0.5</v>
      </c>
      <c r="AR31" s="49" t="s">
        <v>765</v>
      </c>
      <c r="AS31" s="53"/>
      <c r="AT31" s="4" t="s">
        <v>910</v>
      </c>
      <c r="AU31" s="4"/>
      <c r="AV31" s="4">
        <v>28</v>
      </c>
      <c r="AW31" s="4"/>
      <c r="AX31" s="58" t="s">
        <v>832</v>
      </c>
      <c r="AY31" s="18">
        <v>0</v>
      </c>
      <c r="AZ31" s="19">
        <v>0</v>
      </c>
      <c r="BA31" s="25">
        <v>0.50819669999999995</v>
      </c>
    </row>
    <row r="32" spans="1:53" x14ac:dyDescent="0.15">
      <c r="A32">
        <v>51000029</v>
      </c>
      <c r="C32" s="4" t="s">
        <v>39</v>
      </c>
      <c r="D32" s="4" t="s">
        <v>484</v>
      </c>
      <c r="E32" s="19"/>
      <c r="F32" s="4">
        <v>3</v>
      </c>
      <c r="G32" s="4">
        <v>5</v>
      </c>
      <c r="H32" s="4">
        <v>0</v>
      </c>
      <c r="I32" s="4">
        <f t="shared" si="0"/>
        <v>2</v>
      </c>
      <c r="J32" s="4">
        <v>3</v>
      </c>
      <c r="K32" s="4">
        <v>20</v>
      </c>
      <c r="L32" s="4">
        <v>-25</v>
      </c>
      <c r="M32">
        <v>-6</v>
      </c>
      <c r="N32" s="4">
        <v>0</v>
      </c>
      <c r="O32" s="4">
        <v>0</v>
      </c>
      <c r="P32" s="4">
        <v>2</v>
      </c>
      <c r="Q32" s="4">
        <v>0</v>
      </c>
      <c r="R32" s="4">
        <v>0</v>
      </c>
      <c r="S32" s="4">
        <v>1</v>
      </c>
      <c r="T32" s="4">
        <v>0</v>
      </c>
      <c r="U32" s="12">
        <f t="shared" si="1"/>
        <v>4</v>
      </c>
      <c r="V32" s="4">
        <v>10</v>
      </c>
      <c r="W32" s="4">
        <v>20</v>
      </c>
      <c r="X32" s="4">
        <v>0</v>
      </c>
      <c r="Y32" s="4" t="s">
        <v>40</v>
      </c>
      <c r="Z32" s="36"/>
      <c r="AA32" s="18"/>
      <c r="AB32" s="18"/>
      <c r="AC32" s="18"/>
      <c r="AD32" s="18">
        <f>IF(ISBLANK($Z32),0, LOOKUP($Z32,[1]Skill!$A:$A,[1]Skill!$AA:$AA)*$AA32/100)+
IF(ISBLANK($AB32),0, LOOKUP($AB32,[1]Skill!$A:$A,[1]Skill!$AA:$AA)*$AC32/100)</f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49" t="s">
        <v>765</v>
      </c>
      <c r="AS32" s="53"/>
      <c r="AT32" s="4" t="s">
        <v>911</v>
      </c>
      <c r="AU32" s="4"/>
      <c r="AV32" s="4">
        <v>29</v>
      </c>
      <c r="AW32" s="4"/>
      <c r="AX32" s="58" t="s">
        <v>839</v>
      </c>
      <c r="AY32" s="18">
        <v>0</v>
      </c>
      <c r="AZ32" s="19">
        <v>0</v>
      </c>
      <c r="BA32" s="25">
        <v>0.51475409999999999</v>
      </c>
    </row>
    <row r="33" spans="1:53" x14ac:dyDescent="0.15">
      <c r="A33">
        <v>51000030</v>
      </c>
      <c r="C33" s="4" t="s">
        <v>41</v>
      </c>
      <c r="D33" s="4" t="s">
        <v>485</v>
      </c>
      <c r="E33" s="19" t="s">
        <v>304</v>
      </c>
      <c r="F33" s="4">
        <v>3</v>
      </c>
      <c r="G33" s="4">
        <v>1</v>
      </c>
      <c r="H33" s="4">
        <v>6</v>
      </c>
      <c r="I33" s="4">
        <f t="shared" si="0"/>
        <v>3</v>
      </c>
      <c r="J33" s="4">
        <v>3</v>
      </c>
      <c r="K33" s="4">
        <v>-100</v>
      </c>
      <c r="L33" s="4">
        <v>100</v>
      </c>
      <c r="M33">
        <v>6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12">
        <f t="shared" si="1"/>
        <v>6</v>
      </c>
      <c r="V33" s="4">
        <v>10</v>
      </c>
      <c r="W33" s="4">
        <v>0</v>
      </c>
      <c r="X33" s="4">
        <v>13</v>
      </c>
      <c r="Y33" s="4" t="s">
        <v>9</v>
      </c>
      <c r="Z33" s="36"/>
      <c r="AA33" s="18"/>
      <c r="AB33" s="18"/>
      <c r="AC33" s="18"/>
      <c r="AD33" s="18">
        <f>IF(ISBLANK($Z33),0, LOOKUP($Z33,[1]Skill!$A:$A,[1]Skill!$AA:$AA)*$AA33/100)+
IF(ISBLANK($AB33),0, LOOKUP($AB33,[1]Skill!$A:$A,[1]Skill!$AA:$AA)*$AC33/100)</f>
        <v>0</v>
      </c>
      <c r="AE33" s="18">
        <v>0</v>
      </c>
      <c r="AF33" s="18">
        <v>0.2</v>
      </c>
      <c r="AG33" s="18">
        <v>0</v>
      </c>
      <c r="AH33" s="18">
        <v>0</v>
      </c>
      <c r="AI33" s="4" t="str">
        <f t="shared" si="2"/>
        <v>0;0.2;0;0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49" t="s">
        <v>765</v>
      </c>
      <c r="AS33" s="53"/>
      <c r="AT33" s="4"/>
      <c r="AU33" s="4"/>
      <c r="AV33" s="4">
        <v>30</v>
      </c>
      <c r="AW33" s="4"/>
      <c r="AX33" s="58" t="s">
        <v>833</v>
      </c>
      <c r="AY33" s="18">
        <v>0</v>
      </c>
      <c r="AZ33" s="19">
        <v>0</v>
      </c>
      <c r="BA33" s="25">
        <v>0.43278689999999997</v>
      </c>
    </row>
    <row r="34" spans="1:53" x14ac:dyDescent="0.15">
      <c r="A34">
        <v>51000031</v>
      </c>
      <c r="C34" s="4" t="s">
        <v>42</v>
      </c>
      <c r="D34" s="4" t="s">
        <v>486</v>
      </c>
      <c r="E34" s="19"/>
      <c r="F34" s="4">
        <v>2</v>
      </c>
      <c r="G34" s="4">
        <v>8</v>
      </c>
      <c r="H34" s="4">
        <v>0</v>
      </c>
      <c r="I34" s="4">
        <f t="shared" si="0"/>
        <v>1</v>
      </c>
      <c r="J34" s="4">
        <v>2</v>
      </c>
      <c r="K34" s="4">
        <v>-9</v>
      </c>
      <c r="L34" s="4">
        <v>4</v>
      </c>
      <c r="M34">
        <v>-9</v>
      </c>
      <c r="N34" s="4">
        <v>-1</v>
      </c>
      <c r="O34" s="4">
        <v>0</v>
      </c>
      <c r="P34" s="4">
        <v>0</v>
      </c>
      <c r="Q34" s="4">
        <v>1</v>
      </c>
      <c r="R34" s="4">
        <v>0</v>
      </c>
      <c r="S34" s="4">
        <v>0</v>
      </c>
      <c r="T34" s="4">
        <v>0</v>
      </c>
      <c r="U34" s="12">
        <f t="shared" si="1"/>
        <v>0</v>
      </c>
      <c r="V34" s="4">
        <v>10</v>
      </c>
      <c r="W34" s="4">
        <v>20</v>
      </c>
      <c r="X34" s="4">
        <v>0</v>
      </c>
      <c r="Y34" s="4" t="s">
        <v>16</v>
      </c>
      <c r="Z34" s="36">
        <v>55900006</v>
      </c>
      <c r="AA34" s="18">
        <v>40</v>
      </c>
      <c r="AB34" s="18"/>
      <c r="AC34" s="18"/>
      <c r="AD34" s="18">
        <f>IF(ISBLANK($Z34),0, LOOKUP($Z34,[1]Skill!$A:$A,[1]Skill!$AA:$AA)*$AA34/100)+
IF(ISBLANK($AB34),0, LOOKUP($AB34,[1]Skill!$A:$A,[1]Skill!$AA:$AA)*$AC34/100)</f>
        <v>14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49" t="s">
        <v>765</v>
      </c>
      <c r="AS34" s="53"/>
      <c r="AT34" s="4" t="s">
        <v>896</v>
      </c>
      <c r="AU34" s="4"/>
      <c r="AV34" s="4">
        <v>31</v>
      </c>
      <c r="AW34" s="4"/>
      <c r="AX34" s="58" t="s">
        <v>828</v>
      </c>
      <c r="AY34" s="18">
        <v>0</v>
      </c>
      <c r="AZ34" s="19">
        <v>0</v>
      </c>
      <c r="BA34" s="25">
        <v>0.20163929999999999</v>
      </c>
    </row>
    <row r="35" spans="1:53" x14ac:dyDescent="0.15">
      <c r="A35">
        <v>51000032</v>
      </c>
      <c r="C35" s="4" t="s">
        <v>43</v>
      </c>
      <c r="D35" s="4" t="s">
        <v>487</v>
      </c>
      <c r="E35" s="19" t="s">
        <v>1099</v>
      </c>
      <c r="F35" s="4">
        <v>3</v>
      </c>
      <c r="G35" s="4">
        <v>16</v>
      </c>
      <c r="H35" s="4">
        <v>5</v>
      </c>
      <c r="I35" s="4">
        <f t="shared" si="0"/>
        <v>3</v>
      </c>
      <c r="J35" s="4">
        <v>3</v>
      </c>
      <c r="K35" s="4">
        <v>-100</v>
      </c>
      <c r="L35" s="4">
        <v>65</v>
      </c>
      <c r="M35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12">
        <f t="shared" si="1"/>
        <v>5</v>
      </c>
      <c r="V35" s="4">
        <v>10</v>
      </c>
      <c r="W35" s="4">
        <v>0</v>
      </c>
      <c r="X35" s="4">
        <v>10</v>
      </c>
      <c r="Y35" s="4" t="s">
        <v>9</v>
      </c>
      <c r="Z35" s="36">
        <v>55300001</v>
      </c>
      <c r="AA35" s="18">
        <v>100</v>
      </c>
      <c r="AB35" s="18"/>
      <c r="AC35" s="18"/>
      <c r="AD35" s="18">
        <f>IF(ISBLANK($Z35),0, LOOKUP($Z35,[1]Skill!$A:$A,[1]Skill!$AA:$AA)*$AA35/100)+
IF(ISBLANK($AB35),0, LOOKUP($AB35,[1]Skill!$A:$A,[1]Skill!$AA:$AA)*$AC35/100)</f>
        <v>40</v>
      </c>
      <c r="AE35" s="18">
        <v>0</v>
      </c>
      <c r="AF35" s="18">
        <v>0.5</v>
      </c>
      <c r="AG35" s="18">
        <v>0.5</v>
      </c>
      <c r="AH35" s="18">
        <v>0</v>
      </c>
      <c r="AI35" s="4" t="str">
        <f t="shared" si="2"/>
        <v>0;0.5;0.5;0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49" t="s">
        <v>765</v>
      </c>
      <c r="AS35" s="53"/>
      <c r="AT35" s="4"/>
      <c r="AU35" s="4"/>
      <c r="AV35" s="4">
        <v>32</v>
      </c>
      <c r="AW35" s="4"/>
      <c r="AX35" s="58" t="s">
        <v>838</v>
      </c>
      <c r="AY35" s="18">
        <v>0</v>
      </c>
      <c r="AZ35" s="19">
        <v>0</v>
      </c>
      <c r="BA35" s="25">
        <v>5.0819669999999997E-2</v>
      </c>
    </row>
    <row r="36" spans="1:53" x14ac:dyDescent="0.15">
      <c r="A36">
        <v>51000033</v>
      </c>
      <c r="C36" s="4" t="s">
        <v>792</v>
      </c>
      <c r="D36" s="4" t="s">
        <v>793</v>
      </c>
      <c r="E36" s="19" t="s">
        <v>1090</v>
      </c>
      <c r="F36" s="4">
        <v>2</v>
      </c>
      <c r="G36" s="4">
        <v>15</v>
      </c>
      <c r="H36" s="4">
        <v>0</v>
      </c>
      <c r="I36" s="4">
        <f t="shared" si="0"/>
        <v>1</v>
      </c>
      <c r="J36" s="4">
        <v>2</v>
      </c>
      <c r="K36" s="4">
        <v>0</v>
      </c>
      <c r="L36" s="4">
        <v>-10</v>
      </c>
      <c r="M36">
        <v>-20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12">
        <f t="shared" si="1"/>
        <v>0</v>
      </c>
      <c r="V36" s="4">
        <v>20</v>
      </c>
      <c r="W36" s="4">
        <v>15</v>
      </c>
      <c r="X36" s="4">
        <v>0</v>
      </c>
      <c r="Y36" s="4" t="s">
        <v>790</v>
      </c>
      <c r="Z36" s="36">
        <v>55300008</v>
      </c>
      <c r="AA36" s="18">
        <v>100</v>
      </c>
      <c r="AB36" s="18"/>
      <c r="AC36" s="18"/>
      <c r="AD36" s="18">
        <f>IF(ISBLANK($Z36),0, LOOKUP($Z36,[1]Skill!$A:$A,[1]Skill!$AA:$AA)*$AA36/100)+
IF(ISBLANK($AB36),0, LOOKUP($AB36,[1]Skill!$A:$A,[1]Skill!$AA:$AA)*$AC36/100)</f>
        <v>30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49" t="s">
        <v>765</v>
      </c>
      <c r="AS36" s="53">
        <v>11000006</v>
      </c>
      <c r="AT36" s="4"/>
      <c r="AU36" s="4"/>
      <c r="AV36" s="4">
        <v>33</v>
      </c>
      <c r="AW36" s="4"/>
      <c r="AX36" s="58" t="s">
        <v>828</v>
      </c>
      <c r="AY36" s="18">
        <v>0</v>
      </c>
      <c r="AZ36" s="19">
        <v>0</v>
      </c>
      <c r="BA36" s="25">
        <v>0.36721310000000001</v>
      </c>
    </row>
    <row r="37" spans="1:53" x14ac:dyDescent="0.15">
      <c r="A37">
        <v>51000034</v>
      </c>
      <c r="C37" s="4" t="s">
        <v>45</v>
      </c>
      <c r="D37" s="4" t="s">
        <v>488</v>
      </c>
      <c r="E37" s="19" t="s">
        <v>1090</v>
      </c>
      <c r="F37" s="4">
        <v>2</v>
      </c>
      <c r="G37" s="4">
        <v>3</v>
      </c>
      <c r="H37" s="4">
        <v>1</v>
      </c>
      <c r="I37" s="4">
        <f t="shared" si="0"/>
        <v>2</v>
      </c>
      <c r="J37" s="4">
        <v>2</v>
      </c>
      <c r="K37" s="4">
        <v>-10</v>
      </c>
      <c r="L37" s="4">
        <v>-10</v>
      </c>
      <c r="M37">
        <v>-2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12">
        <f t="shared" si="1"/>
        <v>3</v>
      </c>
      <c r="V37" s="4">
        <v>10</v>
      </c>
      <c r="W37" s="4">
        <v>20</v>
      </c>
      <c r="X37" s="4">
        <v>0</v>
      </c>
      <c r="Y37" s="4" t="s">
        <v>38</v>
      </c>
      <c r="Z37" s="36">
        <v>55610003</v>
      </c>
      <c r="AA37" s="18">
        <v>100</v>
      </c>
      <c r="AB37" s="18">
        <v>55200011</v>
      </c>
      <c r="AC37" s="18">
        <v>100</v>
      </c>
      <c r="AD37" s="18">
        <f>IF(ISBLANK($Z37),0, LOOKUP($Z37,[1]Skill!$A:$A,[1]Skill!$AA:$AA)*$AA37/100)+
IF(ISBLANK($AB37),0, LOOKUP($AB37,[1]Skill!$A:$A,[1]Skill!$AA:$AA)*$AC37/100)</f>
        <v>25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49" t="s">
        <v>765</v>
      </c>
      <c r="AS37" s="53"/>
      <c r="AT37" s="4"/>
      <c r="AU37" s="4"/>
      <c r="AV37" s="4">
        <v>34</v>
      </c>
      <c r="AW37" s="4"/>
      <c r="AX37" s="58" t="s">
        <v>844</v>
      </c>
      <c r="AY37" s="18">
        <v>0</v>
      </c>
      <c r="AZ37" s="19">
        <v>0</v>
      </c>
      <c r="BA37" s="25">
        <v>0.35245900000000002</v>
      </c>
    </row>
    <row r="38" spans="1:53" x14ac:dyDescent="0.15">
      <c r="A38">
        <v>51000035</v>
      </c>
      <c r="C38" s="4" t="s">
        <v>46</v>
      </c>
      <c r="D38" s="4" t="s">
        <v>325</v>
      </c>
      <c r="E38" s="19" t="s">
        <v>1094</v>
      </c>
      <c r="F38" s="4">
        <v>3</v>
      </c>
      <c r="G38" s="4">
        <v>7</v>
      </c>
      <c r="H38" s="4">
        <v>1</v>
      </c>
      <c r="I38" s="4">
        <f t="shared" si="0"/>
        <v>0</v>
      </c>
      <c r="J38" s="4">
        <v>2</v>
      </c>
      <c r="K38" s="4">
        <v>-25</v>
      </c>
      <c r="L38" s="4">
        <v>22</v>
      </c>
      <c r="M38">
        <v>-1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12">
        <f t="shared" si="1"/>
        <v>-4</v>
      </c>
      <c r="V38" s="4">
        <v>10</v>
      </c>
      <c r="W38" s="4">
        <v>10</v>
      </c>
      <c r="X38" s="4">
        <v>0</v>
      </c>
      <c r="Y38" s="4" t="s">
        <v>12</v>
      </c>
      <c r="Z38" s="36"/>
      <c r="AA38" s="18"/>
      <c r="AB38" s="18"/>
      <c r="AC38" s="18"/>
      <c r="AD38" s="18">
        <f>IF(ISBLANK($Z38),0, LOOKUP($Z38,[1]Skill!$A:$A,[1]Skill!$AA:$AA)*$AA38/100)+
IF(ISBLANK($AB38),0, LOOKUP($AB38,[1]Skill!$A:$A,[1]Skill!$AA:$AA)*$AC38/100)</f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49" t="s">
        <v>765</v>
      </c>
      <c r="AS38" s="53"/>
      <c r="AT38" s="4" t="s">
        <v>912</v>
      </c>
      <c r="AU38" s="4"/>
      <c r="AV38" s="4">
        <v>35</v>
      </c>
      <c r="AW38" s="4"/>
      <c r="AX38" s="58" t="s">
        <v>834</v>
      </c>
      <c r="AY38" s="18">
        <v>0</v>
      </c>
      <c r="AZ38" s="19">
        <v>0</v>
      </c>
      <c r="BA38" s="25">
        <v>0.25901639999999998</v>
      </c>
    </row>
    <row r="39" spans="1:53" x14ac:dyDescent="0.15">
      <c r="A39">
        <v>51000036</v>
      </c>
      <c r="C39" s="4" t="s">
        <v>47</v>
      </c>
      <c r="D39" s="4" t="s">
        <v>489</v>
      </c>
      <c r="E39" s="19"/>
      <c r="F39" s="4">
        <v>4</v>
      </c>
      <c r="G39" s="4">
        <v>12</v>
      </c>
      <c r="H39" s="4">
        <v>4</v>
      </c>
      <c r="I39" s="4">
        <f t="shared" si="0"/>
        <v>1</v>
      </c>
      <c r="J39" s="4">
        <v>4</v>
      </c>
      <c r="K39" s="4">
        <v>7</v>
      </c>
      <c r="L39" s="4">
        <v>0</v>
      </c>
      <c r="M39">
        <v>-8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12">
        <f t="shared" si="1"/>
        <v>-1</v>
      </c>
      <c r="V39" s="4">
        <v>10</v>
      </c>
      <c r="W39" s="4">
        <v>12</v>
      </c>
      <c r="X39" s="4">
        <v>0</v>
      </c>
      <c r="Y39" s="4" t="s">
        <v>12</v>
      </c>
      <c r="Z39" s="36"/>
      <c r="AA39" s="18"/>
      <c r="AB39" s="18"/>
      <c r="AC39" s="18"/>
      <c r="AD39" s="18">
        <f>IF(ISBLANK($Z39),0, LOOKUP($Z39,[1]Skill!$A:$A,[1]Skill!$AA:$AA)*$AA39/100)+
IF(ISBLANK($AB39),0, LOOKUP($AB39,[1]Skill!$A:$A,[1]Skill!$AA:$AA)*$AC39/100)</f>
        <v>0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49" t="s">
        <v>765</v>
      </c>
      <c r="AS39" s="53"/>
      <c r="AT39" s="4"/>
      <c r="AU39" s="4"/>
      <c r="AV39" s="4">
        <v>36</v>
      </c>
      <c r="AW39" s="4"/>
      <c r="AX39" s="58" t="s">
        <v>835</v>
      </c>
      <c r="AY39" s="18">
        <v>0</v>
      </c>
      <c r="AZ39" s="19">
        <v>0</v>
      </c>
      <c r="BA39" s="25">
        <v>0.76393440000000001</v>
      </c>
    </row>
    <row r="40" spans="1:53" x14ac:dyDescent="0.15">
      <c r="A40">
        <v>51000037</v>
      </c>
      <c r="C40" s="4" t="s">
        <v>48</v>
      </c>
      <c r="D40" s="4" t="s">
        <v>490</v>
      </c>
      <c r="E40" s="19"/>
      <c r="F40" s="4">
        <v>4</v>
      </c>
      <c r="G40" s="4">
        <v>1</v>
      </c>
      <c r="H40" s="4">
        <v>0</v>
      </c>
      <c r="I40" s="4">
        <f t="shared" si="0"/>
        <v>3</v>
      </c>
      <c r="J40" s="4">
        <v>4</v>
      </c>
      <c r="K40" s="4">
        <v>0</v>
      </c>
      <c r="L40" s="4">
        <v>7</v>
      </c>
      <c r="M40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12">
        <f t="shared" si="1"/>
        <v>7</v>
      </c>
      <c r="V40" s="4">
        <v>10</v>
      </c>
      <c r="W40" s="4">
        <v>15</v>
      </c>
      <c r="X40" s="4">
        <v>0</v>
      </c>
      <c r="Y40" s="4" t="s">
        <v>6</v>
      </c>
      <c r="Z40" s="36"/>
      <c r="AA40" s="18"/>
      <c r="AB40" s="18"/>
      <c r="AC40" s="18"/>
      <c r="AD40" s="18">
        <f>IF(ISBLANK($Z40),0, LOOKUP($Z40,[1]Skill!$A:$A,[1]Skill!$AA:$AA)*$AA40/100)+
IF(ISBLANK($AB40),0, LOOKUP($AB40,[1]Skill!$A:$A,[1]Skill!$AA:$AA)*$AC40/100)</f>
        <v>0</v>
      </c>
      <c r="AE40" s="18">
        <v>0</v>
      </c>
      <c r="AF40" s="18">
        <v>0.3</v>
      </c>
      <c r="AG40" s="18">
        <v>0</v>
      </c>
      <c r="AH40" s="18">
        <v>0</v>
      </c>
      <c r="AI40" s="4" t="str">
        <f t="shared" si="2"/>
        <v>0;0.3;0;0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49" t="s">
        <v>765</v>
      </c>
      <c r="AS40" s="53"/>
      <c r="AT40" s="4" t="s">
        <v>913</v>
      </c>
      <c r="AU40" s="4"/>
      <c r="AV40" s="4">
        <v>37</v>
      </c>
      <c r="AW40" s="4"/>
      <c r="AX40" s="58" t="s">
        <v>833</v>
      </c>
      <c r="AY40" s="18">
        <v>0</v>
      </c>
      <c r="AZ40" s="19">
        <v>0</v>
      </c>
      <c r="BA40" s="25">
        <v>0.79836059999999998</v>
      </c>
    </row>
    <row r="41" spans="1:53" x14ac:dyDescent="0.15">
      <c r="A41">
        <v>51000038</v>
      </c>
      <c r="C41" s="4" t="s">
        <v>795</v>
      </c>
      <c r="D41" s="4" t="s">
        <v>796</v>
      </c>
      <c r="E41" s="19" t="s">
        <v>1100</v>
      </c>
      <c r="F41" s="4">
        <v>4</v>
      </c>
      <c r="G41" s="4">
        <v>8</v>
      </c>
      <c r="H41" s="4">
        <v>5</v>
      </c>
      <c r="I41" s="4">
        <f t="shared" si="0"/>
        <v>1</v>
      </c>
      <c r="J41" s="4">
        <v>4</v>
      </c>
      <c r="K41" s="4">
        <v>-15</v>
      </c>
      <c r="L41" s="4">
        <v>-5</v>
      </c>
      <c r="M41">
        <v>-12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2</v>
      </c>
      <c r="T41" s="4">
        <v>0</v>
      </c>
      <c r="U41" s="12">
        <f t="shared" si="1"/>
        <v>-1</v>
      </c>
      <c r="V41" s="4">
        <v>10</v>
      </c>
      <c r="W41" s="4">
        <v>20</v>
      </c>
      <c r="X41" s="4">
        <v>0</v>
      </c>
      <c r="Y41" s="4" t="s">
        <v>797</v>
      </c>
      <c r="Z41" s="36">
        <v>55100011</v>
      </c>
      <c r="AA41" s="18">
        <v>100</v>
      </c>
      <c r="AB41" s="18">
        <v>55100002</v>
      </c>
      <c r="AC41" s="18">
        <v>100</v>
      </c>
      <c r="AD41" s="18">
        <f>IF(ISBLANK($Z41),0, LOOKUP($Z41,[1]Skill!$A:$A,[1]Skill!$AA:$AA)*$AA41/100)+
IF(ISBLANK($AB41),0, LOOKUP($AB41,[1]Skill!$A:$A,[1]Skill!$AA:$AA)*$AC41/100)</f>
        <v>21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49" t="s">
        <v>765</v>
      </c>
      <c r="AS41" s="53"/>
      <c r="AT41" s="4" t="s">
        <v>898</v>
      </c>
      <c r="AU41" s="4"/>
      <c r="AV41" s="4">
        <v>38</v>
      </c>
      <c r="AW41" s="4"/>
      <c r="AX41" s="58" t="s">
        <v>828</v>
      </c>
      <c r="AY41" s="18">
        <v>0</v>
      </c>
      <c r="AZ41" s="19">
        <v>0</v>
      </c>
      <c r="BA41" s="25">
        <v>0.2377049</v>
      </c>
    </row>
    <row r="42" spans="1:53" x14ac:dyDescent="0.15">
      <c r="A42">
        <v>51000039</v>
      </c>
      <c r="C42" s="4" t="s">
        <v>794</v>
      </c>
      <c r="D42" s="4" t="s">
        <v>403</v>
      </c>
      <c r="E42" s="19" t="s">
        <v>1092</v>
      </c>
      <c r="F42" s="4">
        <v>3</v>
      </c>
      <c r="G42" s="4">
        <v>8</v>
      </c>
      <c r="H42" s="4">
        <v>6</v>
      </c>
      <c r="I42" s="4">
        <f t="shared" si="0"/>
        <v>2</v>
      </c>
      <c r="J42" s="4">
        <v>3</v>
      </c>
      <c r="K42" s="4">
        <v>-15</v>
      </c>
      <c r="L42" s="4">
        <v>0</v>
      </c>
      <c r="M42">
        <v>2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12">
        <f t="shared" si="1"/>
        <v>3</v>
      </c>
      <c r="V42" s="4">
        <v>30</v>
      </c>
      <c r="W42" s="4">
        <v>12</v>
      </c>
      <c r="X42" s="4">
        <v>0</v>
      </c>
      <c r="Y42" s="4" t="s">
        <v>50</v>
      </c>
      <c r="Z42" s="18">
        <v>55100011</v>
      </c>
      <c r="AA42" s="18">
        <v>100</v>
      </c>
      <c r="AB42" s="18"/>
      <c r="AC42" s="18"/>
      <c r="AD42" s="18">
        <f>IF(ISBLANK($Z42),0, LOOKUP($Z42,[1]Skill!$A:$A,[1]Skill!$AA:$AA)*$AA42/100)+
IF(ISBLANK($AB42),0, LOOKUP($AB42,[1]Skill!$A:$A,[1]Skill!$AA:$AA)*$AC42/100)</f>
        <v>6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49" t="s">
        <v>765</v>
      </c>
      <c r="AS42" s="53">
        <v>11000006</v>
      </c>
      <c r="AT42" s="4" t="s">
        <v>910</v>
      </c>
      <c r="AU42" s="4"/>
      <c r="AV42" s="4">
        <v>39</v>
      </c>
      <c r="AW42" s="4"/>
      <c r="AX42" s="58" t="s">
        <v>828</v>
      </c>
      <c r="AY42" s="18">
        <v>0</v>
      </c>
      <c r="AZ42" s="19">
        <v>0</v>
      </c>
      <c r="BA42" s="25">
        <v>0.57868850000000005</v>
      </c>
    </row>
    <row r="43" spans="1:53" x14ac:dyDescent="0.15">
      <c r="A43">
        <v>51000040</v>
      </c>
      <c r="C43" s="4" t="s">
        <v>51</v>
      </c>
      <c r="D43" s="4" t="s">
        <v>326</v>
      </c>
      <c r="E43" s="19"/>
      <c r="F43" s="4">
        <v>1</v>
      </c>
      <c r="G43" s="4">
        <v>10</v>
      </c>
      <c r="H43" s="4">
        <v>0</v>
      </c>
      <c r="I43" s="4">
        <f t="shared" si="0"/>
        <v>1</v>
      </c>
      <c r="J43" s="4">
        <v>1</v>
      </c>
      <c r="K43" s="4">
        <v>0</v>
      </c>
      <c r="L43" s="4">
        <v>10</v>
      </c>
      <c r="M43">
        <v>24</v>
      </c>
      <c r="N43" s="4">
        <v>0</v>
      </c>
      <c r="O43" s="4">
        <v>0</v>
      </c>
      <c r="P43" s="4">
        <v>-1</v>
      </c>
      <c r="Q43" s="4">
        <v>0</v>
      </c>
      <c r="R43" s="4">
        <v>0</v>
      </c>
      <c r="S43" s="4">
        <v>0</v>
      </c>
      <c r="T43" s="4">
        <v>0</v>
      </c>
      <c r="U43" s="12">
        <f t="shared" si="1"/>
        <v>-1</v>
      </c>
      <c r="V43" s="4">
        <v>10</v>
      </c>
      <c r="W43" s="4">
        <v>10</v>
      </c>
      <c r="X43" s="4">
        <v>0</v>
      </c>
      <c r="Y43" s="4" t="s">
        <v>4</v>
      </c>
      <c r="Z43" s="36">
        <v>55900004</v>
      </c>
      <c r="AA43" s="18">
        <v>100</v>
      </c>
      <c r="AB43" s="18"/>
      <c r="AC43" s="18"/>
      <c r="AD43" s="18">
        <f>IF(ISBLANK($Z43),0, LOOKUP($Z43,[1]Skill!$A:$A,[1]Skill!$AA:$AA)*$AA43/100)+
IF(ISBLANK($AB43),0, LOOKUP($AB43,[1]Skill!$A:$A,[1]Skill!$AA:$AA)*$AC43/100)</f>
        <v>-30</v>
      </c>
      <c r="AE43" s="18">
        <v>0.2</v>
      </c>
      <c r="AF43" s="18">
        <v>0.3</v>
      </c>
      <c r="AG43" s="18">
        <v>0</v>
      </c>
      <c r="AH43" s="18">
        <v>0</v>
      </c>
      <c r="AI43" s="4" t="str">
        <f t="shared" si="2"/>
        <v>0.2;0.3;0;0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-0.5</v>
      </c>
      <c r="AP43" s="18">
        <v>0.5</v>
      </c>
      <c r="AQ43" s="4" t="str">
        <f t="shared" si="3"/>
        <v>0;0;0;0;0;-0.5;0.5</v>
      </c>
      <c r="AR43" s="49" t="s">
        <v>765</v>
      </c>
      <c r="AS43" s="53"/>
      <c r="AT43" s="4" t="s">
        <v>914</v>
      </c>
      <c r="AU43" s="4"/>
      <c r="AV43" s="4">
        <v>40</v>
      </c>
      <c r="AW43" s="4"/>
      <c r="AX43" s="58" t="s">
        <v>832</v>
      </c>
      <c r="AY43" s="18">
        <v>0</v>
      </c>
      <c r="AZ43" s="19">
        <v>0</v>
      </c>
      <c r="BA43" s="25">
        <v>0.13606560000000001</v>
      </c>
    </row>
    <row r="44" spans="1:53" x14ac:dyDescent="0.15">
      <c r="A44">
        <v>51000041</v>
      </c>
      <c r="C44" s="7" t="s">
        <v>402</v>
      </c>
      <c r="D44" s="4" t="s">
        <v>491</v>
      </c>
      <c r="E44" s="19" t="s">
        <v>1101</v>
      </c>
      <c r="F44" s="4">
        <v>3</v>
      </c>
      <c r="G44" s="4">
        <v>10</v>
      </c>
      <c r="H44" s="4">
        <v>6</v>
      </c>
      <c r="I44" s="4">
        <f t="shared" si="0"/>
        <v>3</v>
      </c>
      <c r="J44" s="4">
        <v>3</v>
      </c>
      <c r="K44" s="4">
        <v>9</v>
      </c>
      <c r="L44" s="4">
        <v>-20</v>
      </c>
      <c r="M44">
        <v>-3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12">
        <f t="shared" si="1"/>
        <v>6</v>
      </c>
      <c r="V44" s="4">
        <v>10</v>
      </c>
      <c r="W44" s="4">
        <v>15</v>
      </c>
      <c r="X44" s="4">
        <v>0</v>
      </c>
      <c r="Y44" s="4" t="s">
        <v>16</v>
      </c>
      <c r="Z44" s="18">
        <v>55900026</v>
      </c>
      <c r="AA44" s="18">
        <v>100</v>
      </c>
      <c r="AB44" s="18"/>
      <c r="AC44" s="18"/>
      <c r="AD44" s="18">
        <f>IF(ISBLANK($Z44),0, LOOKUP($Z44,[1]Skill!$A:$A,[1]Skill!$AA:$AA)*$AA44/100)+
IF(ISBLANK($AB44),0, LOOKUP($AB44,[1]Skill!$A:$A,[1]Skill!$AA:$AA)*$AC44/100)</f>
        <v>20</v>
      </c>
      <c r="AE44" s="18">
        <v>0.2</v>
      </c>
      <c r="AF44" s="18">
        <v>0.3</v>
      </c>
      <c r="AG44" s="18">
        <v>0</v>
      </c>
      <c r="AH44" s="18">
        <v>0</v>
      </c>
      <c r="AI44" s="4" t="str">
        <f t="shared" si="2"/>
        <v>0.2;0.3;0;0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-0.5</v>
      </c>
      <c r="AP44" s="18">
        <v>0.5</v>
      </c>
      <c r="AQ44" s="4" t="str">
        <f t="shared" si="3"/>
        <v>0;0;0;0;0;-0.5;0.5</v>
      </c>
      <c r="AR44" s="49" t="s">
        <v>765</v>
      </c>
      <c r="AS44" s="53"/>
      <c r="AT44" s="4" t="s">
        <v>915</v>
      </c>
      <c r="AU44" s="4"/>
      <c r="AV44" s="4">
        <v>41</v>
      </c>
      <c r="AW44" s="4"/>
      <c r="AX44" s="58" t="s">
        <v>832</v>
      </c>
      <c r="AY44" s="18">
        <v>0</v>
      </c>
      <c r="AZ44" s="19">
        <v>0</v>
      </c>
      <c r="BA44" s="25">
        <v>0.7</v>
      </c>
    </row>
    <row r="45" spans="1:53" x14ac:dyDescent="0.15">
      <c r="A45">
        <v>51000042</v>
      </c>
      <c r="C45" s="4" t="s">
        <v>668</v>
      </c>
      <c r="D45" s="4" t="s">
        <v>492</v>
      </c>
      <c r="E45" s="19"/>
      <c r="F45" s="4">
        <v>2</v>
      </c>
      <c r="G45" s="4">
        <v>10</v>
      </c>
      <c r="H45" s="4">
        <v>0</v>
      </c>
      <c r="I45" s="4">
        <f t="shared" si="0"/>
        <v>4</v>
      </c>
      <c r="J45" s="4">
        <v>2</v>
      </c>
      <c r="K45" s="4">
        <v>-100</v>
      </c>
      <c r="L45" s="4">
        <v>-45</v>
      </c>
      <c r="M45">
        <v>-3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12">
        <f t="shared" si="1"/>
        <v>12</v>
      </c>
      <c r="V45" s="4">
        <v>10</v>
      </c>
      <c r="W45" s="4">
        <v>15</v>
      </c>
      <c r="X45" s="4">
        <v>0</v>
      </c>
      <c r="Y45" s="4" t="s">
        <v>4</v>
      </c>
      <c r="Z45" s="36">
        <v>55110013</v>
      </c>
      <c r="AA45" s="18">
        <v>80</v>
      </c>
      <c r="AB45" s="18"/>
      <c r="AC45" s="18"/>
      <c r="AD45" s="18">
        <f>IF(ISBLANK($Z45),0, LOOKUP($Z45,[1]Skill!$A:$A,[1]Skill!$AA:$AA)*$AA45/100)+
IF(ISBLANK($AB45),0, LOOKUP($AB45,[1]Skill!$A:$A,[1]Skill!$AA:$AA)*$AC45/100)</f>
        <v>160</v>
      </c>
      <c r="AE45" s="18">
        <v>0.2</v>
      </c>
      <c r="AF45" s="18">
        <v>0.3</v>
      </c>
      <c r="AG45" s="18">
        <v>0</v>
      </c>
      <c r="AH45" s="18">
        <v>0</v>
      </c>
      <c r="AI45" s="4" t="str">
        <f t="shared" si="2"/>
        <v>0.2;0.3;0;0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-0.5</v>
      </c>
      <c r="AP45" s="18">
        <v>0.5</v>
      </c>
      <c r="AQ45" s="4" t="str">
        <f t="shared" si="3"/>
        <v>0;0;0;0;0;-0.5;0.5</v>
      </c>
      <c r="AR45" s="49" t="s">
        <v>765</v>
      </c>
      <c r="AS45" s="53"/>
      <c r="AT45" s="4" t="s">
        <v>915</v>
      </c>
      <c r="AU45" s="4"/>
      <c r="AV45" s="4">
        <v>42</v>
      </c>
      <c r="AW45" s="4"/>
      <c r="AX45" s="58" t="s">
        <v>832</v>
      </c>
      <c r="AY45" s="18">
        <v>0</v>
      </c>
      <c r="AZ45" s="19">
        <v>0</v>
      </c>
      <c r="BA45" s="25">
        <v>0.2</v>
      </c>
    </row>
    <row r="46" spans="1:53" x14ac:dyDescent="0.15">
      <c r="A46">
        <v>51000043</v>
      </c>
      <c r="C46" s="4" t="s">
        <v>52</v>
      </c>
      <c r="D46" s="7" t="s">
        <v>633</v>
      </c>
      <c r="E46" s="19" t="s">
        <v>1102</v>
      </c>
      <c r="F46" s="4">
        <v>3</v>
      </c>
      <c r="G46" s="4">
        <v>10</v>
      </c>
      <c r="H46" s="4">
        <v>0</v>
      </c>
      <c r="I46" s="4">
        <f t="shared" si="0"/>
        <v>1</v>
      </c>
      <c r="J46" s="4">
        <v>3</v>
      </c>
      <c r="K46" s="4">
        <v>18</v>
      </c>
      <c r="L46" s="4">
        <v>-10</v>
      </c>
      <c r="M46">
        <v>11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12">
        <f t="shared" si="1"/>
        <v>-2</v>
      </c>
      <c r="V46" s="4">
        <v>10</v>
      </c>
      <c r="W46" s="4">
        <v>15</v>
      </c>
      <c r="X46" s="4">
        <v>0</v>
      </c>
      <c r="Y46" s="4" t="s">
        <v>2</v>
      </c>
      <c r="Z46" s="36">
        <v>55510003</v>
      </c>
      <c r="AA46" s="18">
        <v>60</v>
      </c>
      <c r="AB46" s="18">
        <v>55900004</v>
      </c>
      <c r="AC46" s="18">
        <v>100</v>
      </c>
      <c r="AD46" s="18">
        <f>IF(ISBLANK($Z46),0, LOOKUP($Z46,[1]Skill!$A:$A,[1]Skill!$AA:$AA)*$AA46/100)+
IF(ISBLANK($AB46),0, LOOKUP($AB46,[1]Skill!$A:$A,[1]Skill!$AA:$AA)*$AC46/100)</f>
        <v>-21</v>
      </c>
      <c r="AE46" s="18">
        <v>0.2</v>
      </c>
      <c r="AF46" s="18">
        <v>0.3</v>
      </c>
      <c r="AG46" s="18">
        <v>0</v>
      </c>
      <c r="AH46" s="18">
        <v>0</v>
      </c>
      <c r="AI46" s="4" t="str">
        <f t="shared" si="2"/>
        <v>0.2;0.3;0;0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-0.5</v>
      </c>
      <c r="AP46" s="18">
        <v>0.5</v>
      </c>
      <c r="AQ46" s="4" t="str">
        <f t="shared" si="3"/>
        <v>0;0;0;0;0;-0.5;0.5</v>
      </c>
      <c r="AR46" s="49" t="s">
        <v>765</v>
      </c>
      <c r="AS46" s="53">
        <v>11000009</v>
      </c>
      <c r="AT46" s="4" t="s">
        <v>916</v>
      </c>
      <c r="AU46" s="4"/>
      <c r="AV46" s="4">
        <v>43</v>
      </c>
      <c r="AW46" s="4"/>
      <c r="AX46" s="58" t="s">
        <v>832</v>
      </c>
      <c r="AY46" s="18">
        <v>0</v>
      </c>
      <c r="AZ46" s="19">
        <v>0</v>
      </c>
      <c r="BA46" s="25">
        <v>0.38688529999999999</v>
      </c>
    </row>
    <row r="47" spans="1:53" x14ac:dyDescent="0.15">
      <c r="A47">
        <v>51000044</v>
      </c>
      <c r="C47" s="4" t="s">
        <v>53</v>
      </c>
      <c r="D47" s="4" t="s">
        <v>493</v>
      </c>
      <c r="E47" s="19"/>
      <c r="F47" s="4">
        <v>3</v>
      </c>
      <c r="G47" s="4">
        <v>9</v>
      </c>
      <c r="H47" s="4">
        <v>2</v>
      </c>
      <c r="I47" s="4">
        <f t="shared" si="0"/>
        <v>1</v>
      </c>
      <c r="J47" s="4">
        <v>3</v>
      </c>
      <c r="K47" s="4">
        <v>4</v>
      </c>
      <c r="L47" s="4">
        <v>-4</v>
      </c>
      <c r="M47">
        <v>-15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12">
        <f t="shared" si="1"/>
        <v>0</v>
      </c>
      <c r="V47" s="4">
        <v>10</v>
      </c>
      <c r="W47" s="4">
        <v>15</v>
      </c>
      <c r="X47" s="4">
        <v>0</v>
      </c>
      <c r="Y47" s="4" t="s">
        <v>16</v>
      </c>
      <c r="Z47" s="36">
        <v>55100002</v>
      </c>
      <c r="AA47" s="18">
        <v>100</v>
      </c>
      <c r="AB47" s="18"/>
      <c r="AC47" s="18"/>
      <c r="AD47" s="18">
        <f>IF(ISBLANK($Z47),0, LOOKUP($Z47,[1]Skill!$A:$A,[1]Skill!$AA:$AA)*$AA47/100)+
IF(ISBLANK($AB47),0, LOOKUP($AB47,[1]Skill!$A:$A,[1]Skill!$AA:$AA)*$AC47/100)</f>
        <v>15</v>
      </c>
      <c r="AE47" s="18">
        <v>0</v>
      </c>
      <c r="AF47" s="18">
        <v>0</v>
      </c>
      <c r="AG47" s="18">
        <v>0</v>
      </c>
      <c r="AH47" s="18">
        <v>0</v>
      </c>
      <c r="AI47" s="4" t="str">
        <f t="shared" si="2"/>
        <v>0;0;0;0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49" t="s">
        <v>765</v>
      </c>
      <c r="AS47" s="53"/>
      <c r="AT47" s="4" t="s">
        <v>917</v>
      </c>
      <c r="AU47" s="4"/>
      <c r="AV47" s="4">
        <v>44</v>
      </c>
      <c r="AW47" s="4"/>
      <c r="AX47" s="58" t="s">
        <v>831</v>
      </c>
      <c r="AY47" s="18">
        <v>0</v>
      </c>
      <c r="AZ47" s="19">
        <v>0</v>
      </c>
      <c r="BA47" s="25">
        <v>0.5557377</v>
      </c>
    </row>
    <row r="48" spans="1:53" x14ac:dyDescent="0.15">
      <c r="A48">
        <v>51000045</v>
      </c>
      <c r="C48" s="4" t="s">
        <v>54</v>
      </c>
      <c r="D48" s="4" t="s">
        <v>494</v>
      </c>
      <c r="E48" s="19" t="s">
        <v>1093</v>
      </c>
      <c r="F48" s="4">
        <v>3</v>
      </c>
      <c r="G48" s="4">
        <v>15</v>
      </c>
      <c r="H48" s="4">
        <v>4</v>
      </c>
      <c r="I48" s="4">
        <f t="shared" si="0"/>
        <v>1</v>
      </c>
      <c r="J48" s="4">
        <v>3</v>
      </c>
      <c r="K48" s="4">
        <v>-10</v>
      </c>
      <c r="L48" s="4">
        <v>3</v>
      </c>
      <c r="M48">
        <v>-3</v>
      </c>
      <c r="N48" s="4">
        <v>1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12">
        <f t="shared" si="1"/>
        <v>0</v>
      </c>
      <c r="V48" s="4">
        <v>10</v>
      </c>
      <c r="W48" s="4">
        <v>15</v>
      </c>
      <c r="X48" s="4">
        <v>0</v>
      </c>
      <c r="Y48" s="4" t="s">
        <v>16</v>
      </c>
      <c r="Z48" s="36">
        <v>55500009</v>
      </c>
      <c r="AA48" s="18">
        <v>100</v>
      </c>
      <c r="AB48" s="18"/>
      <c r="AC48" s="18"/>
      <c r="AD48" s="18">
        <f>IF(ISBLANK($Z48),0, LOOKUP($Z48,[1]Skill!$A:$A,[1]Skill!$AA:$AA)*$AA48/100)+
IF(ISBLANK($AB48),0, LOOKUP($AB48,[1]Skill!$A:$A,[1]Skill!$AA:$AA)*$AC48/100)</f>
        <v>5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49" t="s">
        <v>765</v>
      </c>
      <c r="AS48" s="53"/>
      <c r="AT48" s="4"/>
      <c r="AU48" s="4"/>
      <c r="AV48" s="4">
        <v>45</v>
      </c>
      <c r="AW48" s="4"/>
      <c r="AX48" s="58" t="s">
        <v>830</v>
      </c>
      <c r="AY48" s="18">
        <v>0</v>
      </c>
      <c r="AZ48" s="19">
        <v>0</v>
      </c>
      <c r="BA48" s="25">
        <v>0.46721309999999999</v>
      </c>
    </row>
    <row r="49" spans="1:53" x14ac:dyDescent="0.15">
      <c r="A49">
        <v>51000046</v>
      </c>
      <c r="C49" s="4" t="s">
        <v>55</v>
      </c>
      <c r="D49" s="4" t="s">
        <v>495</v>
      </c>
      <c r="E49" s="19" t="s">
        <v>1103</v>
      </c>
      <c r="F49" s="4">
        <v>2</v>
      </c>
      <c r="G49" s="4">
        <v>15</v>
      </c>
      <c r="H49" s="4">
        <v>5</v>
      </c>
      <c r="I49" s="4">
        <f t="shared" si="0"/>
        <v>1</v>
      </c>
      <c r="J49" s="4">
        <v>2</v>
      </c>
      <c r="K49" s="4">
        <v>0</v>
      </c>
      <c r="L49" s="4">
        <v>-10</v>
      </c>
      <c r="M49">
        <v>-6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12">
        <f t="shared" si="1"/>
        <v>0</v>
      </c>
      <c r="V49" s="4">
        <v>10</v>
      </c>
      <c r="W49" s="4">
        <v>20</v>
      </c>
      <c r="X49" s="4">
        <v>0</v>
      </c>
      <c r="Y49" s="4" t="s">
        <v>19</v>
      </c>
      <c r="Z49" s="36">
        <v>55100015</v>
      </c>
      <c r="AA49" s="18">
        <v>100</v>
      </c>
      <c r="AB49" s="18"/>
      <c r="AC49" s="18"/>
      <c r="AD49" s="18">
        <f>IF(ISBLANK($Z49),0, LOOKUP($Z49,[1]Skill!$A:$A,[1]Skill!$AA:$AA)*$AA49/100)+
IF(ISBLANK($AB49),0, LOOKUP($AB49,[1]Skill!$A:$A,[1]Skill!$AA:$AA)*$AC49/100)</f>
        <v>16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49" t="s">
        <v>765</v>
      </c>
      <c r="AS49" s="53"/>
      <c r="AT49" s="4"/>
      <c r="AU49" s="8"/>
      <c r="AV49" s="4">
        <v>46</v>
      </c>
      <c r="AW49" s="4"/>
      <c r="AX49" s="58" t="s">
        <v>830</v>
      </c>
      <c r="AY49" s="18">
        <v>0</v>
      </c>
      <c r="AZ49" s="19">
        <v>0</v>
      </c>
      <c r="BA49" s="25">
        <v>0.3245902</v>
      </c>
    </row>
    <row r="50" spans="1:53" x14ac:dyDescent="0.15">
      <c r="A50">
        <v>51000047</v>
      </c>
      <c r="C50" s="4" t="s">
        <v>56</v>
      </c>
      <c r="D50" s="4" t="s">
        <v>328</v>
      </c>
      <c r="E50" s="19"/>
      <c r="F50" s="4">
        <v>5</v>
      </c>
      <c r="G50" s="4">
        <v>7</v>
      </c>
      <c r="H50" s="4">
        <v>0</v>
      </c>
      <c r="I50" s="4">
        <f t="shared" si="0"/>
        <v>2</v>
      </c>
      <c r="J50" s="4">
        <v>5</v>
      </c>
      <c r="K50" s="4">
        <v>19</v>
      </c>
      <c r="L50" s="4">
        <v>3</v>
      </c>
      <c r="M50">
        <v>-41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4</v>
      </c>
      <c r="T50" s="4">
        <v>0</v>
      </c>
      <c r="U50" s="12">
        <f t="shared" si="1"/>
        <v>1</v>
      </c>
      <c r="V50" s="4">
        <v>10</v>
      </c>
      <c r="W50" s="4">
        <v>15</v>
      </c>
      <c r="X50" s="4">
        <v>0</v>
      </c>
      <c r="Y50" s="4" t="s">
        <v>2</v>
      </c>
      <c r="Z50" s="36"/>
      <c r="AA50" s="18"/>
      <c r="AB50" s="18"/>
      <c r="AC50" s="18"/>
      <c r="AD50" s="18">
        <f>IF(ISBLANK($Z50),0, LOOKUP($Z50,[1]Skill!$A:$A,[1]Skill!$AA:$AA)*$AA50/100)+
IF(ISBLANK($AB50),0, LOOKUP($AB50,[1]Skill!$A:$A,[1]Skill!$AA:$AA)*$AC50/100)</f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49" t="s">
        <v>765</v>
      </c>
      <c r="AS50" s="53"/>
      <c r="AT50" s="4" t="s">
        <v>917</v>
      </c>
      <c r="AU50" s="4"/>
      <c r="AV50" s="4">
        <v>47</v>
      </c>
      <c r="AW50" s="4"/>
      <c r="AX50" s="58" t="s">
        <v>834</v>
      </c>
      <c r="AY50" s="18">
        <v>0</v>
      </c>
      <c r="AZ50" s="19">
        <v>0</v>
      </c>
      <c r="BA50" s="25">
        <v>0.8573771</v>
      </c>
    </row>
    <row r="51" spans="1:53" x14ac:dyDescent="0.15">
      <c r="A51">
        <v>51000048</v>
      </c>
      <c r="C51" s="4" t="s">
        <v>57</v>
      </c>
      <c r="D51" s="4" t="s">
        <v>329</v>
      </c>
      <c r="E51" s="19" t="s">
        <v>304</v>
      </c>
      <c r="F51" s="4">
        <v>3</v>
      </c>
      <c r="G51" s="4">
        <v>4</v>
      </c>
      <c r="H51" s="4">
        <v>3</v>
      </c>
      <c r="I51" s="4">
        <f t="shared" si="0"/>
        <v>2</v>
      </c>
      <c r="J51" s="4">
        <v>3</v>
      </c>
      <c r="K51" s="4">
        <v>-100</v>
      </c>
      <c r="L51" s="4">
        <v>100</v>
      </c>
      <c r="M51">
        <v>-3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12">
        <f t="shared" si="1"/>
        <v>1</v>
      </c>
      <c r="V51" s="4">
        <v>10</v>
      </c>
      <c r="W51" s="4">
        <v>0</v>
      </c>
      <c r="X51" s="4">
        <v>0</v>
      </c>
      <c r="Y51" s="4" t="s">
        <v>9</v>
      </c>
      <c r="Z51" s="36">
        <v>55900017</v>
      </c>
      <c r="AA51" s="18">
        <v>40</v>
      </c>
      <c r="AB51" s="18"/>
      <c r="AC51" s="18"/>
      <c r="AD51" s="18">
        <f>IF(ISBLANK($Z51),0, LOOKUP($Z51,[1]Skill!$A:$A,[1]Skill!$AA:$AA)*$AA51/100)+
IF(ISBLANK($AB51),0, LOOKUP($AB51,[1]Skill!$A:$A,[1]Skill!$AA:$AA)*$AC51/100)</f>
        <v>4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4" t="str">
        <f t="shared" si="3"/>
        <v>0;0;0;0;0;0;0</v>
      </c>
      <c r="AR51" s="49" t="s">
        <v>765</v>
      </c>
      <c r="AS51" s="53"/>
      <c r="AT51" s="4" t="s">
        <v>918</v>
      </c>
      <c r="AU51" s="4"/>
      <c r="AV51" s="4">
        <v>48</v>
      </c>
      <c r="AW51" s="4"/>
      <c r="AX51" s="58" t="s">
        <v>842</v>
      </c>
      <c r="AY51" s="18">
        <v>0</v>
      </c>
      <c r="AZ51" s="19">
        <v>0</v>
      </c>
      <c r="BA51" s="25">
        <v>0.33606560000000002</v>
      </c>
    </row>
    <row r="52" spans="1:53" x14ac:dyDescent="0.15">
      <c r="A52">
        <v>51000049</v>
      </c>
      <c r="C52" s="4" t="s">
        <v>58</v>
      </c>
      <c r="D52" s="4" t="s">
        <v>496</v>
      </c>
      <c r="E52" s="19"/>
      <c r="F52" s="4">
        <v>4</v>
      </c>
      <c r="G52" s="4">
        <v>15</v>
      </c>
      <c r="H52" s="4">
        <v>0</v>
      </c>
      <c r="I52" s="4">
        <f t="shared" si="0"/>
        <v>3</v>
      </c>
      <c r="J52" s="4">
        <v>4</v>
      </c>
      <c r="K52" s="4">
        <v>-15</v>
      </c>
      <c r="L52" s="4">
        <v>-15</v>
      </c>
      <c r="M52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12">
        <f t="shared" si="1"/>
        <v>5</v>
      </c>
      <c r="V52" s="4">
        <v>10</v>
      </c>
      <c r="W52" s="4">
        <v>10</v>
      </c>
      <c r="X52" s="4">
        <v>0</v>
      </c>
      <c r="Y52" s="4" t="s">
        <v>9</v>
      </c>
      <c r="Z52" s="36">
        <v>55900001</v>
      </c>
      <c r="AA52" s="18">
        <v>100</v>
      </c>
      <c r="AB52" s="18"/>
      <c r="AC52" s="18"/>
      <c r="AD52" s="18">
        <f>IF(ISBLANK($Z52),0, LOOKUP($Z52,[1]Skill!$A:$A,[1]Skill!$AA:$AA)*$AA52/100)+
IF(ISBLANK($AB52),0, LOOKUP($AB52,[1]Skill!$A:$A,[1]Skill!$AA:$AA)*$AC52/100)</f>
        <v>35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49" t="s">
        <v>765</v>
      </c>
      <c r="AS52" s="53"/>
      <c r="AT52" s="4" t="s">
        <v>919</v>
      </c>
      <c r="AU52" s="4"/>
      <c r="AV52" s="4">
        <v>49</v>
      </c>
      <c r="AW52" s="4"/>
      <c r="AX52" s="58" t="s">
        <v>830</v>
      </c>
      <c r="AY52" s="18">
        <v>0</v>
      </c>
      <c r="AZ52" s="19">
        <v>0</v>
      </c>
      <c r="BA52" s="25">
        <v>0.2377049</v>
      </c>
    </row>
    <row r="53" spans="1:53" x14ac:dyDescent="0.15">
      <c r="A53">
        <v>51000050</v>
      </c>
      <c r="C53" s="4" t="s">
        <v>59</v>
      </c>
      <c r="D53" s="4" t="s">
        <v>497</v>
      </c>
      <c r="E53" s="19"/>
      <c r="F53" s="4">
        <v>2</v>
      </c>
      <c r="G53" s="4">
        <v>8</v>
      </c>
      <c r="H53" s="4">
        <v>0</v>
      </c>
      <c r="I53" s="4">
        <f t="shared" si="0"/>
        <v>1</v>
      </c>
      <c r="J53" s="4">
        <v>2</v>
      </c>
      <c r="K53" s="4">
        <v>0</v>
      </c>
      <c r="L53" s="4">
        <v>0</v>
      </c>
      <c r="M53">
        <v>-15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12">
        <f t="shared" si="1"/>
        <v>0</v>
      </c>
      <c r="V53" s="4">
        <v>10</v>
      </c>
      <c r="W53" s="4">
        <v>15</v>
      </c>
      <c r="X53" s="4">
        <v>0</v>
      </c>
      <c r="Y53" s="4" t="s">
        <v>16</v>
      </c>
      <c r="Z53" s="36">
        <v>55110006</v>
      </c>
      <c r="AA53" s="18">
        <v>100</v>
      </c>
      <c r="AB53" s="18"/>
      <c r="AC53" s="18"/>
      <c r="AD53" s="18">
        <f>IF(ISBLANK($Z53),0, LOOKUP($Z53,[1]Skill!$A:$A,[1]Skill!$AA:$AA)*$AA53/100)+
IF(ISBLANK($AB53),0, LOOKUP($AB53,[1]Skill!$A:$A,[1]Skill!$AA:$AA)*$AC53/100)</f>
        <v>15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49" t="s">
        <v>765</v>
      </c>
      <c r="AS53" s="53"/>
      <c r="AT53" s="4"/>
      <c r="AU53" s="4"/>
      <c r="AV53" s="4">
        <v>50</v>
      </c>
      <c r="AW53" s="4"/>
      <c r="AX53" s="58" t="s">
        <v>828</v>
      </c>
      <c r="AY53" s="18">
        <v>0</v>
      </c>
      <c r="AZ53" s="19">
        <v>0</v>
      </c>
      <c r="BA53" s="25">
        <v>0.39836070000000001</v>
      </c>
    </row>
    <row r="54" spans="1:53" x14ac:dyDescent="0.15">
      <c r="A54">
        <v>51000051</v>
      </c>
      <c r="C54" s="4" t="s">
        <v>60</v>
      </c>
      <c r="D54" s="4" t="s">
        <v>498</v>
      </c>
      <c r="E54" s="19" t="s">
        <v>1092</v>
      </c>
      <c r="F54" s="4">
        <v>3</v>
      </c>
      <c r="G54" s="4">
        <v>5</v>
      </c>
      <c r="H54" s="4">
        <v>2</v>
      </c>
      <c r="I54" s="4">
        <f t="shared" si="0"/>
        <v>2</v>
      </c>
      <c r="J54" s="4">
        <v>3</v>
      </c>
      <c r="K54" s="4">
        <v>-15</v>
      </c>
      <c r="L54" s="4">
        <v>10</v>
      </c>
      <c r="M54">
        <v>-18</v>
      </c>
      <c r="N54" s="4">
        <v>1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12">
        <f t="shared" si="1"/>
        <v>3</v>
      </c>
      <c r="V54" s="4">
        <v>30</v>
      </c>
      <c r="W54" s="4">
        <v>12</v>
      </c>
      <c r="X54" s="4">
        <v>0</v>
      </c>
      <c r="Y54" s="4" t="s">
        <v>61</v>
      </c>
      <c r="Z54" s="36">
        <v>55100011</v>
      </c>
      <c r="AA54" s="18">
        <v>100</v>
      </c>
      <c r="AB54" s="18">
        <v>55100012</v>
      </c>
      <c r="AC54" s="18">
        <v>100</v>
      </c>
      <c r="AD54" s="18">
        <f>IF(ISBLANK($Z54),0, LOOKUP($Z54,[1]Skill!$A:$A,[1]Skill!$AA:$AA)*$AA54/100)+
IF(ISBLANK($AB54),0, LOOKUP($AB54,[1]Skill!$A:$A,[1]Skill!$AA:$AA)*$AC54/100)</f>
        <v>21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49" t="s">
        <v>765</v>
      </c>
      <c r="AS54" s="53"/>
      <c r="AT54" s="4" t="s">
        <v>920</v>
      </c>
      <c r="AU54" s="4"/>
      <c r="AV54" s="4">
        <v>51</v>
      </c>
      <c r="AW54" s="4"/>
      <c r="AX54" s="58" t="s">
        <v>839</v>
      </c>
      <c r="AY54" s="18">
        <v>0</v>
      </c>
      <c r="AZ54" s="19">
        <v>0</v>
      </c>
      <c r="BA54" s="25">
        <v>0.53442619999999996</v>
      </c>
    </row>
    <row r="55" spans="1:53" x14ac:dyDescent="0.15">
      <c r="A55">
        <v>51000052</v>
      </c>
      <c r="C55" s="7" t="s">
        <v>404</v>
      </c>
      <c r="D55" s="4" t="s">
        <v>499</v>
      </c>
      <c r="E55" s="19" t="s">
        <v>1104</v>
      </c>
      <c r="F55" s="4">
        <v>2</v>
      </c>
      <c r="G55" s="4">
        <v>4</v>
      </c>
      <c r="H55" s="4">
        <v>0</v>
      </c>
      <c r="I55" s="4">
        <f t="shared" si="0"/>
        <v>1</v>
      </c>
      <c r="J55" s="4">
        <v>2</v>
      </c>
      <c r="K55" s="4">
        <v>-5</v>
      </c>
      <c r="L55" s="4">
        <v>7</v>
      </c>
      <c r="M55">
        <v>-49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12">
        <f t="shared" si="1"/>
        <v>-2</v>
      </c>
      <c r="V55" s="4">
        <v>10</v>
      </c>
      <c r="W55" s="4">
        <v>10</v>
      </c>
      <c r="X55" s="4">
        <v>0</v>
      </c>
      <c r="Y55" s="4" t="s">
        <v>62</v>
      </c>
      <c r="Z55" s="36">
        <v>55100006</v>
      </c>
      <c r="AA55" s="18">
        <v>100</v>
      </c>
      <c r="AB55" s="18"/>
      <c r="AC55" s="18"/>
      <c r="AD55" s="18">
        <f>IF(ISBLANK($Z55),0, LOOKUP($Z55,[1]Skill!$A:$A,[1]Skill!$AA:$AA)*$AA55/100)+
IF(ISBLANK($AB55),0, LOOKUP($AB55,[1]Skill!$A:$A,[1]Skill!$AA:$AA)*$AC55/100)</f>
        <v>45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4" t="str">
        <f t="shared" si="3"/>
        <v>0;0;0;0;0;0;0</v>
      </c>
      <c r="AR55" s="49" t="s">
        <v>765</v>
      </c>
      <c r="AS55" s="53"/>
      <c r="AT55" s="4" t="s">
        <v>921</v>
      </c>
      <c r="AU55" s="4"/>
      <c r="AV55" s="4">
        <v>52</v>
      </c>
      <c r="AW55" s="4"/>
      <c r="AX55" s="58" t="s">
        <v>842</v>
      </c>
      <c r="AY55" s="18">
        <v>0</v>
      </c>
      <c r="AZ55" s="19">
        <v>0</v>
      </c>
      <c r="BA55" s="25">
        <v>0.33770489999999997</v>
      </c>
    </row>
    <row r="56" spans="1:53" x14ac:dyDescent="0.15">
      <c r="A56">
        <v>51000053</v>
      </c>
      <c r="C56" s="4" t="s">
        <v>63</v>
      </c>
      <c r="D56" s="4" t="s">
        <v>500</v>
      </c>
      <c r="E56" s="19" t="s">
        <v>1102</v>
      </c>
      <c r="F56" s="4">
        <v>2</v>
      </c>
      <c r="G56" s="4">
        <v>1</v>
      </c>
      <c r="H56" s="4">
        <v>6</v>
      </c>
      <c r="I56" s="4">
        <f t="shared" si="0"/>
        <v>1</v>
      </c>
      <c r="J56" s="4">
        <v>2</v>
      </c>
      <c r="K56" s="4">
        <v>18</v>
      </c>
      <c r="L56" s="4">
        <v>-8</v>
      </c>
      <c r="M56">
        <v>-15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12">
        <f t="shared" si="1"/>
        <v>-1</v>
      </c>
      <c r="V56" s="4">
        <v>10</v>
      </c>
      <c r="W56" s="4">
        <v>20</v>
      </c>
      <c r="X56" s="4">
        <v>0</v>
      </c>
      <c r="Y56" s="4" t="s">
        <v>4</v>
      </c>
      <c r="Z56" s="36">
        <v>55510003</v>
      </c>
      <c r="AA56" s="18">
        <v>30</v>
      </c>
      <c r="AB56" s="18"/>
      <c r="AC56" s="18"/>
      <c r="AD56" s="18">
        <f>IF(ISBLANK($Z56),0, LOOKUP($Z56,[1]Skill!$A:$A,[1]Skill!$AA:$AA)*$AA56/100)+
IF(ISBLANK($AB56),0, LOOKUP($AB56,[1]Skill!$A:$A,[1]Skill!$AA:$AA)*$AC56/100)</f>
        <v>4.5</v>
      </c>
      <c r="AE56" s="18">
        <v>0</v>
      </c>
      <c r="AF56" s="18">
        <v>0.2</v>
      </c>
      <c r="AG56" s="18">
        <v>0</v>
      </c>
      <c r="AH56" s="18">
        <v>0</v>
      </c>
      <c r="AI56" s="4" t="str">
        <f t="shared" si="2"/>
        <v>0;0.2;0;0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49" t="s">
        <v>765</v>
      </c>
      <c r="AS56" s="53"/>
      <c r="AT56" s="4" t="s">
        <v>915</v>
      </c>
      <c r="AU56" s="4"/>
      <c r="AV56" s="4">
        <v>53</v>
      </c>
      <c r="AW56" s="4"/>
      <c r="AX56" s="58" t="s">
        <v>833</v>
      </c>
      <c r="AY56" s="18">
        <v>0</v>
      </c>
      <c r="AZ56" s="19">
        <v>0</v>
      </c>
      <c r="BA56" s="25">
        <v>0.5557377</v>
      </c>
    </row>
    <row r="57" spans="1:53" x14ac:dyDescent="0.15">
      <c r="A57">
        <v>51000054</v>
      </c>
      <c r="C57" s="7" t="s">
        <v>405</v>
      </c>
      <c r="D57" s="4" t="s">
        <v>406</v>
      </c>
      <c r="E57" s="19" t="s">
        <v>1105</v>
      </c>
      <c r="F57" s="4">
        <v>2</v>
      </c>
      <c r="G57" s="4">
        <v>10</v>
      </c>
      <c r="H57" s="4">
        <v>5</v>
      </c>
      <c r="I57" s="4">
        <f t="shared" si="0"/>
        <v>2</v>
      </c>
      <c r="J57" s="4">
        <v>2</v>
      </c>
      <c r="K57" s="4">
        <v>-5</v>
      </c>
      <c r="L57" s="4">
        <v>5</v>
      </c>
      <c r="M57">
        <v>-20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12">
        <f t="shared" si="1"/>
        <v>2</v>
      </c>
      <c r="V57" s="4">
        <v>10</v>
      </c>
      <c r="W57" s="4">
        <v>20</v>
      </c>
      <c r="X57" s="4">
        <v>0</v>
      </c>
      <c r="Y57" s="4" t="s">
        <v>4</v>
      </c>
      <c r="Z57" s="18">
        <v>55110003</v>
      </c>
      <c r="AA57" s="18">
        <v>70</v>
      </c>
      <c r="AB57" s="18">
        <v>55500011</v>
      </c>
      <c r="AC57" s="18">
        <v>100</v>
      </c>
      <c r="AD57" s="18">
        <f>IF(ISBLANK($Z57),0, LOOKUP($Z57,[1]Skill!$A:$A,[1]Skill!$AA:$AA)*$AA57/100)+
IF(ISBLANK($AB57),0, LOOKUP($AB57,[1]Skill!$A:$A,[1]Skill!$AA:$AA)*$AC57/100)</f>
        <v>22.5</v>
      </c>
      <c r="AE57" s="18">
        <v>0.2</v>
      </c>
      <c r="AF57" s="18">
        <v>0.3</v>
      </c>
      <c r="AG57" s="18">
        <v>0</v>
      </c>
      <c r="AH57" s="18">
        <v>0</v>
      </c>
      <c r="AI57" s="4" t="str">
        <f t="shared" si="2"/>
        <v>0.2;0.3;0;0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-0.5</v>
      </c>
      <c r="AP57" s="18">
        <v>0.5</v>
      </c>
      <c r="AQ57" s="4" t="str">
        <f t="shared" si="3"/>
        <v>0;0;0;0;0;-0.5;0.5</v>
      </c>
      <c r="AR57" s="49" t="s">
        <v>765</v>
      </c>
      <c r="AS57" s="53"/>
      <c r="AT57" s="4" t="s">
        <v>1045</v>
      </c>
      <c r="AU57" s="4"/>
      <c r="AV57" s="4">
        <v>54</v>
      </c>
      <c r="AW57" s="4"/>
      <c r="AX57" s="58" t="s">
        <v>832</v>
      </c>
      <c r="AY57" s="18">
        <v>0</v>
      </c>
      <c r="AZ57" s="19">
        <v>0</v>
      </c>
      <c r="BA57" s="25">
        <v>0.24918029999999999</v>
      </c>
    </row>
    <row r="58" spans="1:53" x14ac:dyDescent="0.15">
      <c r="A58">
        <v>51000055</v>
      </c>
      <c r="C58" s="4" t="s">
        <v>64</v>
      </c>
      <c r="D58" s="4" t="s">
        <v>330</v>
      </c>
      <c r="E58" s="19"/>
      <c r="F58" s="4">
        <v>2</v>
      </c>
      <c r="G58" s="4">
        <v>7</v>
      </c>
      <c r="H58" s="4">
        <v>0</v>
      </c>
      <c r="I58" s="4">
        <f t="shared" si="0"/>
        <v>2</v>
      </c>
      <c r="J58" s="4">
        <v>2</v>
      </c>
      <c r="K58" s="4">
        <v>-10</v>
      </c>
      <c r="L58" s="4">
        <v>-10</v>
      </c>
      <c r="M58">
        <v>-6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12">
        <f t="shared" si="1"/>
        <v>4</v>
      </c>
      <c r="V58" s="4">
        <v>10</v>
      </c>
      <c r="W58" s="4">
        <v>15</v>
      </c>
      <c r="X58" s="4">
        <v>0</v>
      </c>
      <c r="Y58" s="4" t="s">
        <v>4</v>
      </c>
      <c r="Z58" s="36">
        <v>55610001</v>
      </c>
      <c r="AA58" s="18">
        <v>100</v>
      </c>
      <c r="AB58" s="18"/>
      <c r="AC58" s="18"/>
      <c r="AD58" s="18">
        <f>IF(ISBLANK($Z58),0, LOOKUP($Z58,[1]Skill!$A:$A,[1]Skill!$AA:$AA)*$AA58/100)+
IF(ISBLANK($AB58),0, LOOKUP($AB58,[1]Skill!$A:$A,[1]Skill!$AA:$AA)*$AC58/100)</f>
        <v>30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49" t="s">
        <v>765</v>
      </c>
      <c r="AS58" s="53"/>
      <c r="AT58" s="4" t="s">
        <v>922</v>
      </c>
      <c r="AU58" s="4"/>
      <c r="AV58" s="4">
        <v>55</v>
      </c>
      <c r="AW58" s="4"/>
      <c r="AX58" s="58" t="s">
        <v>829</v>
      </c>
      <c r="AY58" s="18">
        <v>0</v>
      </c>
      <c r="AZ58" s="19">
        <v>0</v>
      </c>
      <c r="BA58" s="25">
        <v>0.3967213</v>
      </c>
    </row>
    <row r="59" spans="1:53" x14ac:dyDescent="0.15">
      <c r="A59">
        <v>51000056</v>
      </c>
      <c r="C59" s="4" t="s">
        <v>65</v>
      </c>
      <c r="D59" s="4" t="s">
        <v>331</v>
      </c>
      <c r="E59" s="19" t="s">
        <v>1102</v>
      </c>
      <c r="F59" s="4">
        <v>2</v>
      </c>
      <c r="G59" s="4">
        <v>9</v>
      </c>
      <c r="H59" s="4">
        <v>0</v>
      </c>
      <c r="I59" s="4">
        <f t="shared" si="0"/>
        <v>2</v>
      </c>
      <c r="J59" s="4">
        <v>2</v>
      </c>
      <c r="K59" s="4">
        <v>10</v>
      </c>
      <c r="L59" s="4">
        <v>-4</v>
      </c>
      <c r="M59">
        <v>3</v>
      </c>
      <c r="N59" s="4">
        <v>0</v>
      </c>
      <c r="O59" s="4">
        <v>0</v>
      </c>
      <c r="P59" s="4">
        <v>1</v>
      </c>
      <c r="Q59" s="4">
        <v>0</v>
      </c>
      <c r="R59" s="4">
        <v>0</v>
      </c>
      <c r="S59" s="4">
        <v>0</v>
      </c>
      <c r="T59" s="4">
        <v>0</v>
      </c>
      <c r="U59" s="12">
        <f t="shared" si="1"/>
        <v>4</v>
      </c>
      <c r="V59" s="4">
        <v>10</v>
      </c>
      <c r="W59" s="4">
        <v>25</v>
      </c>
      <c r="X59" s="4">
        <v>0</v>
      </c>
      <c r="Y59" s="4" t="s">
        <v>66</v>
      </c>
      <c r="Z59" s="36">
        <v>55520001</v>
      </c>
      <c r="AA59" s="18">
        <v>40</v>
      </c>
      <c r="AB59" s="18"/>
      <c r="AC59" s="18"/>
      <c r="AD59" s="18">
        <f>IF(ISBLANK($Z59),0, LOOKUP($Z59,[1]Skill!$A:$A,[1]Skill!$AA:$AA)*$AA59/100)+
IF(ISBLANK($AB59),0, LOOKUP($AB59,[1]Skill!$A:$A,[1]Skill!$AA:$AA)*$AC59/100)</f>
        <v>-10</v>
      </c>
      <c r="AE59" s="18">
        <v>0</v>
      </c>
      <c r="AF59" s="18">
        <v>0</v>
      </c>
      <c r="AG59" s="18">
        <v>0</v>
      </c>
      <c r="AH59" s="18">
        <v>0</v>
      </c>
      <c r="AI59" s="4" t="str">
        <f t="shared" si="2"/>
        <v>0;0;0;0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49" t="s">
        <v>765</v>
      </c>
      <c r="AS59" s="53"/>
      <c r="AT59" s="4" t="s">
        <v>923</v>
      </c>
      <c r="AU59" s="4"/>
      <c r="AV59" s="4">
        <v>56</v>
      </c>
      <c r="AW59" s="4"/>
      <c r="AX59" s="58" t="s">
        <v>831</v>
      </c>
      <c r="AY59" s="18">
        <v>0</v>
      </c>
      <c r="AZ59" s="19">
        <v>0</v>
      </c>
      <c r="BA59" s="25">
        <v>0.70163940000000002</v>
      </c>
    </row>
    <row r="60" spans="1:53" x14ac:dyDescent="0.15">
      <c r="A60">
        <v>51000057</v>
      </c>
      <c r="C60" s="4" t="s">
        <v>67</v>
      </c>
      <c r="D60" s="4" t="s">
        <v>501</v>
      </c>
      <c r="E60" s="19"/>
      <c r="F60" s="4">
        <v>3</v>
      </c>
      <c r="G60" s="4">
        <v>1</v>
      </c>
      <c r="H60" s="4">
        <v>0</v>
      </c>
      <c r="I60" s="4">
        <f t="shared" si="0"/>
        <v>4</v>
      </c>
      <c r="J60" s="4">
        <v>3</v>
      </c>
      <c r="K60" s="4">
        <v>0</v>
      </c>
      <c r="L60" s="4">
        <v>0</v>
      </c>
      <c r="M60">
        <v>-12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12">
        <f t="shared" si="1"/>
        <v>9</v>
      </c>
      <c r="V60" s="4">
        <v>10</v>
      </c>
      <c r="W60" s="4">
        <v>10</v>
      </c>
      <c r="X60" s="4">
        <v>0</v>
      </c>
      <c r="Y60" s="4" t="s">
        <v>9</v>
      </c>
      <c r="Z60" s="36">
        <v>55900018</v>
      </c>
      <c r="AA60" s="18">
        <v>70</v>
      </c>
      <c r="AB60" s="18"/>
      <c r="AC60" s="18"/>
      <c r="AD60" s="18">
        <f>IF(ISBLANK($Z60),0, LOOKUP($Z60,[1]Skill!$A:$A,[1]Skill!$AA:$AA)*$AA60/100)+
IF(ISBLANK($AB60),0, LOOKUP($AB60,[1]Skill!$A:$A,[1]Skill!$AA:$AA)*$AC60/100)</f>
        <v>21</v>
      </c>
      <c r="AE60" s="18">
        <v>0</v>
      </c>
      <c r="AF60" s="18">
        <v>0.2</v>
      </c>
      <c r="AG60" s="18">
        <v>0</v>
      </c>
      <c r="AH60" s="18">
        <v>0</v>
      </c>
      <c r="AI60" s="4" t="str">
        <f t="shared" si="2"/>
        <v>0;0.2;0;0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49" t="s">
        <v>765</v>
      </c>
      <c r="AS60" s="53"/>
      <c r="AT60" s="4" t="s">
        <v>914</v>
      </c>
      <c r="AU60" s="4"/>
      <c r="AV60" s="4">
        <v>57</v>
      </c>
      <c r="AW60" s="4"/>
      <c r="AX60" s="58" t="s">
        <v>833</v>
      </c>
      <c r="AY60" s="18">
        <v>0</v>
      </c>
      <c r="AZ60" s="19">
        <v>0</v>
      </c>
      <c r="BA60" s="25">
        <v>0.26065569999999999</v>
      </c>
    </row>
    <row r="61" spans="1:53" x14ac:dyDescent="0.15">
      <c r="A61">
        <v>51000058</v>
      </c>
      <c r="C61" s="4" t="s">
        <v>68</v>
      </c>
      <c r="D61" s="4" t="s">
        <v>502</v>
      </c>
      <c r="E61" s="19" t="s">
        <v>1102</v>
      </c>
      <c r="F61" s="4">
        <v>1</v>
      </c>
      <c r="G61" s="4">
        <v>7</v>
      </c>
      <c r="H61" s="4">
        <v>0</v>
      </c>
      <c r="I61" s="4">
        <f t="shared" si="0"/>
        <v>1</v>
      </c>
      <c r="J61" s="4">
        <v>1</v>
      </c>
      <c r="K61" s="4">
        <v>8</v>
      </c>
      <c r="L61" s="4">
        <v>-8</v>
      </c>
      <c r="M61">
        <v>-6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12">
        <f t="shared" si="1"/>
        <v>-2</v>
      </c>
      <c r="V61" s="4">
        <v>10</v>
      </c>
      <c r="W61" s="4">
        <v>15</v>
      </c>
      <c r="X61" s="4">
        <v>0</v>
      </c>
      <c r="Y61" s="4" t="s">
        <v>24</v>
      </c>
      <c r="Z61" s="36">
        <v>55510007</v>
      </c>
      <c r="AA61" s="18">
        <v>40</v>
      </c>
      <c r="AB61" s="18"/>
      <c r="AC61" s="18"/>
      <c r="AD61" s="18">
        <f>IF(ISBLANK($Z61),0, LOOKUP($Z61,[1]Skill!$A:$A,[1]Skill!$AA:$AA)*$AA61/100)+
IF(ISBLANK($AB61),0, LOOKUP($AB61,[1]Skill!$A:$A,[1]Skill!$AA:$AA)*$AC61/100)</f>
        <v>4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49" t="s">
        <v>765</v>
      </c>
      <c r="AS61" s="53"/>
      <c r="AT61" s="4" t="s">
        <v>924</v>
      </c>
      <c r="AU61" s="4"/>
      <c r="AV61" s="4">
        <v>58</v>
      </c>
      <c r="AW61" s="4"/>
      <c r="AX61" s="58" t="s">
        <v>834</v>
      </c>
      <c r="AY61" s="18">
        <v>0</v>
      </c>
      <c r="AZ61" s="19">
        <v>0</v>
      </c>
      <c r="BA61" s="25">
        <v>0.17213120000000001</v>
      </c>
    </row>
    <row r="62" spans="1:53" x14ac:dyDescent="0.15">
      <c r="A62">
        <v>51000059</v>
      </c>
      <c r="C62" s="4" t="s">
        <v>69</v>
      </c>
      <c r="D62" s="4" t="s">
        <v>503</v>
      </c>
      <c r="E62" s="19" t="s">
        <v>1102</v>
      </c>
      <c r="F62" s="4">
        <v>1</v>
      </c>
      <c r="G62" s="4">
        <v>4</v>
      </c>
      <c r="H62" s="4">
        <v>0</v>
      </c>
      <c r="I62" s="4">
        <f t="shared" si="0"/>
        <v>1</v>
      </c>
      <c r="J62" s="4">
        <v>1</v>
      </c>
      <c r="K62" s="4">
        <v>-10</v>
      </c>
      <c r="L62" s="4">
        <v>5</v>
      </c>
      <c r="M62">
        <v>-4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12">
        <f t="shared" si="1"/>
        <v>-3</v>
      </c>
      <c r="V62" s="4">
        <v>10</v>
      </c>
      <c r="W62" s="4">
        <v>15</v>
      </c>
      <c r="X62" s="4">
        <v>0</v>
      </c>
      <c r="Y62" s="4" t="s">
        <v>62</v>
      </c>
      <c r="Z62" s="36">
        <v>55510002</v>
      </c>
      <c r="AA62" s="18">
        <v>40</v>
      </c>
      <c r="AB62" s="18"/>
      <c r="AC62" s="18"/>
      <c r="AD62" s="18">
        <f>IF(ISBLANK($Z62),0, LOOKUP($Z62,[1]Skill!$A:$A,[1]Skill!$AA:$AA)*$AA62/100)+
IF(ISBLANK($AB62),0, LOOKUP($AB62,[1]Skill!$A:$A,[1]Skill!$AA:$AA)*$AC62/100)</f>
        <v>6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4" t="str">
        <f t="shared" si="3"/>
        <v>0;0;0;0;0;0;0</v>
      </c>
      <c r="AR62" s="49" t="s">
        <v>765</v>
      </c>
      <c r="AS62" s="53"/>
      <c r="AT62" s="4" t="s">
        <v>925</v>
      </c>
      <c r="AU62" s="4"/>
      <c r="AV62" s="4">
        <v>59</v>
      </c>
      <c r="AW62" s="4"/>
      <c r="AX62" s="58" t="s">
        <v>842</v>
      </c>
      <c r="AY62" s="18">
        <v>0</v>
      </c>
      <c r="AZ62" s="19">
        <v>0</v>
      </c>
      <c r="BA62" s="25">
        <v>0.13278690000000001</v>
      </c>
    </row>
    <row r="63" spans="1:53" x14ac:dyDescent="0.15">
      <c r="A63">
        <v>51000060</v>
      </c>
      <c r="C63" s="4" t="s">
        <v>70</v>
      </c>
      <c r="D63" s="4" t="s">
        <v>504</v>
      </c>
      <c r="E63" s="19" t="s">
        <v>1102</v>
      </c>
      <c r="F63" s="4">
        <v>4</v>
      </c>
      <c r="G63" s="4">
        <v>7</v>
      </c>
      <c r="H63" s="4">
        <v>0</v>
      </c>
      <c r="I63" s="4">
        <f t="shared" si="0"/>
        <v>2</v>
      </c>
      <c r="J63" s="4">
        <v>4</v>
      </c>
      <c r="K63" s="4">
        <v>4</v>
      </c>
      <c r="L63" s="4">
        <v>12</v>
      </c>
      <c r="M63">
        <v>-20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12">
        <f t="shared" si="1"/>
        <v>2</v>
      </c>
      <c r="V63" s="4">
        <v>10</v>
      </c>
      <c r="W63" s="4">
        <v>15</v>
      </c>
      <c r="X63" s="4">
        <v>0</v>
      </c>
      <c r="Y63" s="4" t="s">
        <v>38</v>
      </c>
      <c r="Z63" s="36">
        <v>55510009</v>
      </c>
      <c r="AA63" s="18">
        <v>12</v>
      </c>
      <c r="AB63" s="18"/>
      <c r="AC63" s="18"/>
      <c r="AD63" s="18">
        <f>IF(ISBLANK($Z63),0, LOOKUP($Z63,[1]Skill!$A:$A,[1]Skill!$AA:$AA)*$AA63/100)+
IF(ISBLANK($AB63),0, LOOKUP($AB63,[1]Skill!$A:$A,[1]Skill!$AA:$AA)*$AC63/100)</f>
        <v>6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49" t="s">
        <v>765</v>
      </c>
      <c r="AS63" s="53"/>
      <c r="AT63" s="4" t="s">
        <v>926</v>
      </c>
      <c r="AU63" s="4"/>
      <c r="AV63" s="4">
        <v>60</v>
      </c>
      <c r="AW63" s="4"/>
      <c r="AX63" s="58" t="s">
        <v>834</v>
      </c>
      <c r="AY63" s="18">
        <v>0</v>
      </c>
      <c r="AZ63" s="19">
        <v>0</v>
      </c>
      <c r="BA63" s="25">
        <v>0.75737699999999997</v>
      </c>
    </row>
    <row r="64" spans="1:53" x14ac:dyDescent="0.15">
      <c r="A64">
        <v>51000061</v>
      </c>
      <c r="C64" s="4" t="s">
        <v>71</v>
      </c>
      <c r="D64" s="4" t="s">
        <v>332</v>
      </c>
      <c r="E64" s="19"/>
      <c r="F64" s="4">
        <v>3</v>
      </c>
      <c r="G64" s="4">
        <v>7</v>
      </c>
      <c r="H64" s="4">
        <v>2</v>
      </c>
      <c r="I64" s="4">
        <f t="shared" si="0"/>
        <v>2</v>
      </c>
      <c r="J64" s="4">
        <v>3</v>
      </c>
      <c r="K64" s="4">
        <v>0</v>
      </c>
      <c r="L64" s="4">
        <v>0</v>
      </c>
      <c r="M64">
        <v>-17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12">
        <f t="shared" si="1"/>
        <v>3</v>
      </c>
      <c r="V64" s="4">
        <v>10</v>
      </c>
      <c r="W64" s="4">
        <v>15</v>
      </c>
      <c r="X64" s="4">
        <v>0</v>
      </c>
      <c r="Y64" s="4" t="s">
        <v>24</v>
      </c>
      <c r="Z64" s="36">
        <v>55110010</v>
      </c>
      <c r="AA64" s="18">
        <v>100</v>
      </c>
      <c r="AB64" s="18"/>
      <c r="AC64" s="18"/>
      <c r="AD64" s="18">
        <f>IF(ISBLANK($Z64),0, LOOKUP($Z64,[1]Skill!$A:$A,[1]Skill!$AA:$AA)*$AA64/100)+
IF(ISBLANK($AB64),0, LOOKUP($AB64,[1]Skill!$A:$A,[1]Skill!$AA:$AA)*$AC64/100)</f>
        <v>20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49" t="s">
        <v>765</v>
      </c>
      <c r="AS64" s="53"/>
      <c r="AT64" s="4" t="s">
        <v>927</v>
      </c>
      <c r="AU64" s="4"/>
      <c r="AV64" s="4">
        <v>61</v>
      </c>
      <c r="AW64" s="4"/>
      <c r="AX64" s="58" t="s">
        <v>834</v>
      </c>
      <c r="AY64" s="18">
        <v>0</v>
      </c>
      <c r="AZ64" s="19">
        <v>0</v>
      </c>
      <c r="BA64" s="25">
        <v>0.43442619999999998</v>
      </c>
    </row>
    <row r="65" spans="1:53" x14ac:dyDescent="0.15">
      <c r="A65">
        <v>51000062</v>
      </c>
      <c r="C65" s="4" t="s">
        <v>72</v>
      </c>
      <c r="D65" s="4" t="s">
        <v>505</v>
      </c>
      <c r="E65" s="19" t="s">
        <v>1094</v>
      </c>
      <c r="F65" s="4">
        <v>1</v>
      </c>
      <c r="G65" s="4">
        <v>8</v>
      </c>
      <c r="H65" s="4">
        <v>1</v>
      </c>
      <c r="I65" s="4">
        <f t="shared" si="0"/>
        <v>0</v>
      </c>
      <c r="J65" s="4">
        <v>1</v>
      </c>
      <c r="K65" s="4">
        <v>-5</v>
      </c>
      <c r="L65" s="4">
        <v>-5</v>
      </c>
      <c r="M65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1</v>
      </c>
      <c r="T65" s="4">
        <v>0</v>
      </c>
      <c r="U65" s="12">
        <f t="shared" si="1"/>
        <v>-5</v>
      </c>
      <c r="V65" s="4">
        <v>10</v>
      </c>
      <c r="W65" s="4">
        <v>20</v>
      </c>
      <c r="X65" s="4">
        <v>0</v>
      </c>
      <c r="Y65" s="4" t="s">
        <v>6</v>
      </c>
      <c r="Z65" s="36"/>
      <c r="AA65" s="18"/>
      <c r="AB65" s="18"/>
      <c r="AC65" s="18"/>
      <c r="AD65" s="18">
        <f>IF(ISBLANK($Z65),0, LOOKUP($Z65,[1]Skill!$A:$A,[1]Skill!$AA:$AA)*$AA65/100)+
IF(ISBLANK($AB65),0, LOOKUP($AB65,[1]Skill!$A:$A,[1]Skill!$AA:$AA)*$AC65/100)</f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49" t="s">
        <v>765</v>
      </c>
      <c r="AS65" s="53"/>
      <c r="AT65" s="4"/>
      <c r="AU65" s="4"/>
      <c r="AV65" s="4">
        <v>62</v>
      </c>
      <c r="AW65" s="4"/>
      <c r="AX65" s="58" t="s">
        <v>828</v>
      </c>
      <c r="AY65" s="18">
        <v>0</v>
      </c>
      <c r="AZ65" s="19">
        <v>0</v>
      </c>
      <c r="BA65" s="25">
        <v>0.14590159999999999</v>
      </c>
    </row>
    <row r="66" spans="1:53" x14ac:dyDescent="0.15">
      <c r="A66">
        <v>51000063</v>
      </c>
      <c r="C66" s="4" t="s">
        <v>73</v>
      </c>
      <c r="D66" s="4" t="s">
        <v>333</v>
      </c>
      <c r="E66" s="19" t="s">
        <v>1106</v>
      </c>
      <c r="F66" s="4">
        <v>1</v>
      </c>
      <c r="G66" s="4">
        <v>4</v>
      </c>
      <c r="H66" s="4">
        <v>0</v>
      </c>
      <c r="I66" s="4">
        <f t="shared" si="0"/>
        <v>1</v>
      </c>
      <c r="J66" s="4">
        <v>1</v>
      </c>
      <c r="K66" s="4">
        <v>10</v>
      </c>
      <c r="L66" s="4">
        <v>-3</v>
      </c>
      <c r="M66">
        <v>-53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12">
        <f t="shared" si="1"/>
        <v>-1</v>
      </c>
      <c r="V66" s="4">
        <v>25</v>
      </c>
      <c r="W66" s="4">
        <v>10</v>
      </c>
      <c r="X66" s="4">
        <v>0</v>
      </c>
      <c r="Y66" s="4" t="s">
        <v>40</v>
      </c>
      <c r="Z66" s="36">
        <v>55100006</v>
      </c>
      <c r="AA66" s="18">
        <v>100</v>
      </c>
      <c r="AB66" s="18"/>
      <c r="AC66" s="18"/>
      <c r="AD66" s="18">
        <f>IF(ISBLANK($Z66),0, LOOKUP($Z66,[1]Skill!$A:$A,[1]Skill!$AA:$AA)*$AA66/100)+
IF(ISBLANK($AB66),0, LOOKUP($AB66,[1]Skill!$A:$A,[1]Skill!$AA:$AA)*$AC66/100)</f>
        <v>45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4" t="str">
        <f t="shared" si="3"/>
        <v>0;0;0;0;0;0;0</v>
      </c>
      <c r="AR66" s="49" t="s">
        <v>765</v>
      </c>
      <c r="AS66" s="53"/>
      <c r="AT66" s="4"/>
      <c r="AU66" s="4"/>
      <c r="AV66" s="4">
        <v>63</v>
      </c>
      <c r="AW66" s="4"/>
      <c r="AX66" s="58" t="s">
        <v>842</v>
      </c>
      <c r="AY66" s="18">
        <v>0</v>
      </c>
      <c r="AZ66" s="19">
        <v>0</v>
      </c>
      <c r="BA66" s="25">
        <v>0.15245900000000001</v>
      </c>
    </row>
    <row r="67" spans="1:53" x14ac:dyDescent="0.15">
      <c r="A67">
        <v>51000064</v>
      </c>
      <c r="C67" s="4" t="s">
        <v>74</v>
      </c>
      <c r="D67" s="4" t="s">
        <v>334</v>
      </c>
      <c r="E67" s="19" t="s">
        <v>1102</v>
      </c>
      <c r="F67" s="4">
        <v>6</v>
      </c>
      <c r="G67" s="4">
        <v>5</v>
      </c>
      <c r="H67" s="4">
        <v>3</v>
      </c>
      <c r="I67" s="4">
        <f t="shared" si="0"/>
        <v>2</v>
      </c>
      <c r="J67" s="4">
        <v>6</v>
      </c>
      <c r="K67" s="4">
        <v>10</v>
      </c>
      <c r="L67" s="4">
        <v>0</v>
      </c>
      <c r="M67">
        <v>-36</v>
      </c>
      <c r="N67" s="4">
        <v>2</v>
      </c>
      <c r="O67" s="4">
        <v>0</v>
      </c>
      <c r="P67" s="4">
        <v>0</v>
      </c>
      <c r="Q67" s="4">
        <v>0</v>
      </c>
      <c r="R67" s="4">
        <v>0</v>
      </c>
      <c r="S67" s="4">
        <v>3</v>
      </c>
      <c r="T67" s="4">
        <v>0</v>
      </c>
      <c r="U67" s="12">
        <f t="shared" si="1"/>
        <v>2</v>
      </c>
      <c r="V67" s="4">
        <v>10</v>
      </c>
      <c r="W67" s="4">
        <v>12</v>
      </c>
      <c r="X67" s="4">
        <v>0</v>
      </c>
      <c r="Y67" s="4" t="s">
        <v>75</v>
      </c>
      <c r="Z67" s="36">
        <v>55510010</v>
      </c>
      <c r="AA67" s="18">
        <v>35</v>
      </c>
      <c r="AB67" s="18"/>
      <c r="AC67" s="18"/>
      <c r="AD67" s="18">
        <f>IF(ISBLANK($Z67),0, LOOKUP($Z67,[1]Skill!$A:$A,[1]Skill!$AA:$AA)*$AA67/100)+
IF(ISBLANK($AB67),0, LOOKUP($AB67,[1]Skill!$A:$A,[1]Skill!$AA:$AA)*$AC67/100)</f>
        <v>3.5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49" t="s">
        <v>765</v>
      </c>
      <c r="AS67" s="53"/>
      <c r="AT67" s="4" t="s">
        <v>928</v>
      </c>
      <c r="AU67" s="4"/>
      <c r="AV67" s="4">
        <v>64</v>
      </c>
      <c r="AW67" s="4"/>
      <c r="AX67" s="58" t="s">
        <v>839</v>
      </c>
      <c r="AY67" s="18">
        <v>0</v>
      </c>
      <c r="AZ67" s="19">
        <v>0</v>
      </c>
      <c r="BA67" s="25">
        <v>0.8180328</v>
      </c>
    </row>
    <row r="68" spans="1:53" x14ac:dyDescent="0.15">
      <c r="A68">
        <v>51000065</v>
      </c>
      <c r="C68" s="4" t="s">
        <v>76</v>
      </c>
      <c r="D68" s="4" t="s">
        <v>506</v>
      </c>
      <c r="E68" s="19"/>
      <c r="F68" s="4">
        <v>7</v>
      </c>
      <c r="G68" s="4">
        <v>5</v>
      </c>
      <c r="H68" s="4">
        <v>3</v>
      </c>
      <c r="I68" s="4">
        <f t="shared" ref="I68:I131" si="4">IF(AND(U68&gt;=13,U68&lt;=16),5,IF(AND(U68&gt;=9,U68&lt;=12),4,IF(AND(U68&gt;=5,U68&lt;=8),3,IF(AND(U68&gt;=1,U68&lt;=4),2,IF(AND(U68&gt;=-3,U68&lt;=0),1,IF(AND(U68&gt;=-5,U68&lt;=-4),0,6))))))</f>
        <v>4</v>
      </c>
      <c r="J68" s="4">
        <v>3</v>
      </c>
      <c r="K68" s="4">
        <v>-45</v>
      </c>
      <c r="L68" s="4">
        <v>5</v>
      </c>
      <c r="M68">
        <v>15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12">
        <f t="shared" ref="U68:U131" si="5">INT(SUM(K68:L68)+SUM(N68:T68)*5+IF(ISNUMBER(AD68),AD68,0)+M68)</f>
        <v>10</v>
      </c>
      <c r="V68" s="4">
        <v>10</v>
      </c>
      <c r="W68" s="4">
        <v>10</v>
      </c>
      <c r="X68" s="4">
        <v>0</v>
      </c>
      <c r="Y68" s="4" t="s">
        <v>75</v>
      </c>
      <c r="Z68" s="36">
        <v>55300010</v>
      </c>
      <c r="AA68" s="18">
        <v>100</v>
      </c>
      <c r="AB68" s="18"/>
      <c r="AC68" s="18"/>
      <c r="AD68" s="18">
        <f>IF(ISBLANK($Z68),0, LOOKUP($Z68,[1]Skill!$A:$A,[1]Skill!$AA:$AA)*$AA68/100)+
IF(ISBLANK($AB68),0, LOOKUP($AB68,[1]Skill!$A:$A,[1]Skill!$AA:$AA)*$AC68/100)</f>
        <v>35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CONCATENATE(AE68,";",AF68,";",AG68,";",AH68)</f>
        <v>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49" t="s">
        <v>765</v>
      </c>
      <c r="AS68" s="53"/>
      <c r="AT68" s="4" t="s">
        <v>928</v>
      </c>
      <c r="AU68" s="4"/>
      <c r="AV68" s="4">
        <v>65</v>
      </c>
      <c r="AW68" s="4" t="s">
        <v>77</v>
      </c>
      <c r="AX68" s="58" t="s">
        <v>839</v>
      </c>
      <c r="AY68" s="18">
        <v>0</v>
      </c>
      <c r="AZ68" s="19">
        <v>0</v>
      </c>
      <c r="BA68" s="25">
        <v>0.95081970000000005</v>
      </c>
    </row>
    <row r="69" spans="1:53" x14ac:dyDescent="0.15">
      <c r="A69">
        <v>51000066</v>
      </c>
      <c r="C69" s="4" t="s">
        <v>78</v>
      </c>
      <c r="D69" s="4" t="s">
        <v>335</v>
      </c>
      <c r="E69" s="19" t="s">
        <v>1090</v>
      </c>
      <c r="F69" s="4">
        <v>6</v>
      </c>
      <c r="G69" s="4">
        <v>5</v>
      </c>
      <c r="H69" s="4">
        <v>0</v>
      </c>
      <c r="I69" s="4">
        <f t="shared" si="4"/>
        <v>3</v>
      </c>
      <c r="J69" s="4">
        <v>6</v>
      </c>
      <c r="K69" s="4">
        <v>7</v>
      </c>
      <c r="L69" s="4">
        <v>-10</v>
      </c>
      <c r="M69">
        <v>-8</v>
      </c>
      <c r="N69" s="4">
        <v>0</v>
      </c>
      <c r="O69" s="4">
        <v>0</v>
      </c>
      <c r="P69" s="4">
        <v>2</v>
      </c>
      <c r="Q69" s="4">
        <v>0</v>
      </c>
      <c r="R69" s="4">
        <v>0</v>
      </c>
      <c r="S69" s="4">
        <v>0</v>
      </c>
      <c r="T69" s="4">
        <v>0</v>
      </c>
      <c r="U69" s="12">
        <f t="shared" si="5"/>
        <v>7</v>
      </c>
      <c r="V69" s="4">
        <v>10</v>
      </c>
      <c r="W69" s="4">
        <v>15</v>
      </c>
      <c r="X69" s="4">
        <v>0</v>
      </c>
      <c r="Y69" s="4" t="s">
        <v>40</v>
      </c>
      <c r="Z69" s="18">
        <v>55200008</v>
      </c>
      <c r="AA69" s="18">
        <v>35</v>
      </c>
      <c r="AB69" s="18"/>
      <c r="AC69" s="18"/>
      <c r="AD69" s="18">
        <f>IF(ISBLANK($Z69),0, LOOKUP($Z69,[1]Skill!$A:$A,[1]Skill!$AA:$AA)*$AA69/100)+
IF(ISBLANK($AB69),0, LOOKUP($AB69,[1]Skill!$A:$A,[1]Skill!$AA:$AA)*$AC69/100)</f>
        <v>8.75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49" t="s">
        <v>765</v>
      </c>
      <c r="AS69" s="53"/>
      <c r="AT69" s="4" t="s">
        <v>929</v>
      </c>
      <c r="AU69" s="4"/>
      <c r="AV69" s="4">
        <v>66</v>
      </c>
      <c r="AW69" s="4"/>
      <c r="AX69" s="58" t="s">
        <v>839</v>
      </c>
      <c r="AY69" s="18">
        <v>0</v>
      </c>
      <c r="AZ69" s="19">
        <v>0</v>
      </c>
      <c r="BA69" s="25">
        <v>0.84098360000000005</v>
      </c>
    </row>
    <row r="70" spans="1:53" x14ac:dyDescent="0.15">
      <c r="A70">
        <v>51000067</v>
      </c>
      <c r="C70" s="4" t="s">
        <v>79</v>
      </c>
      <c r="D70" s="4" t="s">
        <v>507</v>
      </c>
      <c r="E70" s="19" t="s">
        <v>1105</v>
      </c>
      <c r="F70" s="4">
        <v>5</v>
      </c>
      <c r="G70" s="4">
        <v>8</v>
      </c>
      <c r="H70" s="4">
        <v>0</v>
      </c>
      <c r="I70" s="4">
        <f t="shared" si="4"/>
        <v>3</v>
      </c>
      <c r="J70" s="4">
        <v>5</v>
      </c>
      <c r="K70" s="4">
        <v>-10</v>
      </c>
      <c r="L70" s="4">
        <v>7</v>
      </c>
      <c r="M70">
        <v>-14</v>
      </c>
      <c r="N70" s="4">
        <v>2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12">
        <f t="shared" si="5"/>
        <v>8</v>
      </c>
      <c r="V70" s="4">
        <v>10</v>
      </c>
      <c r="W70" s="4">
        <v>10</v>
      </c>
      <c r="X70" s="4">
        <v>0</v>
      </c>
      <c r="Y70" s="4" t="s">
        <v>16</v>
      </c>
      <c r="Z70" s="36">
        <v>55100001</v>
      </c>
      <c r="AA70" s="18">
        <v>100</v>
      </c>
      <c r="AB70" s="18">
        <v>55500010</v>
      </c>
      <c r="AC70" s="18">
        <v>100</v>
      </c>
      <c r="AD70" s="18">
        <f>IF(ISBLANK($Z70),0, LOOKUP($Z70,[1]Skill!$A:$A,[1]Skill!$AA:$AA)*$AA70/100)+
IF(ISBLANK($AB70),0, LOOKUP($AB70,[1]Skill!$A:$A,[1]Skill!$AA:$AA)*$AC70/100)</f>
        <v>15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49" t="s">
        <v>765</v>
      </c>
      <c r="AS70" s="53"/>
      <c r="AT70" s="4"/>
      <c r="AU70" s="4"/>
      <c r="AV70" s="4">
        <v>67</v>
      </c>
      <c r="AW70" s="4"/>
      <c r="AX70" s="58" t="s">
        <v>828</v>
      </c>
      <c r="AY70" s="18">
        <v>0</v>
      </c>
      <c r="AZ70" s="19">
        <v>0</v>
      </c>
      <c r="BA70" s="25">
        <v>0.89508200000000004</v>
      </c>
    </row>
    <row r="71" spans="1:53" x14ac:dyDescent="0.15">
      <c r="A71">
        <v>51000068</v>
      </c>
      <c r="C71" s="4" t="s">
        <v>80</v>
      </c>
      <c r="D71" s="4" t="s">
        <v>508</v>
      </c>
      <c r="E71" s="19"/>
      <c r="F71" s="4">
        <v>2</v>
      </c>
      <c r="G71" s="4">
        <v>11</v>
      </c>
      <c r="H71" s="4">
        <v>5</v>
      </c>
      <c r="I71" s="4">
        <f t="shared" si="4"/>
        <v>2</v>
      </c>
      <c r="J71" s="4">
        <v>2</v>
      </c>
      <c r="K71" s="4">
        <v>-50</v>
      </c>
      <c r="L71" s="4">
        <v>0</v>
      </c>
      <c r="M71">
        <v>2</v>
      </c>
      <c r="N71" s="4">
        <v>0</v>
      </c>
      <c r="O71" s="4">
        <v>0</v>
      </c>
      <c r="P71" s="4">
        <v>10</v>
      </c>
      <c r="Q71" s="4">
        <v>0</v>
      </c>
      <c r="R71" s="4">
        <v>0</v>
      </c>
      <c r="S71" s="4">
        <v>0</v>
      </c>
      <c r="T71" s="4">
        <v>0</v>
      </c>
      <c r="U71" s="12">
        <f t="shared" si="5"/>
        <v>2</v>
      </c>
      <c r="V71" s="4">
        <v>10</v>
      </c>
      <c r="W71" s="4">
        <v>20</v>
      </c>
      <c r="X71" s="4">
        <v>0</v>
      </c>
      <c r="Y71" s="4" t="s">
        <v>2</v>
      </c>
      <c r="Z71" s="36"/>
      <c r="AA71" s="18"/>
      <c r="AB71" s="18"/>
      <c r="AC71" s="18"/>
      <c r="AD71" s="18">
        <f>IF(ISBLANK($Z71),0, LOOKUP($Z71,[1]Skill!$A:$A,[1]Skill!$AA:$AA)*$AA71/100)+
IF(ISBLANK($AB71),0, LOOKUP($AB71,[1]Skill!$A:$A,[1]Skill!$AA:$AA)*$AC71/100)</f>
        <v>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49" t="s">
        <v>765</v>
      </c>
      <c r="AS71" s="53"/>
      <c r="AT71" s="4" t="s">
        <v>930</v>
      </c>
      <c r="AU71" s="4"/>
      <c r="AV71" s="4">
        <v>68</v>
      </c>
      <c r="AW71" s="4"/>
      <c r="AX71" s="58" t="s">
        <v>829</v>
      </c>
      <c r="AY71" s="18">
        <v>0</v>
      </c>
      <c r="AZ71" s="19">
        <v>0</v>
      </c>
      <c r="BA71" s="25">
        <v>0.36065570000000002</v>
      </c>
    </row>
    <row r="72" spans="1:53" x14ac:dyDescent="0.15">
      <c r="A72">
        <v>51000069</v>
      </c>
      <c r="C72" s="4" t="s">
        <v>81</v>
      </c>
      <c r="D72" s="4" t="s">
        <v>509</v>
      </c>
      <c r="E72" s="19"/>
      <c r="F72" s="4">
        <v>3</v>
      </c>
      <c r="G72" s="4">
        <v>7</v>
      </c>
      <c r="H72" s="4">
        <v>2</v>
      </c>
      <c r="I72" s="4">
        <f t="shared" si="4"/>
        <v>3</v>
      </c>
      <c r="J72" s="4">
        <v>3</v>
      </c>
      <c r="K72" s="4">
        <v>-30</v>
      </c>
      <c r="L72" s="4">
        <v>-10</v>
      </c>
      <c r="M72">
        <v>3</v>
      </c>
      <c r="N72" s="4">
        <v>0</v>
      </c>
      <c r="O72" s="4">
        <v>0</v>
      </c>
      <c r="P72" s="4">
        <v>8</v>
      </c>
      <c r="Q72" s="4">
        <v>0</v>
      </c>
      <c r="R72" s="4">
        <v>0</v>
      </c>
      <c r="S72" s="4">
        <v>1</v>
      </c>
      <c r="T72" s="4">
        <v>0</v>
      </c>
      <c r="U72" s="12">
        <f t="shared" si="5"/>
        <v>8</v>
      </c>
      <c r="V72" s="4">
        <v>10</v>
      </c>
      <c r="W72" s="4">
        <v>15</v>
      </c>
      <c r="X72" s="4">
        <v>0</v>
      </c>
      <c r="Y72" s="4" t="s">
        <v>2</v>
      </c>
      <c r="Z72" s="36"/>
      <c r="AA72" s="18"/>
      <c r="AB72" s="18"/>
      <c r="AC72" s="18"/>
      <c r="AD72" s="18">
        <f>IF(ISBLANK($Z72),0, LOOKUP($Z72,[1]Skill!$A:$A,[1]Skill!$AA:$AA)*$AA72/100)+
IF(ISBLANK($AB72),0, LOOKUP($AB72,[1]Skill!$A:$A,[1]Skill!$AA:$AA)*$AC72/100)</f>
        <v>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49" t="s">
        <v>765</v>
      </c>
      <c r="AS72" s="53">
        <v>11000004</v>
      </c>
      <c r="AT72" s="4" t="s">
        <v>931</v>
      </c>
      <c r="AU72" s="4"/>
      <c r="AV72" s="4">
        <v>69</v>
      </c>
      <c r="AW72" s="4"/>
      <c r="AX72" s="58" t="s">
        <v>834</v>
      </c>
      <c r="AY72" s="18">
        <v>0</v>
      </c>
      <c r="AZ72" s="19">
        <v>0</v>
      </c>
      <c r="BA72" s="25">
        <v>0.72786890000000004</v>
      </c>
    </row>
    <row r="73" spans="1:53" x14ac:dyDescent="0.15">
      <c r="A73">
        <v>51000070</v>
      </c>
      <c r="C73" s="4" t="s">
        <v>82</v>
      </c>
      <c r="D73" s="4" t="s">
        <v>510</v>
      </c>
      <c r="E73" s="19" t="s">
        <v>1107</v>
      </c>
      <c r="F73" s="4">
        <v>3</v>
      </c>
      <c r="G73" s="4">
        <v>14</v>
      </c>
      <c r="H73" s="4">
        <v>4</v>
      </c>
      <c r="I73" s="4">
        <f t="shared" si="4"/>
        <v>3</v>
      </c>
      <c r="J73" s="4">
        <v>3</v>
      </c>
      <c r="K73" s="4">
        <v>-20</v>
      </c>
      <c r="L73" s="4">
        <v>10</v>
      </c>
      <c r="M73">
        <v>0</v>
      </c>
      <c r="N73" s="4">
        <v>0</v>
      </c>
      <c r="O73" s="4">
        <v>0</v>
      </c>
      <c r="P73" s="4">
        <v>2</v>
      </c>
      <c r="Q73" s="4">
        <v>0</v>
      </c>
      <c r="R73" s="4">
        <v>0</v>
      </c>
      <c r="S73" s="4">
        <v>0</v>
      </c>
      <c r="T73" s="4">
        <v>0</v>
      </c>
      <c r="U73" s="12">
        <f t="shared" si="5"/>
        <v>5</v>
      </c>
      <c r="V73" s="4">
        <v>40</v>
      </c>
      <c r="W73" s="4">
        <v>0</v>
      </c>
      <c r="X73" s="4">
        <v>10</v>
      </c>
      <c r="Y73" s="4" t="s">
        <v>716</v>
      </c>
      <c r="Z73" s="36">
        <v>55510007</v>
      </c>
      <c r="AA73" s="18">
        <v>50</v>
      </c>
      <c r="AB73" s="18"/>
      <c r="AC73" s="18"/>
      <c r="AD73" s="18">
        <f>IF(ISBLANK($Z73),0, LOOKUP($Z73,[1]Skill!$A:$A,[1]Skill!$AA:$AA)*$AA73/100)+
IF(ISBLANK($AB73),0, LOOKUP($AB73,[1]Skill!$A:$A,[1]Skill!$AA:$AA)*$AC73/100)</f>
        <v>5</v>
      </c>
      <c r="AE73" s="18">
        <v>0</v>
      </c>
      <c r="AF73" s="18">
        <v>0</v>
      </c>
      <c r="AG73" s="18">
        <v>0.2</v>
      </c>
      <c r="AH73" s="18">
        <v>0</v>
      </c>
      <c r="AI73" s="4" t="str">
        <f t="shared" si="6"/>
        <v>0;0;0.2;0</v>
      </c>
      <c r="AJ73" s="18">
        <v>0</v>
      </c>
      <c r="AK73" s="18">
        <v>0</v>
      </c>
      <c r="AL73" s="18">
        <v>0.3</v>
      </c>
      <c r="AM73" s="18">
        <v>-0.3</v>
      </c>
      <c r="AN73" s="18">
        <v>0</v>
      </c>
      <c r="AO73" s="18">
        <v>0</v>
      </c>
      <c r="AP73" s="18">
        <v>0</v>
      </c>
      <c r="AQ73" s="4" t="str">
        <f t="shared" si="7"/>
        <v>0;0;0.3;-0.3;0;0;0</v>
      </c>
      <c r="AR73" s="49" t="s">
        <v>765</v>
      </c>
      <c r="AS73" s="53"/>
      <c r="AT73" s="4" t="s">
        <v>932</v>
      </c>
      <c r="AU73" s="4"/>
      <c r="AV73" s="4">
        <v>70</v>
      </c>
      <c r="AW73" s="4"/>
      <c r="AX73" s="58" t="s">
        <v>837</v>
      </c>
      <c r="AY73" s="18">
        <v>0</v>
      </c>
      <c r="AZ73" s="19">
        <v>0</v>
      </c>
      <c r="BA73" s="25">
        <v>0.63278690000000004</v>
      </c>
    </row>
    <row r="74" spans="1:53" x14ac:dyDescent="0.15">
      <c r="A74">
        <v>51000071</v>
      </c>
      <c r="C74" s="4" t="s">
        <v>84</v>
      </c>
      <c r="D74" s="4" t="s">
        <v>511</v>
      </c>
      <c r="E74" s="19" t="s">
        <v>1093</v>
      </c>
      <c r="F74" s="4">
        <v>4</v>
      </c>
      <c r="G74" s="4">
        <v>7</v>
      </c>
      <c r="H74" s="4">
        <v>1</v>
      </c>
      <c r="I74" s="4">
        <f t="shared" si="4"/>
        <v>2</v>
      </c>
      <c r="J74" s="4">
        <v>4</v>
      </c>
      <c r="K74" s="4">
        <v>-40</v>
      </c>
      <c r="L74" s="4">
        <v>30</v>
      </c>
      <c r="M74">
        <v>-2</v>
      </c>
      <c r="N74" s="4">
        <v>2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12">
        <f t="shared" si="5"/>
        <v>3</v>
      </c>
      <c r="V74" s="4">
        <v>10</v>
      </c>
      <c r="W74" s="4">
        <v>10</v>
      </c>
      <c r="X74" s="4">
        <v>0</v>
      </c>
      <c r="Y74" s="4" t="s">
        <v>6</v>
      </c>
      <c r="Z74" s="36">
        <v>55500012</v>
      </c>
      <c r="AA74" s="18">
        <v>100</v>
      </c>
      <c r="AB74" s="18"/>
      <c r="AC74" s="18"/>
      <c r="AD74" s="18">
        <f>IF(ISBLANK($Z74),0, LOOKUP($Z74,[1]Skill!$A:$A,[1]Skill!$AA:$AA)*$AA74/100)+
IF(ISBLANK($AB74),0, LOOKUP($AB74,[1]Skill!$A:$A,[1]Skill!$AA:$AA)*$AC74/100)</f>
        <v>5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49" t="s">
        <v>765</v>
      </c>
      <c r="AS74" s="53"/>
      <c r="AT74" s="4" t="s">
        <v>933</v>
      </c>
      <c r="AU74" s="4"/>
      <c r="AV74" s="4">
        <v>71</v>
      </c>
      <c r="AW74" s="4"/>
      <c r="AX74" s="58" t="s">
        <v>834</v>
      </c>
      <c r="AY74" s="18">
        <v>0</v>
      </c>
      <c r="AZ74" s="19">
        <v>0</v>
      </c>
      <c r="BA74" s="25">
        <v>0.70491800000000004</v>
      </c>
    </row>
    <row r="75" spans="1:53" x14ac:dyDescent="0.15">
      <c r="A75">
        <v>51000072</v>
      </c>
      <c r="C75" s="4" t="s">
        <v>85</v>
      </c>
      <c r="D75" s="4" t="s">
        <v>336</v>
      </c>
      <c r="E75" s="19" t="s">
        <v>1108</v>
      </c>
      <c r="F75" s="4">
        <v>2</v>
      </c>
      <c r="G75" s="4">
        <v>9</v>
      </c>
      <c r="H75" s="4">
        <v>1</v>
      </c>
      <c r="I75" s="4">
        <f t="shared" si="4"/>
        <v>1</v>
      </c>
      <c r="J75" s="4">
        <v>2</v>
      </c>
      <c r="K75" s="4">
        <v>-10</v>
      </c>
      <c r="L75" s="4">
        <v>5</v>
      </c>
      <c r="M75">
        <v>-12</v>
      </c>
      <c r="N75" s="4">
        <v>0</v>
      </c>
      <c r="O75" s="4">
        <v>0</v>
      </c>
      <c r="P75" s="4">
        <v>0</v>
      </c>
      <c r="Q75" s="4">
        <v>0</v>
      </c>
      <c r="R75" s="4">
        <v>1</v>
      </c>
      <c r="S75" s="4">
        <v>0</v>
      </c>
      <c r="T75" s="4">
        <v>0</v>
      </c>
      <c r="U75" s="12">
        <f t="shared" si="5"/>
        <v>-1</v>
      </c>
      <c r="V75" s="4">
        <v>25</v>
      </c>
      <c r="W75" s="4">
        <v>12</v>
      </c>
      <c r="X75" s="4">
        <v>0</v>
      </c>
      <c r="Y75" s="4" t="s">
        <v>86</v>
      </c>
      <c r="Z75" s="36">
        <v>55500008</v>
      </c>
      <c r="AA75" s="18">
        <v>100</v>
      </c>
      <c r="AB75" s="18">
        <v>55100011</v>
      </c>
      <c r="AC75" s="18">
        <v>100</v>
      </c>
      <c r="AD75" s="18">
        <f>IF(ISBLANK($Z75),0, LOOKUP($Z75,[1]Skill!$A:$A,[1]Skill!$AA:$AA)*$AA75/100)+
IF(ISBLANK($AB75),0, LOOKUP($AB75,[1]Skill!$A:$A,[1]Skill!$AA:$AA)*$AC75/100)</f>
        <v>11</v>
      </c>
      <c r="AE75" s="18">
        <v>0</v>
      </c>
      <c r="AF75" s="18">
        <v>0</v>
      </c>
      <c r="AG75" s="18">
        <v>0</v>
      </c>
      <c r="AH75" s="18">
        <v>0</v>
      </c>
      <c r="AI75" s="4" t="str">
        <f t="shared" si="6"/>
        <v>0;0;0;0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49" t="s">
        <v>765</v>
      </c>
      <c r="AS75" s="53"/>
      <c r="AT75" s="4" t="s">
        <v>934</v>
      </c>
      <c r="AU75" s="4"/>
      <c r="AV75" s="4">
        <v>72</v>
      </c>
      <c r="AW75" s="4"/>
      <c r="AX75" s="58" t="s">
        <v>831</v>
      </c>
      <c r="AY75" s="18">
        <v>0</v>
      </c>
      <c r="AZ75" s="19">
        <v>0</v>
      </c>
      <c r="BA75" s="25">
        <v>0.31475409999999998</v>
      </c>
    </row>
    <row r="76" spans="1:53" x14ac:dyDescent="0.15">
      <c r="A76">
        <v>51000073</v>
      </c>
      <c r="C76" s="4" t="s">
        <v>87</v>
      </c>
      <c r="D76" s="4" t="s">
        <v>512</v>
      </c>
      <c r="E76" s="19" t="s">
        <v>1109</v>
      </c>
      <c r="F76" s="4">
        <v>4</v>
      </c>
      <c r="G76" s="4">
        <v>5</v>
      </c>
      <c r="H76" s="4">
        <v>1</v>
      </c>
      <c r="I76" s="4">
        <f t="shared" si="4"/>
        <v>2</v>
      </c>
      <c r="J76" s="4">
        <v>4</v>
      </c>
      <c r="K76" s="4">
        <v>-15</v>
      </c>
      <c r="L76" s="4">
        <v>-5</v>
      </c>
      <c r="M76">
        <v>5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12">
        <f t="shared" si="5"/>
        <v>3</v>
      </c>
      <c r="V76" s="4">
        <v>10</v>
      </c>
      <c r="W76" s="4">
        <v>10</v>
      </c>
      <c r="X76" s="4">
        <v>0</v>
      </c>
      <c r="Y76" s="4" t="s">
        <v>12</v>
      </c>
      <c r="Z76" s="36">
        <v>55100001</v>
      </c>
      <c r="AA76" s="18">
        <v>100</v>
      </c>
      <c r="AB76" s="18">
        <v>55200006</v>
      </c>
      <c r="AC76" s="18">
        <v>40</v>
      </c>
      <c r="AD76" s="18">
        <f>IF(ISBLANK($Z76),0, LOOKUP($Z76,[1]Skill!$A:$A,[1]Skill!$AA:$AA)*$AA76/100)+
IF(ISBLANK($AB76),0, LOOKUP($AB76,[1]Skill!$A:$A,[1]Skill!$AA:$AA)*$AC76/100)</f>
        <v>18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49" t="s">
        <v>765</v>
      </c>
      <c r="AS76" s="53"/>
      <c r="AT76" s="4" t="s">
        <v>906</v>
      </c>
      <c r="AU76" s="4"/>
      <c r="AV76" s="4">
        <v>73</v>
      </c>
      <c r="AW76" s="4"/>
      <c r="AX76" s="58" t="s">
        <v>839</v>
      </c>
      <c r="AY76" s="18">
        <v>0</v>
      </c>
      <c r="AZ76" s="19">
        <v>0</v>
      </c>
      <c r="BA76" s="25">
        <v>0.81147539999999996</v>
      </c>
    </row>
    <row r="77" spans="1:53" x14ac:dyDescent="0.15">
      <c r="A77">
        <v>51000074</v>
      </c>
      <c r="C77" s="4" t="s">
        <v>88</v>
      </c>
      <c r="D77" s="4" t="s">
        <v>513</v>
      </c>
      <c r="E77" s="19" t="s">
        <v>304</v>
      </c>
      <c r="F77" s="4">
        <v>3</v>
      </c>
      <c r="G77" s="4">
        <v>12</v>
      </c>
      <c r="H77" s="4">
        <v>1</v>
      </c>
      <c r="I77" s="4">
        <f t="shared" si="4"/>
        <v>2</v>
      </c>
      <c r="J77" s="4">
        <v>3</v>
      </c>
      <c r="K77" s="4">
        <v>-10</v>
      </c>
      <c r="L77" s="4">
        <v>5</v>
      </c>
      <c r="M77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12">
        <f t="shared" si="5"/>
        <v>2</v>
      </c>
      <c r="V77" s="4">
        <v>10</v>
      </c>
      <c r="W77" s="4">
        <v>0</v>
      </c>
      <c r="X77" s="4">
        <v>12</v>
      </c>
      <c r="Y77" s="4" t="s">
        <v>89</v>
      </c>
      <c r="Z77" s="36">
        <v>55110007</v>
      </c>
      <c r="AA77" s="18">
        <v>70</v>
      </c>
      <c r="AB77" s="18"/>
      <c r="AC77" s="18"/>
      <c r="AD77" s="18">
        <f>IF(ISBLANK($Z77),0, LOOKUP($Z77,[1]Skill!$A:$A,[1]Skill!$AA:$AA)*$AA77/100)+
IF(ISBLANK($AB77),0, LOOKUP($AB77,[1]Skill!$A:$A,[1]Skill!$AA:$AA)*$AC77/100)</f>
        <v>7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</v>
      </c>
      <c r="AJ77" s="18">
        <v>0</v>
      </c>
      <c r="AK77" s="18">
        <v>0.3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0;0.3;0;0;0;0;0</v>
      </c>
      <c r="AR77" s="49" t="s">
        <v>765</v>
      </c>
      <c r="AS77" s="53"/>
      <c r="AT77" s="4" t="s">
        <v>927</v>
      </c>
      <c r="AU77" s="4"/>
      <c r="AV77" s="4">
        <v>74</v>
      </c>
      <c r="AW77" s="4"/>
      <c r="AX77" s="58" t="s">
        <v>835</v>
      </c>
      <c r="AY77" s="18">
        <v>0</v>
      </c>
      <c r="AZ77" s="19">
        <v>0</v>
      </c>
      <c r="BA77" s="25">
        <v>0.36721310000000001</v>
      </c>
    </row>
    <row r="78" spans="1:53" x14ac:dyDescent="0.15">
      <c r="A78">
        <v>51000075</v>
      </c>
      <c r="C78" s="4" t="s">
        <v>90</v>
      </c>
      <c r="D78" s="4" t="s">
        <v>337</v>
      </c>
      <c r="E78" s="19" t="s">
        <v>1110</v>
      </c>
      <c r="F78" s="4">
        <v>6</v>
      </c>
      <c r="G78" s="4">
        <v>2</v>
      </c>
      <c r="H78" s="4">
        <v>6</v>
      </c>
      <c r="I78" s="4">
        <f t="shared" si="4"/>
        <v>3</v>
      </c>
      <c r="J78" s="4">
        <v>0</v>
      </c>
      <c r="K78" s="4">
        <v>-100</v>
      </c>
      <c r="L78" s="4">
        <v>94</v>
      </c>
      <c r="M78">
        <v>-12</v>
      </c>
      <c r="N78" s="4">
        <v>2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12">
        <f t="shared" si="5"/>
        <v>5</v>
      </c>
      <c r="V78" s="4">
        <v>0</v>
      </c>
      <c r="W78" s="4">
        <v>0</v>
      </c>
      <c r="X78" s="4">
        <v>13</v>
      </c>
      <c r="Y78" s="4" t="s">
        <v>781</v>
      </c>
      <c r="Z78" s="36">
        <v>55300012</v>
      </c>
      <c r="AA78" s="18">
        <v>100</v>
      </c>
      <c r="AB78" s="18">
        <v>55600001</v>
      </c>
      <c r="AC78" s="18">
        <v>100</v>
      </c>
      <c r="AD78" s="18">
        <f>IF(ISBLANK($Z78),0, LOOKUP($Z78,[1]Skill!$A:$A,[1]Skill!$AA:$AA)*$AA78/100)+
IF(ISBLANK($AB78),0, LOOKUP($AB78,[1]Skill!$A:$A,[1]Skill!$AA:$AA)*$AC78/100)</f>
        <v>13</v>
      </c>
      <c r="AE78" s="18">
        <v>0.5</v>
      </c>
      <c r="AF78" s="18">
        <v>1</v>
      </c>
      <c r="AG78" s="18">
        <v>0</v>
      </c>
      <c r="AH78" s="18">
        <v>-0.5</v>
      </c>
      <c r="AI78" s="4" t="str">
        <f t="shared" si="6"/>
        <v>0.5;1;0;-0.5</v>
      </c>
      <c r="AJ78" s="18">
        <v>0</v>
      </c>
      <c r="AK78" s="18">
        <v>-0.5</v>
      </c>
      <c r="AL78" s="18">
        <v>0.3</v>
      </c>
      <c r="AM78" s="18">
        <v>0.3</v>
      </c>
      <c r="AN78" s="18">
        <v>0.3</v>
      </c>
      <c r="AO78" s="18">
        <v>0</v>
      </c>
      <c r="AP78" s="18">
        <v>0.5</v>
      </c>
      <c r="AQ78" s="4" t="str">
        <f t="shared" si="7"/>
        <v>0;-0.5;0.3;0.3;0.3;0;0.5</v>
      </c>
      <c r="AR78" s="49" t="s">
        <v>765</v>
      </c>
      <c r="AS78" s="53">
        <v>11000009</v>
      </c>
      <c r="AT78" s="58" t="s">
        <v>1053</v>
      </c>
      <c r="AU78" s="4"/>
      <c r="AV78" s="4">
        <v>75</v>
      </c>
      <c r="AW78" s="4"/>
      <c r="AX78" s="58" t="s">
        <v>843</v>
      </c>
      <c r="AY78" s="18">
        <v>0</v>
      </c>
      <c r="AZ78" s="19">
        <v>0</v>
      </c>
      <c r="BA78" s="25">
        <v>0.68688519999999997</v>
      </c>
    </row>
    <row r="79" spans="1:53" x14ac:dyDescent="0.15">
      <c r="A79">
        <v>51000076</v>
      </c>
      <c r="C79" s="4" t="s">
        <v>92</v>
      </c>
      <c r="D79" s="4" t="s">
        <v>514</v>
      </c>
      <c r="E79" s="19" t="s">
        <v>1111</v>
      </c>
      <c r="F79" s="4">
        <v>1</v>
      </c>
      <c r="G79" s="4">
        <v>3</v>
      </c>
      <c r="H79" s="4">
        <v>6</v>
      </c>
      <c r="I79" s="4">
        <f t="shared" si="4"/>
        <v>0</v>
      </c>
      <c r="J79" s="4">
        <v>1</v>
      </c>
      <c r="K79" s="4">
        <v>0</v>
      </c>
      <c r="L79" s="4">
        <v>-4</v>
      </c>
      <c r="M79">
        <v>-5</v>
      </c>
      <c r="N79" s="4">
        <v>0</v>
      </c>
      <c r="O79" s="4">
        <v>1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12">
        <f t="shared" si="5"/>
        <v>-4</v>
      </c>
      <c r="V79" s="4">
        <v>20</v>
      </c>
      <c r="W79" s="4">
        <v>15</v>
      </c>
      <c r="X79" s="4">
        <v>0</v>
      </c>
      <c r="Y79" s="4" t="s">
        <v>221</v>
      </c>
      <c r="Z79" s="36"/>
      <c r="AA79" s="18"/>
      <c r="AB79" s="18"/>
      <c r="AC79" s="18"/>
      <c r="AD79" s="18">
        <f>IF(ISBLANK($Z79),0, LOOKUP($Z79,[1]Skill!$A:$A,[1]Skill!$AA:$AA)*$AA79/100)+
IF(ISBLANK($AB79),0, LOOKUP($AB79,[1]Skill!$A:$A,[1]Skill!$AA:$AA)*$AC79/100)</f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49" t="s">
        <v>765</v>
      </c>
      <c r="AS79" s="53"/>
      <c r="AT79" s="4"/>
      <c r="AU79" s="4"/>
      <c r="AV79" s="4">
        <v>76</v>
      </c>
      <c r="AW79" s="4"/>
      <c r="AX79" s="58" t="s">
        <v>844</v>
      </c>
      <c r="AY79" s="18">
        <v>0</v>
      </c>
      <c r="AZ79" s="19">
        <v>0</v>
      </c>
      <c r="BA79" s="25">
        <v>0.1393443</v>
      </c>
    </row>
    <row r="80" spans="1:53" x14ac:dyDescent="0.15">
      <c r="A80">
        <v>51000077</v>
      </c>
      <c r="C80" s="4" t="s">
        <v>93</v>
      </c>
      <c r="D80" s="4" t="s">
        <v>515</v>
      </c>
      <c r="E80" s="19" t="s">
        <v>1111</v>
      </c>
      <c r="F80" s="4">
        <v>1</v>
      </c>
      <c r="G80" s="4">
        <v>3</v>
      </c>
      <c r="H80" s="4">
        <v>5</v>
      </c>
      <c r="I80" s="4">
        <f t="shared" si="4"/>
        <v>0</v>
      </c>
      <c r="J80" s="4">
        <v>1</v>
      </c>
      <c r="K80" s="4">
        <v>-4</v>
      </c>
      <c r="L80" s="4">
        <v>0</v>
      </c>
      <c r="M80">
        <v>-5</v>
      </c>
      <c r="N80" s="4">
        <v>0</v>
      </c>
      <c r="O80" s="4">
        <v>1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12">
        <f t="shared" si="5"/>
        <v>-4</v>
      </c>
      <c r="V80" s="4">
        <v>20</v>
      </c>
      <c r="W80" s="4">
        <v>15</v>
      </c>
      <c r="X80" s="4">
        <v>0</v>
      </c>
      <c r="Y80" s="4" t="s">
        <v>83</v>
      </c>
      <c r="Z80" s="36"/>
      <c r="AA80" s="18"/>
      <c r="AB80" s="18"/>
      <c r="AC80" s="18"/>
      <c r="AD80" s="18">
        <f>IF(ISBLANK($Z80),0, LOOKUP($Z80,[1]Skill!$A:$A,[1]Skill!$AA:$AA)*$AA80/100)+
IF(ISBLANK($AB80),0, LOOKUP($AB80,[1]Skill!$A:$A,[1]Skill!$AA:$AA)*$AC80/100)</f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49" t="s">
        <v>765</v>
      </c>
      <c r="AS80" s="53"/>
      <c r="AT80" s="4"/>
      <c r="AU80" s="4"/>
      <c r="AV80" s="4">
        <v>77</v>
      </c>
      <c r="AW80" s="4"/>
      <c r="AX80" s="58" t="s">
        <v>844</v>
      </c>
      <c r="AY80" s="18">
        <v>0</v>
      </c>
      <c r="AZ80" s="19">
        <v>0</v>
      </c>
      <c r="BA80" s="25">
        <v>0.1147541</v>
      </c>
    </row>
    <row r="81" spans="1:53" x14ac:dyDescent="0.15">
      <c r="A81">
        <v>51000078</v>
      </c>
      <c r="C81" s="4" t="s">
        <v>94</v>
      </c>
      <c r="D81" s="4" t="s">
        <v>338</v>
      </c>
      <c r="E81" s="19" t="s">
        <v>1097</v>
      </c>
      <c r="F81" s="4">
        <v>3</v>
      </c>
      <c r="G81" s="4">
        <v>11</v>
      </c>
      <c r="H81" s="4">
        <v>6</v>
      </c>
      <c r="I81" s="4">
        <f t="shared" si="4"/>
        <v>1</v>
      </c>
      <c r="J81" s="4">
        <v>3</v>
      </c>
      <c r="K81" s="4">
        <v>-15</v>
      </c>
      <c r="L81" s="4">
        <v>-15</v>
      </c>
      <c r="M81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12">
        <f t="shared" si="5"/>
        <v>0</v>
      </c>
      <c r="V81" s="4">
        <v>10</v>
      </c>
      <c r="W81" s="4">
        <v>15</v>
      </c>
      <c r="X81" s="4">
        <v>0</v>
      </c>
      <c r="Y81" s="4" t="s">
        <v>2</v>
      </c>
      <c r="Z81" s="36">
        <v>55600014</v>
      </c>
      <c r="AA81" s="18">
        <v>100</v>
      </c>
      <c r="AB81" s="18"/>
      <c r="AC81" s="18"/>
      <c r="AD81" s="18">
        <f>IF(ISBLANK($Z81),0, LOOKUP($Z81,[1]Skill!$A:$A,[1]Skill!$AA:$AA)*$AA81/100)+
IF(ISBLANK($AB81),0, LOOKUP($AB81,[1]Skill!$A:$A,[1]Skill!$AA:$AA)*$AC81/100)</f>
        <v>30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49" t="s">
        <v>765</v>
      </c>
      <c r="AS81" s="53"/>
      <c r="AT81" s="4" t="s">
        <v>935</v>
      </c>
      <c r="AU81" s="4"/>
      <c r="AV81" s="4">
        <v>78</v>
      </c>
      <c r="AW81" s="4"/>
      <c r="AX81" s="58" t="s">
        <v>829</v>
      </c>
      <c r="AY81" s="18">
        <v>0</v>
      </c>
      <c r="AZ81" s="19">
        <v>0</v>
      </c>
      <c r="BA81" s="25">
        <v>0.48196719999999998</v>
      </c>
    </row>
    <row r="82" spans="1:53" x14ac:dyDescent="0.15">
      <c r="A82">
        <v>51000079</v>
      </c>
      <c r="C82" s="4" t="s">
        <v>95</v>
      </c>
      <c r="D82" s="4" t="s">
        <v>339</v>
      </c>
      <c r="E82" s="19" t="s">
        <v>1100</v>
      </c>
      <c r="F82" s="4">
        <v>5</v>
      </c>
      <c r="G82" s="4">
        <v>11</v>
      </c>
      <c r="H82" s="4">
        <v>2</v>
      </c>
      <c r="I82" s="4">
        <f t="shared" si="4"/>
        <v>2</v>
      </c>
      <c r="J82" s="4">
        <v>5</v>
      </c>
      <c r="K82" s="4">
        <v>-10</v>
      </c>
      <c r="L82" s="4">
        <v>5</v>
      </c>
      <c r="M82">
        <v>-15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12">
        <f t="shared" si="5"/>
        <v>2</v>
      </c>
      <c r="V82" s="4">
        <v>10</v>
      </c>
      <c r="W82" s="4">
        <v>18</v>
      </c>
      <c r="X82" s="4">
        <v>0</v>
      </c>
      <c r="Y82" s="4" t="s">
        <v>2</v>
      </c>
      <c r="Z82" s="36">
        <v>55100010</v>
      </c>
      <c r="AA82" s="18">
        <v>100</v>
      </c>
      <c r="AB82" s="18">
        <v>55900021</v>
      </c>
      <c r="AC82" s="18">
        <v>100</v>
      </c>
      <c r="AD82" s="18">
        <f>IF(ISBLANK($Z82),0, LOOKUP($Z82,[1]Skill!$A:$A,[1]Skill!$AA:$AA)*$AA82/100)+
IF(ISBLANK($AB82),0, LOOKUP($AB82,[1]Skill!$A:$A,[1]Skill!$AA:$AA)*$AC82/100)</f>
        <v>22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49" t="s">
        <v>765</v>
      </c>
      <c r="AS82" s="53"/>
      <c r="AT82" s="4" t="s">
        <v>936</v>
      </c>
      <c r="AU82" s="4"/>
      <c r="AV82" s="4">
        <v>79</v>
      </c>
      <c r="AW82" s="4"/>
      <c r="AX82" s="58" t="s">
        <v>829</v>
      </c>
      <c r="AY82" s="18">
        <v>0</v>
      </c>
      <c r="AZ82" s="19">
        <v>0</v>
      </c>
      <c r="BA82" s="25">
        <v>0.82622949999999995</v>
      </c>
    </row>
    <row r="83" spans="1:53" x14ac:dyDescent="0.15">
      <c r="A83">
        <v>51000080</v>
      </c>
      <c r="C83" s="4" t="s">
        <v>96</v>
      </c>
      <c r="D83" s="4" t="s">
        <v>516</v>
      </c>
      <c r="E83" s="19" t="s">
        <v>1100</v>
      </c>
      <c r="F83" s="4">
        <v>3</v>
      </c>
      <c r="G83" s="4">
        <v>9</v>
      </c>
      <c r="H83" s="4">
        <v>0</v>
      </c>
      <c r="I83" s="4">
        <f t="shared" si="4"/>
        <v>2</v>
      </c>
      <c r="J83" s="4">
        <v>3</v>
      </c>
      <c r="K83" s="4">
        <v>4</v>
      </c>
      <c r="L83" s="4">
        <v>-5</v>
      </c>
      <c r="M83">
        <v>-9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12">
        <f t="shared" si="5"/>
        <v>2</v>
      </c>
      <c r="V83" s="4">
        <v>10</v>
      </c>
      <c r="W83" s="4">
        <v>15</v>
      </c>
      <c r="X83" s="4">
        <v>0</v>
      </c>
      <c r="Y83" s="4" t="s">
        <v>38</v>
      </c>
      <c r="Z83" s="36">
        <v>55100010</v>
      </c>
      <c r="AA83" s="18">
        <v>100</v>
      </c>
      <c r="AB83" s="18"/>
      <c r="AC83" s="18"/>
      <c r="AD83" s="18">
        <f>IF(ISBLANK($Z83),0, LOOKUP($Z83,[1]Skill!$A:$A,[1]Skill!$AA:$AA)*$AA83/100)+
IF(ISBLANK($AB83),0, LOOKUP($AB83,[1]Skill!$A:$A,[1]Skill!$AA:$AA)*$AC83/100)</f>
        <v>12</v>
      </c>
      <c r="AE83" s="18">
        <v>0</v>
      </c>
      <c r="AF83" s="18">
        <v>0</v>
      </c>
      <c r="AG83" s="18">
        <v>0</v>
      </c>
      <c r="AH83" s="18">
        <v>0</v>
      </c>
      <c r="AI83" s="4" t="str">
        <f t="shared" si="6"/>
        <v>0;0;0;0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49" t="s">
        <v>765</v>
      </c>
      <c r="AS83" s="53"/>
      <c r="AT83" s="4" t="s">
        <v>937</v>
      </c>
      <c r="AU83" s="4"/>
      <c r="AV83" s="4">
        <v>80</v>
      </c>
      <c r="AW83" s="4"/>
      <c r="AX83" s="58" t="s">
        <v>831</v>
      </c>
      <c r="AY83" s="18">
        <v>0</v>
      </c>
      <c r="AZ83" s="19">
        <v>0</v>
      </c>
      <c r="BA83" s="25">
        <v>0.71147539999999998</v>
      </c>
    </row>
    <row r="84" spans="1:53" x14ac:dyDescent="0.15">
      <c r="A84">
        <v>51000081</v>
      </c>
      <c r="C84" s="8" t="s">
        <v>770</v>
      </c>
      <c r="D84" s="4" t="s">
        <v>771</v>
      </c>
      <c r="E84" s="19" t="s">
        <v>1112</v>
      </c>
      <c r="F84" s="8">
        <v>3</v>
      </c>
      <c r="G84" s="8">
        <v>2</v>
      </c>
      <c r="H84" s="8">
        <v>4</v>
      </c>
      <c r="I84" s="21">
        <f t="shared" si="4"/>
        <v>1</v>
      </c>
      <c r="J84" s="8">
        <v>3</v>
      </c>
      <c r="K84" s="8">
        <v>-100</v>
      </c>
      <c r="L84" s="8">
        <v>20</v>
      </c>
      <c r="M84">
        <v>-7</v>
      </c>
      <c r="N84" s="8">
        <v>1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12">
        <f t="shared" si="5"/>
        <v>-2</v>
      </c>
      <c r="V84" s="8">
        <v>0</v>
      </c>
      <c r="W84" s="8">
        <v>0</v>
      </c>
      <c r="X84" s="8">
        <v>12</v>
      </c>
      <c r="Y84" s="8" t="s">
        <v>9</v>
      </c>
      <c r="Z84" s="18">
        <v>55400001</v>
      </c>
      <c r="AA84" s="18">
        <v>100</v>
      </c>
      <c r="AB84" s="18"/>
      <c r="AC84" s="18"/>
      <c r="AD84" s="18">
        <f>IF(ISBLANK($Z84),0, LOOKUP($Z84,[1]Skill!$A:$A,[1]Skill!$AA:$AA)*$AA84/100)+
IF(ISBLANK($AB84),0, LOOKUP($AB84,[1]Skill!$A:$A,[1]Skill!$AA:$AA)*$AC84/100)</f>
        <v>80</v>
      </c>
      <c r="AE84" s="18">
        <v>0.2</v>
      </c>
      <c r="AF84" s="18">
        <v>1</v>
      </c>
      <c r="AG84" s="18">
        <v>0</v>
      </c>
      <c r="AH84" s="18">
        <v>-0.5</v>
      </c>
      <c r="AI84" s="4" t="str">
        <f t="shared" si="6"/>
        <v>0.2;1;0;-0.5</v>
      </c>
      <c r="AJ84" s="18">
        <v>0</v>
      </c>
      <c r="AK84" s="18">
        <v>-0.5</v>
      </c>
      <c r="AL84" s="18">
        <v>0</v>
      </c>
      <c r="AM84" s="18">
        <v>0</v>
      </c>
      <c r="AN84" s="18">
        <v>-0.5</v>
      </c>
      <c r="AO84" s="18">
        <v>0</v>
      </c>
      <c r="AP84" s="18">
        <v>0</v>
      </c>
      <c r="AQ84" s="4" t="str">
        <f t="shared" si="7"/>
        <v>0;-0.5;0;0;-0.5;0;0</v>
      </c>
      <c r="AR84" s="50" t="s">
        <v>765</v>
      </c>
      <c r="AS84" s="54"/>
      <c r="AT84" s="8"/>
      <c r="AU84" s="8"/>
      <c r="AV84" s="8">
        <v>81</v>
      </c>
      <c r="AW84" s="8"/>
      <c r="AX84" s="58" t="s">
        <v>843</v>
      </c>
      <c r="AY84" s="18">
        <v>0</v>
      </c>
      <c r="AZ84" s="19">
        <v>0</v>
      </c>
      <c r="BA84" s="19">
        <v>0.40819670000000002</v>
      </c>
    </row>
    <row r="85" spans="1:53" x14ac:dyDescent="0.15">
      <c r="A85">
        <v>51000082</v>
      </c>
      <c r="C85" s="8" t="s">
        <v>775</v>
      </c>
      <c r="D85" s="8" t="s">
        <v>774</v>
      </c>
      <c r="E85" s="19" t="s">
        <v>1090</v>
      </c>
      <c r="F85" s="8">
        <v>6</v>
      </c>
      <c r="G85" s="8">
        <v>1</v>
      </c>
      <c r="H85" s="8">
        <v>3</v>
      </c>
      <c r="I85" s="21">
        <f t="shared" si="4"/>
        <v>4</v>
      </c>
      <c r="J85" s="8">
        <v>6</v>
      </c>
      <c r="K85" s="8">
        <v>10</v>
      </c>
      <c r="L85" s="8">
        <v>-20</v>
      </c>
      <c r="M85">
        <v>-5</v>
      </c>
      <c r="N85" s="8">
        <v>0</v>
      </c>
      <c r="O85" s="8">
        <v>0</v>
      </c>
      <c r="P85" s="8">
        <v>-2</v>
      </c>
      <c r="Q85" s="8">
        <v>0</v>
      </c>
      <c r="R85" s="8">
        <v>-1</v>
      </c>
      <c r="S85" s="8">
        <v>0</v>
      </c>
      <c r="T85" s="8">
        <v>0</v>
      </c>
      <c r="U85" s="12">
        <f t="shared" si="5"/>
        <v>10</v>
      </c>
      <c r="V85" s="8">
        <v>10</v>
      </c>
      <c r="W85" s="8">
        <v>10</v>
      </c>
      <c r="X85" s="8">
        <v>0</v>
      </c>
      <c r="Y85" s="8" t="s">
        <v>683</v>
      </c>
      <c r="Z85" s="18">
        <v>55200001</v>
      </c>
      <c r="AA85" s="18">
        <v>100</v>
      </c>
      <c r="AB85" s="18"/>
      <c r="AC85" s="18"/>
      <c r="AD85" s="18">
        <f>IF(ISBLANK($Z85),0, LOOKUP($Z85,[1]Skill!$A:$A,[1]Skill!$AA:$AA)*$AA85/100)+
IF(ISBLANK($AB85),0, LOOKUP($AB85,[1]Skill!$A:$A,[1]Skill!$AA:$AA)*$AC85/100)</f>
        <v>40</v>
      </c>
      <c r="AE85" s="18">
        <v>0</v>
      </c>
      <c r="AF85" s="18">
        <v>0.5</v>
      </c>
      <c r="AG85" s="18">
        <v>0</v>
      </c>
      <c r="AH85" s="18">
        <v>0</v>
      </c>
      <c r="AI85" s="4" t="str">
        <f t="shared" si="6"/>
        <v>0;0.5;0;0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50" t="s">
        <v>765</v>
      </c>
      <c r="AS85" s="54"/>
      <c r="AT85" s="8" t="s">
        <v>938</v>
      </c>
      <c r="AU85" s="8"/>
      <c r="AV85" s="8">
        <v>82</v>
      </c>
      <c r="AW85" s="8"/>
      <c r="AX85" s="58" t="s">
        <v>833</v>
      </c>
      <c r="AY85" s="18">
        <v>0</v>
      </c>
      <c r="AZ85" s="19">
        <v>0</v>
      </c>
      <c r="BA85" s="19">
        <v>0.49672129999999998</v>
      </c>
    </row>
    <row r="86" spans="1:53" x14ac:dyDescent="0.15">
      <c r="A86">
        <v>51000083</v>
      </c>
      <c r="C86" s="8" t="s">
        <v>776</v>
      </c>
      <c r="D86" s="8" t="s">
        <v>777</v>
      </c>
      <c r="E86" s="19"/>
      <c r="F86" s="8">
        <v>4</v>
      </c>
      <c r="G86" s="8">
        <v>1</v>
      </c>
      <c r="H86" s="8">
        <v>3</v>
      </c>
      <c r="I86" s="21">
        <f t="shared" si="4"/>
        <v>4</v>
      </c>
      <c r="J86" s="8">
        <v>4</v>
      </c>
      <c r="K86" s="8">
        <v>-3</v>
      </c>
      <c r="L86" s="8">
        <v>3</v>
      </c>
      <c r="M86">
        <v>-15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12">
        <f t="shared" si="5"/>
        <v>10</v>
      </c>
      <c r="V86" s="8">
        <v>10</v>
      </c>
      <c r="W86" s="8">
        <v>10</v>
      </c>
      <c r="X86" s="8">
        <v>0</v>
      </c>
      <c r="Y86" s="8" t="s">
        <v>221</v>
      </c>
      <c r="Z86" s="18">
        <v>55300006</v>
      </c>
      <c r="AA86" s="18">
        <v>100</v>
      </c>
      <c r="AB86" s="18"/>
      <c r="AC86" s="18"/>
      <c r="AD86" s="18">
        <f>IF(ISBLANK($Z86),0, LOOKUP($Z86,[1]Skill!$A:$A,[1]Skill!$AA:$AA)*$AA86/100)+
IF(ISBLANK($AB86),0, LOOKUP($AB86,[1]Skill!$A:$A,[1]Skill!$AA:$AA)*$AC86/100)</f>
        <v>25</v>
      </c>
      <c r="AE86" s="18">
        <v>0</v>
      </c>
      <c r="AF86" s="18">
        <v>0.3</v>
      </c>
      <c r="AG86" s="18">
        <v>0</v>
      </c>
      <c r="AH86" s="18">
        <v>0</v>
      </c>
      <c r="AI86" s="4" t="str">
        <f t="shared" si="6"/>
        <v>0;0.3;0;0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50" t="s">
        <v>765</v>
      </c>
      <c r="AS86" s="54"/>
      <c r="AT86" s="8"/>
      <c r="AU86" s="8"/>
      <c r="AV86" s="8">
        <v>83</v>
      </c>
      <c r="AW86" s="8"/>
      <c r="AX86" s="58" t="s">
        <v>833</v>
      </c>
      <c r="AY86" s="18">
        <v>0</v>
      </c>
      <c r="AZ86" s="19">
        <v>0</v>
      </c>
      <c r="BA86" s="19">
        <v>0.49672129999999998</v>
      </c>
    </row>
    <row r="87" spans="1:53" x14ac:dyDescent="0.15">
      <c r="A87">
        <v>51000084</v>
      </c>
      <c r="C87" s="4" t="s">
        <v>98</v>
      </c>
      <c r="D87" s="4" t="s">
        <v>517</v>
      </c>
      <c r="E87" s="19" t="s">
        <v>1113</v>
      </c>
      <c r="F87" s="4">
        <v>3</v>
      </c>
      <c r="G87" s="4">
        <v>8</v>
      </c>
      <c r="H87" s="4">
        <v>4</v>
      </c>
      <c r="I87" s="4">
        <f t="shared" si="4"/>
        <v>2</v>
      </c>
      <c r="J87" s="4">
        <v>3</v>
      </c>
      <c r="K87" s="4">
        <v>5</v>
      </c>
      <c r="L87" s="4">
        <v>-3</v>
      </c>
      <c r="M87">
        <v>-14</v>
      </c>
      <c r="N87" s="4">
        <v>0</v>
      </c>
      <c r="O87" s="4">
        <v>1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12">
        <f t="shared" si="5"/>
        <v>2</v>
      </c>
      <c r="V87" s="4">
        <v>30</v>
      </c>
      <c r="W87" s="4">
        <v>22</v>
      </c>
      <c r="X87" s="4">
        <v>0</v>
      </c>
      <c r="Y87" s="4" t="s">
        <v>83</v>
      </c>
      <c r="Z87" s="36">
        <v>55100011</v>
      </c>
      <c r="AA87" s="18">
        <v>100</v>
      </c>
      <c r="AB87" s="18">
        <v>55510018</v>
      </c>
      <c r="AC87" s="18">
        <v>10</v>
      </c>
      <c r="AD87" s="18">
        <f>IF(ISBLANK($Z87),0, LOOKUP($Z87,[1]Skill!$A:$A,[1]Skill!$AA:$AA)*$AA87/100)+
IF(ISBLANK($AB87),0, LOOKUP($AB87,[1]Skill!$A:$A,[1]Skill!$AA:$AA)*$AC87/100)</f>
        <v>9.6999999999999993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49" t="s">
        <v>765</v>
      </c>
      <c r="AS87" s="53"/>
      <c r="AT87" s="4" t="s">
        <v>898</v>
      </c>
      <c r="AU87" s="4"/>
      <c r="AV87" s="4">
        <v>84</v>
      </c>
      <c r="AW87" s="4"/>
      <c r="AX87" s="58" t="s">
        <v>828</v>
      </c>
      <c r="AY87" s="18">
        <v>0</v>
      </c>
      <c r="AZ87" s="19">
        <v>0</v>
      </c>
      <c r="BA87" s="25">
        <v>0.50819669999999995</v>
      </c>
    </row>
    <row r="88" spans="1:53" x14ac:dyDescent="0.15">
      <c r="A88">
        <v>51000085</v>
      </c>
      <c r="C88" s="4" t="s">
        <v>99</v>
      </c>
      <c r="D88" s="4" t="s">
        <v>340</v>
      </c>
      <c r="E88" s="19" t="s">
        <v>1090</v>
      </c>
      <c r="F88" s="4">
        <v>2</v>
      </c>
      <c r="G88" s="4">
        <v>8</v>
      </c>
      <c r="H88" s="4">
        <v>0</v>
      </c>
      <c r="I88" s="4">
        <f t="shared" si="4"/>
        <v>1</v>
      </c>
      <c r="J88" s="4">
        <v>2</v>
      </c>
      <c r="K88" s="4">
        <v>11</v>
      </c>
      <c r="L88" s="4">
        <v>-6</v>
      </c>
      <c r="M88">
        <v>-30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12">
        <f t="shared" si="5"/>
        <v>0</v>
      </c>
      <c r="V88" s="4">
        <v>30</v>
      </c>
      <c r="W88" s="4">
        <v>15</v>
      </c>
      <c r="X88" s="4">
        <v>0</v>
      </c>
      <c r="Y88" s="4" t="s">
        <v>0</v>
      </c>
      <c r="Z88" s="36">
        <v>55200003</v>
      </c>
      <c r="AA88" s="18">
        <v>100</v>
      </c>
      <c r="AB88" s="18"/>
      <c r="AC88" s="18"/>
      <c r="AD88" s="18">
        <f>IF(ISBLANK($Z88),0, LOOKUP($Z88,[1]Skill!$A:$A,[1]Skill!$AA:$AA)*$AA88/100)+
IF(ISBLANK($AB88),0, LOOKUP($AB88,[1]Skill!$A:$A,[1]Skill!$AA:$AA)*$AC88/100)</f>
        <v>25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49" t="s">
        <v>765</v>
      </c>
      <c r="AS88" s="53"/>
      <c r="AT88" s="4"/>
      <c r="AU88" s="4"/>
      <c r="AV88" s="4">
        <v>85</v>
      </c>
      <c r="AW88" s="4"/>
      <c r="AX88" s="58" t="s">
        <v>828</v>
      </c>
      <c r="AY88" s="18">
        <v>0</v>
      </c>
      <c r="AZ88" s="19">
        <v>0</v>
      </c>
      <c r="BA88" s="25">
        <v>0.33770489999999997</v>
      </c>
    </row>
    <row r="89" spans="1:53" x14ac:dyDescent="0.15">
      <c r="A89">
        <v>51000086</v>
      </c>
      <c r="C89" s="4" t="s">
        <v>100</v>
      </c>
      <c r="D89" s="4" t="s">
        <v>341</v>
      </c>
      <c r="E89" s="19"/>
      <c r="F89" s="4">
        <v>2</v>
      </c>
      <c r="G89" s="4">
        <v>8</v>
      </c>
      <c r="H89" s="4">
        <v>0</v>
      </c>
      <c r="I89" s="4">
        <f t="shared" si="4"/>
        <v>2</v>
      </c>
      <c r="J89" s="4">
        <v>2</v>
      </c>
      <c r="K89" s="4">
        <v>0</v>
      </c>
      <c r="L89" s="4">
        <v>5</v>
      </c>
      <c r="M89">
        <v>-34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12">
        <f t="shared" si="5"/>
        <v>1</v>
      </c>
      <c r="V89" s="4">
        <v>10</v>
      </c>
      <c r="W89" s="4">
        <v>15</v>
      </c>
      <c r="X89" s="4">
        <v>0</v>
      </c>
      <c r="Y89" s="4" t="s">
        <v>101</v>
      </c>
      <c r="Z89" s="18">
        <v>55900002</v>
      </c>
      <c r="AA89" s="18">
        <v>100</v>
      </c>
      <c r="AB89" s="18"/>
      <c r="AC89" s="18"/>
      <c r="AD89" s="18">
        <f>IF(ISBLANK($Z89),0, LOOKUP($Z89,[1]Skill!$A:$A,[1]Skill!$AA:$AA)*$AA89/100)+
IF(ISBLANK($AB89),0, LOOKUP($AB89,[1]Skill!$A:$A,[1]Skill!$AA:$AA)*$AC89/100)</f>
        <v>30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49" t="s">
        <v>765</v>
      </c>
      <c r="AS89" s="53"/>
      <c r="AT89" s="4"/>
      <c r="AU89" s="4"/>
      <c r="AV89" s="4">
        <v>86</v>
      </c>
      <c r="AW89" s="4"/>
      <c r="AX89" s="58" t="s">
        <v>828</v>
      </c>
      <c r="AY89" s="18">
        <v>0</v>
      </c>
      <c r="AZ89" s="19">
        <v>0</v>
      </c>
      <c r="BA89" s="25">
        <v>0.32131150000000003</v>
      </c>
    </row>
    <row r="90" spans="1:53" x14ac:dyDescent="0.15">
      <c r="A90">
        <v>51000087</v>
      </c>
      <c r="C90" s="4" t="s">
        <v>102</v>
      </c>
      <c r="D90" s="4" t="s">
        <v>342</v>
      </c>
      <c r="E90" s="19"/>
      <c r="F90" s="4">
        <v>4</v>
      </c>
      <c r="G90" s="4">
        <v>8</v>
      </c>
      <c r="H90" s="4">
        <v>0</v>
      </c>
      <c r="I90" s="4">
        <f t="shared" si="4"/>
        <v>1</v>
      </c>
      <c r="J90" s="4">
        <v>4</v>
      </c>
      <c r="K90" s="4">
        <v>0</v>
      </c>
      <c r="L90" s="4">
        <v>-10</v>
      </c>
      <c r="M90">
        <v>-31</v>
      </c>
      <c r="N90" s="4">
        <v>0</v>
      </c>
      <c r="O90" s="4">
        <v>0</v>
      </c>
      <c r="P90" s="4">
        <v>0</v>
      </c>
      <c r="Q90" s="4">
        <v>2</v>
      </c>
      <c r="R90" s="4">
        <v>0</v>
      </c>
      <c r="S90" s="4">
        <v>0</v>
      </c>
      <c r="T90" s="4">
        <v>0</v>
      </c>
      <c r="U90" s="12">
        <f t="shared" si="5"/>
        <v>-1</v>
      </c>
      <c r="V90" s="4">
        <v>10</v>
      </c>
      <c r="W90" s="4">
        <v>20</v>
      </c>
      <c r="X90" s="4">
        <v>0</v>
      </c>
      <c r="Y90" s="4" t="s">
        <v>103</v>
      </c>
      <c r="Z90" s="36">
        <v>55100002</v>
      </c>
      <c r="AA90" s="18">
        <v>100</v>
      </c>
      <c r="AB90" s="18">
        <v>55100003</v>
      </c>
      <c r="AC90" s="18">
        <v>100</v>
      </c>
      <c r="AD90" s="18">
        <f>IF(ISBLANK($Z90),0, LOOKUP($Z90,[1]Skill!$A:$A,[1]Skill!$AA:$AA)*$AA90/100)+
IF(ISBLANK($AB90),0, LOOKUP($AB90,[1]Skill!$A:$A,[1]Skill!$AA:$AA)*$AC90/100)</f>
        <v>30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49" t="s">
        <v>765</v>
      </c>
      <c r="AS90" s="53"/>
      <c r="AT90" s="4" t="s">
        <v>900</v>
      </c>
      <c r="AU90" s="4"/>
      <c r="AV90" s="4">
        <v>87</v>
      </c>
      <c r="AW90" s="4"/>
      <c r="AX90" s="58" t="s">
        <v>828</v>
      </c>
      <c r="AY90" s="18">
        <v>0</v>
      </c>
      <c r="AZ90" s="19">
        <v>0</v>
      </c>
      <c r="BA90" s="25">
        <v>0.67213109999999998</v>
      </c>
    </row>
    <row r="91" spans="1:53" x14ac:dyDescent="0.15">
      <c r="A91">
        <v>51000088</v>
      </c>
      <c r="C91" s="4" t="s">
        <v>104</v>
      </c>
      <c r="D91" s="4" t="s">
        <v>518</v>
      </c>
      <c r="E91" s="19" t="s">
        <v>1097</v>
      </c>
      <c r="F91" s="4">
        <v>3</v>
      </c>
      <c r="G91" s="4">
        <v>8</v>
      </c>
      <c r="H91" s="4">
        <v>0</v>
      </c>
      <c r="I91" s="4">
        <f t="shared" si="4"/>
        <v>2</v>
      </c>
      <c r="J91" s="4">
        <v>3</v>
      </c>
      <c r="K91" s="4">
        <v>5</v>
      </c>
      <c r="L91" s="4">
        <v>-20</v>
      </c>
      <c r="M91">
        <v>-7</v>
      </c>
      <c r="N91" s="4">
        <v>0</v>
      </c>
      <c r="O91" s="4">
        <v>2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12">
        <f t="shared" si="5"/>
        <v>1</v>
      </c>
      <c r="V91" s="4">
        <v>10</v>
      </c>
      <c r="W91" s="4">
        <v>15</v>
      </c>
      <c r="X91" s="4">
        <v>0</v>
      </c>
      <c r="Y91" s="4" t="s">
        <v>101</v>
      </c>
      <c r="Z91" s="36">
        <v>55600009</v>
      </c>
      <c r="AA91" s="18">
        <v>100</v>
      </c>
      <c r="AB91" s="18"/>
      <c r="AC91" s="18"/>
      <c r="AD91" s="18">
        <f>IF(ISBLANK($Z91),0, LOOKUP($Z91,[1]Skill!$A:$A,[1]Skill!$AA:$AA)*$AA91/100)+
IF(ISBLANK($AB91),0, LOOKUP($AB91,[1]Skill!$A:$A,[1]Skill!$AA:$AA)*$AC91/100)</f>
        <v>13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49" t="s">
        <v>765</v>
      </c>
      <c r="AS91" s="53"/>
      <c r="AT91" s="4" t="s">
        <v>939</v>
      </c>
      <c r="AU91" s="4"/>
      <c r="AV91" s="4">
        <v>88</v>
      </c>
      <c r="AW91" s="4"/>
      <c r="AX91" s="58" t="s">
        <v>828</v>
      </c>
      <c r="AY91" s="18">
        <v>0</v>
      </c>
      <c r="AZ91" s="19">
        <v>0</v>
      </c>
      <c r="BA91" s="25">
        <v>0.5</v>
      </c>
    </row>
    <row r="92" spans="1:53" x14ac:dyDescent="0.15">
      <c r="A92">
        <v>51000089</v>
      </c>
      <c r="C92" s="4" t="s">
        <v>105</v>
      </c>
      <c r="D92" s="4" t="s">
        <v>519</v>
      </c>
      <c r="E92" s="19"/>
      <c r="F92" s="4">
        <v>2</v>
      </c>
      <c r="G92" s="4">
        <v>8</v>
      </c>
      <c r="H92" s="4">
        <v>0</v>
      </c>
      <c r="I92" s="4">
        <f t="shared" si="4"/>
        <v>1</v>
      </c>
      <c r="J92" s="4">
        <v>2</v>
      </c>
      <c r="K92" s="4">
        <v>13</v>
      </c>
      <c r="L92" s="4">
        <v>-10</v>
      </c>
      <c r="M92">
        <v>-23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12">
        <f t="shared" si="5"/>
        <v>0</v>
      </c>
      <c r="V92" s="4">
        <v>10</v>
      </c>
      <c r="W92" s="4">
        <v>20</v>
      </c>
      <c r="X92" s="4">
        <v>0</v>
      </c>
      <c r="Y92" s="4" t="s">
        <v>16</v>
      </c>
      <c r="Z92" s="36">
        <v>55700001</v>
      </c>
      <c r="AA92" s="18">
        <v>100</v>
      </c>
      <c r="AB92" s="18"/>
      <c r="AC92" s="18"/>
      <c r="AD92" s="18">
        <f>IF(ISBLANK($Z92),0, LOOKUP($Z92,[1]Skill!$A:$A,[1]Skill!$AA:$AA)*$AA92/100)+
IF(ISBLANK($AB92),0, LOOKUP($AB92,[1]Skill!$A:$A,[1]Skill!$AA:$AA)*$AC92/100)</f>
        <v>20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49" t="s">
        <v>765</v>
      </c>
      <c r="AS92" s="53">
        <v>11000001</v>
      </c>
      <c r="AT92" s="4"/>
      <c r="AU92" s="4"/>
      <c r="AV92" s="4">
        <v>89</v>
      </c>
      <c r="AW92" s="4"/>
      <c r="AX92" s="58" t="s">
        <v>828</v>
      </c>
      <c r="AY92" s="18">
        <v>0</v>
      </c>
      <c r="AZ92" s="19">
        <v>0</v>
      </c>
      <c r="BA92" s="25">
        <v>0.47868850000000002</v>
      </c>
    </row>
    <row r="93" spans="1:53" x14ac:dyDescent="0.15">
      <c r="A93">
        <v>51000090</v>
      </c>
      <c r="C93" s="4" t="s">
        <v>106</v>
      </c>
      <c r="D93" s="4" t="s">
        <v>520</v>
      </c>
      <c r="E93" s="19"/>
      <c r="F93" s="4">
        <v>2</v>
      </c>
      <c r="G93" s="4">
        <v>13</v>
      </c>
      <c r="H93" s="4">
        <v>0</v>
      </c>
      <c r="I93" s="4">
        <f t="shared" si="4"/>
        <v>3</v>
      </c>
      <c r="J93" s="4">
        <v>2</v>
      </c>
      <c r="K93" s="4">
        <v>-30</v>
      </c>
      <c r="L93" s="4">
        <v>-30</v>
      </c>
      <c r="M93">
        <v>0</v>
      </c>
      <c r="N93" s="4">
        <v>13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12">
        <f t="shared" si="5"/>
        <v>5</v>
      </c>
      <c r="V93" s="4">
        <v>10</v>
      </c>
      <c r="W93" s="4">
        <v>12</v>
      </c>
      <c r="X93" s="4">
        <v>0</v>
      </c>
      <c r="Y93" s="4" t="s">
        <v>107</v>
      </c>
      <c r="Z93" s="36"/>
      <c r="AA93" s="18"/>
      <c r="AB93" s="18"/>
      <c r="AC93" s="18"/>
      <c r="AD93" s="18">
        <f>IF(ISBLANK($Z93),0, LOOKUP($Z93,[1]Skill!$A:$A,[1]Skill!$AA:$AA)*$AA93/100)+
IF(ISBLANK($AB93),0, LOOKUP($AB93,[1]Skill!$A:$A,[1]Skill!$AA:$AA)*$AC93/100)</f>
        <v>0</v>
      </c>
      <c r="AE93" s="18">
        <v>0</v>
      </c>
      <c r="AF93" s="18">
        <v>0.2</v>
      </c>
      <c r="AG93" s="18">
        <v>0</v>
      </c>
      <c r="AH93" s="18">
        <v>0.2</v>
      </c>
      <c r="AI93" s="4" t="str">
        <f t="shared" si="6"/>
        <v>0;0.2;0;0.2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49" t="s">
        <v>765</v>
      </c>
      <c r="AS93" s="53"/>
      <c r="AT93" s="4" t="s">
        <v>940</v>
      </c>
      <c r="AU93" s="4"/>
      <c r="AV93" s="4">
        <v>90</v>
      </c>
      <c r="AW93" s="4"/>
      <c r="AX93" s="58" t="s">
        <v>836</v>
      </c>
      <c r="AY93" s="18">
        <v>0</v>
      </c>
      <c r="AZ93" s="19">
        <v>0</v>
      </c>
      <c r="BA93" s="25">
        <v>0.3327869</v>
      </c>
    </row>
    <row r="94" spans="1:53" x14ac:dyDescent="0.15">
      <c r="A94">
        <v>51000091</v>
      </c>
      <c r="C94" s="4" t="s">
        <v>108</v>
      </c>
      <c r="D94" s="4" t="s">
        <v>521</v>
      </c>
      <c r="E94" s="19" t="s">
        <v>1114</v>
      </c>
      <c r="F94" s="4">
        <v>5</v>
      </c>
      <c r="G94" s="4">
        <v>5</v>
      </c>
      <c r="H94" s="4">
        <v>3</v>
      </c>
      <c r="I94" s="4">
        <f t="shared" si="4"/>
        <v>3</v>
      </c>
      <c r="J94" s="4">
        <v>5</v>
      </c>
      <c r="K94" s="4">
        <v>0</v>
      </c>
      <c r="L94" s="4">
        <v>-25</v>
      </c>
      <c r="M94">
        <v>12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12">
        <f t="shared" si="5"/>
        <v>7</v>
      </c>
      <c r="V94" s="4">
        <v>10</v>
      </c>
      <c r="W94" s="4">
        <v>15</v>
      </c>
      <c r="X94" s="4">
        <v>0</v>
      </c>
      <c r="Y94" s="4" t="s">
        <v>75</v>
      </c>
      <c r="Z94" s="36">
        <v>55500008</v>
      </c>
      <c r="AA94" s="18">
        <v>100</v>
      </c>
      <c r="AB94" s="18">
        <v>55310002</v>
      </c>
      <c r="AC94" s="18">
        <v>100</v>
      </c>
      <c r="AD94" s="18">
        <f>IF(ISBLANK($Z94),0, LOOKUP($Z94,[1]Skill!$A:$A,[1]Skill!$AA:$AA)*$AA94/100)+
IF(ISBLANK($AB94),0, LOOKUP($AB94,[1]Skill!$A:$A,[1]Skill!$AA:$AA)*$AC94/100)</f>
        <v>20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49" t="s">
        <v>765</v>
      </c>
      <c r="AS94" s="53"/>
      <c r="AT94" s="4" t="s">
        <v>941</v>
      </c>
      <c r="AU94" s="4"/>
      <c r="AV94" s="4">
        <v>91</v>
      </c>
      <c r="AW94" s="4"/>
      <c r="AX94" s="58" t="s">
        <v>839</v>
      </c>
      <c r="AY94" s="18">
        <v>0</v>
      </c>
      <c r="AZ94" s="19">
        <v>0</v>
      </c>
      <c r="BA94" s="25">
        <v>0.84262289999999995</v>
      </c>
    </row>
    <row r="95" spans="1:53" x14ac:dyDescent="0.15">
      <c r="A95">
        <v>51000092</v>
      </c>
      <c r="C95" s="4" t="s">
        <v>109</v>
      </c>
      <c r="D95" s="4" t="s">
        <v>522</v>
      </c>
      <c r="E95" s="19"/>
      <c r="F95" s="4">
        <v>3</v>
      </c>
      <c r="G95" s="4">
        <v>13</v>
      </c>
      <c r="H95" s="4">
        <v>6</v>
      </c>
      <c r="I95" s="4">
        <f t="shared" si="4"/>
        <v>1</v>
      </c>
      <c r="J95" s="4">
        <v>3</v>
      </c>
      <c r="K95" s="4">
        <v>0</v>
      </c>
      <c r="L95" s="4">
        <v>-40</v>
      </c>
      <c r="M95">
        <v>0</v>
      </c>
      <c r="N95" s="4">
        <v>8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12">
        <f t="shared" si="5"/>
        <v>0</v>
      </c>
      <c r="V95" s="4">
        <v>10</v>
      </c>
      <c r="W95" s="4">
        <v>20</v>
      </c>
      <c r="X95" s="4">
        <v>0</v>
      </c>
      <c r="Y95" s="4" t="s">
        <v>103</v>
      </c>
      <c r="Z95" s="36"/>
      <c r="AA95" s="18"/>
      <c r="AB95" s="18"/>
      <c r="AC95" s="18"/>
      <c r="AD95" s="18">
        <f>IF(ISBLANK($Z95),0, LOOKUP($Z95,[1]Skill!$A:$A,[1]Skill!$AA:$AA)*$AA95/100)+
IF(ISBLANK($AB95),0, LOOKUP($AB95,[1]Skill!$A:$A,[1]Skill!$AA:$AA)*$AC95/100)</f>
        <v>0</v>
      </c>
      <c r="AE95" s="18">
        <v>0</v>
      </c>
      <c r="AF95" s="18">
        <v>0.2</v>
      </c>
      <c r="AG95" s="18">
        <v>0</v>
      </c>
      <c r="AH95" s="18">
        <v>0.2</v>
      </c>
      <c r="AI95" s="4" t="str">
        <f t="shared" si="6"/>
        <v>0;0.2;0;0.2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0.5</v>
      </c>
      <c r="AP95" s="18">
        <v>0</v>
      </c>
      <c r="AQ95" s="4" t="str">
        <f t="shared" si="7"/>
        <v>0;0;0;0;0;0.5;0</v>
      </c>
      <c r="AR95" s="49" t="s">
        <v>765</v>
      </c>
      <c r="AS95" s="53">
        <v>11000002</v>
      </c>
      <c r="AT95" s="4"/>
      <c r="AU95" s="4"/>
      <c r="AV95" s="4">
        <v>92</v>
      </c>
      <c r="AW95" s="4"/>
      <c r="AX95" s="58" t="s">
        <v>836</v>
      </c>
      <c r="AY95" s="18">
        <v>0</v>
      </c>
      <c r="AZ95" s="19">
        <v>0</v>
      </c>
      <c r="BA95" s="25">
        <v>0.48688520000000002</v>
      </c>
    </row>
    <row r="96" spans="1:53" x14ac:dyDescent="0.15">
      <c r="A96">
        <v>51000093</v>
      </c>
      <c r="C96" s="4" t="s">
        <v>110</v>
      </c>
      <c r="D96" s="4" t="s">
        <v>523</v>
      </c>
      <c r="E96" s="19" t="s">
        <v>1115</v>
      </c>
      <c r="F96" s="4">
        <v>4</v>
      </c>
      <c r="G96" s="4">
        <v>14</v>
      </c>
      <c r="H96" s="4">
        <v>4</v>
      </c>
      <c r="I96" s="4">
        <f t="shared" si="4"/>
        <v>2</v>
      </c>
      <c r="J96" s="4">
        <v>4</v>
      </c>
      <c r="K96" s="4">
        <v>-10</v>
      </c>
      <c r="L96" s="4">
        <v>5</v>
      </c>
      <c r="M96">
        <v>-4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12">
        <f t="shared" si="5"/>
        <v>1</v>
      </c>
      <c r="V96" s="4">
        <v>10</v>
      </c>
      <c r="W96" s="4">
        <v>0</v>
      </c>
      <c r="X96" s="4">
        <v>15</v>
      </c>
      <c r="Y96" s="4" t="s">
        <v>2</v>
      </c>
      <c r="Z96" s="36">
        <v>55500008</v>
      </c>
      <c r="AA96" s="18">
        <v>100</v>
      </c>
      <c r="AB96" s="18">
        <v>55500009</v>
      </c>
      <c r="AC96" s="18">
        <v>100</v>
      </c>
      <c r="AD96" s="18">
        <f>IF(ISBLANK($Z96),0, LOOKUP($Z96,[1]Skill!$A:$A,[1]Skill!$AA:$AA)*$AA96/100)+
IF(ISBLANK($AB96),0, LOOKUP($AB96,[1]Skill!$A:$A,[1]Skill!$AA:$AA)*$AC96/100)</f>
        <v>10</v>
      </c>
      <c r="AE96" s="18">
        <v>0</v>
      </c>
      <c r="AF96" s="18">
        <v>0</v>
      </c>
      <c r="AG96" s="18">
        <v>0.3</v>
      </c>
      <c r="AH96" s="18">
        <v>0</v>
      </c>
      <c r="AI96" s="4" t="str">
        <f t="shared" si="6"/>
        <v>0;0;0.3;0</v>
      </c>
      <c r="AJ96" s="18">
        <v>0</v>
      </c>
      <c r="AK96" s="18">
        <v>0</v>
      </c>
      <c r="AL96" s="18">
        <v>0.3</v>
      </c>
      <c r="AM96" s="18">
        <v>-0.3</v>
      </c>
      <c r="AN96" s="18">
        <v>0</v>
      </c>
      <c r="AO96" s="18">
        <v>0</v>
      </c>
      <c r="AP96" s="18">
        <v>0</v>
      </c>
      <c r="AQ96" s="4" t="str">
        <f t="shared" si="7"/>
        <v>0;0;0.3;-0.3;0;0;0</v>
      </c>
      <c r="AR96" s="49" t="s">
        <v>765</v>
      </c>
      <c r="AS96" s="53"/>
      <c r="AT96" s="4" t="s">
        <v>942</v>
      </c>
      <c r="AU96" s="4"/>
      <c r="AV96" s="4">
        <v>93</v>
      </c>
      <c r="AW96" s="4"/>
      <c r="AX96" s="58" t="s">
        <v>837</v>
      </c>
      <c r="AY96" s="18">
        <v>0</v>
      </c>
      <c r="AZ96" s="19">
        <v>0</v>
      </c>
      <c r="BA96" s="25">
        <v>0.66557379999999999</v>
      </c>
    </row>
    <row r="97" spans="1:53" x14ac:dyDescent="0.15">
      <c r="A97">
        <v>51000094</v>
      </c>
      <c r="C97" s="4" t="s">
        <v>111</v>
      </c>
      <c r="D97" s="4" t="s">
        <v>524</v>
      </c>
      <c r="E97" s="19" t="s">
        <v>1116</v>
      </c>
      <c r="F97" s="4">
        <v>6</v>
      </c>
      <c r="G97" s="4">
        <v>11</v>
      </c>
      <c r="H97" s="4">
        <v>0</v>
      </c>
      <c r="I97" s="4">
        <f t="shared" si="4"/>
        <v>4</v>
      </c>
      <c r="J97" s="4">
        <v>6</v>
      </c>
      <c r="K97" s="4">
        <v>0</v>
      </c>
      <c r="L97" s="4">
        <v>0</v>
      </c>
      <c r="M97">
        <v>-45</v>
      </c>
      <c r="N97" s="4">
        <v>3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12">
        <f t="shared" si="5"/>
        <v>10</v>
      </c>
      <c r="V97" s="4">
        <v>10</v>
      </c>
      <c r="W97" s="4">
        <v>10</v>
      </c>
      <c r="X97" s="4">
        <v>0</v>
      </c>
      <c r="Y97" s="4" t="s">
        <v>22</v>
      </c>
      <c r="Z97" s="36">
        <v>55900045</v>
      </c>
      <c r="AA97" s="18">
        <v>100</v>
      </c>
      <c r="AB97" s="18">
        <v>55100008</v>
      </c>
      <c r="AC97" s="18">
        <v>100</v>
      </c>
      <c r="AD97" s="18">
        <f>IF(ISBLANK($Z97),0, LOOKUP($Z97,[1]Skill!$A:$A,[1]Skill!$AA:$AA)*$AA97/100)+
IF(ISBLANK($AB97),0, LOOKUP($AB97,[1]Skill!$A:$A,[1]Skill!$AA:$AA)*$AC97/100)</f>
        <v>40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49" t="s">
        <v>765</v>
      </c>
      <c r="AS97" s="53"/>
      <c r="AT97" s="4" t="s">
        <v>926</v>
      </c>
      <c r="AU97" s="4"/>
      <c r="AV97" s="4">
        <v>94</v>
      </c>
      <c r="AW97" s="4"/>
      <c r="AX97" s="58" t="s">
        <v>829</v>
      </c>
      <c r="AY97" s="18">
        <v>0</v>
      </c>
      <c r="AZ97" s="19">
        <v>0</v>
      </c>
      <c r="BA97" s="25">
        <v>0.93114750000000002</v>
      </c>
    </row>
    <row r="98" spans="1:53" x14ac:dyDescent="0.15">
      <c r="A98">
        <v>51000095</v>
      </c>
      <c r="C98" s="4" t="s">
        <v>112</v>
      </c>
      <c r="D98" s="4" t="s">
        <v>525</v>
      </c>
      <c r="E98" s="19" t="s">
        <v>1107</v>
      </c>
      <c r="F98" s="4">
        <v>3</v>
      </c>
      <c r="G98" s="4">
        <v>14</v>
      </c>
      <c r="H98" s="4">
        <v>1</v>
      </c>
      <c r="I98" s="4">
        <f t="shared" si="4"/>
        <v>1</v>
      </c>
      <c r="J98" s="4">
        <v>3</v>
      </c>
      <c r="K98" s="4">
        <v>-5</v>
      </c>
      <c r="L98" s="4">
        <v>10</v>
      </c>
      <c r="M98">
        <v>-9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12">
        <f t="shared" si="5"/>
        <v>-1</v>
      </c>
      <c r="V98" s="4">
        <v>35</v>
      </c>
      <c r="W98" s="4">
        <v>0</v>
      </c>
      <c r="X98" s="4">
        <v>10</v>
      </c>
      <c r="Y98" s="4" t="s">
        <v>91</v>
      </c>
      <c r="Z98" s="36">
        <v>55510002</v>
      </c>
      <c r="AA98" s="18">
        <v>25</v>
      </c>
      <c r="AB98" s="18"/>
      <c r="AC98" s="18"/>
      <c r="AD98" s="18">
        <f>IF(ISBLANK($Z98),0, LOOKUP($Z98,[1]Skill!$A:$A,[1]Skill!$AA:$AA)*$AA98/100)+
IF(ISBLANK($AB98),0, LOOKUP($AB98,[1]Skill!$A:$A,[1]Skill!$AA:$AA)*$AC98/100)</f>
        <v>3.75</v>
      </c>
      <c r="AE98" s="18">
        <v>0</v>
      </c>
      <c r="AF98" s="18">
        <v>0</v>
      </c>
      <c r="AG98" s="18">
        <v>0.2</v>
      </c>
      <c r="AH98" s="18">
        <v>0</v>
      </c>
      <c r="AI98" s="4" t="str">
        <f t="shared" si="6"/>
        <v>0;0;0.2;0</v>
      </c>
      <c r="AJ98" s="18">
        <v>0</v>
      </c>
      <c r="AK98" s="18">
        <v>0</v>
      </c>
      <c r="AL98" s="18">
        <v>0.3</v>
      </c>
      <c r="AM98" s="18">
        <v>-0.3</v>
      </c>
      <c r="AN98" s="18">
        <v>0</v>
      </c>
      <c r="AO98" s="18">
        <v>0</v>
      </c>
      <c r="AP98" s="18">
        <v>0</v>
      </c>
      <c r="AQ98" s="4" t="str">
        <f t="shared" si="7"/>
        <v>0;0;0.3;-0.3;0;0;0</v>
      </c>
      <c r="AR98" s="49" t="s">
        <v>765</v>
      </c>
      <c r="AS98" s="53"/>
      <c r="AT98" s="4" t="s">
        <v>943</v>
      </c>
      <c r="AU98" s="4"/>
      <c r="AV98" s="4">
        <v>95</v>
      </c>
      <c r="AW98" s="4"/>
      <c r="AX98" s="58" t="s">
        <v>837</v>
      </c>
      <c r="AY98" s="18">
        <v>0</v>
      </c>
      <c r="AZ98" s="19">
        <v>0</v>
      </c>
      <c r="BA98" s="25">
        <v>0.51803279999999996</v>
      </c>
    </row>
    <row r="99" spans="1:53" x14ac:dyDescent="0.15">
      <c r="A99">
        <v>51000096</v>
      </c>
      <c r="C99" s="4" t="s">
        <v>113</v>
      </c>
      <c r="D99" s="4" t="s">
        <v>526</v>
      </c>
      <c r="E99" s="19" t="s">
        <v>1107</v>
      </c>
      <c r="F99" s="4">
        <v>2</v>
      </c>
      <c r="G99" s="4">
        <v>13</v>
      </c>
      <c r="H99" s="4">
        <v>3</v>
      </c>
      <c r="I99" s="4">
        <f t="shared" si="4"/>
        <v>2</v>
      </c>
      <c r="J99" s="4">
        <v>2</v>
      </c>
      <c r="K99" s="4">
        <v>15</v>
      </c>
      <c r="L99" s="4">
        <v>-15</v>
      </c>
      <c r="M99">
        <v>-12</v>
      </c>
      <c r="N99" s="4">
        <v>0</v>
      </c>
      <c r="O99" s="4">
        <v>0</v>
      </c>
      <c r="P99" s="4">
        <v>0</v>
      </c>
      <c r="Q99" s="4">
        <v>1</v>
      </c>
      <c r="R99" s="4">
        <v>0</v>
      </c>
      <c r="S99" s="4">
        <v>0</v>
      </c>
      <c r="T99" s="4">
        <v>0</v>
      </c>
      <c r="U99" s="12">
        <f t="shared" si="5"/>
        <v>3</v>
      </c>
      <c r="V99" s="4">
        <v>35</v>
      </c>
      <c r="W99" s="4">
        <v>0</v>
      </c>
      <c r="X99" s="4">
        <v>12</v>
      </c>
      <c r="Y99" s="4" t="s">
        <v>715</v>
      </c>
      <c r="Z99" s="36">
        <v>55510010</v>
      </c>
      <c r="AA99" s="18">
        <v>100</v>
      </c>
      <c r="AB99" s="18"/>
      <c r="AC99" s="18"/>
      <c r="AD99" s="18">
        <f>IF(ISBLANK($Z99),0, LOOKUP($Z99,[1]Skill!$A:$A,[1]Skill!$AA:$AA)*$AA99/100)+
IF(ISBLANK($AB99),0, LOOKUP($AB99,[1]Skill!$A:$A,[1]Skill!$AA:$AA)*$AC99/100)</f>
        <v>10</v>
      </c>
      <c r="AE99" s="18">
        <v>0</v>
      </c>
      <c r="AF99" s="18">
        <v>0.2</v>
      </c>
      <c r="AG99" s="18">
        <v>0</v>
      </c>
      <c r="AH99" s="18">
        <v>0.2</v>
      </c>
      <c r="AI99" s="4" t="str">
        <f t="shared" si="6"/>
        <v>0;0.2;0;0.2</v>
      </c>
      <c r="AJ99" s="18">
        <v>0</v>
      </c>
      <c r="AK99" s="18">
        <v>-0.5</v>
      </c>
      <c r="AL99" s="18">
        <v>0</v>
      </c>
      <c r="AM99" s="18">
        <v>0.5</v>
      </c>
      <c r="AN99" s="18">
        <v>0</v>
      </c>
      <c r="AO99" s="18">
        <v>0</v>
      </c>
      <c r="AP99" s="18">
        <v>0</v>
      </c>
      <c r="AQ99" s="4" t="str">
        <f t="shared" si="7"/>
        <v>0;-0.5;0;0.5;0;0;0</v>
      </c>
      <c r="AR99" s="49" t="s">
        <v>765</v>
      </c>
      <c r="AS99" s="53"/>
      <c r="AT99" s="4"/>
      <c r="AU99" s="4"/>
      <c r="AV99" s="4">
        <v>96</v>
      </c>
      <c r="AW99" s="4"/>
      <c r="AX99" s="58" t="s">
        <v>836</v>
      </c>
      <c r="AY99" s="18">
        <v>0</v>
      </c>
      <c r="AZ99" s="19">
        <v>0</v>
      </c>
      <c r="BA99" s="25">
        <v>0.36393439999999999</v>
      </c>
    </row>
    <row r="100" spans="1:53" x14ac:dyDescent="0.15">
      <c r="A100">
        <v>51000097</v>
      </c>
      <c r="C100" s="7" t="s">
        <v>410</v>
      </c>
      <c r="D100" s="4" t="s">
        <v>411</v>
      </c>
      <c r="E100" s="19" t="s">
        <v>1093</v>
      </c>
      <c r="F100" s="4">
        <v>2</v>
      </c>
      <c r="G100" s="4">
        <v>6</v>
      </c>
      <c r="H100" s="4">
        <v>0</v>
      </c>
      <c r="I100" s="4">
        <f t="shared" si="4"/>
        <v>1</v>
      </c>
      <c r="J100" s="4">
        <v>2</v>
      </c>
      <c r="K100" s="4">
        <v>20</v>
      </c>
      <c r="L100" s="4">
        <v>-50</v>
      </c>
      <c r="M100">
        <v>23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12">
        <f t="shared" si="5"/>
        <v>-2</v>
      </c>
      <c r="V100" s="4">
        <v>10</v>
      </c>
      <c r="W100" s="4">
        <v>25</v>
      </c>
      <c r="X100" s="4">
        <v>0</v>
      </c>
      <c r="Y100" s="4" t="s">
        <v>4</v>
      </c>
      <c r="Z100" s="36">
        <v>55500012</v>
      </c>
      <c r="AA100" s="18">
        <v>100</v>
      </c>
      <c r="AB100" s="18"/>
      <c r="AC100" s="18"/>
      <c r="AD100" s="18">
        <f>IF(ISBLANK($Z100),0, LOOKUP($Z100,[1]Skill!$A:$A,[1]Skill!$AA:$AA)*$AA100/100)+
IF(ISBLANK($AB100),0, LOOKUP($AB100,[1]Skill!$A:$A,[1]Skill!$AA:$AA)*$AC100/100)</f>
        <v>5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</v>
      </c>
      <c r="AJ100" s="18">
        <v>0</v>
      </c>
      <c r="AK100" s="18">
        <v>0</v>
      </c>
      <c r="AL100" s="18">
        <v>-0.3</v>
      </c>
      <c r="AM100" s="18">
        <v>0</v>
      </c>
      <c r="AN100" s="18">
        <v>0.5</v>
      </c>
      <c r="AO100" s="18">
        <v>0</v>
      </c>
      <c r="AP100" s="18">
        <v>0</v>
      </c>
      <c r="AQ100" s="4" t="str">
        <f t="shared" si="7"/>
        <v>0;0;-0.3;0;0.5;0;0</v>
      </c>
      <c r="AR100" s="49" t="s">
        <v>765</v>
      </c>
      <c r="AS100" s="53">
        <v>11000004</v>
      </c>
      <c r="AT100" s="4"/>
      <c r="AU100" s="4"/>
      <c r="AV100" s="4">
        <v>97</v>
      </c>
      <c r="AW100" s="4"/>
      <c r="AX100" s="58" t="s">
        <v>841</v>
      </c>
      <c r="AY100" s="18">
        <v>0</v>
      </c>
      <c r="AZ100" s="19">
        <v>0</v>
      </c>
      <c r="BA100" s="25">
        <v>0.38196720000000001</v>
      </c>
    </row>
    <row r="101" spans="1:53" x14ac:dyDescent="0.15">
      <c r="A101">
        <v>51000098</v>
      </c>
      <c r="C101" s="7" t="s">
        <v>407</v>
      </c>
      <c r="D101" s="4" t="s">
        <v>528</v>
      </c>
      <c r="E101" s="19"/>
      <c r="F101" s="4">
        <v>3</v>
      </c>
      <c r="G101" s="4">
        <v>1</v>
      </c>
      <c r="H101" s="4">
        <v>0</v>
      </c>
      <c r="I101" s="4">
        <f t="shared" si="4"/>
        <v>2</v>
      </c>
      <c r="J101" s="4">
        <v>3</v>
      </c>
      <c r="K101" s="4">
        <v>5</v>
      </c>
      <c r="L101" s="4">
        <v>-15</v>
      </c>
      <c r="M101">
        <v>-7</v>
      </c>
      <c r="N101" s="4">
        <v>0</v>
      </c>
      <c r="O101" s="4">
        <v>0</v>
      </c>
      <c r="P101" s="4">
        <v>0</v>
      </c>
      <c r="Q101" s="4">
        <v>0</v>
      </c>
      <c r="R101" s="4">
        <v>2</v>
      </c>
      <c r="S101" s="4">
        <v>2</v>
      </c>
      <c r="T101" s="4">
        <v>0</v>
      </c>
      <c r="U101" s="12">
        <f t="shared" si="5"/>
        <v>3</v>
      </c>
      <c r="V101" s="4">
        <v>10</v>
      </c>
      <c r="W101" s="4">
        <v>20</v>
      </c>
      <c r="X101" s="4">
        <v>0</v>
      </c>
      <c r="Y101" s="4" t="s">
        <v>4</v>
      </c>
      <c r="Z101" s="36"/>
      <c r="AA101" s="18"/>
      <c r="AB101" s="18"/>
      <c r="AC101" s="18"/>
      <c r="AD101" s="18">
        <f>IF(ISBLANK($Z101),0, LOOKUP($Z101,[1]Skill!$A:$A,[1]Skill!$AA:$AA)*$AA101/100)+
IF(ISBLANK($AB101),0, LOOKUP($AB101,[1]Skill!$A:$A,[1]Skill!$AA:$AA)*$AC101/100)</f>
        <v>0</v>
      </c>
      <c r="AE101" s="18">
        <v>0</v>
      </c>
      <c r="AF101" s="18">
        <v>0.2</v>
      </c>
      <c r="AG101" s="18">
        <v>0</v>
      </c>
      <c r="AH101" s="18">
        <v>0</v>
      </c>
      <c r="AI101" s="4" t="str">
        <f t="shared" si="6"/>
        <v>0;0.2;0;0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49" t="s">
        <v>765</v>
      </c>
      <c r="AS101" s="53"/>
      <c r="AT101" s="4" t="s">
        <v>946</v>
      </c>
      <c r="AU101" s="4"/>
      <c r="AV101" s="4">
        <v>98</v>
      </c>
      <c r="AW101" s="4"/>
      <c r="AX101" s="58" t="s">
        <v>833</v>
      </c>
      <c r="AY101" s="18">
        <v>0</v>
      </c>
      <c r="AZ101" s="19">
        <v>0</v>
      </c>
      <c r="BA101" s="25">
        <v>0.60327869999999995</v>
      </c>
    </row>
    <row r="102" spans="1:53" x14ac:dyDescent="0.15">
      <c r="A102">
        <v>51000099</v>
      </c>
      <c r="C102" s="4" t="s">
        <v>116</v>
      </c>
      <c r="D102" s="4" t="s">
        <v>529</v>
      </c>
      <c r="E102" s="19"/>
      <c r="F102" s="4">
        <v>4</v>
      </c>
      <c r="G102" s="4">
        <v>9</v>
      </c>
      <c r="H102" s="4">
        <v>0</v>
      </c>
      <c r="I102" s="4">
        <f t="shared" si="4"/>
        <v>2</v>
      </c>
      <c r="J102" s="4">
        <v>4</v>
      </c>
      <c r="K102" s="4">
        <v>-80</v>
      </c>
      <c r="L102" s="4">
        <v>0</v>
      </c>
      <c r="M102">
        <v>-8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12">
        <f t="shared" si="5"/>
        <v>2</v>
      </c>
      <c r="V102" s="4">
        <v>10</v>
      </c>
      <c r="W102" s="4">
        <v>15</v>
      </c>
      <c r="X102" s="4">
        <v>0</v>
      </c>
      <c r="Y102" s="4" t="s">
        <v>16</v>
      </c>
      <c r="Z102" s="36">
        <v>55900003</v>
      </c>
      <c r="AA102" s="18">
        <v>100</v>
      </c>
      <c r="AB102" s="18">
        <v>55900013</v>
      </c>
      <c r="AC102" s="18">
        <v>100</v>
      </c>
      <c r="AD102" s="18">
        <f>IF(ISBLANK($Z102),0, LOOKUP($Z102,[1]Skill!$A:$A,[1]Skill!$AA:$AA)*$AA102/100)+
IF(ISBLANK($AB102),0, LOOKUP($AB102,[1]Skill!$A:$A,[1]Skill!$AA:$AA)*$AC102/100)</f>
        <v>90</v>
      </c>
      <c r="AE102" s="18">
        <v>0</v>
      </c>
      <c r="AF102" s="18">
        <v>0</v>
      </c>
      <c r="AG102" s="18">
        <v>0</v>
      </c>
      <c r="AH102" s="18">
        <v>0</v>
      </c>
      <c r="AI102" s="4" t="str">
        <f t="shared" si="6"/>
        <v>0;0;0;0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49" t="s">
        <v>765</v>
      </c>
      <c r="AS102" s="53">
        <v>11000001</v>
      </c>
      <c r="AT102" s="4" t="s">
        <v>1046</v>
      </c>
      <c r="AU102" s="4"/>
      <c r="AV102" s="4">
        <v>99</v>
      </c>
      <c r="AW102" s="4"/>
      <c r="AX102" s="58" t="s">
        <v>831</v>
      </c>
      <c r="AY102" s="18">
        <v>0</v>
      </c>
      <c r="AZ102" s="19">
        <v>0</v>
      </c>
      <c r="BA102" s="25">
        <v>0.75737699999999997</v>
      </c>
    </row>
    <row r="103" spans="1:53" x14ac:dyDescent="0.15">
      <c r="A103">
        <v>51000100</v>
      </c>
      <c r="C103" s="4" t="s">
        <v>117</v>
      </c>
      <c r="D103" s="4" t="s">
        <v>343</v>
      </c>
      <c r="E103" s="19" t="s">
        <v>1112</v>
      </c>
      <c r="F103" s="4">
        <v>4</v>
      </c>
      <c r="G103" s="4">
        <v>16</v>
      </c>
      <c r="H103" s="4">
        <v>5</v>
      </c>
      <c r="I103" s="4">
        <f t="shared" si="4"/>
        <v>1</v>
      </c>
      <c r="J103" s="4">
        <v>4</v>
      </c>
      <c r="K103" s="4">
        <v>-100</v>
      </c>
      <c r="L103" s="4">
        <v>18</v>
      </c>
      <c r="M103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12">
        <f t="shared" si="5"/>
        <v>-2</v>
      </c>
      <c r="V103" s="4">
        <v>10</v>
      </c>
      <c r="W103" s="4">
        <v>0</v>
      </c>
      <c r="X103" s="4">
        <v>11</v>
      </c>
      <c r="Y103" s="4" t="s">
        <v>9</v>
      </c>
      <c r="Z103" s="36">
        <v>55400003</v>
      </c>
      <c r="AA103" s="18">
        <v>100</v>
      </c>
      <c r="AB103" s="18"/>
      <c r="AC103" s="18"/>
      <c r="AD103" s="18">
        <f>IF(ISBLANK($Z103),0, LOOKUP($Z103,[1]Skill!$A:$A,[1]Skill!$AA:$AA)*$AA103/100)+
IF(ISBLANK($AB103),0, LOOKUP($AB103,[1]Skill!$A:$A,[1]Skill!$AA:$AA)*$AC103/100)</f>
        <v>80</v>
      </c>
      <c r="AE103" s="18">
        <v>0</v>
      </c>
      <c r="AF103" s="18">
        <v>0.5</v>
      </c>
      <c r="AG103" s="18">
        <v>0.5</v>
      </c>
      <c r="AH103" s="18">
        <v>0</v>
      </c>
      <c r="AI103" s="4" t="str">
        <f t="shared" si="6"/>
        <v>0;0.5;0.5;0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49" t="s">
        <v>765</v>
      </c>
      <c r="AS103" s="53">
        <v>11000010</v>
      </c>
      <c r="AT103" s="4"/>
      <c r="AU103" s="4"/>
      <c r="AV103" s="4">
        <v>100</v>
      </c>
      <c r="AW103" s="4"/>
      <c r="AX103" s="58" t="s">
        <v>838</v>
      </c>
      <c r="AY103" s="18">
        <v>0</v>
      </c>
      <c r="AZ103" s="19">
        <v>0</v>
      </c>
      <c r="BA103" s="25">
        <v>0.1032787</v>
      </c>
    </row>
    <row r="104" spans="1:53" x14ac:dyDescent="0.15">
      <c r="A104">
        <v>51000101</v>
      </c>
      <c r="C104" s="4" t="s">
        <v>118</v>
      </c>
      <c r="D104" s="4" t="s">
        <v>344</v>
      </c>
      <c r="E104" s="19" t="s">
        <v>1117</v>
      </c>
      <c r="F104" s="4">
        <v>3</v>
      </c>
      <c r="G104" s="4">
        <v>10</v>
      </c>
      <c r="H104" s="4">
        <v>6</v>
      </c>
      <c r="I104" s="4">
        <f t="shared" si="4"/>
        <v>2</v>
      </c>
      <c r="J104" s="4">
        <v>3</v>
      </c>
      <c r="K104" s="4">
        <v>-25</v>
      </c>
      <c r="L104" s="4">
        <v>5</v>
      </c>
      <c r="M104">
        <v>-5</v>
      </c>
      <c r="N104" s="4">
        <v>0</v>
      </c>
      <c r="O104" s="4">
        <v>0</v>
      </c>
      <c r="P104" s="4">
        <v>-1</v>
      </c>
      <c r="Q104" s="4">
        <v>0</v>
      </c>
      <c r="R104" s="4">
        <v>0</v>
      </c>
      <c r="S104" s="4">
        <v>0</v>
      </c>
      <c r="T104" s="4">
        <v>0</v>
      </c>
      <c r="U104" s="12">
        <f t="shared" si="5"/>
        <v>1</v>
      </c>
      <c r="V104" s="4">
        <v>10</v>
      </c>
      <c r="W104" s="4">
        <v>0</v>
      </c>
      <c r="X104" s="4">
        <v>15</v>
      </c>
      <c r="Y104" s="4" t="s">
        <v>4</v>
      </c>
      <c r="Z104" s="36">
        <v>55100015</v>
      </c>
      <c r="AA104" s="18">
        <v>100</v>
      </c>
      <c r="AB104" s="18">
        <v>55100008</v>
      </c>
      <c r="AC104" s="18">
        <v>100</v>
      </c>
      <c r="AD104" s="18">
        <f>IF(ISBLANK($Z104),0, LOOKUP($Z104,[1]Skill!$A:$A,[1]Skill!$AA:$AA)*$AA104/100)+
IF(ISBLANK($AB104),0, LOOKUP($AB104,[1]Skill!$A:$A,[1]Skill!$AA:$AA)*$AC104/100)</f>
        <v>31</v>
      </c>
      <c r="AE104" s="18">
        <v>0.2</v>
      </c>
      <c r="AF104" s="18">
        <v>0.3</v>
      </c>
      <c r="AG104" s="18">
        <v>0</v>
      </c>
      <c r="AH104" s="18">
        <v>0</v>
      </c>
      <c r="AI104" s="4" t="str">
        <f t="shared" si="6"/>
        <v>0.2;0.3;0;0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-0.5</v>
      </c>
      <c r="AP104" s="18">
        <v>0.5</v>
      </c>
      <c r="AQ104" s="4" t="str">
        <f t="shared" si="7"/>
        <v>0;0;0;0;0;-0.5;0.5</v>
      </c>
      <c r="AR104" s="49" t="s">
        <v>765</v>
      </c>
      <c r="AS104" s="53"/>
      <c r="AT104" s="4" t="s">
        <v>947</v>
      </c>
      <c r="AU104" s="4"/>
      <c r="AV104" s="4">
        <v>101</v>
      </c>
      <c r="AW104" s="4"/>
      <c r="AX104" s="58" t="s">
        <v>832</v>
      </c>
      <c r="AY104" s="18">
        <v>0</v>
      </c>
      <c r="AZ104" s="19">
        <v>0</v>
      </c>
      <c r="BA104" s="25">
        <v>0.42622949999999998</v>
      </c>
    </row>
    <row r="105" spans="1:53" x14ac:dyDescent="0.15">
      <c r="A105">
        <v>51000102</v>
      </c>
      <c r="C105" s="4" t="s">
        <v>119</v>
      </c>
      <c r="D105" s="4" t="s">
        <v>530</v>
      </c>
      <c r="E105" s="19" t="s">
        <v>1101</v>
      </c>
      <c r="F105" s="4">
        <v>2</v>
      </c>
      <c r="G105" s="4">
        <v>8</v>
      </c>
      <c r="H105" s="4">
        <v>0</v>
      </c>
      <c r="I105" s="4">
        <f t="shared" si="4"/>
        <v>2</v>
      </c>
      <c r="J105" s="4">
        <v>2</v>
      </c>
      <c r="K105" s="4">
        <v>0</v>
      </c>
      <c r="L105" s="4">
        <v>0</v>
      </c>
      <c r="M105">
        <v>-15</v>
      </c>
      <c r="N105" s="4">
        <v>0</v>
      </c>
      <c r="O105" s="4">
        <v>0</v>
      </c>
      <c r="P105" s="4">
        <v>0</v>
      </c>
      <c r="Q105" s="4">
        <v>1</v>
      </c>
      <c r="R105" s="4">
        <v>0</v>
      </c>
      <c r="S105" s="4">
        <v>0</v>
      </c>
      <c r="T105" s="4">
        <v>0</v>
      </c>
      <c r="U105" s="12">
        <f t="shared" si="5"/>
        <v>4</v>
      </c>
      <c r="V105" s="4">
        <v>10</v>
      </c>
      <c r="W105" s="4">
        <v>20</v>
      </c>
      <c r="X105" s="4">
        <v>0</v>
      </c>
      <c r="Y105" s="4" t="s">
        <v>103</v>
      </c>
      <c r="Z105" s="36">
        <v>55900035</v>
      </c>
      <c r="AA105" s="18">
        <v>100</v>
      </c>
      <c r="AB105" s="18"/>
      <c r="AC105" s="18"/>
      <c r="AD105" s="18">
        <f>IF(ISBLANK($Z105),0, LOOKUP($Z105,[1]Skill!$A:$A,[1]Skill!$AA:$AA)*$AA105/100)+
IF(ISBLANK($AB105),0, LOOKUP($AB105,[1]Skill!$A:$A,[1]Skill!$AA:$AA)*$AC105/100)</f>
        <v>14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49" t="s">
        <v>765</v>
      </c>
      <c r="AS105" s="53">
        <v>11000003</v>
      </c>
      <c r="AT105" s="4" t="s">
        <v>923</v>
      </c>
      <c r="AU105" s="4"/>
      <c r="AV105" s="4">
        <v>102</v>
      </c>
      <c r="AW105" s="4"/>
      <c r="AX105" s="58" t="s">
        <v>828</v>
      </c>
      <c r="AY105" s="18">
        <v>0</v>
      </c>
      <c r="AZ105" s="19">
        <v>0</v>
      </c>
      <c r="BA105" s="25">
        <v>0.2098361</v>
      </c>
    </row>
    <row r="106" spans="1:53" x14ac:dyDescent="0.15">
      <c r="A106">
        <v>51000103</v>
      </c>
      <c r="C106" s="4" t="s">
        <v>120</v>
      </c>
      <c r="D106" s="4" t="s">
        <v>531</v>
      </c>
      <c r="E106" s="19" t="s">
        <v>304</v>
      </c>
      <c r="F106" s="4">
        <v>2</v>
      </c>
      <c r="G106" s="4">
        <v>16</v>
      </c>
      <c r="H106" s="4">
        <v>5</v>
      </c>
      <c r="I106" s="4">
        <f t="shared" si="4"/>
        <v>1</v>
      </c>
      <c r="J106" s="4">
        <v>2</v>
      </c>
      <c r="K106" s="4">
        <v>-100</v>
      </c>
      <c r="L106" s="4">
        <v>70</v>
      </c>
      <c r="M106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12">
        <f t="shared" si="5"/>
        <v>0</v>
      </c>
      <c r="V106" s="4">
        <v>10</v>
      </c>
      <c r="W106" s="4">
        <v>0</v>
      </c>
      <c r="X106" s="4">
        <v>10</v>
      </c>
      <c r="Y106" s="4" t="s">
        <v>9</v>
      </c>
      <c r="Z106" s="36">
        <v>55300009</v>
      </c>
      <c r="AA106" s="18">
        <v>100</v>
      </c>
      <c r="AB106" s="18"/>
      <c r="AC106" s="18"/>
      <c r="AD106" s="18">
        <f>IF(ISBLANK($Z106),0, LOOKUP($Z106,[1]Skill!$A:$A,[1]Skill!$AA:$AA)*$AA106/100)+
IF(ISBLANK($AB106),0, LOOKUP($AB106,[1]Skill!$A:$A,[1]Skill!$AA:$AA)*$AC106/100)</f>
        <v>30</v>
      </c>
      <c r="AE106" s="18">
        <v>0</v>
      </c>
      <c r="AF106" s="18">
        <v>0.5</v>
      </c>
      <c r="AG106" s="18">
        <v>0.5</v>
      </c>
      <c r="AH106" s="18">
        <v>0</v>
      </c>
      <c r="AI106" s="4" t="str">
        <f t="shared" si="6"/>
        <v>0;0.5;0.5;0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49" t="s">
        <v>765</v>
      </c>
      <c r="AS106" s="53"/>
      <c r="AT106" s="4" t="s">
        <v>948</v>
      </c>
      <c r="AU106" s="4"/>
      <c r="AV106" s="4">
        <v>103</v>
      </c>
      <c r="AW106" s="4"/>
      <c r="AX106" s="58" t="s">
        <v>838</v>
      </c>
      <c r="AY106" s="18">
        <v>0</v>
      </c>
      <c r="AZ106" s="19">
        <v>0</v>
      </c>
      <c r="BA106" s="25">
        <v>4.262295E-2</v>
      </c>
    </row>
    <row r="107" spans="1:53" x14ac:dyDescent="0.15">
      <c r="A107">
        <v>51000104</v>
      </c>
      <c r="C107" s="4" t="s">
        <v>121</v>
      </c>
      <c r="D107" s="4" t="s">
        <v>345</v>
      </c>
      <c r="E107" s="19" t="s">
        <v>304</v>
      </c>
      <c r="F107" s="4">
        <v>2</v>
      </c>
      <c r="G107" s="4">
        <v>16</v>
      </c>
      <c r="H107" s="4">
        <v>4</v>
      </c>
      <c r="I107" s="4">
        <f t="shared" si="4"/>
        <v>1</v>
      </c>
      <c r="J107" s="4">
        <v>2</v>
      </c>
      <c r="K107" s="4">
        <v>-100</v>
      </c>
      <c r="L107" s="4">
        <v>70</v>
      </c>
      <c r="M107">
        <v>3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12">
        <f t="shared" si="5"/>
        <v>-2</v>
      </c>
      <c r="V107" s="4">
        <v>10</v>
      </c>
      <c r="W107" s="4">
        <v>0</v>
      </c>
      <c r="X107" s="4">
        <v>10</v>
      </c>
      <c r="Y107" s="4" t="s">
        <v>9</v>
      </c>
      <c r="Z107" s="36">
        <v>55300007</v>
      </c>
      <c r="AA107" s="18">
        <v>100</v>
      </c>
      <c r="AB107" s="18"/>
      <c r="AC107" s="18"/>
      <c r="AD107" s="18">
        <f>IF(ISBLANK($Z107),0, LOOKUP($Z107,[1]Skill!$A:$A,[1]Skill!$AA:$AA)*$AA107/100)+
IF(ISBLANK($AB107),0, LOOKUP($AB107,[1]Skill!$A:$A,[1]Skill!$AA:$AA)*$AC107/100)</f>
        <v>25</v>
      </c>
      <c r="AE107" s="18">
        <v>0</v>
      </c>
      <c r="AF107" s="18">
        <v>0.5</v>
      </c>
      <c r="AG107" s="18">
        <v>0.5</v>
      </c>
      <c r="AH107" s="18">
        <v>0</v>
      </c>
      <c r="AI107" s="4" t="str">
        <f t="shared" si="6"/>
        <v>0;0.5;0.5;0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49" t="s">
        <v>765</v>
      </c>
      <c r="AS107" s="53"/>
      <c r="AT107" s="4" t="s">
        <v>948</v>
      </c>
      <c r="AU107" s="4"/>
      <c r="AV107" s="4">
        <v>104</v>
      </c>
      <c r="AW107" s="4"/>
      <c r="AX107" s="58" t="s">
        <v>838</v>
      </c>
      <c r="AY107" s="18">
        <v>0</v>
      </c>
      <c r="AZ107" s="19">
        <v>0</v>
      </c>
      <c r="BA107" s="25">
        <v>5.2459020000000002E-2</v>
      </c>
    </row>
    <row r="108" spans="1:53" x14ac:dyDescent="0.15">
      <c r="A108">
        <v>51000105</v>
      </c>
      <c r="C108" s="4" t="s">
        <v>122</v>
      </c>
      <c r="D108" s="4" t="s">
        <v>346</v>
      </c>
      <c r="E108" s="19"/>
      <c r="F108" s="4">
        <v>6</v>
      </c>
      <c r="G108" s="4">
        <v>7</v>
      </c>
      <c r="H108" s="4">
        <v>0</v>
      </c>
      <c r="I108" s="4">
        <f t="shared" si="4"/>
        <v>4</v>
      </c>
      <c r="J108" s="4">
        <v>6</v>
      </c>
      <c r="K108" s="4">
        <v>19</v>
      </c>
      <c r="L108" s="4">
        <v>3</v>
      </c>
      <c r="M108">
        <v>-47</v>
      </c>
      <c r="N108" s="4">
        <v>1</v>
      </c>
      <c r="O108" s="4">
        <v>0</v>
      </c>
      <c r="P108" s="4">
        <v>0</v>
      </c>
      <c r="Q108" s="4">
        <v>0</v>
      </c>
      <c r="R108" s="4">
        <v>0</v>
      </c>
      <c r="S108" s="4">
        <v>4</v>
      </c>
      <c r="T108" s="4">
        <v>0</v>
      </c>
      <c r="U108" s="12">
        <f t="shared" si="5"/>
        <v>10</v>
      </c>
      <c r="V108" s="4">
        <v>10</v>
      </c>
      <c r="W108" s="4">
        <v>10</v>
      </c>
      <c r="X108" s="4">
        <v>0</v>
      </c>
      <c r="Y108" s="4" t="s">
        <v>2</v>
      </c>
      <c r="Z108" s="36">
        <v>55900027</v>
      </c>
      <c r="AA108" s="18">
        <v>30</v>
      </c>
      <c r="AB108" s="18"/>
      <c r="AC108" s="18"/>
      <c r="AD108" s="18">
        <f>IF(ISBLANK($Z108),0, LOOKUP($Z108,[1]Skill!$A:$A,[1]Skill!$AA:$AA)*$AA108/100)+
IF(ISBLANK($AB108),0, LOOKUP($AB108,[1]Skill!$A:$A,[1]Skill!$AA:$AA)*$AC108/100)</f>
        <v>10.5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49" t="s">
        <v>765</v>
      </c>
      <c r="AS108" s="53"/>
      <c r="AT108" s="4" t="s">
        <v>949</v>
      </c>
      <c r="AU108" s="4"/>
      <c r="AV108" s="4">
        <v>105</v>
      </c>
      <c r="AW108" s="4"/>
      <c r="AX108" s="58" t="s">
        <v>834</v>
      </c>
      <c r="AY108" s="18">
        <v>0</v>
      </c>
      <c r="AZ108" s="19">
        <v>0</v>
      </c>
      <c r="BA108" s="25">
        <v>0.92622950000000004</v>
      </c>
    </row>
    <row r="109" spans="1:53" x14ac:dyDescent="0.15">
      <c r="A109">
        <v>51000106</v>
      </c>
      <c r="C109" s="4" t="s">
        <v>123</v>
      </c>
      <c r="D109" s="4" t="s">
        <v>532</v>
      </c>
      <c r="E109" s="19" t="s">
        <v>1118</v>
      </c>
      <c r="F109" s="4">
        <v>2</v>
      </c>
      <c r="G109" s="4">
        <v>14</v>
      </c>
      <c r="H109" s="4">
        <v>0</v>
      </c>
      <c r="I109" s="4">
        <f t="shared" si="4"/>
        <v>1</v>
      </c>
      <c r="J109" s="4">
        <v>2</v>
      </c>
      <c r="K109" s="4">
        <v>40</v>
      </c>
      <c r="L109" s="4">
        <v>0</v>
      </c>
      <c r="M109">
        <v>-1</v>
      </c>
      <c r="N109" s="4">
        <v>0</v>
      </c>
      <c r="O109" s="4">
        <v>0</v>
      </c>
      <c r="P109" s="4">
        <v>-8</v>
      </c>
      <c r="Q109" s="4">
        <v>0</v>
      </c>
      <c r="R109" s="4">
        <v>0</v>
      </c>
      <c r="S109" s="4">
        <v>0</v>
      </c>
      <c r="T109" s="4">
        <v>0</v>
      </c>
      <c r="U109" s="12">
        <f t="shared" si="5"/>
        <v>-1</v>
      </c>
      <c r="V109" s="4">
        <v>70</v>
      </c>
      <c r="W109" s="4">
        <v>0</v>
      </c>
      <c r="X109" s="4">
        <v>10</v>
      </c>
      <c r="Y109" s="4" t="s">
        <v>124</v>
      </c>
      <c r="Z109" s="36"/>
      <c r="AA109" s="18"/>
      <c r="AB109" s="18"/>
      <c r="AC109" s="18"/>
      <c r="AD109" s="18">
        <f>IF(ISBLANK($Z109),0, LOOKUP($Z109,[1]Skill!$A:$A,[1]Skill!$AA:$AA)*$AA109/100)+
IF(ISBLANK($AB109),0, LOOKUP($AB109,[1]Skill!$A:$A,[1]Skill!$AA:$AA)*$AC109/100)</f>
        <v>0</v>
      </c>
      <c r="AE109" s="18">
        <v>0</v>
      </c>
      <c r="AF109" s="18">
        <v>0</v>
      </c>
      <c r="AG109" s="18">
        <v>0.2</v>
      </c>
      <c r="AH109" s="18">
        <v>0</v>
      </c>
      <c r="AI109" s="4" t="str">
        <f t="shared" si="6"/>
        <v>0;0;0.2;0</v>
      </c>
      <c r="AJ109" s="18">
        <v>0</v>
      </c>
      <c r="AK109" s="18">
        <v>0</v>
      </c>
      <c r="AL109" s="18">
        <v>0.3</v>
      </c>
      <c r="AM109" s="18">
        <v>-0.3</v>
      </c>
      <c r="AN109" s="18">
        <v>0</v>
      </c>
      <c r="AO109" s="18">
        <v>0</v>
      </c>
      <c r="AP109" s="18">
        <v>0</v>
      </c>
      <c r="AQ109" s="4" t="str">
        <f t="shared" si="7"/>
        <v>0;0;0.3;-0.3;0;0;0</v>
      </c>
      <c r="AR109" s="49" t="s">
        <v>765</v>
      </c>
      <c r="AS109" s="53"/>
      <c r="AT109" s="4"/>
      <c r="AU109" s="4"/>
      <c r="AV109" s="4">
        <v>106</v>
      </c>
      <c r="AW109" s="4"/>
      <c r="AX109" s="58" t="s">
        <v>837</v>
      </c>
      <c r="AY109" s="18">
        <v>0</v>
      </c>
      <c r="AZ109" s="19">
        <v>0</v>
      </c>
      <c r="BA109" s="25">
        <v>6.8852460000000004E-2</v>
      </c>
    </row>
    <row r="110" spans="1:53" x14ac:dyDescent="0.15">
      <c r="A110">
        <v>51000107</v>
      </c>
      <c r="C110" s="4" t="s">
        <v>125</v>
      </c>
      <c r="D110" s="4" t="s">
        <v>533</v>
      </c>
      <c r="E110" s="19" t="s">
        <v>1107</v>
      </c>
      <c r="F110" s="4">
        <v>2</v>
      </c>
      <c r="G110" s="4">
        <v>14</v>
      </c>
      <c r="H110" s="4">
        <v>0</v>
      </c>
      <c r="I110" s="4">
        <f t="shared" si="4"/>
        <v>2</v>
      </c>
      <c r="J110" s="4">
        <v>2</v>
      </c>
      <c r="K110" s="4">
        <v>30</v>
      </c>
      <c r="L110" s="4">
        <v>0</v>
      </c>
      <c r="M110">
        <v>-1</v>
      </c>
      <c r="N110" s="4">
        <v>0</v>
      </c>
      <c r="O110" s="4">
        <v>0</v>
      </c>
      <c r="P110" s="4">
        <v>-8</v>
      </c>
      <c r="Q110" s="4">
        <v>0</v>
      </c>
      <c r="R110" s="4">
        <v>0</v>
      </c>
      <c r="S110" s="4">
        <v>0</v>
      </c>
      <c r="T110" s="4">
        <v>0</v>
      </c>
      <c r="U110" s="12">
        <f t="shared" si="5"/>
        <v>4</v>
      </c>
      <c r="V110" s="4">
        <v>70</v>
      </c>
      <c r="W110" s="4">
        <v>0</v>
      </c>
      <c r="X110" s="4">
        <v>10</v>
      </c>
      <c r="Y110" s="4" t="s">
        <v>126</v>
      </c>
      <c r="Z110" s="36">
        <v>55510009</v>
      </c>
      <c r="AA110" s="18">
        <v>30</v>
      </c>
      <c r="AB110" s="18"/>
      <c r="AC110" s="18"/>
      <c r="AD110" s="18">
        <f>IF(ISBLANK($Z110),0, LOOKUP($Z110,[1]Skill!$A:$A,[1]Skill!$AA:$AA)*$AA110/100)+
IF(ISBLANK($AB110),0, LOOKUP($AB110,[1]Skill!$A:$A,[1]Skill!$AA:$AA)*$AC110/100)</f>
        <v>15</v>
      </c>
      <c r="AE110" s="18">
        <v>0</v>
      </c>
      <c r="AF110" s="18">
        <v>0</v>
      </c>
      <c r="AG110" s="18">
        <v>0.2</v>
      </c>
      <c r="AH110" s="18">
        <v>0</v>
      </c>
      <c r="AI110" s="4" t="str">
        <f t="shared" si="6"/>
        <v>0;0;0.2;0</v>
      </c>
      <c r="AJ110" s="18">
        <v>0</v>
      </c>
      <c r="AK110" s="18">
        <v>0</v>
      </c>
      <c r="AL110" s="18">
        <v>0.3</v>
      </c>
      <c r="AM110" s="18">
        <v>-0.3</v>
      </c>
      <c r="AN110" s="18">
        <v>0</v>
      </c>
      <c r="AO110" s="18">
        <v>0</v>
      </c>
      <c r="AP110" s="18">
        <v>0</v>
      </c>
      <c r="AQ110" s="4" t="str">
        <f t="shared" si="7"/>
        <v>0;0;0.3;-0.3;0;0;0</v>
      </c>
      <c r="AR110" s="49" t="s">
        <v>765</v>
      </c>
      <c r="AS110" s="53"/>
      <c r="AT110" s="4"/>
      <c r="AU110" s="4"/>
      <c r="AV110" s="4">
        <v>107</v>
      </c>
      <c r="AW110" s="4"/>
      <c r="AX110" s="58" t="s">
        <v>837</v>
      </c>
      <c r="AY110" s="18">
        <v>0</v>
      </c>
      <c r="AZ110" s="19">
        <v>0</v>
      </c>
      <c r="BA110" s="25">
        <v>0.24262300000000001</v>
      </c>
    </row>
    <row r="111" spans="1:53" x14ac:dyDescent="0.15">
      <c r="A111">
        <v>51000108</v>
      </c>
      <c r="C111" s="4" t="s">
        <v>127</v>
      </c>
      <c r="D111" s="4" t="s">
        <v>347</v>
      </c>
      <c r="E111" s="19" t="s">
        <v>1118</v>
      </c>
      <c r="F111" s="4">
        <v>2</v>
      </c>
      <c r="G111" s="4">
        <v>14</v>
      </c>
      <c r="H111" s="4">
        <v>1</v>
      </c>
      <c r="I111" s="4">
        <f t="shared" si="4"/>
        <v>2</v>
      </c>
      <c r="J111" s="4">
        <v>2</v>
      </c>
      <c r="K111" s="4">
        <v>10</v>
      </c>
      <c r="L111" s="4">
        <v>-10</v>
      </c>
      <c r="M111">
        <v>-13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3</v>
      </c>
      <c r="T111" s="4">
        <v>0</v>
      </c>
      <c r="U111" s="12">
        <f t="shared" si="5"/>
        <v>2</v>
      </c>
      <c r="V111" s="4">
        <v>40</v>
      </c>
      <c r="W111" s="4">
        <v>0</v>
      </c>
      <c r="X111" s="4">
        <v>10</v>
      </c>
      <c r="Y111" s="4" t="s">
        <v>128</v>
      </c>
      <c r="Z111" s="36"/>
      <c r="AA111" s="18"/>
      <c r="AB111" s="18"/>
      <c r="AC111" s="18"/>
      <c r="AD111" s="18">
        <f>IF(ISBLANK($Z111),0, LOOKUP($Z111,[1]Skill!$A:$A,[1]Skill!$AA:$AA)*$AA111/100)+
IF(ISBLANK($AB111),0, LOOKUP($AB111,[1]Skill!$A:$A,[1]Skill!$AA:$AA)*$AC111/100)</f>
        <v>0</v>
      </c>
      <c r="AE111" s="18">
        <v>0</v>
      </c>
      <c r="AF111" s="18">
        <v>0</v>
      </c>
      <c r="AG111" s="18">
        <v>0.2</v>
      </c>
      <c r="AH111" s="18">
        <v>0</v>
      </c>
      <c r="AI111" s="4" t="str">
        <f t="shared" si="6"/>
        <v>0;0;0.2;0</v>
      </c>
      <c r="AJ111" s="18">
        <v>0</v>
      </c>
      <c r="AK111" s="18">
        <v>0</v>
      </c>
      <c r="AL111" s="18">
        <v>0.3</v>
      </c>
      <c r="AM111" s="18">
        <v>-0.3</v>
      </c>
      <c r="AN111" s="18">
        <v>0</v>
      </c>
      <c r="AO111" s="18">
        <v>0</v>
      </c>
      <c r="AP111" s="18">
        <v>0</v>
      </c>
      <c r="AQ111" s="4" t="str">
        <f t="shared" si="7"/>
        <v>0;0;0.3;-0.3;0;0;0</v>
      </c>
      <c r="AR111" s="49" t="s">
        <v>765</v>
      </c>
      <c r="AS111" s="53"/>
      <c r="AT111" s="4" t="s">
        <v>950</v>
      </c>
      <c r="AU111" s="4"/>
      <c r="AV111" s="4">
        <v>108</v>
      </c>
      <c r="AW111" s="4"/>
      <c r="AX111" s="58" t="s">
        <v>837</v>
      </c>
      <c r="AY111" s="18">
        <v>0</v>
      </c>
      <c r="AZ111" s="19">
        <v>0</v>
      </c>
      <c r="BA111" s="25">
        <v>0.28360659999999999</v>
      </c>
    </row>
    <row r="112" spans="1:53" x14ac:dyDescent="0.15">
      <c r="A112">
        <v>51000109</v>
      </c>
      <c r="C112" s="4" t="s">
        <v>129</v>
      </c>
      <c r="D112" s="4" t="s">
        <v>534</v>
      </c>
      <c r="E112" s="19" t="s">
        <v>1090</v>
      </c>
      <c r="F112" s="4">
        <v>3</v>
      </c>
      <c r="G112" s="4">
        <v>2</v>
      </c>
      <c r="H112" s="4">
        <v>0</v>
      </c>
      <c r="I112" s="4">
        <f t="shared" si="4"/>
        <v>2</v>
      </c>
      <c r="J112" s="4">
        <v>3</v>
      </c>
      <c r="K112" s="4">
        <v>15</v>
      </c>
      <c r="L112" s="4">
        <v>-10</v>
      </c>
      <c r="M112">
        <v>-37</v>
      </c>
      <c r="N112" s="4">
        <v>0</v>
      </c>
      <c r="O112" s="4">
        <v>0</v>
      </c>
      <c r="P112" s="4">
        <v>0</v>
      </c>
      <c r="Q112" s="4">
        <v>3</v>
      </c>
      <c r="R112" s="4">
        <v>0</v>
      </c>
      <c r="S112" s="4">
        <v>0</v>
      </c>
      <c r="T112" s="4">
        <v>0</v>
      </c>
      <c r="U112" s="12">
        <f t="shared" si="5"/>
        <v>3</v>
      </c>
      <c r="V112" s="4">
        <v>30</v>
      </c>
      <c r="W112" s="4">
        <v>20</v>
      </c>
      <c r="X112" s="4">
        <v>0</v>
      </c>
      <c r="Y112" s="4" t="s">
        <v>114</v>
      </c>
      <c r="Z112" s="36">
        <v>55110010</v>
      </c>
      <c r="AA112" s="18">
        <v>100</v>
      </c>
      <c r="AB112" s="18"/>
      <c r="AC112" s="18"/>
      <c r="AD112" s="18">
        <f>IF(ISBLANK($Z112),0, LOOKUP($Z112,[1]Skill!$A:$A,[1]Skill!$AA:$AA)*$AA112/100)+
IF(ISBLANK($AB112),0, LOOKUP($AB112,[1]Skill!$A:$A,[1]Skill!$AA:$AA)*$AC112/100)</f>
        <v>20</v>
      </c>
      <c r="AE112" s="18">
        <v>0.2</v>
      </c>
      <c r="AF112" s="18">
        <v>1</v>
      </c>
      <c r="AG112" s="18">
        <v>0</v>
      </c>
      <c r="AH112" s="18">
        <v>-0.5</v>
      </c>
      <c r="AI112" s="4" t="str">
        <f t="shared" si="6"/>
        <v>0.2;1;0;-0.5</v>
      </c>
      <c r="AJ112" s="18">
        <v>0</v>
      </c>
      <c r="AK112" s="18">
        <v>-0.5</v>
      </c>
      <c r="AL112" s="18">
        <v>0.3</v>
      </c>
      <c r="AM112" s="18">
        <v>0.3</v>
      </c>
      <c r="AN112" s="18">
        <v>0.3</v>
      </c>
      <c r="AO112" s="18">
        <v>0</v>
      </c>
      <c r="AP112" s="18">
        <v>0</v>
      </c>
      <c r="AQ112" s="4" t="str">
        <f t="shared" si="7"/>
        <v>0;-0.5;0.3;0.3;0.3;0;0</v>
      </c>
      <c r="AR112" s="49" t="s">
        <v>765</v>
      </c>
      <c r="AS112" s="53"/>
      <c r="AT112" s="4" t="s">
        <v>951</v>
      </c>
      <c r="AU112" s="4"/>
      <c r="AV112" s="4">
        <v>109</v>
      </c>
      <c r="AW112" s="4"/>
      <c r="AX112" s="58" t="s">
        <v>843</v>
      </c>
      <c r="AY112" s="18">
        <v>0</v>
      </c>
      <c r="AZ112" s="19">
        <v>0</v>
      </c>
      <c r="BA112" s="25">
        <v>0.5</v>
      </c>
    </row>
    <row r="113" spans="1:53" x14ac:dyDescent="0.15">
      <c r="A113">
        <v>51000110</v>
      </c>
      <c r="C113" s="4" t="s">
        <v>130</v>
      </c>
      <c r="D113" s="4" t="s">
        <v>535</v>
      </c>
      <c r="E113" s="19" t="s">
        <v>1090</v>
      </c>
      <c r="F113" s="4">
        <v>2</v>
      </c>
      <c r="G113" s="4">
        <v>2</v>
      </c>
      <c r="H113" s="4">
        <v>0</v>
      </c>
      <c r="I113" s="4">
        <f t="shared" si="4"/>
        <v>2</v>
      </c>
      <c r="J113" s="4">
        <v>2</v>
      </c>
      <c r="K113" s="4">
        <v>-10</v>
      </c>
      <c r="L113" s="4">
        <v>15</v>
      </c>
      <c r="M113">
        <v>-32</v>
      </c>
      <c r="N113" s="4">
        <v>2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12">
        <f t="shared" si="5"/>
        <v>3</v>
      </c>
      <c r="V113" s="4">
        <v>10</v>
      </c>
      <c r="W113" s="4">
        <v>15</v>
      </c>
      <c r="X113" s="4">
        <v>0</v>
      </c>
      <c r="Y113" s="4" t="s">
        <v>131</v>
      </c>
      <c r="Z113" s="36">
        <v>55110010</v>
      </c>
      <c r="AA113" s="18">
        <v>100</v>
      </c>
      <c r="AB113" s="18"/>
      <c r="AC113" s="18"/>
      <c r="AD113" s="18">
        <f>IF(ISBLANK($Z113),0, LOOKUP($Z113,[1]Skill!$A:$A,[1]Skill!$AA:$AA)*$AA113/100)+
IF(ISBLANK($AB113),0, LOOKUP($AB113,[1]Skill!$A:$A,[1]Skill!$AA:$AA)*$AC113/100)</f>
        <v>20</v>
      </c>
      <c r="AE113" s="18">
        <v>0.2</v>
      </c>
      <c r="AF113" s="18">
        <v>1</v>
      </c>
      <c r="AG113" s="18">
        <v>0</v>
      </c>
      <c r="AH113" s="18">
        <v>-0.5</v>
      </c>
      <c r="AI113" s="4" t="str">
        <f t="shared" si="6"/>
        <v>0.2;1;0;-0.5</v>
      </c>
      <c r="AJ113" s="18">
        <v>0</v>
      </c>
      <c r="AK113" s="18">
        <v>-0.5</v>
      </c>
      <c r="AL113" s="18">
        <v>0.3</v>
      </c>
      <c r="AM113" s="18">
        <v>0.3</v>
      </c>
      <c r="AN113" s="18">
        <v>0.3</v>
      </c>
      <c r="AO113" s="18">
        <v>0</v>
      </c>
      <c r="AP113" s="18">
        <v>0</v>
      </c>
      <c r="AQ113" s="4" t="str">
        <f t="shared" si="7"/>
        <v>0;-0.5;0.3;0.3;0.3;0;0</v>
      </c>
      <c r="AR113" s="49" t="s">
        <v>765</v>
      </c>
      <c r="AS113" s="53"/>
      <c r="AT113" s="4" t="s">
        <v>952</v>
      </c>
      <c r="AU113" s="4"/>
      <c r="AV113" s="4">
        <v>110</v>
      </c>
      <c r="AW113" s="4"/>
      <c r="AX113" s="58" t="s">
        <v>843</v>
      </c>
      <c r="AY113" s="18">
        <v>0</v>
      </c>
      <c r="AZ113" s="19">
        <v>0</v>
      </c>
      <c r="BA113" s="25">
        <v>0.51147540000000002</v>
      </c>
    </row>
    <row r="114" spans="1:53" x14ac:dyDescent="0.15">
      <c r="A114">
        <v>51000111</v>
      </c>
      <c r="C114" s="4" t="s">
        <v>132</v>
      </c>
      <c r="D114" s="4" t="s">
        <v>536</v>
      </c>
      <c r="E114" s="19" t="s">
        <v>1119</v>
      </c>
      <c r="F114" s="4">
        <v>7</v>
      </c>
      <c r="G114" s="4">
        <v>12</v>
      </c>
      <c r="H114" s="4">
        <v>1</v>
      </c>
      <c r="I114" s="4">
        <f t="shared" si="4"/>
        <v>4</v>
      </c>
      <c r="J114" s="4">
        <v>7</v>
      </c>
      <c r="K114" s="4">
        <v>-50</v>
      </c>
      <c r="L114" s="4">
        <v>0</v>
      </c>
      <c r="M114">
        <v>1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12">
        <f t="shared" si="5"/>
        <v>11</v>
      </c>
      <c r="V114" s="4">
        <v>10</v>
      </c>
      <c r="W114" s="4">
        <v>10</v>
      </c>
      <c r="X114" s="4">
        <v>0</v>
      </c>
      <c r="Y114" s="4" t="s">
        <v>86</v>
      </c>
      <c r="Z114" s="36">
        <v>55900039</v>
      </c>
      <c r="AA114" s="18">
        <v>100</v>
      </c>
      <c r="AB114" s="18">
        <v>55900020</v>
      </c>
      <c r="AC114" s="18">
        <v>100</v>
      </c>
      <c r="AD114" s="18">
        <f>IF(ISBLANK($Z114),0, LOOKUP($Z114,[1]Skill!$A:$A,[1]Skill!$AA:$AA)*$AA114/100)+
IF(ISBLANK($AB114),0, LOOKUP($AB114,[1]Skill!$A:$A,[1]Skill!$AA:$AA)*$AC114/100)</f>
        <v>60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</v>
      </c>
      <c r="AJ114" s="18">
        <v>0</v>
      </c>
      <c r="AK114" s="18">
        <v>0.3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0;0.3;0;0;0;0;0</v>
      </c>
      <c r="AR114" s="49" t="s">
        <v>765</v>
      </c>
      <c r="AS114" s="53"/>
      <c r="AT114" s="4" t="s">
        <v>944</v>
      </c>
      <c r="AU114" s="4" t="s">
        <v>945</v>
      </c>
      <c r="AV114" s="4">
        <v>111</v>
      </c>
      <c r="AW114" s="4" t="s">
        <v>77</v>
      </c>
      <c r="AX114" s="58" t="s">
        <v>833</v>
      </c>
      <c r="AY114" s="18">
        <v>0</v>
      </c>
      <c r="AZ114" s="19">
        <v>0</v>
      </c>
      <c r="BA114" s="25">
        <v>0.9442623</v>
      </c>
    </row>
    <row r="115" spans="1:53" x14ac:dyDescent="0.15">
      <c r="A115">
        <v>51000112</v>
      </c>
      <c r="C115" s="4" t="s">
        <v>133</v>
      </c>
      <c r="D115" s="4" t="s">
        <v>348</v>
      </c>
      <c r="E115" s="19"/>
      <c r="F115" s="4">
        <v>7</v>
      </c>
      <c r="G115" s="4">
        <v>1</v>
      </c>
      <c r="H115" s="4">
        <v>6</v>
      </c>
      <c r="I115" s="4">
        <f t="shared" si="4"/>
        <v>4</v>
      </c>
      <c r="J115" s="4">
        <v>7</v>
      </c>
      <c r="K115" s="4">
        <v>0</v>
      </c>
      <c r="L115" s="4">
        <v>0</v>
      </c>
      <c r="M115">
        <v>0</v>
      </c>
      <c r="N115" s="4">
        <v>2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12">
        <f t="shared" si="5"/>
        <v>10</v>
      </c>
      <c r="V115" s="4">
        <v>10</v>
      </c>
      <c r="W115" s="4">
        <v>20</v>
      </c>
      <c r="X115" s="4">
        <v>0</v>
      </c>
      <c r="Y115" s="4" t="s">
        <v>91</v>
      </c>
      <c r="Z115" s="36">
        <v>55900041</v>
      </c>
      <c r="AA115" s="18">
        <v>100</v>
      </c>
      <c r="AB115" s="18"/>
      <c r="AC115" s="18"/>
      <c r="AD115" s="18">
        <f>IF(ISBLANK($Z115),0, LOOKUP($Z115,[1]Skill!$A:$A,[1]Skill!$AA:$AA)*$AA115/100)+
IF(ISBLANK($AB115),0, LOOKUP($AB115,[1]Skill!$A:$A,[1]Skill!$AA:$AA)*$AC115/100)</f>
        <v>0</v>
      </c>
      <c r="AE115" s="18">
        <v>0</v>
      </c>
      <c r="AF115" s="18">
        <v>0.5</v>
      </c>
      <c r="AG115" s="18">
        <v>0</v>
      </c>
      <c r="AH115" s="18">
        <v>0</v>
      </c>
      <c r="AI115" s="4" t="str">
        <f t="shared" si="6"/>
        <v>0;0.5;0;0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49" t="s">
        <v>765</v>
      </c>
      <c r="AS115" s="53"/>
      <c r="AT115" s="4" t="s">
        <v>944</v>
      </c>
      <c r="AU115" s="4" t="s">
        <v>945</v>
      </c>
      <c r="AV115" s="4">
        <v>112</v>
      </c>
      <c r="AW115" s="4" t="s">
        <v>77</v>
      </c>
      <c r="AX115" s="58" t="s">
        <v>833</v>
      </c>
      <c r="AY115" s="18">
        <v>0</v>
      </c>
      <c r="AZ115" s="19">
        <v>0</v>
      </c>
      <c r="BA115" s="25">
        <v>0.94262299999999999</v>
      </c>
    </row>
    <row r="116" spans="1:53" x14ac:dyDescent="0.15">
      <c r="A116">
        <v>51000113</v>
      </c>
      <c r="C116" s="7" t="s">
        <v>408</v>
      </c>
      <c r="D116" s="4" t="s">
        <v>409</v>
      </c>
      <c r="E116" s="19" t="s">
        <v>1120</v>
      </c>
      <c r="F116" s="4">
        <v>7</v>
      </c>
      <c r="G116" s="4">
        <v>4</v>
      </c>
      <c r="H116" s="4">
        <v>2</v>
      </c>
      <c r="I116" s="4">
        <f t="shared" si="4"/>
        <v>4</v>
      </c>
      <c r="J116" s="4">
        <v>7</v>
      </c>
      <c r="K116" s="4">
        <v>0</v>
      </c>
      <c r="L116" s="4">
        <v>20</v>
      </c>
      <c r="M116">
        <v>-70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12">
        <f t="shared" si="5"/>
        <v>10</v>
      </c>
      <c r="V116" s="4">
        <v>10</v>
      </c>
      <c r="W116" s="4">
        <v>10</v>
      </c>
      <c r="X116" s="4">
        <v>0</v>
      </c>
      <c r="Y116" s="4" t="s">
        <v>31</v>
      </c>
      <c r="Z116" s="36">
        <v>55900044</v>
      </c>
      <c r="AA116" s="18">
        <v>100</v>
      </c>
      <c r="AB116" s="18">
        <v>55900020</v>
      </c>
      <c r="AC116" s="18">
        <v>100</v>
      </c>
      <c r="AD116" s="18">
        <f>IF(ISBLANK($Z116),0, LOOKUP($Z116,[1]Skill!$A:$A,[1]Skill!$AA:$AA)*$AA116/100)+
IF(ISBLANK($AB116),0, LOOKUP($AB116,[1]Skill!$A:$A,[1]Skill!$AA:$AA)*$AC116/100)</f>
        <v>60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</v>
      </c>
      <c r="AJ116" s="18">
        <v>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4" t="str">
        <f t="shared" si="7"/>
        <v>0;0;0;0;0;0;0</v>
      </c>
      <c r="AR116" s="49" t="s">
        <v>765</v>
      </c>
      <c r="AS116" s="53"/>
      <c r="AT116" s="4" t="s">
        <v>944</v>
      </c>
      <c r="AU116" s="4" t="s">
        <v>945</v>
      </c>
      <c r="AV116" s="4">
        <v>113</v>
      </c>
      <c r="AW116" s="4" t="s">
        <v>77</v>
      </c>
      <c r="AX116" s="58" t="s">
        <v>833</v>
      </c>
      <c r="AY116" s="18">
        <v>0</v>
      </c>
      <c r="AZ116" s="19">
        <v>0</v>
      </c>
      <c r="BA116" s="25">
        <v>0.92786880000000005</v>
      </c>
    </row>
    <row r="117" spans="1:53" x14ac:dyDescent="0.15">
      <c r="A117">
        <v>51000114</v>
      </c>
      <c r="C117" s="4" t="s">
        <v>115</v>
      </c>
      <c r="D117" s="4" t="s">
        <v>527</v>
      </c>
      <c r="E117" s="19" t="s">
        <v>1120</v>
      </c>
      <c r="F117" s="4">
        <v>7</v>
      </c>
      <c r="G117" s="4">
        <v>1</v>
      </c>
      <c r="H117" s="4">
        <v>3</v>
      </c>
      <c r="I117" s="4">
        <f t="shared" si="4"/>
        <v>4</v>
      </c>
      <c r="J117" s="4">
        <v>7</v>
      </c>
      <c r="K117" s="4">
        <v>0</v>
      </c>
      <c r="L117" s="4">
        <v>0</v>
      </c>
      <c r="M117">
        <v>-36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12">
        <f t="shared" si="5"/>
        <v>9</v>
      </c>
      <c r="V117" s="4">
        <v>10</v>
      </c>
      <c r="W117" s="4">
        <v>10</v>
      </c>
      <c r="X117" s="4">
        <v>0</v>
      </c>
      <c r="Y117" s="4" t="s">
        <v>75</v>
      </c>
      <c r="Z117" s="36">
        <v>55400007</v>
      </c>
      <c r="AA117" s="18">
        <v>100</v>
      </c>
      <c r="AB117" s="18">
        <v>55900020</v>
      </c>
      <c r="AC117" s="18">
        <v>100</v>
      </c>
      <c r="AD117" s="18">
        <f>IF(ISBLANK($Z117),0, LOOKUP($Z117,[1]Skill!$A:$A,[1]Skill!$AA:$AA)*$AA117/100)+
IF(ISBLANK($AB117),0, LOOKUP($AB117,[1]Skill!$A:$A,[1]Skill!$AA:$AA)*$AC117/100)</f>
        <v>45</v>
      </c>
      <c r="AE117" s="18">
        <v>0</v>
      </c>
      <c r="AF117" s="18">
        <v>0.5</v>
      </c>
      <c r="AG117" s="18">
        <v>0</v>
      </c>
      <c r="AH117" s="18">
        <v>0</v>
      </c>
      <c r="AI117" s="4" t="str">
        <f t="shared" si="6"/>
        <v>0;0.5;0;0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49" t="s">
        <v>765</v>
      </c>
      <c r="AS117" s="53"/>
      <c r="AT117" s="4" t="s">
        <v>944</v>
      </c>
      <c r="AU117" s="4" t="s">
        <v>945</v>
      </c>
      <c r="AV117" s="4">
        <v>114</v>
      </c>
      <c r="AW117" s="4" t="s">
        <v>77</v>
      </c>
      <c r="AX117" s="58" t="s">
        <v>833</v>
      </c>
      <c r="AY117" s="18">
        <v>0</v>
      </c>
      <c r="AZ117" s="19">
        <v>0</v>
      </c>
      <c r="BA117" s="25">
        <v>0.94918029999999998</v>
      </c>
    </row>
    <row r="118" spans="1:53" x14ac:dyDescent="0.15">
      <c r="A118">
        <v>51000115</v>
      </c>
      <c r="C118" s="4" t="s">
        <v>134</v>
      </c>
      <c r="D118" s="4" t="s">
        <v>537</v>
      </c>
      <c r="E118" s="19" t="s">
        <v>1121</v>
      </c>
      <c r="F118" s="4">
        <v>7</v>
      </c>
      <c r="G118" s="4">
        <v>1</v>
      </c>
      <c r="H118" s="4">
        <v>0</v>
      </c>
      <c r="I118" s="4">
        <f t="shared" si="4"/>
        <v>4</v>
      </c>
      <c r="J118" s="4">
        <v>7</v>
      </c>
      <c r="K118" s="4">
        <v>10</v>
      </c>
      <c r="L118" s="4">
        <v>0</v>
      </c>
      <c r="M118">
        <v>-45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12">
        <f t="shared" si="5"/>
        <v>10</v>
      </c>
      <c r="V118" s="4">
        <v>10</v>
      </c>
      <c r="W118" s="4">
        <v>15</v>
      </c>
      <c r="X118" s="4">
        <v>0</v>
      </c>
      <c r="Y118" s="4" t="s">
        <v>40</v>
      </c>
      <c r="Z118" s="36">
        <v>55900042</v>
      </c>
      <c r="AA118" s="18">
        <v>100</v>
      </c>
      <c r="AB118" s="18">
        <v>55900020</v>
      </c>
      <c r="AC118" s="18">
        <v>100</v>
      </c>
      <c r="AD118" s="18">
        <f>IF(ISBLANK($Z118),0, LOOKUP($Z118,[1]Skill!$A:$A,[1]Skill!$AA:$AA)*$AA118/100)+
IF(ISBLANK($AB118),0, LOOKUP($AB118,[1]Skill!$A:$A,[1]Skill!$AA:$AA)*$AC118/100)</f>
        <v>45</v>
      </c>
      <c r="AE118" s="18">
        <v>0</v>
      </c>
      <c r="AF118" s="18">
        <v>0.5</v>
      </c>
      <c r="AG118" s="18">
        <v>0</v>
      </c>
      <c r="AH118" s="18">
        <v>0</v>
      </c>
      <c r="AI118" s="4" t="str">
        <f t="shared" si="6"/>
        <v>0;0.5;0;0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49" t="s">
        <v>765</v>
      </c>
      <c r="AS118" s="53"/>
      <c r="AT118" s="4" t="s">
        <v>944</v>
      </c>
      <c r="AU118" s="4" t="s">
        <v>945</v>
      </c>
      <c r="AV118" s="4">
        <v>115</v>
      </c>
      <c r="AW118" s="4" t="s">
        <v>77</v>
      </c>
      <c r="AX118" s="58" t="s">
        <v>833</v>
      </c>
      <c r="AY118" s="18">
        <v>0</v>
      </c>
      <c r="AZ118" s="19">
        <v>0</v>
      </c>
      <c r="BA118" s="25">
        <v>0.9442623</v>
      </c>
    </row>
    <row r="119" spans="1:53" x14ac:dyDescent="0.15">
      <c r="A119">
        <v>51000116</v>
      </c>
      <c r="C119" s="8" t="s">
        <v>661</v>
      </c>
      <c r="D119" s="8" t="s">
        <v>664</v>
      </c>
      <c r="E119" s="19" t="s">
        <v>1101</v>
      </c>
      <c r="F119" s="8">
        <v>2</v>
      </c>
      <c r="G119" s="8">
        <v>15</v>
      </c>
      <c r="H119" s="8">
        <v>0</v>
      </c>
      <c r="I119" s="8">
        <f t="shared" si="4"/>
        <v>1</v>
      </c>
      <c r="J119" s="8">
        <v>2</v>
      </c>
      <c r="K119" s="4">
        <v>0</v>
      </c>
      <c r="L119" s="4">
        <v>-15</v>
      </c>
      <c r="M119">
        <v>-9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12">
        <f t="shared" si="5"/>
        <v>0</v>
      </c>
      <c r="V119" s="4">
        <v>10</v>
      </c>
      <c r="W119" s="4">
        <v>20</v>
      </c>
      <c r="X119" s="4">
        <v>0</v>
      </c>
      <c r="Y119" s="8" t="s">
        <v>6</v>
      </c>
      <c r="Z119" s="36">
        <v>55100014</v>
      </c>
      <c r="AA119" s="18">
        <v>100</v>
      </c>
      <c r="AB119" s="18"/>
      <c r="AC119" s="18"/>
      <c r="AD119" s="18">
        <f>IF(ISBLANK($Z119),0, LOOKUP($Z119,[1]Skill!$A:$A,[1]Skill!$AA:$AA)*$AA119/100)+
IF(ISBLANK($AB119),0, LOOKUP($AB119,[1]Skill!$A:$A,[1]Skill!$AA:$AA)*$AC119/100)</f>
        <v>24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49" t="s">
        <v>765</v>
      </c>
      <c r="AS119" s="53"/>
      <c r="AT119" s="8"/>
      <c r="AU119" s="8"/>
      <c r="AV119" s="8">
        <v>116</v>
      </c>
      <c r="AW119" s="8"/>
      <c r="AX119" s="58" t="s">
        <v>828</v>
      </c>
      <c r="AY119" s="18">
        <v>0</v>
      </c>
      <c r="AZ119" s="19">
        <v>0</v>
      </c>
      <c r="BA119" s="25">
        <v>0.19508200000000001</v>
      </c>
    </row>
    <row r="120" spans="1:53" x14ac:dyDescent="0.15">
      <c r="A120">
        <v>51000117</v>
      </c>
      <c r="C120" s="4" t="s">
        <v>135</v>
      </c>
      <c r="D120" s="4" t="s">
        <v>538</v>
      </c>
      <c r="E120" s="19" t="s">
        <v>1122</v>
      </c>
      <c r="F120" s="4">
        <v>7</v>
      </c>
      <c r="G120" s="4">
        <v>3</v>
      </c>
      <c r="H120" s="4">
        <v>5</v>
      </c>
      <c r="I120" s="4">
        <f t="shared" si="4"/>
        <v>4</v>
      </c>
      <c r="J120" s="4">
        <v>7</v>
      </c>
      <c r="K120" s="4">
        <v>-25</v>
      </c>
      <c r="L120" s="4">
        <v>0</v>
      </c>
      <c r="M120">
        <v>-13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12">
        <f t="shared" si="5"/>
        <v>12</v>
      </c>
      <c r="V120" s="4">
        <v>10</v>
      </c>
      <c r="W120" s="4">
        <v>10</v>
      </c>
      <c r="X120" s="4">
        <v>0</v>
      </c>
      <c r="Y120" s="4" t="s">
        <v>49</v>
      </c>
      <c r="Z120" s="36">
        <v>55900043</v>
      </c>
      <c r="AA120" s="18">
        <v>100</v>
      </c>
      <c r="AB120" s="18">
        <v>55900020</v>
      </c>
      <c r="AC120" s="18">
        <v>100</v>
      </c>
      <c r="AD120" s="18">
        <f>IF(ISBLANK($Z120),0, LOOKUP($Z120,[1]Skill!$A:$A,[1]Skill!$AA:$AA)*$AA120/100)+
IF(ISBLANK($AB120),0, LOOKUP($AB120,[1]Skill!$A:$A,[1]Skill!$AA:$AA)*$AC120/100)</f>
        <v>50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49" t="s">
        <v>765</v>
      </c>
      <c r="AS120" s="53"/>
      <c r="AT120" s="4" t="s">
        <v>944</v>
      </c>
      <c r="AU120" s="4" t="s">
        <v>945</v>
      </c>
      <c r="AV120" s="4">
        <v>117</v>
      </c>
      <c r="AW120" s="4" t="s">
        <v>77</v>
      </c>
      <c r="AX120" s="58" t="s">
        <v>844</v>
      </c>
      <c r="AY120" s="18">
        <v>0</v>
      </c>
      <c r="AZ120" s="19">
        <v>0</v>
      </c>
      <c r="BA120" s="25">
        <v>0.92786880000000005</v>
      </c>
    </row>
    <row r="121" spans="1:53" x14ac:dyDescent="0.15">
      <c r="A121">
        <v>51000118</v>
      </c>
      <c r="C121" s="4" t="s">
        <v>136</v>
      </c>
      <c r="D121" s="4" t="s">
        <v>539</v>
      </c>
      <c r="E121" s="19" t="s">
        <v>1123</v>
      </c>
      <c r="F121" s="4">
        <v>7</v>
      </c>
      <c r="G121" s="4">
        <v>10</v>
      </c>
      <c r="H121" s="4">
        <v>4</v>
      </c>
      <c r="I121" s="4">
        <f t="shared" si="4"/>
        <v>4</v>
      </c>
      <c r="J121" s="4">
        <v>7</v>
      </c>
      <c r="K121" s="4">
        <v>-40</v>
      </c>
      <c r="L121" s="4">
        <v>0</v>
      </c>
      <c r="M121">
        <v>1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12">
        <f t="shared" si="5"/>
        <v>11</v>
      </c>
      <c r="V121" s="4">
        <v>10</v>
      </c>
      <c r="W121" s="4">
        <v>10</v>
      </c>
      <c r="X121" s="4">
        <v>0</v>
      </c>
      <c r="Y121" s="4" t="s">
        <v>22</v>
      </c>
      <c r="Z121" s="36">
        <v>55900040</v>
      </c>
      <c r="AA121" s="18">
        <v>100</v>
      </c>
      <c r="AB121" s="18">
        <v>55900020</v>
      </c>
      <c r="AC121" s="18">
        <v>100</v>
      </c>
      <c r="AD121" s="18">
        <f>IF(ISBLANK($Z121),0, LOOKUP($Z121,[1]Skill!$A:$A,[1]Skill!$AA:$AA)*$AA121/100)+
IF(ISBLANK($AB121),0, LOOKUP($AB121,[1]Skill!$A:$A,[1]Skill!$AA:$AA)*$AC121/100)</f>
        <v>50</v>
      </c>
      <c r="AE121" s="18">
        <v>0.5</v>
      </c>
      <c r="AF121" s="18">
        <v>0.3</v>
      </c>
      <c r="AG121" s="18">
        <v>0</v>
      </c>
      <c r="AH121" s="18">
        <v>0</v>
      </c>
      <c r="AI121" s="4" t="str">
        <f t="shared" si="6"/>
        <v>0.5;0.3;0;0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-0.5</v>
      </c>
      <c r="AP121" s="18">
        <v>0.5</v>
      </c>
      <c r="AQ121" s="4" t="str">
        <f t="shared" si="7"/>
        <v>0;0;0;0;0;-0.5;0.5</v>
      </c>
      <c r="AR121" s="49" t="s">
        <v>765</v>
      </c>
      <c r="AS121" s="53"/>
      <c r="AT121" s="4" t="s">
        <v>944</v>
      </c>
      <c r="AU121" s="4" t="s">
        <v>945</v>
      </c>
      <c r="AV121" s="4">
        <v>118</v>
      </c>
      <c r="AW121" s="4" t="s">
        <v>77</v>
      </c>
      <c r="AX121" s="58" t="s">
        <v>832</v>
      </c>
      <c r="AY121" s="18">
        <v>0</v>
      </c>
      <c r="AZ121" s="19">
        <v>0</v>
      </c>
      <c r="BA121" s="25">
        <v>0.95409829999999995</v>
      </c>
    </row>
    <row r="122" spans="1:53" x14ac:dyDescent="0.15">
      <c r="A122">
        <v>51000119</v>
      </c>
      <c r="C122" s="4" t="s">
        <v>137</v>
      </c>
      <c r="D122" s="4" t="s">
        <v>540</v>
      </c>
      <c r="E122" s="19"/>
      <c r="F122" s="4">
        <v>2</v>
      </c>
      <c r="G122" s="4">
        <v>11</v>
      </c>
      <c r="H122" s="4">
        <v>2</v>
      </c>
      <c r="I122" s="4">
        <f t="shared" si="4"/>
        <v>1</v>
      </c>
      <c r="J122" s="4">
        <v>2</v>
      </c>
      <c r="K122" s="4">
        <v>3</v>
      </c>
      <c r="L122" s="4">
        <v>-7</v>
      </c>
      <c r="M122">
        <v>-2</v>
      </c>
      <c r="N122" s="4">
        <v>0</v>
      </c>
      <c r="O122" s="4">
        <v>0</v>
      </c>
      <c r="P122" s="4">
        <v>0</v>
      </c>
      <c r="Q122" s="4">
        <v>1</v>
      </c>
      <c r="R122" s="4">
        <v>0</v>
      </c>
      <c r="S122" s="4">
        <v>0</v>
      </c>
      <c r="T122" s="4">
        <v>0</v>
      </c>
      <c r="U122" s="12">
        <f t="shared" si="5"/>
        <v>-1</v>
      </c>
      <c r="V122" s="4">
        <v>10</v>
      </c>
      <c r="W122" s="4">
        <v>25</v>
      </c>
      <c r="X122" s="4">
        <v>0</v>
      </c>
      <c r="Y122" s="4" t="s">
        <v>4</v>
      </c>
      <c r="Z122" s="36"/>
      <c r="AA122" s="18"/>
      <c r="AB122" s="18"/>
      <c r="AC122" s="18"/>
      <c r="AD122" s="18">
        <f>IF(ISBLANK($Z122),0, LOOKUP($Z122,[1]Skill!$A:$A,[1]Skill!$AA:$AA)*$AA122/100)+
IF(ISBLANK($AB122),0, LOOKUP($AB122,[1]Skill!$A:$A,[1]Skill!$AA:$AA)*$AC122/100)</f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49" t="s">
        <v>765</v>
      </c>
      <c r="AS122" s="53"/>
      <c r="AT122" s="4" t="s">
        <v>936</v>
      </c>
      <c r="AU122" s="4"/>
      <c r="AV122" s="4">
        <v>119</v>
      </c>
      <c r="AW122" s="4"/>
      <c r="AX122" s="58" t="s">
        <v>829</v>
      </c>
      <c r="AY122" s="18">
        <v>0</v>
      </c>
      <c r="AZ122" s="19">
        <v>0</v>
      </c>
      <c r="BA122" s="25">
        <v>0.24426229999999999</v>
      </c>
    </row>
    <row r="123" spans="1:53" x14ac:dyDescent="0.15">
      <c r="A123">
        <v>51000120</v>
      </c>
      <c r="C123" s="4" t="s">
        <v>138</v>
      </c>
      <c r="D123" s="4" t="s">
        <v>541</v>
      </c>
      <c r="E123" s="19" t="s">
        <v>1095</v>
      </c>
      <c r="F123" s="4">
        <v>2</v>
      </c>
      <c r="G123" s="4">
        <v>9</v>
      </c>
      <c r="H123" s="4">
        <v>5</v>
      </c>
      <c r="I123" s="4">
        <f t="shared" si="4"/>
        <v>1</v>
      </c>
      <c r="J123" s="4">
        <v>2</v>
      </c>
      <c r="K123" s="4">
        <v>5</v>
      </c>
      <c r="L123" s="4">
        <v>-20</v>
      </c>
      <c r="M123">
        <v>-20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1</v>
      </c>
      <c r="T123" s="4">
        <v>0</v>
      </c>
      <c r="U123" s="12">
        <f t="shared" si="5"/>
        <v>0</v>
      </c>
      <c r="V123" s="4">
        <v>10</v>
      </c>
      <c r="W123" s="4">
        <v>20</v>
      </c>
      <c r="X123" s="4">
        <v>0</v>
      </c>
      <c r="Y123" s="4" t="s">
        <v>4</v>
      </c>
      <c r="Z123" s="36">
        <v>55100005</v>
      </c>
      <c r="AA123" s="18">
        <v>100</v>
      </c>
      <c r="AB123" s="18"/>
      <c r="AC123" s="18"/>
      <c r="AD123" s="18">
        <f>IF(ISBLANK($Z123),0, LOOKUP($Z123,[1]Skill!$A:$A,[1]Skill!$AA:$AA)*$AA123/100)+
IF(ISBLANK($AB123),0, LOOKUP($AB123,[1]Skill!$A:$A,[1]Skill!$AA:$AA)*$AC123/100)</f>
        <v>30</v>
      </c>
      <c r="AE123" s="18">
        <v>0</v>
      </c>
      <c r="AF123" s="18">
        <v>0</v>
      </c>
      <c r="AG123" s="18">
        <v>0</v>
      </c>
      <c r="AH123" s="18">
        <v>0</v>
      </c>
      <c r="AI123" s="4" t="str">
        <f t="shared" si="6"/>
        <v>0;0;0;0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49" t="s">
        <v>765</v>
      </c>
      <c r="AS123" s="53"/>
      <c r="AT123" s="4" t="s">
        <v>1047</v>
      </c>
      <c r="AU123" s="4"/>
      <c r="AV123" s="4">
        <v>120</v>
      </c>
      <c r="AW123" s="4"/>
      <c r="AX123" s="58" t="s">
        <v>831</v>
      </c>
      <c r="AY123" s="18">
        <v>0</v>
      </c>
      <c r="AZ123" s="19">
        <v>0</v>
      </c>
      <c r="BA123" s="25">
        <v>0.27213110000000001</v>
      </c>
    </row>
    <row r="124" spans="1:53" x14ac:dyDescent="0.15">
      <c r="A124">
        <v>51000121</v>
      </c>
      <c r="C124" s="4" t="s">
        <v>139</v>
      </c>
      <c r="D124" s="4" t="s">
        <v>542</v>
      </c>
      <c r="E124" s="19" t="s">
        <v>1104</v>
      </c>
      <c r="F124" s="4">
        <v>3</v>
      </c>
      <c r="G124" s="4">
        <v>4</v>
      </c>
      <c r="H124" s="4">
        <v>0</v>
      </c>
      <c r="I124" s="4">
        <f t="shared" si="4"/>
        <v>2</v>
      </c>
      <c r="J124" s="4">
        <v>3</v>
      </c>
      <c r="K124" s="4">
        <v>17</v>
      </c>
      <c r="L124" s="4">
        <v>-9</v>
      </c>
      <c r="M124">
        <v>-50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12">
        <f t="shared" si="5"/>
        <v>3</v>
      </c>
      <c r="V124" s="4">
        <v>10</v>
      </c>
      <c r="W124" s="4">
        <v>17</v>
      </c>
      <c r="X124" s="4">
        <v>0</v>
      </c>
      <c r="Y124" s="4" t="s">
        <v>2</v>
      </c>
      <c r="Z124" s="36">
        <v>55100006</v>
      </c>
      <c r="AA124" s="18">
        <v>100</v>
      </c>
      <c r="AB124" s="18"/>
      <c r="AC124" s="18"/>
      <c r="AD124" s="18">
        <f>IF(ISBLANK($Z124),0, LOOKUP($Z124,[1]Skill!$A:$A,[1]Skill!$AA:$AA)*$AA124/100)+
IF(ISBLANK($AB124),0, LOOKUP($AB124,[1]Skill!$A:$A,[1]Skill!$AA:$AA)*$AC124/100)</f>
        <v>45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</v>
      </c>
      <c r="AJ124" s="18">
        <v>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4" t="str">
        <f t="shared" si="7"/>
        <v>0;0;0;0;0;0;0</v>
      </c>
      <c r="AR124" s="49" t="s">
        <v>765</v>
      </c>
      <c r="AS124" s="53"/>
      <c r="AT124" s="4" t="s">
        <v>953</v>
      </c>
      <c r="AU124" s="4"/>
      <c r="AV124" s="4">
        <v>121</v>
      </c>
      <c r="AW124" s="4"/>
      <c r="AX124" s="58" t="s">
        <v>842</v>
      </c>
      <c r="AY124" s="18">
        <v>0</v>
      </c>
      <c r="AZ124" s="19">
        <v>0</v>
      </c>
      <c r="BA124" s="25">
        <v>0.49836069999999999</v>
      </c>
    </row>
    <row r="125" spans="1:53" x14ac:dyDescent="0.15">
      <c r="A125">
        <v>51000122</v>
      </c>
      <c r="C125" s="7" t="s">
        <v>412</v>
      </c>
      <c r="D125" s="4" t="s">
        <v>543</v>
      </c>
      <c r="E125" s="19" t="s">
        <v>1124</v>
      </c>
      <c r="F125" s="4">
        <v>4</v>
      </c>
      <c r="G125" s="4">
        <v>4</v>
      </c>
      <c r="H125" s="4">
        <v>0</v>
      </c>
      <c r="I125" s="4">
        <f t="shared" si="4"/>
        <v>3</v>
      </c>
      <c r="J125" s="4">
        <v>4</v>
      </c>
      <c r="K125" s="4">
        <v>10</v>
      </c>
      <c r="L125" s="4">
        <v>-10</v>
      </c>
      <c r="M125">
        <v>-9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12">
        <f t="shared" si="5"/>
        <v>7</v>
      </c>
      <c r="V125" s="4">
        <v>10</v>
      </c>
      <c r="W125" s="4">
        <v>15</v>
      </c>
      <c r="X125" s="4">
        <v>0</v>
      </c>
      <c r="Y125" s="4" t="s">
        <v>2</v>
      </c>
      <c r="Z125" s="36">
        <v>55100010</v>
      </c>
      <c r="AA125" s="18">
        <v>100</v>
      </c>
      <c r="AB125" s="18">
        <v>55510007</v>
      </c>
      <c r="AC125" s="18">
        <v>40</v>
      </c>
      <c r="AD125" s="18">
        <f>IF(ISBLANK($Z125),0, LOOKUP($Z125,[1]Skill!$A:$A,[1]Skill!$AA:$AA)*$AA125/100)+
IF(ISBLANK($AB125),0, LOOKUP($AB125,[1]Skill!$A:$A,[1]Skill!$AA:$AA)*$AC125/100)</f>
        <v>16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4" t="str">
        <f t="shared" si="7"/>
        <v>0;0;0;0;0;0;0</v>
      </c>
      <c r="AR125" s="49" t="s">
        <v>765</v>
      </c>
      <c r="AS125" s="53"/>
      <c r="AT125" s="4" t="s">
        <v>953</v>
      </c>
      <c r="AU125" s="4"/>
      <c r="AV125" s="4">
        <v>122</v>
      </c>
      <c r="AW125" s="4"/>
      <c r="AX125" s="58" t="s">
        <v>842</v>
      </c>
      <c r="AY125" s="18">
        <v>0</v>
      </c>
      <c r="AZ125" s="19">
        <v>0</v>
      </c>
      <c r="BA125" s="25">
        <v>0.73114749999999995</v>
      </c>
    </row>
    <row r="126" spans="1:53" x14ac:dyDescent="0.15">
      <c r="A126">
        <v>51000123</v>
      </c>
      <c r="C126" s="4" t="s">
        <v>140</v>
      </c>
      <c r="D126" s="4" t="s">
        <v>349</v>
      </c>
      <c r="E126" s="19" t="s">
        <v>1097</v>
      </c>
      <c r="F126" s="4">
        <v>1</v>
      </c>
      <c r="G126" s="4">
        <v>1</v>
      </c>
      <c r="H126" s="4">
        <v>2</v>
      </c>
      <c r="I126" s="4">
        <f t="shared" si="4"/>
        <v>3</v>
      </c>
      <c r="J126" s="4">
        <v>1</v>
      </c>
      <c r="K126" s="4">
        <v>0</v>
      </c>
      <c r="L126" s="4">
        <v>0</v>
      </c>
      <c r="M126">
        <v>-25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12">
        <f t="shared" si="5"/>
        <v>5</v>
      </c>
      <c r="V126" s="4">
        <v>10</v>
      </c>
      <c r="W126" s="4">
        <v>5</v>
      </c>
      <c r="X126" s="4">
        <v>0</v>
      </c>
      <c r="Y126" s="4" t="s">
        <v>24</v>
      </c>
      <c r="Z126" s="36">
        <v>55600012</v>
      </c>
      <c r="AA126" s="18">
        <v>100</v>
      </c>
      <c r="AB126" s="18"/>
      <c r="AC126" s="18"/>
      <c r="AD126" s="18">
        <f>IF(ISBLANK($Z126),0, LOOKUP($Z126,[1]Skill!$A:$A,[1]Skill!$AA:$AA)*$AA126/100)+
IF(ISBLANK($AB126),0, LOOKUP($AB126,[1]Skill!$A:$A,[1]Skill!$AA:$AA)*$AC126/100)</f>
        <v>30</v>
      </c>
      <c r="AE126" s="18">
        <v>0</v>
      </c>
      <c r="AF126" s="18">
        <v>0.2</v>
      </c>
      <c r="AG126" s="18">
        <v>0</v>
      </c>
      <c r="AH126" s="18">
        <v>0</v>
      </c>
      <c r="AI126" s="4" t="str">
        <f t="shared" si="6"/>
        <v>0;0.2;0;0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4" t="str">
        <f t="shared" si="7"/>
        <v>0;0;0;0;0;0;0</v>
      </c>
      <c r="AR126" s="49" t="s">
        <v>765</v>
      </c>
      <c r="AS126" s="53">
        <v>11000009</v>
      </c>
      <c r="AT126" s="4"/>
      <c r="AU126" s="4"/>
      <c r="AV126" s="4">
        <v>123</v>
      </c>
      <c r="AW126" s="4"/>
      <c r="AX126" s="58" t="s">
        <v>833</v>
      </c>
      <c r="AY126" s="18">
        <v>0</v>
      </c>
      <c r="AZ126" s="19">
        <v>0</v>
      </c>
      <c r="BA126" s="25">
        <v>9.3442629999999999E-2</v>
      </c>
    </row>
    <row r="127" spans="1:53" x14ac:dyDescent="0.15">
      <c r="A127">
        <v>51000124</v>
      </c>
      <c r="C127" s="4" t="s">
        <v>141</v>
      </c>
      <c r="D127" s="4" t="s">
        <v>350</v>
      </c>
      <c r="E127" s="19"/>
      <c r="F127" s="4">
        <v>2</v>
      </c>
      <c r="G127" s="4">
        <v>7</v>
      </c>
      <c r="H127" s="4">
        <v>4</v>
      </c>
      <c r="I127" s="4">
        <f t="shared" si="4"/>
        <v>2</v>
      </c>
      <c r="J127" s="4">
        <v>2</v>
      </c>
      <c r="K127" s="4">
        <v>-40</v>
      </c>
      <c r="L127" s="4">
        <v>10</v>
      </c>
      <c r="M127">
        <v>-1</v>
      </c>
      <c r="N127" s="4">
        <v>3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12">
        <f t="shared" si="5"/>
        <v>4</v>
      </c>
      <c r="V127" s="4">
        <v>10</v>
      </c>
      <c r="W127" s="4">
        <v>15</v>
      </c>
      <c r="X127" s="4">
        <v>0</v>
      </c>
      <c r="Y127" s="4" t="s">
        <v>4</v>
      </c>
      <c r="Z127" s="36">
        <v>55110005</v>
      </c>
      <c r="AA127" s="18">
        <v>100</v>
      </c>
      <c r="AB127" s="18"/>
      <c r="AC127" s="18"/>
      <c r="AD127" s="18">
        <f>IF(ISBLANK($Z127),0, LOOKUP($Z127,[1]Skill!$A:$A,[1]Skill!$AA:$AA)*$AA127/100)+
IF(ISBLANK($AB127),0, LOOKUP($AB127,[1]Skill!$A:$A,[1]Skill!$AA:$AA)*$AC127/100)</f>
        <v>20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49" t="s">
        <v>765</v>
      </c>
      <c r="AS127" s="53"/>
      <c r="AT127" s="4" t="s">
        <v>954</v>
      </c>
      <c r="AU127" s="4"/>
      <c r="AV127" s="4">
        <v>124</v>
      </c>
      <c r="AW127" s="4"/>
      <c r="AX127" s="58" t="s">
        <v>834</v>
      </c>
      <c r="AY127" s="18">
        <v>0</v>
      </c>
      <c r="AZ127" s="19">
        <v>0</v>
      </c>
      <c r="BA127" s="25">
        <v>0.3</v>
      </c>
    </row>
    <row r="128" spans="1:53" x14ac:dyDescent="0.15">
      <c r="A128">
        <v>51000125</v>
      </c>
      <c r="C128" s="4" t="s">
        <v>142</v>
      </c>
      <c r="D128" s="4" t="s">
        <v>544</v>
      </c>
      <c r="E128" s="19"/>
      <c r="F128" s="4">
        <v>2</v>
      </c>
      <c r="G128" s="4">
        <v>3</v>
      </c>
      <c r="H128" s="4">
        <v>3</v>
      </c>
      <c r="I128" s="4">
        <f t="shared" si="4"/>
        <v>4</v>
      </c>
      <c r="J128" s="4">
        <v>2</v>
      </c>
      <c r="K128" s="4">
        <v>-50</v>
      </c>
      <c r="L128" s="4">
        <v>51</v>
      </c>
      <c r="M128">
        <v>-3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12">
        <f t="shared" si="5"/>
        <v>10</v>
      </c>
      <c r="V128" s="4">
        <v>10</v>
      </c>
      <c r="W128" s="4">
        <v>5</v>
      </c>
      <c r="X128" s="4">
        <v>0</v>
      </c>
      <c r="Y128" s="4" t="s">
        <v>4</v>
      </c>
      <c r="Z128" s="36">
        <v>55900019</v>
      </c>
      <c r="AA128" s="18">
        <v>15</v>
      </c>
      <c r="AB128" s="18"/>
      <c r="AC128" s="18"/>
      <c r="AD128" s="18">
        <f>IF(ISBLANK($Z128),0, LOOKUP($Z128,[1]Skill!$A:$A,[1]Skill!$AA:$AA)*$AA128/100)+
IF(ISBLANK($AB128),0, LOOKUP($AB128,[1]Skill!$A:$A,[1]Skill!$AA:$AA)*$AC128/100)</f>
        <v>12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49" t="s">
        <v>765</v>
      </c>
      <c r="AS128" s="53"/>
      <c r="AT128" s="4" t="s">
        <v>1048</v>
      </c>
      <c r="AU128" s="4"/>
      <c r="AV128" s="4">
        <v>125</v>
      </c>
      <c r="AW128" s="4"/>
      <c r="AX128" s="58" t="s">
        <v>844</v>
      </c>
      <c r="AY128" s="18">
        <v>0</v>
      </c>
      <c r="AZ128" s="19">
        <v>0</v>
      </c>
      <c r="BA128" s="25">
        <v>0.62131150000000002</v>
      </c>
    </row>
    <row r="129" spans="1:53" x14ac:dyDescent="0.15">
      <c r="A129">
        <v>51000126</v>
      </c>
      <c r="C129" s="4" t="s">
        <v>143</v>
      </c>
      <c r="D129" s="4" t="s">
        <v>545</v>
      </c>
      <c r="E129" s="19"/>
      <c r="F129" s="4">
        <v>5</v>
      </c>
      <c r="G129" s="4">
        <v>12</v>
      </c>
      <c r="H129" s="4">
        <v>1</v>
      </c>
      <c r="I129" s="4">
        <f t="shared" si="4"/>
        <v>1</v>
      </c>
      <c r="J129" s="4">
        <v>5</v>
      </c>
      <c r="K129" s="4">
        <v>0</v>
      </c>
      <c r="L129" s="4">
        <v>-13</v>
      </c>
      <c r="M129">
        <v>-2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3</v>
      </c>
      <c r="T129" s="4">
        <v>0</v>
      </c>
      <c r="U129" s="12">
        <f t="shared" si="5"/>
        <v>0</v>
      </c>
      <c r="V129" s="4">
        <v>10</v>
      </c>
      <c r="W129" s="4">
        <v>15</v>
      </c>
      <c r="X129" s="4">
        <v>0</v>
      </c>
      <c r="Y129" s="4" t="s">
        <v>2</v>
      </c>
      <c r="Z129" s="36"/>
      <c r="AA129" s="18"/>
      <c r="AB129" s="18"/>
      <c r="AC129" s="18"/>
      <c r="AD129" s="18">
        <f>IF(ISBLANK($Z129),0, LOOKUP($Z129,[1]Skill!$A:$A,[1]Skill!$AA:$AA)*$AA129/100)+
IF(ISBLANK($AB129),0, LOOKUP($AB129,[1]Skill!$A:$A,[1]Skill!$AA:$AA)*$AC129/100)</f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</v>
      </c>
      <c r="AJ129" s="18">
        <v>0</v>
      </c>
      <c r="AK129" s="18">
        <v>0.3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0;0.3;0;0;0;0;0</v>
      </c>
      <c r="AR129" s="49" t="s">
        <v>765</v>
      </c>
      <c r="AS129" s="53"/>
      <c r="AT129" s="4" t="s">
        <v>1049</v>
      </c>
      <c r="AU129" s="4"/>
      <c r="AV129" s="4">
        <v>126</v>
      </c>
      <c r="AW129" s="4"/>
      <c r="AX129" s="58" t="s">
        <v>835</v>
      </c>
      <c r="AY129" s="18">
        <v>0</v>
      </c>
      <c r="AZ129" s="19">
        <v>0</v>
      </c>
      <c r="BA129" s="25">
        <v>0.85901640000000001</v>
      </c>
    </row>
    <row r="130" spans="1:53" x14ac:dyDescent="0.15">
      <c r="A130">
        <v>51000127</v>
      </c>
      <c r="C130" s="4" t="s">
        <v>144</v>
      </c>
      <c r="D130" s="4" t="s">
        <v>546</v>
      </c>
      <c r="E130" s="19" t="s">
        <v>1125</v>
      </c>
      <c r="F130" s="4">
        <v>1</v>
      </c>
      <c r="G130" s="4">
        <v>8</v>
      </c>
      <c r="H130" s="4">
        <v>1</v>
      </c>
      <c r="I130" s="4">
        <f t="shared" si="4"/>
        <v>2</v>
      </c>
      <c r="J130" s="4">
        <v>1</v>
      </c>
      <c r="K130" s="4">
        <v>0</v>
      </c>
      <c r="L130" s="4">
        <v>0</v>
      </c>
      <c r="M130">
        <v>-14</v>
      </c>
      <c r="N130" s="4">
        <v>0</v>
      </c>
      <c r="O130" s="4">
        <v>0</v>
      </c>
      <c r="P130" s="4">
        <v>0</v>
      </c>
      <c r="Q130" s="4">
        <v>0</v>
      </c>
      <c r="R130" s="4">
        <v>1</v>
      </c>
      <c r="S130" s="4">
        <v>0</v>
      </c>
      <c r="T130" s="4">
        <v>0</v>
      </c>
      <c r="U130" s="12">
        <f t="shared" si="5"/>
        <v>1</v>
      </c>
      <c r="V130" s="4">
        <v>10</v>
      </c>
      <c r="W130" s="4">
        <v>20</v>
      </c>
      <c r="X130" s="4">
        <v>0</v>
      </c>
      <c r="Y130" s="4" t="s">
        <v>103</v>
      </c>
      <c r="Z130" s="36">
        <v>55900024</v>
      </c>
      <c r="AA130" s="18">
        <v>100</v>
      </c>
      <c r="AB130" s="18"/>
      <c r="AC130" s="18"/>
      <c r="AD130" s="18">
        <f>IF(ISBLANK($Z130),0, LOOKUP($Z130,[1]Skill!$A:$A,[1]Skill!$AA:$AA)*$AA130/100)+
IF(ISBLANK($AB130),0, LOOKUP($AB130,[1]Skill!$A:$A,[1]Skill!$AA:$AA)*$AC130/100)</f>
        <v>10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49" t="s">
        <v>765</v>
      </c>
      <c r="AS130" s="53"/>
      <c r="AT130" s="4"/>
      <c r="AU130" s="4"/>
      <c r="AV130" s="4">
        <v>127</v>
      </c>
      <c r="AW130" s="4"/>
      <c r="AX130" s="58" t="s">
        <v>828</v>
      </c>
      <c r="AY130" s="18">
        <v>0</v>
      </c>
      <c r="AZ130" s="19">
        <v>0</v>
      </c>
      <c r="BA130" s="25">
        <v>0.1114754</v>
      </c>
    </row>
    <row r="131" spans="1:53" x14ac:dyDescent="0.15">
      <c r="A131">
        <v>51000128</v>
      </c>
      <c r="C131" s="4" t="s">
        <v>145</v>
      </c>
      <c r="D131" s="4" t="s">
        <v>547</v>
      </c>
      <c r="E131" s="19"/>
      <c r="F131" s="4">
        <v>2</v>
      </c>
      <c r="G131" s="4">
        <v>9</v>
      </c>
      <c r="H131" s="4">
        <v>1</v>
      </c>
      <c r="I131" s="4">
        <f t="shared" si="4"/>
        <v>1</v>
      </c>
      <c r="J131" s="4">
        <v>2</v>
      </c>
      <c r="K131" s="4">
        <v>7</v>
      </c>
      <c r="L131" s="4">
        <v>-17</v>
      </c>
      <c r="M131">
        <v>0</v>
      </c>
      <c r="N131" s="4">
        <v>0</v>
      </c>
      <c r="O131" s="4">
        <v>0</v>
      </c>
      <c r="P131" s="4">
        <v>0</v>
      </c>
      <c r="Q131" s="4">
        <v>2</v>
      </c>
      <c r="R131" s="4">
        <v>0</v>
      </c>
      <c r="S131" s="4">
        <v>0</v>
      </c>
      <c r="T131" s="4">
        <v>0</v>
      </c>
      <c r="U131" s="12">
        <f t="shared" si="5"/>
        <v>0</v>
      </c>
      <c r="V131" s="4">
        <v>10</v>
      </c>
      <c r="W131" s="4">
        <v>20</v>
      </c>
      <c r="X131" s="4">
        <v>0</v>
      </c>
      <c r="Y131" s="4" t="s">
        <v>6</v>
      </c>
      <c r="Z131" s="36"/>
      <c r="AA131" s="18"/>
      <c r="AB131" s="18"/>
      <c r="AC131" s="18"/>
      <c r="AD131" s="18">
        <f>IF(ISBLANK($Z131),0, LOOKUP($Z131,[1]Skill!$A:$A,[1]Skill!$AA:$AA)*$AA131/100)+
IF(ISBLANK($AB131),0, LOOKUP($AB131,[1]Skill!$A:$A,[1]Skill!$AA:$AA)*$AC131/100)</f>
        <v>0</v>
      </c>
      <c r="AE131" s="18">
        <v>0</v>
      </c>
      <c r="AF131" s="18">
        <v>0</v>
      </c>
      <c r="AG131" s="18">
        <v>0</v>
      </c>
      <c r="AH131" s="18">
        <v>0</v>
      </c>
      <c r="AI131" s="4" t="str">
        <f t="shared" si="6"/>
        <v>0;0;0;0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49" t="s">
        <v>765</v>
      </c>
      <c r="AS131" s="53"/>
      <c r="AT131" s="4" t="s">
        <v>954</v>
      </c>
      <c r="AU131" s="4"/>
      <c r="AV131" s="4">
        <v>128</v>
      </c>
      <c r="AW131" s="4"/>
      <c r="AX131" s="58" t="s">
        <v>831</v>
      </c>
      <c r="AY131" s="18">
        <v>0</v>
      </c>
      <c r="AZ131" s="19">
        <v>0</v>
      </c>
      <c r="BA131" s="25">
        <v>0.31639339999999999</v>
      </c>
    </row>
    <row r="132" spans="1:53" x14ac:dyDescent="0.15">
      <c r="A132">
        <v>51000129</v>
      </c>
      <c r="C132" s="4" t="s">
        <v>146</v>
      </c>
      <c r="D132" s="4" t="s">
        <v>548</v>
      </c>
      <c r="E132" s="19" t="s">
        <v>1090</v>
      </c>
      <c r="F132" s="4">
        <v>4</v>
      </c>
      <c r="G132" s="4">
        <v>7</v>
      </c>
      <c r="H132" s="4">
        <v>3</v>
      </c>
      <c r="I132" s="4">
        <f t="shared" ref="I132:I195" si="8">IF(AND(U132&gt;=13,U132&lt;=16),5,IF(AND(U132&gt;=9,U132&lt;=12),4,IF(AND(U132&gt;=5,U132&lt;=8),3,IF(AND(U132&gt;=1,U132&lt;=4),2,IF(AND(U132&gt;=-3,U132&lt;=0),1,IF(AND(U132&gt;=-5,U132&lt;=-4),0,6))))))</f>
        <v>2</v>
      </c>
      <c r="J132" s="4">
        <v>4</v>
      </c>
      <c r="K132" s="4">
        <v>5</v>
      </c>
      <c r="L132" s="4">
        <v>20</v>
      </c>
      <c r="M132">
        <v>-30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12">
        <f t="shared" ref="U132:U195" si="9">INT(SUM(K132:L132)+SUM(N132:T132)*5+IF(ISNUMBER(AD132),AD132,0)+M132)</f>
        <v>3</v>
      </c>
      <c r="V132" s="4">
        <v>10</v>
      </c>
      <c r="W132" s="4">
        <v>15</v>
      </c>
      <c r="X132" s="4">
        <v>0</v>
      </c>
      <c r="Y132" s="4" t="s">
        <v>4</v>
      </c>
      <c r="Z132" s="36">
        <v>55100007</v>
      </c>
      <c r="AA132" s="18">
        <v>25</v>
      </c>
      <c r="AB132" s="18"/>
      <c r="AC132" s="18"/>
      <c r="AD132" s="18">
        <f>IF(ISBLANK($Z132),0, LOOKUP($Z132,[1]Skill!$A:$A,[1]Skill!$AA:$AA)*$AA132/100)+
IF(ISBLANK($AB132),0, LOOKUP($AB132,[1]Skill!$A:$A,[1]Skill!$AA:$AA)*$AC132/100)</f>
        <v>8.75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CONCATENATE(AE132,";",AF132,";",AG132,";",AH132)</f>
        <v>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49" t="s">
        <v>765</v>
      </c>
      <c r="AS132" s="53"/>
      <c r="AT132" s="4" t="s">
        <v>957</v>
      </c>
      <c r="AU132" s="4"/>
      <c r="AV132" s="4">
        <v>129</v>
      </c>
      <c r="AW132" s="4"/>
      <c r="AX132" s="58" t="s">
        <v>834</v>
      </c>
      <c r="AY132" s="18">
        <v>0</v>
      </c>
      <c r="AZ132" s="19">
        <v>0</v>
      </c>
      <c r="BA132" s="25">
        <v>0.76393440000000001</v>
      </c>
    </row>
    <row r="133" spans="1:53" x14ac:dyDescent="0.15">
      <c r="A133">
        <v>51000130</v>
      </c>
      <c r="C133" s="4" t="s">
        <v>147</v>
      </c>
      <c r="D133" s="4" t="s">
        <v>351</v>
      </c>
      <c r="E133" s="19"/>
      <c r="F133" s="4">
        <v>4</v>
      </c>
      <c r="G133" s="4">
        <v>8</v>
      </c>
      <c r="H133" s="4">
        <v>3</v>
      </c>
      <c r="I133" s="4">
        <f t="shared" si="8"/>
        <v>2</v>
      </c>
      <c r="J133" s="4">
        <v>4</v>
      </c>
      <c r="K133" s="4">
        <v>-5</v>
      </c>
      <c r="L133" s="4">
        <v>15</v>
      </c>
      <c r="M133">
        <v>-30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12">
        <f t="shared" si="9"/>
        <v>2</v>
      </c>
      <c r="V133" s="4">
        <v>10</v>
      </c>
      <c r="W133" s="4">
        <v>20</v>
      </c>
      <c r="X133" s="4">
        <v>0</v>
      </c>
      <c r="Y133" s="4" t="s">
        <v>103</v>
      </c>
      <c r="Z133" s="36">
        <v>55900027</v>
      </c>
      <c r="AA133" s="18">
        <v>20</v>
      </c>
      <c r="AB133" s="18">
        <v>55100003</v>
      </c>
      <c r="AC133" s="18">
        <v>100</v>
      </c>
      <c r="AD133" s="18">
        <f>IF(ISBLANK($Z133),0, LOOKUP($Z133,[1]Skill!$A:$A,[1]Skill!$AA:$AA)*$AA133/100)+
IF(ISBLANK($AB133),0, LOOKUP($AB133,[1]Skill!$A:$A,[1]Skill!$AA:$AA)*$AC133/100)</f>
        <v>22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49" t="s">
        <v>765</v>
      </c>
      <c r="AS133" s="53"/>
      <c r="AT133" s="4" t="s">
        <v>916</v>
      </c>
      <c r="AU133" s="4"/>
      <c r="AV133" s="4">
        <v>130</v>
      </c>
      <c r="AW133" s="4"/>
      <c r="AX133" s="58" t="s">
        <v>828</v>
      </c>
      <c r="AY133" s="18">
        <v>0</v>
      </c>
      <c r="AZ133" s="19">
        <v>0</v>
      </c>
      <c r="BA133" s="25">
        <v>0.67213109999999998</v>
      </c>
    </row>
    <row r="134" spans="1:53" x14ac:dyDescent="0.15">
      <c r="A134">
        <v>51000131</v>
      </c>
      <c r="C134" s="4" t="s">
        <v>148</v>
      </c>
      <c r="D134" s="4" t="s">
        <v>549</v>
      </c>
      <c r="E134" s="19" t="s">
        <v>1098</v>
      </c>
      <c r="F134" s="4">
        <v>3</v>
      </c>
      <c r="G134" s="4">
        <v>1</v>
      </c>
      <c r="H134" s="4">
        <v>6</v>
      </c>
      <c r="I134" s="4">
        <f t="shared" si="8"/>
        <v>3</v>
      </c>
      <c r="J134" s="4">
        <v>3</v>
      </c>
      <c r="K134" s="4">
        <v>-5</v>
      </c>
      <c r="L134" s="4">
        <v>5</v>
      </c>
      <c r="M134">
        <v>-10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12">
        <f t="shared" si="9"/>
        <v>8</v>
      </c>
      <c r="V134" s="4">
        <v>10</v>
      </c>
      <c r="W134" s="4">
        <v>0</v>
      </c>
      <c r="X134" s="4">
        <v>12</v>
      </c>
      <c r="Y134" s="4" t="s">
        <v>2</v>
      </c>
      <c r="Z134" s="36">
        <v>55900008</v>
      </c>
      <c r="AA134" s="18">
        <v>20</v>
      </c>
      <c r="AB134" s="18">
        <v>55100001</v>
      </c>
      <c r="AC134" s="18">
        <v>100</v>
      </c>
      <c r="AD134" s="18">
        <f>IF(ISBLANK($Z134),0, LOOKUP($Z134,[1]Skill!$A:$A,[1]Skill!$AA:$AA)*$AA134/100)+
IF(ISBLANK($AB134),0, LOOKUP($AB134,[1]Skill!$A:$A,[1]Skill!$AA:$AA)*$AC134/100)</f>
        <v>18</v>
      </c>
      <c r="AE134" s="18">
        <v>0</v>
      </c>
      <c r="AF134" s="18">
        <v>0.2</v>
      </c>
      <c r="AG134" s="18">
        <v>0</v>
      </c>
      <c r="AH134" s="18">
        <v>0</v>
      </c>
      <c r="AI134" s="4" t="str">
        <f t="shared" si="10"/>
        <v>0;0.2;0;0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49" t="s">
        <v>765</v>
      </c>
      <c r="AS134" s="53"/>
      <c r="AT134" s="4" t="s">
        <v>958</v>
      </c>
      <c r="AU134" s="4"/>
      <c r="AV134" s="4">
        <v>131</v>
      </c>
      <c r="AW134" s="4"/>
      <c r="AX134" s="58" t="s">
        <v>833</v>
      </c>
      <c r="AY134" s="18">
        <v>0</v>
      </c>
      <c r="AZ134" s="19">
        <v>0</v>
      </c>
      <c r="BA134" s="25">
        <v>0.44098359999999998</v>
      </c>
    </row>
    <row r="135" spans="1:53" x14ac:dyDescent="0.15">
      <c r="A135">
        <v>51000132</v>
      </c>
      <c r="C135" s="4" t="s">
        <v>149</v>
      </c>
      <c r="D135" s="4" t="s">
        <v>550</v>
      </c>
      <c r="E135" s="19" t="s">
        <v>1089</v>
      </c>
      <c r="F135" s="4">
        <v>3</v>
      </c>
      <c r="G135" s="4">
        <v>6</v>
      </c>
      <c r="H135" s="4">
        <v>3</v>
      </c>
      <c r="I135" s="4">
        <f t="shared" si="8"/>
        <v>2</v>
      </c>
      <c r="J135" s="4">
        <v>3</v>
      </c>
      <c r="K135" s="4">
        <v>0</v>
      </c>
      <c r="L135" s="4">
        <v>0</v>
      </c>
      <c r="M135">
        <v>-41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12">
        <f t="shared" si="9"/>
        <v>4</v>
      </c>
      <c r="V135" s="4">
        <v>10</v>
      </c>
      <c r="W135" s="4">
        <v>20</v>
      </c>
      <c r="X135" s="4">
        <v>0</v>
      </c>
      <c r="Y135" s="4" t="s">
        <v>75</v>
      </c>
      <c r="Z135" s="36">
        <v>55900016</v>
      </c>
      <c r="AA135" s="18">
        <v>100</v>
      </c>
      <c r="AB135" s="18"/>
      <c r="AC135" s="18"/>
      <c r="AD135" s="18">
        <f>IF(ISBLANK($Z135),0, LOOKUP($Z135,[1]Skill!$A:$A,[1]Skill!$AA:$AA)*$AA135/100)+
IF(ISBLANK($AB135),0, LOOKUP($AB135,[1]Skill!$A:$A,[1]Skill!$AA:$AA)*$AC135/100)</f>
        <v>45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</v>
      </c>
      <c r="AJ135" s="18">
        <v>0</v>
      </c>
      <c r="AK135" s="18">
        <v>0</v>
      </c>
      <c r="AL135" s="18">
        <v>-0.3</v>
      </c>
      <c r="AM135" s="18">
        <v>0</v>
      </c>
      <c r="AN135" s="18">
        <v>0.5</v>
      </c>
      <c r="AO135" s="18">
        <v>0</v>
      </c>
      <c r="AP135" s="18">
        <v>0</v>
      </c>
      <c r="AQ135" s="4" t="str">
        <f t="shared" si="11"/>
        <v>0;0;-0.3;0;0.5;0;0</v>
      </c>
      <c r="AR135" s="49" t="s">
        <v>765</v>
      </c>
      <c r="AS135" s="53"/>
      <c r="AT135" s="4" t="s">
        <v>959</v>
      </c>
      <c r="AU135" s="4"/>
      <c r="AV135" s="4">
        <v>132</v>
      </c>
      <c r="AW135" s="4"/>
      <c r="AX135" s="58" t="s">
        <v>841</v>
      </c>
      <c r="AY135" s="18">
        <v>0</v>
      </c>
      <c r="AZ135" s="19">
        <v>0</v>
      </c>
      <c r="BA135" s="25">
        <v>0.43442619999999998</v>
      </c>
    </row>
    <row r="136" spans="1:53" x14ac:dyDescent="0.15">
      <c r="A136">
        <v>51000133</v>
      </c>
      <c r="C136" s="4" t="s">
        <v>150</v>
      </c>
      <c r="D136" s="4" t="s">
        <v>551</v>
      </c>
      <c r="E136" s="19"/>
      <c r="F136" s="4">
        <v>4</v>
      </c>
      <c r="G136" s="4">
        <v>13</v>
      </c>
      <c r="H136" s="4">
        <v>3</v>
      </c>
      <c r="I136" s="4">
        <f t="shared" si="8"/>
        <v>1</v>
      </c>
      <c r="J136" s="4">
        <v>4</v>
      </c>
      <c r="K136" s="4">
        <v>0</v>
      </c>
      <c r="L136" s="4">
        <v>0</v>
      </c>
      <c r="M136">
        <v>-12</v>
      </c>
      <c r="N136" s="4">
        <v>1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12">
        <f t="shared" si="9"/>
        <v>-1</v>
      </c>
      <c r="V136" s="4">
        <v>10</v>
      </c>
      <c r="W136" s="4">
        <v>10</v>
      </c>
      <c r="X136" s="4">
        <v>0</v>
      </c>
      <c r="Y136" s="4" t="s">
        <v>103</v>
      </c>
      <c r="Z136" s="36">
        <v>55110005</v>
      </c>
      <c r="AA136" s="18">
        <v>30</v>
      </c>
      <c r="AB136" s="18"/>
      <c r="AC136" s="18"/>
      <c r="AD136" s="18">
        <f>IF(ISBLANK($Z136),0, LOOKUP($Z136,[1]Skill!$A:$A,[1]Skill!$AA:$AA)*$AA136/100)+
IF(ISBLANK($AB136),0, LOOKUP($AB136,[1]Skill!$A:$A,[1]Skill!$AA:$AA)*$AC136/100)</f>
        <v>6</v>
      </c>
      <c r="AE136" s="18">
        <v>0</v>
      </c>
      <c r="AF136" s="18">
        <v>0.2</v>
      </c>
      <c r="AG136" s="18">
        <v>0</v>
      </c>
      <c r="AH136" s="18">
        <v>0.3</v>
      </c>
      <c r="AI136" s="4" t="str">
        <f t="shared" si="10"/>
        <v>0;0.2;0;0.3</v>
      </c>
      <c r="AJ136" s="18">
        <v>0</v>
      </c>
      <c r="AK136" s="18">
        <v>0</v>
      </c>
      <c r="AL136" s="18">
        <v>0</v>
      </c>
      <c r="AM136" s="18">
        <v>0.3</v>
      </c>
      <c r="AN136" s="18">
        <v>0</v>
      </c>
      <c r="AO136" s="18">
        <v>0</v>
      </c>
      <c r="AP136" s="18">
        <v>0</v>
      </c>
      <c r="AQ136" s="4" t="str">
        <f t="shared" si="11"/>
        <v>0;0;0;0.3;0;0;0</v>
      </c>
      <c r="AR136" s="49" t="s">
        <v>765</v>
      </c>
      <c r="AS136" s="53"/>
      <c r="AT136" s="4"/>
      <c r="AU136" s="4"/>
      <c r="AV136" s="4">
        <v>133</v>
      </c>
      <c r="AW136" s="4"/>
      <c r="AX136" s="58" t="s">
        <v>836</v>
      </c>
      <c r="AY136" s="18">
        <v>0</v>
      </c>
      <c r="AZ136" s="19">
        <v>0</v>
      </c>
      <c r="BA136" s="25">
        <v>0.50819669999999995</v>
      </c>
    </row>
    <row r="137" spans="1:53" x14ac:dyDescent="0.15">
      <c r="A137">
        <v>51000134</v>
      </c>
      <c r="C137" s="4" t="s">
        <v>151</v>
      </c>
      <c r="D137" s="4" t="s">
        <v>552</v>
      </c>
      <c r="E137" s="19" t="s">
        <v>1102</v>
      </c>
      <c r="F137" s="4">
        <v>5</v>
      </c>
      <c r="G137" s="4">
        <v>11</v>
      </c>
      <c r="H137" s="4">
        <v>0</v>
      </c>
      <c r="I137" s="4">
        <f t="shared" si="8"/>
        <v>3</v>
      </c>
      <c r="J137" s="4">
        <v>5</v>
      </c>
      <c r="K137" s="4">
        <v>-5</v>
      </c>
      <c r="L137" s="4">
        <v>5</v>
      </c>
      <c r="M137">
        <v>-5</v>
      </c>
      <c r="N137" s="4">
        <v>0</v>
      </c>
      <c r="O137" s="4">
        <v>0</v>
      </c>
      <c r="P137" s="4">
        <v>0</v>
      </c>
      <c r="Q137" s="4">
        <v>1</v>
      </c>
      <c r="R137" s="4">
        <v>0</v>
      </c>
      <c r="S137" s="4">
        <v>0</v>
      </c>
      <c r="T137" s="4">
        <v>0</v>
      </c>
      <c r="U137" s="12">
        <f t="shared" si="9"/>
        <v>6</v>
      </c>
      <c r="V137" s="4">
        <v>10</v>
      </c>
      <c r="W137" s="4">
        <v>15</v>
      </c>
      <c r="X137" s="4">
        <v>0</v>
      </c>
      <c r="Y137" s="4" t="s">
        <v>2</v>
      </c>
      <c r="Z137" s="36">
        <v>55510010</v>
      </c>
      <c r="AA137" s="18">
        <v>30</v>
      </c>
      <c r="AB137" s="18">
        <v>55510007</v>
      </c>
      <c r="AC137" s="18">
        <v>30</v>
      </c>
      <c r="AD137" s="18">
        <f>IF(ISBLANK($Z137),0, LOOKUP($Z137,[1]Skill!$A:$A,[1]Skill!$AA:$AA)*$AA137/100)+
IF(ISBLANK($AB137),0, LOOKUP($AB137,[1]Skill!$A:$A,[1]Skill!$AA:$AA)*$AC137/100)</f>
        <v>6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49" t="s">
        <v>765</v>
      </c>
      <c r="AS137" s="53"/>
      <c r="AT137" s="4" t="s">
        <v>961</v>
      </c>
      <c r="AU137" s="4"/>
      <c r="AV137" s="4">
        <v>134</v>
      </c>
      <c r="AW137" s="4"/>
      <c r="AX137" s="58" t="s">
        <v>829</v>
      </c>
      <c r="AY137" s="18">
        <v>0</v>
      </c>
      <c r="AZ137" s="19">
        <v>0</v>
      </c>
      <c r="BA137" s="25">
        <v>0.80983609999999995</v>
      </c>
    </row>
    <row r="138" spans="1:53" x14ac:dyDescent="0.15">
      <c r="A138">
        <v>51000135</v>
      </c>
      <c r="C138" s="4" t="s">
        <v>152</v>
      </c>
      <c r="D138" s="4" t="s">
        <v>553</v>
      </c>
      <c r="E138" s="19" t="s">
        <v>1104</v>
      </c>
      <c r="F138" s="4">
        <v>2</v>
      </c>
      <c r="G138" s="4">
        <v>10</v>
      </c>
      <c r="H138" s="4">
        <v>3</v>
      </c>
      <c r="I138" s="4">
        <f t="shared" si="8"/>
        <v>1</v>
      </c>
      <c r="J138" s="4">
        <v>2</v>
      </c>
      <c r="K138" s="4">
        <v>-20</v>
      </c>
      <c r="L138" s="4">
        <v>20</v>
      </c>
      <c r="M138">
        <v>-45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12">
        <f t="shared" si="9"/>
        <v>0</v>
      </c>
      <c r="V138" s="4">
        <v>10</v>
      </c>
      <c r="W138" s="4">
        <v>20</v>
      </c>
      <c r="X138" s="4">
        <v>0</v>
      </c>
      <c r="Y138" s="4" t="s">
        <v>6</v>
      </c>
      <c r="Z138" s="36">
        <v>55100006</v>
      </c>
      <c r="AA138" s="18">
        <v>100</v>
      </c>
      <c r="AB138" s="18"/>
      <c r="AC138" s="18"/>
      <c r="AD138" s="18">
        <f>IF(ISBLANK($Z138),0, LOOKUP($Z138,[1]Skill!$A:$A,[1]Skill!$AA:$AA)*$AA138/100)+
IF(ISBLANK($AB138),0, LOOKUP($AB138,[1]Skill!$A:$A,[1]Skill!$AA:$AA)*$AC138/100)</f>
        <v>45</v>
      </c>
      <c r="AE138" s="18">
        <v>0.2</v>
      </c>
      <c r="AF138" s="18">
        <v>0.3</v>
      </c>
      <c r="AG138" s="18">
        <v>0</v>
      </c>
      <c r="AH138" s="18">
        <v>0</v>
      </c>
      <c r="AI138" s="4" t="str">
        <f t="shared" si="10"/>
        <v>0.2;0.3;0;0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-0.5</v>
      </c>
      <c r="AP138" s="18">
        <v>0.5</v>
      </c>
      <c r="AQ138" s="4" t="str">
        <f t="shared" si="11"/>
        <v>0;0;0;0;0;-0.5;0.5</v>
      </c>
      <c r="AR138" s="49" t="s">
        <v>765</v>
      </c>
      <c r="AS138" s="53"/>
      <c r="AT138" s="4"/>
      <c r="AU138" s="4"/>
      <c r="AV138" s="4">
        <v>135</v>
      </c>
      <c r="AW138" s="4"/>
      <c r="AX138" s="58" t="s">
        <v>832</v>
      </c>
      <c r="AY138" s="18">
        <v>0</v>
      </c>
      <c r="AZ138" s="19">
        <v>0</v>
      </c>
      <c r="BA138" s="25">
        <v>0.25245899999999999</v>
      </c>
    </row>
    <row r="139" spans="1:53" x14ac:dyDescent="0.15">
      <c r="A139">
        <v>51000136</v>
      </c>
      <c r="C139" s="4" t="s">
        <v>153</v>
      </c>
      <c r="D139" s="4" t="s">
        <v>554</v>
      </c>
      <c r="E139" s="19"/>
      <c r="F139" s="4">
        <v>3</v>
      </c>
      <c r="G139" s="4">
        <v>13</v>
      </c>
      <c r="H139" s="4">
        <v>4</v>
      </c>
      <c r="I139" s="4">
        <f t="shared" si="8"/>
        <v>1</v>
      </c>
      <c r="J139" s="4">
        <v>3</v>
      </c>
      <c r="K139" s="4">
        <v>-20</v>
      </c>
      <c r="L139" s="4">
        <v>-10</v>
      </c>
      <c r="M139">
        <v>-2</v>
      </c>
      <c r="N139" s="4">
        <v>6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12">
        <f t="shared" si="9"/>
        <v>-2</v>
      </c>
      <c r="V139" s="4">
        <v>10</v>
      </c>
      <c r="W139" s="4">
        <v>10</v>
      </c>
      <c r="X139" s="4">
        <v>0</v>
      </c>
      <c r="Y139" s="4" t="s">
        <v>103</v>
      </c>
      <c r="Z139" s="36"/>
      <c r="AA139" s="18"/>
      <c r="AB139" s="18"/>
      <c r="AC139" s="18"/>
      <c r="AD139" s="18">
        <f>IF(ISBLANK($Z139),0, LOOKUP($Z139,[1]Skill!$A:$A,[1]Skill!$AA:$AA)*$AA139/100)+
IF(ISBLANK($AB139),0, LOOKUP($AB139,[1]Skill!$A:$A,[1]Skill!$AA:$AA)*$AC139/100)</f>
        <v>0</v>
      </c>
      <c r="AE139" s="18">
        <v>0</v>
      </c>
      <c r="AF139" s="18">
        <v>0.2</v>
      </c>
      <c r="AG139" s="18">
        <v>0</v>
      </c>
      <c r="AH139" s="18">
        <v>0.2</v>
      </c>
      <c r="AI139" s="4" t="str">
        <f t="shared" si="10"/>
        <v>0;0.2;0;0.2</v>
      </c>
      <c r="AJ139" s="18">
        <v>0</v>
      </c>
      <c r="AK139" s="18">
        <v>0</v>
      </c>
      <c r="AL139" s="18">
        <v>-0.5</v>
      </c>
      <c r="AM139" s="18">
        <v>0</v>
      </c>
      <c r="AN139" s="18">
        <v>0.5</v>
      </c>
      <c r="AO139" s="18">
        <v>0</v>
      </c>
      <c r="AP139" s="18">
        <v>0</v>
      </c>
      <c r="AQ139" s="4" t="str">
        <f t="shared" si="11"/>
        <v>0;0;-0.5;0;0.5;0;0</v>
      </c>
      <c r="AR139" s="49" t="s">
        <v>765</v>
      </c>
      <c r="AS139" s="53"/>
      <c r="AT139" s="4" t="s">
        <v>962</v>
      </c>
      <c r="AU139" s="4"/>
      <c r="AV139" s="4">
        <v>136</v>
      </c>
      <c r="AW139" s="4"/>
      <c r="AX139" s="58" t="s">
        <v>836</v>
      </c>
      <c r="AY139" s="18">
        <v>0</v>
      </c>
      <c r="AZ139" s="19">
        <v>0</v>
      </c>
      <c r="BA139" s="25">
        <v>0.61311479999999996</v>
      </c>
    </row>
    <row r="140" spans="1:53" x14ac:dyDescent="0.15">
      <c r="A140">
        <v>51000137</v>
      </c>
      <c r="C140" s="4" t="s">
        <v>154</v>
      </c>
      <c r="D140" s="4" t="s">
        <v>555</v>
      </c>
      <c r="E140" s="19" t="s">
        <v>1094</v>
      </c>
      <c r="F140" s="4">
        <v>2</v>
      </c>
      <c r="G140" s="4">
        <v>12</v>
      </c>
      <c r="H140" s="4">
        <v>0</v>
      </c>
      <c r="I140" s="4">
        <f t="shared" si="8"/>
        <v>0</v>
      </c>
      <c r="J140" s="4">
        <v>2</v>
      </c>
      <c r="K140" s="4">
        <v>3</v>
      </c>
      <c r="L140" s="4">
        <v>-4</v>
      </c>
      <c r="M140">
        <v>-3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12">
        <f t="shared" si="9"/>
        <v>-4</v>
      </c>
      <c r="V140" s="4">
        <v>10</v>
      </c>
      <c r="W140" s="4">
        <v>20</v>
      </c>
      <c r="X140" s="4">
        <v>0</v>
      </c>
      <c r="Y140" s="4" t="s">
        <v>38</v>
      </c>
      <c r="Z140" s="36"/>
      <c r="AA140" s="18"/>
      <c r="AB140" s="18"/>
      <c r="AC140" s="18"/>
      <c r="AD140" s="18">
        <f>IF(ISBLANK($Z140),0, LOOKUP($Z140,[1]Skill!$A:$A,[1]Skill!$AA:$AA)*$AA140/100)+
IF(ISBLANK($AB140),0, LOOKUP($AB140,[1]Skill!$A:$A,[1]Skill!$AA:$AA)*$AC140/100)</f>
        <v>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</v>
      </c>
      <c r="AJ140" s="18">
        <v>0</v>
      </c>
      <c r="AK140" s="18">
        <v>0.3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0;0.3;0;0;0;0;0</v>
      </c>
      <c r="AR140" s="49" t="s">
        <v>765</v>
      </c>
      <c r="AS140" s="53"/>
      <c r="AT140" s="4" t="s">
        <v>956</v>
      </c>
      <c r="AU140" s="4"/>
      <c r="AV140" s="4">
        <v>137</v>
      </c>
      <c r="AW140" s="4"/>
      <c r="AX140" s="58" t="s">
        <v>835</v>
      </c>
      <c r="AY140" s="18">
        <v>0</v>
      </c>
      <c r="AZ140" s="19">
        <v>0</v>
      </c>
      <c r="BA140" s="25">
        <v>0.36393439999999999</v>
      </c>
    </row>
    <row r="141" spans="1:53" x14ac:dyDescent="0.15">
      <c r="A141">
        <v>51000138</v>
      </c>
      <c r="C141" s="4" t="s">
        <v>155</v>
      </c>
      <c r="D141" s="4" t="s">
        <v>413</v>
      </c>
      <c r="E141" s="19"/>
      <c r="F141" s="4">
        <v>3</v>
      </c>
      <c r="G141" s="4">
        <v>12</v>
      </c>
      <c r="H141" s="4">
        <v>0</v>
      </c>
      <c r="I141" s="4">
        <f t="shared" si="8"/>
        <v>2</v>
      </c>
      <c r="J141" s="4">
        <v>3</v>
      </c>
      <c r="K141" s="4">
        <v>-5</v>
      </c>
      <c r="L141" s="4">
        <v>5</v>
      </c>
      <c r="M141">
        <v>-7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12">
        <f t="shared" si="9"/>
        <v>3</v>
      </c>
      <c r="V141" s="4">
        <v>10</v>
      </c>
      <c r="W141" s="4">
        <v>15</v>
      </c>
      <c r="X141" s="4">
        <v>0</v>
      </c>
      <c r="Y141" s="4" t="s">
        <v>12</v>
      </c>
      <c r="Z141" s="18">
        <v>55610004</v>
      </c>
      <c r="AA141" s="18">
        <v>100</v>
      </c>
      <c r="AB141" s="18"/>
      <c r="AC141" s="18"/>
      <c r="AD141" s="18">
        <f>IF(ISBLANK($Z141),0, LOOKUP($Z141,[1]Skill!$A:$A,[1]Skill!$AA:$AA)*$AA141/100)+
IF(ISBLANK($AB141),0, LOOKUP($AB141,[1]Skill!$A:$A,[1]Skill!$AA:$AA)*$AC141/100)</f>
        <v>10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</v>
      </c>
      <c r="AJ141" s="18">
        <v>0</v>
      </c>
      <c r="AK141" s="18">
        <v>0.3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0;0.3;0;0;0;0;0</v>
      </c>
      <c r="AR141" s="49" t="s">
        <v>765</v>
      </c>
      <c r="AS141" s="53"/>
      <c r="AT141" s="4"/>
      <c r="AU141" s="4"/>
      <c r="AV141" s="4">
        <v>138</v>
      </c>
      <c r="AW141" s="4"/>
      <c r="AX141" s="58" t="s">
        <v>835</v>
      </c>
      <c r="AY141" s="18">
        <v>0</v>
      </c>
      <c r="AZ141" s="19">
        <v>0</v>
      </c>
      <c r="BA141" s="25">
        <v>0.52295080000000005</v>
      </c>
    </row>
    <row r="142" spans="1:53" x14ac:dyDescent="0.15">
      <c r="A142">
        <v>51000139</v>
      </c>
      <c r="C142" s="4" t="s">
        <v>156</v>
      </c>
      <c r="D142" s="4" t="s">
        <v>556</v>
      </c>
      <c r="E142" s="19"/>
      <c r="F142" s="4">
        <v>2</v>
      </c>
      <c r="G142" s="4">
        <v>2</v>
      </c>
      <c r="H142" s="4">
        <v>0</v>
      </c>
      <c r="I142" s="4">
        <f t="shared" si="8"/>
        <v>1</v>
      </c>
      <c r="J142" s="4">
        <v>2</v>
      </c>
      <c r="K142" s="4">
        <v>-10</v>
      </c>
      <c r="L142" s="4">
        <v>5</v>
      </c>
      <c r="M142">
        <v>-7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2</v>
      </c>
      <c r="T142" s="4">
        <v>0</v>
      </c>
      <c r="U142" s="12">
        <f t="shared" si="9"/>
        <v>-2</v>
      </c>
      <c r="V142" s="4">
        <v>10</v>
      </c>
      <c r="W142" s="4">
        <v>10</v>
      </c>
      <c r="X142" s="4">
        <v>0</v>
      </c>
      <c r="Y142" s="4" t="s">
        <v>40</v>
      </c>
      <c r="Z142" s="36"/>
      <c r="AA142" s="18"/>
      <c r="AB142" s="18"/>
      <c r="AC142" s="18"/>
      <c r="AD142" s="18">
        <f>IF(ISBLANK($Z142),0, LOOKUP($Z142,[1]Skill!$A:$A,[1]Skill!$AA:$AA)*$AA142/100)+
IF(ISBLANK($AB142),0, LOOKUP($AB142,[1]Skill!$A:$A,[1]Skill!$AA:$AA)*$AC142/100)</f>
        <v>0</v>
      </c>
      <c r="AE142" s="18">
        <v>0.2</v>
      </c>
      <c r="AF142" s="18">
        <v>1</v>
      </c>
      <c r="AG142" s="18">
        <v>0</v>
      </c>
      <c r="AH142" s="18">
        <v>-0.5</v>
      </c>
      <c r="AI142" s="4" t="str">
        <f t="shared" si="10"/>
        <v>0.2;1;0;-0.5</v>
      </c>
      <c r="AJ142" s="18">
        <v>0</v>
      </c>
      <c r="AK142" s="18">
        <v>-0.5</v>
      </c>
      <c r="AL142" s="18">
        <v>0.3</v>
      </c>
      <c r="AM142" s="18">
        <v>0.3</v>
      </c>
      <c r="AN142" s="18">
        <v>0.3</v>
      </c>
      <c r="AO142" s="18">
        <v>0</v>
      </c>
      <c r="AP142" s="18">
        <v>0</v>
      </c>
      <c r="AQ142" s="4" t="str">
        <f t="shared" si="11"/>
        <v>0;-0.5;0.3;0.3;0.3;0;0</v>
      </c>
      <c r="AR142" s="49" t="s">
        <v>765</v>
      </c>
      <c r="AS142" s="53"/>
      <c r="AT142" s="4" t="s">
        <v>963</v>
      </c>
      <c r="AU142" s="4"/>
      <c r="AV142" s="4">
        <v>139</v>
      </c>
      <c r="AW142" s="4"/>
      <c r="AX142" s="58" t="s">
        <v>843</v>
      </c>
      <c r="AY142" s="18">
        <v>0</v>
      </c>
      <c r="AZ142" s="19">
        <v>0</v>
      </c>
      <c r="BA142" s="25">
        <v>0.3491803</v>
      </c>
    </row>
    <row r="143" spans="1:53" x14ac:dyDescent="0.15">
      <c r="A143">
        <v>51000140</v>
      </c>
      <c r="C143" s="4" t="s">
        <v>157</v>
      </c>
      <c r="D143" s="4" t="s">
        <v>557</v>
      </c>
      <c r="E143" s="19" t="s">
        <v>1095</v>
      </c>
      <c r="F143" s="4">
        <v>2</v>
      </c>
      <c r="G143" s="4">
        <v>6</v>
      </c>
      <c r="H143" s="4">
        <v>0</v>
      </c>
      <c r="I143" s="4">
        <f t="shared" si="8"/>
        <v>1</v>
      </c>
      <c r="J143" s="4">
        <v>2</v>
      </c>
      <c r="K143" s="4">
        <v>5</v>
      </c>
      <c r="L143" s="4">
        <v>-15</v>
      </c>
      <c r="M143">
        <v>-52</v>
      </c>
      <c r="N143" s="4">
        <v>0</v>
      </c>
      <c r="O143" s="4">
        <v>0</v>
      </c>
      <c r="P143" s="4">
        <v>2</v>
      </c>
      <c r="Q143" s="4">
        <v>0</v>
      </c>
      <c r="R143" s="4">
        <v>0</v>
      </c>
      <c r="S143" s="4">
        <v>0</v>
      </c>
      <c r="T143" s="4">
        <v>0</v>
      </c>
      <c r="U143" s="12">
        <f t="shared" si="9"/>
        <v>-2</v>
      </c>
      <c r="V143" s="4">
        <v>10</v>
      </c>
      <c r="W143" s="4">
        <v>25</v>
      </c>
      <c r="X143" s="4">
        <v>0</v>
      </c>
      <c r="Y143" s="4" t="s">
        <v>4</v>
      </c>
      <c r="Z143" s="18">
        <v>55110015</v>
      </c>
      <c r="AA143" s="18">
        <v>100</v>
      </c>
      <c r="AB143" s="18">
        <v>55100005</v>
      </c>
      <c r="AC143" s="18">
        <v>100</v>
      </c>
      <c r="AD143" s="18">
        <f>IF(ISBLANK($Z143),0, LOOKUP($Z143,[1]Skill!$A:$A,[1]Skill!$AA:$AA)*$AA143/100)+
IF(ISBLANK($AB143),0, LOOKUP($AB143,[1]Skill!$A:$A,[1]Skill!$AA:$AA)*$AC143/100)</f>
        <v>50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</v>
      </c>
      <c r="AJ143" s="18">
        <v>0</v>
      </c>
      <c r="AK143" s="18">
        <v>0</v>
      </c>
      <c r="AL143" s="18">
        <v>-0.3</v>
      </c>
      <c r="AM143" s="18">
        <v>0</v>
      </c>
      <c r="AN143" s="18">
        <v>0.5</v>
      </c>
      <c r="AO143" s="18">
        <v>0</v>
      </c>
      <c r="AP143" s="18">
        <v>0</v>
      </c>
      <c r="AQ143" s="4" t="str">
        <f t="shared" si="11"/>
        <v>0;0;-0.3;0;0.5;0;0</v>
      </c>
      <c r="AR143" s="49" t="s">
        <v>765</v>
      </c>
      <c r="AS143" s="53"/>
      <c r="AT143" s="4" t="s">
        <v>964</v>
      </c>
      <c r="AU143" s="4" t="s">
        <v>965</v>
      </c>
      <c r="AV143" s="4">
        <v>140</v>
      </c>
      <c r="AW143" s="4"/>
      <c r="AX143" s="58" t="s">
        <v>841</v>
      </c>
      <c r="AY143" s="18">
        <v>0</v>
      </c>
      <c r="AZ143" s="19">
        <v>0</v>
      </c>
      <c r="BA143" s="25">
        <v>0.26065569999999999</v>
      </c>
    </row>
    <row r="144" spans="1:53" x14ac:dyDescent="0.15">
      <c r="A144">
        <v>51000141</v>
      </c>
      <c r="C144" s="4" t="s">
        <v>158</v>
      </c>
      <c r="D144" s="4" t="s">
        <v>352</v>
      </c>
      <c r="E144" s="19" t="s">
        <v>1102</v>
      </c>
      <c r="F144" s="4">
        <v>3</v>
      </c>
      <c r="G144" s="4">
        <v>10</v>
      </c>
      <c r="H144" s="4">
        <v>0</v>
      </c>
      <c r="I144" s="4">
        <f t="shared" si="8"/>
        <v>1</v>
      </c>
      <c r="J144" s="4">
        <v>3</v>
      </c>
      <c r="K144" s="4">
        <v>10</v>
      </c>
      <c r="L144" s="4">
        <v>0</v>
      </c>
      <c r="M144">
        <v>-12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12">
        <f t="shared" si="9"/>
        <v>-1</v>
      </c>
      <c r="V144" s="4">
        <v>10</v>
      </c>
      <c r="W144" s="4">
        <v>15</v>
      </c>
      <c r="X144" s="4">
        <v>0</v>
      </c>
      <c r="Y144" s="4" t="s">
        <v>16</v>
      </c>
      <c r="Z144" s="36">
        <v>55510004</v>
      </c>
      <c r="AA144" s="18">
        <v>15</v>
      </c>
      <c r="AB144" s="18"/>
      <c r="AC144" s="18"/>
      <c r="AD144" s="18">
        <f>IF(ISBLANK($Z144),0, LOOKUP($Z144,[1]Skill!$A:$A,[1]Skill!$AA:$AA)*$AA144/100)+
IF(ISBLANK($AB144),0, LOOKUP($AB144,[1]Skill!$A:$A,[1]Skill!$AA:$AA)*$AC144/100)</f>
        <v>1.8</v>
      </c>
      <c r="AE144" s="18">
        <v>0.2</v>
      </c>
      <c r="AF144" s="18">
        <v>0.3</v>
      </c>
      <c r="AG144" s="18">
        <v>0</v>
      </c>
      <c r="AH144" s="18">
        <v>0</v>
      </c>
      <c r="AI144" s="4" t="str">
        <f t="shared" si="10"/>
        <v>0.2;0.3;0;0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-0.5</v>
      </c>
      <c r="AP144" s="18">
        <v>0.5</v>
      </c>
      <c r="AQ144" s="4" t="str">
        <f t="shared" si="11"/>
        <v>0;0;0;0;0;-0.5;0.5</v>
      </c>
      <c r="AR144" s="49" t="s">
        <v>765</v>
      </c>
      <c r="AS144" s="53"/>
      <c r="AT144" s="4"/>
      <c r="AU144" s="4"/>
      <c r="AV144" s="4">
        <v>141</v>
      </c>
      <c r="AW144" s="4"/>
      <c r="AX144" s="58" t="s">
        <v>832</v>
      </c>
      <c r="AY144" s="18">
        <v>0</v>
      </c>
      <c r="AZ144" s="19">
        <v>0</v>
      </c>
      <c r="BA144" s="25">
        <v>0.56393439999999995</v>
      </c>
    </row>
    <row r="145" spans="1:53" x14ac:dyDescent="0.15">
      <c r="A145">
        <v>51000142</v>
      </c>
      <c r="C145" s="4" t="s">
        <v>159</v>
      </c>
      <c r="D145" s="4" t="s">
        <v>353</v>
      </c>
      <c r="E145" s="19" t="s">
        <v>1111</v>
      </c>
      <c r="F145" s="4">
        <v>1</v>
      </c>
      <c r="G145" s="4">
        <v>10</v>
      </c>
      <c r="H145" s="4">
        <v>0</v>
      </c>
      <c r="I145" s="4">
        <f t="shared" si="8"/>
        <v>0</v>
      </c>
      <c r="J145" s="4">
        <v>1</v>
      </c>
      <c r="K145" s="4">
        <v>2</v>
      </c>
      <c r="L145" s="4">
        <v>-6</v>
      </c>
      <c r="M145">
        <v>-1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12">
        <f t="shared" si="9"/>
        <v>-5</v>
      </c>
      <c r="V145" s="4">
        <v>30</v>
      </c>
      <c r="W145" s="4">
        <v>15</v>
      </c>
      <c r="X145" s="4">
        <v>0</v>
      </c>
      <c r="Y145" s="4" t="s">
        <v>0</v>
      </c>
      <c r="Z145" s="36"/>
      <c r="AA145" s="18"/>
      <c r="AB145" s="18"/>
      <c r="AC145" s="18"/>
      <c r="AD145" s="18">
        <f>IF(ISBLANK($Z145),0, LOOKUP($Z145,[1]Skill!$A:$A,[1]Skill!$AA:$AA)*$AA145/100)+
IF(ISBLANK($AB145),0, LOOKUP($AB145,[1]Skill!$A:$A,[1]Skill!$AA:$AA)*$AC145/100)</f>
        <v>0</v>
      </c>
      <c r="AE145" s="18">
        <v>0.2</v>
      </c>
      <c r="AF145" s="18">
        <v>0.3</v>
      </c>
      <c r="AG145" s="18">
        <v>0</v>
      </c>
      <c r="AH145" s="18">
        <v>0</v>
      </c>
      <c r="AI145" s="4" t="str">
        <f t="shared" si="10"/>
        <v>0.2;0.3;0;0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-0.5</v>
      </c>
      <c r="AP145" s="18">
        <v>0.5</v>
      </c>
      <c r="AQ145" s="4" t="str">
        <f t="shared" si="11"/>
        <v>0;0;0;0;0;-0.5;0.5</v>
      </c>
      <c r="AR145" s="49" t="s">
        <v>765</v>
      </c>
      <c r="AS145" s="53"/>
      <c r="AT145" s="4" t="s">
        <v>895</v>
      </c>
      <c r="AU145" s="4"/>
      <c r="AV145" s="4">
        <v>142</v>
      </c>
      <c r="AW145" s="4"/>
      <c r="AX145" s="58" t="s">
        <v>832</v>
      </c>
      <c r="AY145" s="18">
        <v>0</v>
      </c>
      <c r="AZ145" s="19">
        <v>0</v>
      </c>
      <c r="BA145" s="25">
        <v>0.13770489999999999</v>
      </c>
    </row>
    <row r="146" spans="1:53" x14ac:dyDescent="0.15">
      <c r="A146">
        <v>51000143</v>
      </c>
      <c r="C146" s="7" t="s">
        <v>414</v>
      </c>
      <c r="D146" s="4" t="s">
        <v>558</v>
      </c>
      <c r="E146" s="19" t="s">
        <v>1089</v>
      </c>
      <c r="F146" s="4">
        <v>4</v>
      </c>
      <c r="G146" s="4">
        <v>8</v>
      </c>
      <c r="H146" s="4">
        <v>2</v>
      </c>
      <c r="I146" s="4">
        <f t="shared" si="8"/>
        <v>2</v>
      </c>
      <c r="J146" s="4">
        <v>4</v>
      </c>
      <c r="K146" s="4">
        <v>0</v>
      </c>
      <c r="L146" s="4">
        <v>0</v>
      </c>
      <c r="M146">
        <v>-17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12">
        <f t="shared" si="9"/>
        <v>3</v>
      </c>
      <c r="V146" s="4">
        <v>10</v>
      </c>
      <c r="W146" s="4">
        <v>12</v>
      </c>
      <c r="X146" s="4">
        <v>0</v>
      </c>
      <c r="Y146" s="4" t="s">
        <v>103</v>
      </c>
      <c r="Z146" s="36">
        <v>55110007</v>
      </c>
      <c r="AA146" s="18">
        <v>100</v>
      </c>
      <c r="AB146" s="18">
        <v>55100001</v>
      </c>
      <c r="AC146" s="18">
        <v>100</v>
      </c>
      <c r="AD146" s="18">
        <f>IF(ISBLANK($Z146),0, LOOKUP($Z146,[1]Skill!$A:$A,[1]Skill!$AA:$AA)*$AA146/100)+
IF(ISBLANK($AB146),0, LOOKUP($AB146,[1]Skill!$A:$A,[1]Skill!$AA:$AA)*$AC146/100)</f>
        <v>20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49" t="s">
        <v>765</v>
      </c>
      <c r="AS146" s="53"/>
      <c r="AT146" s="4"/>
      <c r="AU146" s="4"/>
      <c r="AV146" s="4">
        <v>143</v>
      </c>
      <c r="AW146" s="4"/>
      <c r="AX146" s="58" t="s">
        <v>828</v>
      </c>
      <c r="AY146" s="18">
        <v>0</v>
      </c>
      <c r="AZ146" s="19">
        <v>0</v>
      </c>
      <c r="BA146" s="25">
        <v>0.75081969999999998</v>
      </c>
    </row>
    <row r="147" spans="1:53" x14ac:dyDescent="0.15">
      <c r="A147">
        <v>51000144</v>
      </c>
      <c r="C147" s="4" t="s">
        <v>160</v>
      </c>
      <c r="D147" s="4" t="s">
        <v>354</v>
      </c>
      <c r="E147" s="19" t="s">
        <v>1102</v>
      </c>
      <c r="F147" s="4">
        <v>3</v>
      </c>
      <c r="G147" s="4">
        <v>9</v>
      </c>
      <c r="H147" s="4">
        <v>2</v>
      </c>
      <c r="I147" s="4">
        <f t="shared" si="8"/>
        <v>2</v>
      </c>
      <c r="J147" s="4">
        <v>3</v>
      </c>
      <c r="K147" s="4">
        <v>0</v>
      </c>
      <c r="L147" s="4">
        <v>-6</v>
      </c>
      <c r="M147">
        <v>-3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12">
        <f t="shared" si="9"/>
        <v>2</v>
      </c>
      <c r="V147" s="4">
        <v>10</v>
      </c>
      <c r="W147" s="4">
        <v>15</v>
      </c>
      <c r="X147" s="4">
        <v>0</v>
      </c>
      <c r="Y147" s="4" t="s">
        <v>19</v>
      </c>
      <c r="Z147" s="18">
        <v>55510006</v>
      </c>
      <c r="AA147" s="18">
        <v>45</v>
      </c>
      <c r="AB147" s="18"/>
      <c r="AC147" s="18"/>
      <c r="AD147" s="18">
        <f>IF(ISBLANK($Z147),0, LOOKUP($Z147,[1]Skill!$A:$A,[1]Skill!$AA:$AA)*$AA147/100)+
IF(ISBLANK($AB147),0, LOOKUP($AB147,[1]Skill!$A:$A,[1]Skill!$AA:$AA)*$AC147/100)</f>
        <v>11.25</v>
      </c>
      <c r="AE147" s="18">
        <v>0</v>
      </c>
      <c r="AF147" s="18">
        <v>0</v>
      </c>
      <c r="AG147" s="18">
        <v>0</v>
      </c>
      <c r="AH147" s="18">
        <v>0</v>
      </c>
      <c r="AI147" s="4" t="str">
        <f t="shared" si="10"/>
        <v>0;0;0;0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49" t="s">
        <v>765</v>
      </c>
      <c r="AS147" s="53"/>
      <c r="AT147" s="4" t="s">
        <v>966</v>
      </c>
      <c r="AU147" s="4"/>
      <c r="AV147" s="4">
        <v>144</v>
      </c>
      <c r="AW147" s="4"/>
      <c r="AX147" s="58" t="s">
        <v>831</v>
      </c>
      <c r="AY147" s="18">
        <v>0</v>
      </c>
      <c r="AZ147" s="19">
        <v>0</v>
      </c>
      <c r="BA147" s="25">
        <v>0.41639340000000002</v>
      </c>
    </row>
    <row r="148" spans="1:53" x14ac:dyDescent="0.15">
      <c r="A148">
        <v>51000145</v>
      </c>
      <c r="C148" s="4" t="s">
        <v>161</v>
      </c>
      <c r="D148" s="4" t="s">
        <v>464</v>
      </c>
      <c r="E148" s="19" t="s">
        <v>1126</v>
      </c>
      <c r="F148" s="4">
        <v>2</v>
      </c>
      <c r="G148" s="4">
        <v>3</v>
      </c>
      <c r="H148" s="4">
        <v>2</v>
      </c>
      <c r="I148" s="4">
        <f t="shared" si="8"/>
        <v>1</v>
      </c>
      <c r="J148" s="4">
        <v>2</v>
      </c>
      <c r="K148" s="4">
        <v>-10</v>
      </c>
      <c r="L148" s="4">
        <v>0</v>
      </c>
      <c r="M148">
        <v>-15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12">
        <f t="shared" si="9"/>
        <v>0</v>
      </c>
      <c r="V148" s="4">
        <v>30</v>
      </c>
      <c r="W148" s="4">
        <v>15</v>
      </c>
      <c r="X148" s="4">
        <v>0</v>
      </c>
      <c r="Y148" s="4" t="s">
        <v>719</v>
      </c>
      <c r="Z148" s="36">
        <v>55100012</v>
      </c>
      <c r="AA148" s="18">
        <v>100</v>
      </c>
      <c r="AB148" s="18">
        <v>55600002</v>
      </c>
      <c r="AC148" s="18">
        <v>100</v>
      </c>
      <c r="AD148" s="18">
        <f>IF(ISBLANK($Z148),0, LOOKUP($Z148,[1]Skill!$A:$A,[1]Skill!$AA:$AA)*$AA148/100)+
IF(ISBLANK($AB148),0, LOOKUP($AB148,[1]Skill!$A:$A,[1]Skill!$AA:$AA)*$AC148/100)</f>
        <v>25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49" t="s">
        <v>765</v>
      </c>
      <c r="AS148" s="53"/>
      <c r="AT148" s="4" t="s">
        <v>896</v>
      </c>
      <c r="AU148" s="4"/>
      <c r="AV148" s="4">
        <v>145</v>
      </c>
      <c r="AW148" s="4"/>
      <c r="AX148" s="58" t="s">
        <v>844</v>
      </c>
      <c r="AY148" s="18">
        <v>0</v>
      </c>
      <c r="AZ148" s="19">
        <v>0</v>
      </c>
      <c r="BA148" s="25">
        <v>0.1983607</v>
      </c>
    </row>
    <row r="149" spans="1:53" x14ac:dyDescent="0.15">
      <c r="A149">
        <v>51000146</v>
      </c>
      <c r="C149" s="4" t="s">
        <v>163</v>
      </c>
      <c r="D149" s="4" t="s">
        <v>355</v>
      </c>
      <c r="E149" s="19" t="s">
        <v>1090</v>
      </c>
      <c r="F149" s="4">
        <v>3</v>
      </c>
      <c r="G149" s="4">
        <v>3</v>
      </c>
      <c r="H149" s="4">
        <v>2</v>
      </c>
      <c r="I149" s="4">
        <f t="shared" si="8"/>
        <v>3</v>
      </c>
      <c r="J149" s="4">
        <v>3</v>
      </c>
      <c r="K149" s="4">
        <v>0</v>
      </c>
      <c r="L149" s="4">
        <v>0</v>
      </c>
      <c r="M149">
        <v>-10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12">
        <f t="shared" si="9"/>
        <v>5</v>
      </c>
      <c r="V149" s="4">
        <v>30</v>
      </c>
      <c r="W149" s="4">
        <v>15</v>
      </c>
      <c r="X149" s="4">
        <v>0</v>
      </c>
      <c r="Y149" s="4" t="s">
        <v>162</v>
      </c>
      <c r="Z149" s="36">
        <v>55300013</v>
      </c>
      <c r="AA149" s="18">
        <v>100</v>
      </c>
      <c r="AB149" s="18"/>
      <c r="AC149" s="18"/>
      <c r="AD149" s="18">
        <f>IF(ISBLANK($Z149),0, LOOKUP($Z149,[1]Skill!$A:$A,[1]Skill!$AA:$AA)*$AA149/100)+
IF(ISBLANK($AB149),0, LOOKUP($AB149,[1]Skill!$A:$A,[1]Skill!$AA:$AA)*$AC149/100)</f>
        <v>15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49" t="s">
        <v>765</v>
      </c>
      <c r="AS149" s="53">
        <v>11000005</v>
      </c>
      <c r="AT149" s="4" t="s">
        <v>896</v>
      </c>
      <c r="AU149" s="4"/>
      <c r="AV149" s="4">
        <v>146</v>
      </c>
      <c r="AW149" s="4"/>
      <c r="AX149" s="58" t="s">
        <v>844</v>
      </c>
      <c r="AY149" s="18">
        <v>0</v>
      </c>
      <c r="AZ149" s="19">
        <v>0</v>
      </c>
      <c r="BA149" s="25">
        <v>0.52295080000000005</v>
      </c>
    </row>
    <row r="150" spans="1:53" x14ac:dyDescent="0.15">
      <c r="A150">
        <v>51000147</v>
      </c>
      <c r="C150" s="4" t="s">
        <v>164</v>
      </c>
      <c r="D150" s="4" t="s">
        <v>356</v>
      </c>
      <c r="E150" s="19" t="s">
        <v>1093</v>
      </c>
      <c r="F150" s="4">
        <v>4</v>
      </c>
      <c r="G150" s="4">
        <v>11</v>
      </c>
      <c r="H150" s="4">
        <v>5</v>
      </c>
      <c r="I150" s="4">
        <f t="shared" si="8"/>
        <v>2</v>
      </c>
      <c r="J150" s="4">
        <v>4</v>
      </c>
      <c r="K150" s="4">
        <v>15</v>
      </c>
      <c r="L150" s="4">
        <v>-25</v>
      </c>
      <c r="M150">
        <v>-3</v>
      </c>
      <c r="N150" s="4">
        <v>0</v>
      </c>
      <c r="O150" s="4">
        <v>0</v>
      </c>
      <c r="P150" s="4">
        <v>1</v>
      </c>
      <c r="Q150" s="4">
        <v>1</v>
      </c>
      <c r="R150" s="4">
        <v>0</v>
      </c>
      <c r="S150" s="4">
        <v>0</v>
      </c>
      <c r="T150" s="4">
        <v>0</v>
      </c>
      <c r="U150" s="12">
        <f t="shared" si="9"/>
        <v>2</v>
      </c>
      <c r="V150" s="4">
        <v>10</v>
      </c>
      <c r="W150" s="4">
        <v>30</v>
      </c>
      <c r="X150" s="4">
        <v>0</v>
      </c>
      <c r="Y150" s="4" t="s">
        <v>4</v>
      </c>
      <c r="Z150" s="36">
        <v>55500005</v>
      </c>
      <c r="AA150" s="18">
        <v>100</v>
      </c>
      <c r="AB150" s="18"/>
      <c r="AC150" s="18"/>
      <c r="AD150" s="18">
        <f>IF(ISBLANK($Z150),0, LOOKUP($Z150,[1]Skill!$A:$A,[1]Skill!$AA:$AA)*$AA150/100)+
IF(ISBLANK($AB150),0, LOOKUP($AB150,[1]Skill!$A:$A,[1]Skill!$AA:$AA)*$AC150/100)</f>
        <v>5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49" t="s">
        <v>765</v>
      </c>
      <c r="AS150" s="53"/>
      <c r="AT150" s="4" t="s">
        <v>967</v>
      </c>
      <c r="AU150" s="4"/>
      <c r="AV150" s="4">
        <v>147</v>
      </c>
      <c r="AW150" s="4"/>
      <c r="AX150" s="58" t="s">
        <v>829</v>
      </c>
      <c r="AY150" s="18">
        <v>0</v>
      </c>
      <c r="AZ150" s="19">
        <v>0</v>
      </c>
      <c r="BA150" s="25">
        <v>0.68852460000000004</v>
      </c>
    </row>
    <row r="151" spans="1:53" x14ac:dyDescent="0.15">
      <c r="A151">
        <v>51000148</v>
      </c>
      <c r="C151" s="4" t="s">
        <v>165</v>
      </c>
      <c r="D151" s="4" t="s">
        <v>559</v>
      </c>
      <c r="E151" s="19"/>
      <c r="F151" s="4">
        <v>3</v>
      </c>
      <c r="G151" s="4">
        <v>9</v>
      </c>
      <c r="H151" s="4">
        <v>4</v>
      </c>
      <c r="I151" s="4">
        <f t="shared" si="8"/>
        <v>1</v>
      </c>
      <c r="J151" s="4">
        <v>3</v>
      </c>
      <c r="K151" s="4">
        <v>15</v>
      </c>
      <c r="L151" s="4">
        <v>-20</v>
      </c>
      <c r="M151">
        <v>-12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3</v>
      </c>
      <c r="T151" s="4">
        <v>0</v>
      </c>
      <c r="U151" s="12">
        <f t="shared" si="9"/>
        <v>-2</v>
      </c>
      <c r="V151" s="4">
        <v>10</v>
      </c>
      <c r="W151" s="4">
        <v>20</v>
      </c>
      <c r="X151" s="4">
        <v>0</v>
      </c>
      <c r="Y151" s="4" t="s">
        <v>16</v>
      </c>
      <c r="Z151" s="36"/>
      <c r="AA151" s="18"/>
      <c r="AB151" s="18"/>
      <c r="AC151" s="18"/>
      <c r="AD151" s="18">
        <f>IF(ISBLANK($Z151),0, LOOKUP($Z151,[1]Skill!$A:$A,[1]Skill!$AA:$AA)*$AA151/100)+
IF(ISBLANK($AB151),0, LOOKUP($AB151,[1]Skill!$A:$A,[1]Skill!$AA:$AA)*$AC151/100)</f>
        <v>0</v>
      </c>
      <c r="AE151" s="18">
        <v>0</v>
      </c>
      <c r="AF151" s="18">
        <v>0</v>
      </c>
      <c r="AG151" s="18">
        <v>0</v>
      </c>
      <c r="AH151" s="18">
        <v>0</v>
      </c>
      <c r="AI151" s="4" t="str">
        <f t="shared" si="10"/>
        <v>0;0;0;0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49" t="s">
        <v>765</v>
      </c>
      <c r="AS151" s="53"/>
      <c r="AT151" s="4"/>
      <c r="AU151" s="4"/>
      <c r="AV151" s="4">
        <v>148</v>
      </c>
      <c r="AW151" s="4"/>
      <c r="AX151" s="58" t="s">
        <v>828</v>
      </c>
      <c r="AY151" s="18">
        <v>0</v>
      </c>
      <c r="AZ151" s="19">
        <v>0</v>
      </c>
      <c r="BA151" s="25">
        <v>0.47049180000000002</v>
      </c>
    </row>
    <row r="152" spans="1:53" x14ac:dyDescent="0.15">
      <c r="A152">
        <v>51000149</v>
      </c>
      <c r="C152" s="4" t="s">
        <v>166</v>
      </c>
      <c r="D152" s="4" t="s">
        <v>560</v>
      </c>
      <c r="E152" s="19" t="s">
        <v>1094</v>
      </c>
      <c r="F152" s="4">
        <v>2</v>
      </c>
      <c r="G152" s="4">
        <v>13</v>
      </c>
      <c r="H152" s="4">
        <v>0</v>
      </c>
      <c r="I152" s="4">
        <f t="shared" si="8"/>
        <v>0</v>
      </c>
      <c r="J152" s="4">
        <v>2</v>
      </c>
      <c r="K152" s="4">
        <v>9</v>
      </c>
      <c r="L152" s="4">
        <v>-10</v>
      </c>
      <c r="M152">
        <v>-3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12">
        <f t="shared" si="9"/>
        <v>-4</v>
      </c>
      <c r="V152" s="4">
        <v>10</v>
      </c>
      <c r="W152" s="4">
        <v>15</v>
      </c>
      <c r="X152" s="4">
        <v>0</v>
      </c>
      <c r="Y152" s="4" t="s">
        <v>6</v>
      </c>
      <c r="Z152" s="36"/>
      <c r="AA152" s="18"/>
      <c r="AB152" s="18"/>
      <c r="AC152" s="18"/>
      <c r="AD152" s="18">
        <f>IF(ISBLANK($Z152),0, LOOKUP($Z152,[1]Skill!$A:$A,[1]Skill!$AA:$AA)*$AA152/100)+
IF(ISBLANK($AB152),0, LOOKUP($AB152,[1]Skill!$A:$A,[1]Skill!$AA:$AA)*$AC152/100)</f>
        <v>0</v>
      </c>
      <c r="AE152" s="18">
        <v>0</v>
      </c>
      <c r="AF152" s="18">
        <v>0.2</v>
      </c>
      <c r="AG152" s="18">
        <v>0</v>
      </c>
      <c r="AH152" s="18">
        <v>0.2</v>
      </c>
      <c r="AI152" s="4" t="str">
        <f t="shared" si="10"/>
        <v>0;0.2;0;0.2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49" t="s">
        <v>765</v>
      </c>
      <c r="AS152" s="53"/>
      <c r="AT152" s="4" t="s">
        <v>963</v>
      </c>
      <c r="AU152" s="4"/>
      <c r="AV152" s="4">
        <v>149</v>
      </c>
      <c r="AW152" s="4"/>
      <c r="AX152" s="58" t="s">
        <v>836</v>
      </c>
      <c r="AY152" s="18">
        <v>0</v>
      </c>
      <c r="AZ152" s="19">
        <v>0</v>
      </c>
      <c r="BA152" s="25">
        <v>0.35409829999999998</v>
      </c>
    </row>
    <row r="153" spans="1:53" x14ac:dyDescent="0.15">
      <c r="A153">
        <v>51000150</v>
      </c>
      <c r="C153" s="4" t="s">
        <v>167</v>
      </c>
      <c r="D153" s="4" t="s">
        <v>357</v>
      </c>
      <c r="E153" s="19" t="s">
        <v>1089</v>
      </c>
      <c r="F153" s="4">
        <v>2</v>
      </c>
      <c r="G153" s="4">
        <v>11</v>
      </c>
      <c r="H153" s="4">
        <v>6</v>
      </c>
      <c r="I153" s="4">
        <f t="shared" si="8"/>
        <v>1</v>
      </c>
      <c r="J153" s="4">
        <v>2</v>
      </c>
      <c r="K153" s="4">
        <v>18</v>
      </c>
      <c r="L153" s="4">
        <v>-9</v>
      </c>
      <c r="M153">
        <v>-24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12">
        <f t="shared" si="9"/>
        <v>-3</v>
      </c>
      <c r="V153" s="4">
        <v>10</v>
      </c>
      <c r="W153" s="4">
        <v>20</v>
      </c>
      <c r="X153" s="4">
        <v>0</v>
      </c>
      <c r="Y153" s="4" t="s">
        <v>2</v>
      </c>
      <c r="Z153" s="36">
        <v>55110003</v>
      </c>
      <c r="AA153" s="18">
        <v>50</v>
      </c>
      <c r="AB153" s="18"/>
      <c r="AC153" s="18"/>
      <c r="AD153" s="18">
        <f>IF(ISBLANK($Z153),0, LOOKUP($Z153,[1]Skill!$A:$A,[1]Skill!$AA:$AA)*$AA153/100)+
IF(ISBLANK($AB153),0, LOOKUP($AB153,[1]Skill!$A:$A,[1]Skill!$AA:$AA)*$AC153/100)</f>
        <v>12.5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49" t="s">
        <v>765</v>
      </c>
      <c r="AS153" s="53"/>
      <c r="AT153" s="4" t="s">
        <v>946</v>
      </c>
      <c r="AU153" s="4"/>
      <c r="AV153" s="4">
        <v>150</v>
      </c>
      <c r="AW153" s="4"/>
      <c r="AX153" s="58" t="s">
        <v>829</v>
      </c>
      <c r="AY153" s="18">
        <v>0</v>
      </c>
      <c r="AZ153" s="19">
        <v>0</v>
      </c>
      <c r="BA153" s="25">
        <v>0.32295079999999998</v>
      </c>
    </row>
    <row r="154" spans="1:53" x14ac:dyDescent="0.15">
      <c r="A154">
        <v>51000151</v>
      </c>
      <c r="C154" s="7" t="s">
        <v>415</v>
      </c>
      <c r="D154" s="4" t="s">
        <v>561</v>
      </c>
      <c r="E154" s="19"/>
      <c r="F154" s="4">
        <v>1</v>
      </c>
      <c r="G154" s="4">
        <v>3</v>
      </c>
      <c r="H154" s="4">
        <v>0</v>
      </c>
      <c r="I154" s="4">
        <f t="shared" si="8"/>
        <v>2</v>
      </c>
      <c r="J154" s="4">
        <v>1</v>
      </c>
      <c r="K154" s="4">
        <v>0</v>
      </c>
      <c r="L154" s="4">
        <v>5</v>
      </c>
      <c r="M154">
        <v>-2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12">
        <f t="shared" si="9"/>
        <v>3</v>
      </c>
      <c r="V154" s="4">
        <v>10</v>
      </c>
      <c r="W154" s="4">
        <v>12</v>
      </c>
      <c r="X154" s="4">
        <v>0</v>
      </c>
      <c r="Y154" s="4" t="s">
        <v>168</v>
      </c>
      <c r="Z154" s="36"/>
      <c r="AA154" s="18"/>
      <c r="AB154" s="18"/>
      <c r="AC154" s="18"/>
      <c r="AD154" s="18">
        <f>IF(ISBLANK($Z154),0, LOOKUP($Z154,[1]Skill!$A:$A,[1]Skill!$AA:$AA)*$AA154/100)+
IF(ISBLANK($AB154),0, LOOKUP($AB154,[1]Skill!$A:$A,[1]Skill!$AA:$AA)*$AC154/100)</f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49" t="s">
        <v>765</v>
      </c>
      <c r="AS154" s="53"/>
      <c r="AT154" s="4" t="s">
        <v>969</v>
      </c>
      <c r="AU154" s="4"/>
      <c r="AV154" s="4">
        <v>151</v>
      </c>
      <c r="AW154" s="4"/>
      <c r="AX154" s="58" t="s">
        <v>844</v>
      </c>
      <c r="AY154" s="18">
        <v>0</v>
      </c>
      <c r="AZ154" s="19">
        <v>0</v>
      </c>
      <c r="BA154" s="25">
        <v>0.40819670000000002</v>
      </c>
    </row>
    <row r="155" spans="1:53" x14ac:dyDescent="0.15">
      <c r="A155">
        <v>51000152</v>
      </c>
      <c r="C155" s="4" t="s">
        <v>169</v>
      </c>
      <c r="D155" s="4" t="s">
        <v>562</v>
      </c>
      <c r="E155" s="19" t="s">
        <v>1090</v>
      </c>
      <c r="F155" s="4">
        <v>3</v>
      </c>
      <c r="G155" s="4">
        <v>3</v>
      </c>
      <c r="H155" s="4">
        <v>1</v>
      </c>
      <c r="I155" s="4">
        <f t="shared" si="8"/>
        <v>1</v>
      </c>
      <c r="J155" s="4">
        <v>3</v>
      </c>
      <c r="K155" s="4">
        <v>3</v>
      </c>
      <c r="L155" s="4">
        <v>-8</v>
      </c>
      <c r="M155">
        <v>-21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12">
        <f t="shared" si="9"/>
        <v>-1</v>
      </c>
      <c r="V155" s="4">
        <v>40</v>
      </c>
      <c r="W155" s="4">
        <v>15</v>
      </c>
      <c r="X155" s="4">
        <v>0</v>
      </c>
      <c r="Y155" s="4" t="s">
        <v>723</v>
      </c>
      <c r="Z155" s="36">
        <v>55900046</v>
      </c>
      <c r="AA155" s="18">
        <v>100</v>
      </c>
      <c r="AB155" s="18"/>
      <c r="AC155" s="18"/>
      <c r="AD155" s="18">
        <f>IF(ISBLANK($Z155),0, LOOKUP($Z155,[1]Skill!$A:$A,[1]Skill!$AA:$AA)*$AA155/100)+
IF(ISBLANK($AB155),0, LOOKUP($AB155,[1]Skill!$A:$A,[1]Skill!$AA:$AA)*$AC155/100)</f>
        <v>25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49" t="s">
        <v>765</v>
      </c>
      <c r="AS155" s="53"/>
      <c r="AT155" s="4" t="s">
        <v>910</v>
      </c>
      <c r="AU155" s="4"/>
      <c r="AV155" s="4">
        <v>152</v>
      </c>
      <c r="AW155" s="4"/>
      <c r="AX155" s="58" t="s">
        <v>844</v>
      </c>
      <c r="AY155" s="18">
        <v>0</v>
      </c>
      <c r="AZ155" s="19">
        <v>0</v>
      </c>
      <c r="BA155" s="25">
        <v>0.58688530000000005</v>
      </c>
    </row>
    <row r="156" spans="1:53" x14ac:dyDescent="0.15">
      <c r="A156">
        <v>51000153</v>
      </c>
      <c r="C156" s="4" t="s">
        <v>170</v>
      </c>
      <c r="D156" s="4" t="s">
        <v>563</v>
      </c>
      <c r="E156" s="19"/>
      <c r="F156" s="4">
        <v>2</v>
      </c>
      <c r="G156" s="4">
        <v>10</v>
      </c>
      <c r="H156" s="4">
        <v>2</v>
      </c>
      <c r="I156" s="4">
        <f t="shared" si="8"/>
        <v>2</v>
      </c>
      <c r="J156" s="4">
        <v>2</v>
      </c>
      <c r="K156" s="4">
        <v>-30</v>
      </c>
      <c r="L156" s="4">
        <v>7</v>
      </c>
      <c r="M156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12">
        <f t="shared" si="9"/>
        <v>2</v>
      </c>
      <c r="V156" s="4">
        <v>10</v>
      </c>
      <c r="W156" s="4">
        <v>15</v>
      </c>
      <c r="X156" s="4">
        <v>0</v>
      </c>
      <c r="Y156" s="4" t="s">
        <v>4</v>
      </c>
      <c r="Z156" s="36">
        <v>55110004</v>
      </c>
      <c r="AA156" s="18">
        <v>100</v>
      </c>
      <c r="AB156" s="18"/>
      <c r="AC156" s="18"/>
      <c r="AD156" s="18">
        <f>IF(ISBLANK($Z156),0, LOOKUP($Z156,[1]Skill!$A:$A,[1]Skill!$AA:$AA)*$AA156/100)+
IF(ISBLANK($AB156),0, LOOKUP($AB156,[1]Skill!$A:$A,[1]Skill!$AA:$AA)*$AC156/100)</f>
        <v>25</v>
      </c>
      <c r="AE156" s="18">
        <v>0.2</v>
      </c>
      <c r="AF156" s="18">
        <v>0.3</v>
      </c>
      <c r="AG156" s="18">
        <v>0</v>
      </c>
      <c r="AH156" s="18">
        <v>0</v>
      </c>
      <c r="AI156" s="4" t="str">
        <f t="shared" si="10"/>
        <v>0.2;0.3;0;0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-0.5</v>
      </c>
      <c r="AP156" s="18">
        <v>0.5</v>
      </c>
      <c r="AQ156" s="4" t="str">
        <f t="shared" si="11"/>
        <v>0;0;0;0;0;-0.5;0.5</v>
      </c>
      <c r="AR156" s="49" t="s">
        <v>765</v>
      </c>
      <c r="AS156" s="53"/>
      <c r="AT156" s="4"/>
      <c r="AU156" s="4"/>
      <c r="AV156" s="4">
        <v>153</v>
      </c>
      <c r="AW156" s="4"/>
      <c r="AX156" s="58" t="s">
        <v>832</v>
      </c>
      <c r="AY156" s="18">
        <v>0</v>
      </c>
      <c r="AZ156" s="19">
        <v>0</v>
      </c>
      <c r="BA156" s="25">
        <v>0.28196719999999997</v>
      </c>
    </row>
    <row r="157" spans="1:53" x14ac:dyDescent="0.15">
      <c r="A157">
        <v>51000154</v>
      </c>
      <c r="C157" s="4" t="s">
        <v>171</v>
      </c>
      <c r="D157" s="4" t="s">
        <v>564</v>
      </c>
      <c r="E157" s="19" t="s">
        <v>1094</v>
      </c>
      <c r="F157" s="4">
        <v>1</v>
      </c>
      <c r="G157" s="4">
        <v>11</v>
      </c>
      <c r="H157" s="4">
        <v>4</v>
      </c>
      <c r="I157" s="4">
        <f t="shared" si="8"/>
        <v>0</v>
      </c>
      <c r="J157" s="4">
        <v>1</v>
      </c>
      <c r="K157" s="4">
        <v>0</v>
      </c>
      <c r="L157" s="4">
        <v>0</v>
      </c>
      <c r="M157">
        <v>-5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12">
        <f t="shared" si="9"/>
        <v>-5</v>
      </c>
      <c r="V157" s="4">
        <v>10</v>
      </c>
      <c r="W157" s="4">
        <v>20</v>
      </c>
      <c r="X157" s="4">
        <v>0</v>
      </c>
      <c r="Y157" s="4" t="s">
        <v>4</v>
      </c>
      <c r="Z157" s="36"/>
      <c r="AA157" s="18"/>
      <c r="AB157" s="18"/>
      <c r="AC157" s="18"/>
      <c r="AD157" s="18">
        <f>IF(ISBLANK($Z157),0, LOOKUP($Z157,[1]Skill!$A:$A,[1]Skill!$AA:$AA)*$AA157/100)+
IF(ISBLANK($AB157),0, LOOKUP($AB157,[1]Skill!$A:$A,[1]Skill!$AA:$AA)*$AC157/100)</f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49" t="s">
        <v>765</v>
      </c>
      <c r="AS157" s="53"/>
      <c r="AT157" s="4" t="s">
        <v>946</v>
      </c>
      <c r="AU157" s="4"/>
      <c r="AV157" s="4">
        <v>154</v>
      </c>
      <c r="AW157" s="4"/>
      <c r="AX157" s="58" t="s">
        <v>829</v>
      </c>
      <c r="AY157" s="18">
        <v>0</v>
      </c>
      <c r="AZ157" s="19">
        <v>0</v>
      </c>
      <c r="BA157" s="25">
        <v>0.12950819999999999</v>
      </c>
    </row>
    <row r="158" spans="1:53" x14ac:dyDescent="0.15">
      <c r="A158">
        <v>51000155</v>
      </c>
      <c r="C158" s="4" t="s">
        <v>172</v>
      </c>
      <c r="D158" s="4" t="s">
        <v>565</v>
      </c>
      <c r="E158" s="19"/>
      <c r="F158" s="4">
        <v>4</v>
      </c>
      <c r="G158" s="4">
        <v>1</v>
      </c>
      <c r="H158" s="4">
        <v>6</v>
      </c>
      <c r="I158" s="4">
        <f t="shared" si="8"/>
        <v>2</v>
      </c>
      <c r="J158" s="4">
        <v>4</v>
      </c>
      <c r="K158" s="4">
        <v>20</v>
      </c>
      <c r="L158" s="4">
        <v>-9</v>
      </c>
      <c r="M158">
        <v>-22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3</v>
      </c>
      <c r="T158" s="4">
        <v>0</v>
      </c>
      <c r="U158" s="12">
        <f t="shared" si="9"/>
        <v>4</v>
      </c>
      <c r="V158" s="4">
        <v>10</v>
      </c>
      <c r="W158" s="4">
        <v>15</v>
      </c>
      <c r="X158" s="4">
        <v>0</v>
      </c>
      <c r="Y158" s="4" t="s">
        <v>2</v>
      </c>
      <c r="Z158" s="36"/>
      <c r="AA158" s="18"/>
      <c r="AB158" s="18"/>
      <c r="AC158" s="18"/>
      <c r="AD158" s="18">
        <f>IF(ISBLANK($Z158),0, LOOKUP($Z158,[1]Skill!$A:$A,[1]Skill!$AA:$AA)*$AA158/100)+
IF(ISBLANK($AB158),0, LOOKUP($AB158,[1]Skill!$A:$A,[1]Skill!$AA:$AA)*$AC158/100)</f>
        <v>0</v>
      </c>
      <c r="AE158" s="18">
        <v>0</v>
      </c>
      <c r="AF158" s="18">
        <v>0.3</v>
      </c>
      <c r="AG158" s="18">
        <v>0</v>
      </c>
      <c r="AH158" s="18">
        <v>0</v>
      </c>
      <c r="AI158" s="4" t="str">
        <f t="shared" si="10"/>
        <v>0;0.3;0;0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49" t="s">
        <v>765</v>
      </c>
      <c r="AS158" s="53"/>
      <c r="AT158" s="4" t="s">
        <v>970</v>
      </c>
      <c r="AU158" s="4"/>
      <c r="AV158" s="4">
        <v>155</v>
      </c>
      <c r="AW158" s="4"/>
      <c r="AX158" s="58" t="s">
        <v>833</v>
      </c>
      <c r="AY158" s="18">
        <v>0</v>
      </c>
      <c r="AZ158" s="19">
        <v>0</v>
      </c>
      <c r="BA158" s="25">
        <v>0.69016390000000005</v>
      </c>
    </row>
    <row r="159" spans="1:53" x14ac:dyDescent="0.15">
      <c r="A159">
        <v>51000156</v>
      </c>
      <c r="C159" s="8" t="s">
        <v>677</v>
      </c>
      <c r="D159" s="8" t="s">
        <v>679</v>
      </c>
      <c r="E159" s="19" t="s">
        <v>1094</v>
      </c>
      <c r="F159" s="8">
        <v>6</v>
      </c>
      <c r="G159" s="8">
        <v>13</v>
      </c>
      <c r="H159" s="8">
        <v>4</v>
      </c>
      <c r="I159" s="8">
        <f t="shared" si="8"/>
        <v>0</v>
      </c>
      <c r="J159" s="8">
        <v>6</v>
      </c>
      <c r="K159" s="8">
        <v>-6</v>
      </c>
      <c r="L159" s="8">
        <v>3</v>
      </c>
      <c r="M159">
        <v>-6</v>
      </c>
      <c r="N159" s="4">
        <v>1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12">
        <f t="shared" si="9"/>
        <v>-4</v>
      </c>
      <c r="V159" s="4">
        <v>10</v>
      </c>
      <c r="W159" s="4">
        <v>10</v>
      </c>
      <c r="X159" s="4">
        <v>0</v>
      </c>
      <c r="Y159" s="8" t="s">
        <v>6</v>
      </c>
      <c r="Z159" s="36"/>
      <c r="AA159" s="18"/>
      <c r="AB159" s="18"/>
      <c r="AC159" s="18"/>
      <c r="AD159" s="18">
        <f>IF(ISBLANK($Z159),0, LOOKUP($Z159,[1]Skill!$A:$A,[1]Skill!$AA:$AA)*$AA159/100)+
IF(ISBLANK($AB159),0, LOOKUP($AB159,[1]Skill!$A:$A,[1]Skill!$AA:$AA)*$AC159/100)</f>
        <v>0</v>
      </c>
      <c r="AE159" s="18">
        <v>0</v>
      </c>
      <c r="AF159" s="18">
        <v>0.2</v>
      </c>
      <c r="AG159" s="18">
        <v>0</v>
      </c>
      <c r="AH159" s="18">
        <v>0.3</v>
      </c>
      <c r="AI159" s="4" t="str">
        <f t="shared" si="10"/>
        <v>0;0.2;0;0.3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49" t="s">
        <v>765</v>
      </c>
      <c r="AS159" s="53"/>
      <c r="AT159" s="8"/>
      <c r="AU159" s="8"/>
      <c r="AV159" s="8">
        <v>156</v>
      </c>
      <c r="AW159" s="8"/>
      <c r="AX159" s="58" t="s">
        <v>836</v>
      </c>
      <c r="AY159" s="18">
        <v>0</v>
      </c>
      <c r="AZ159" s="19">
        <v>0</v>
      </c>
      <c r="BA159" s="25">
        <v>0.49672129999999998</v>
      </c>
    </row>
    <row r="160" spans="1:53" x14ac:dyDescent="0.15">
      <c r="A160">
        <v>51000157</v>
      </c>
      <c r="C160" s="4" t="s">
        <v>1077</v>
      </c>
      <c r="D160" s="4" t="s">
        <v>566</v>
      </c>
      <c r="E160" s="19"/>
      <c r="F160" s="4">
        <v>4</v>
      </c>
      <c r="G160" s="4">
        <v>13</v>
      </c>
      <c r="H160" s="4">
        <v>1</v>
      </c>
      <c r="I160" s="4">
        <f t="shared" si="8"/>
        <v>1</v>
      </c>
      <c r="J160" s="4">
        <v>4</v>
      </c>
      <c r="K160" s="4">
        <v>-10</v>
      </c>
      <c r="L160" s="4">
        <v>15</v>
      </c>
      <c r="M160">
        <v>-7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12">
        <f t="shared" si="9"/>
        <v>-2</v>
      </c>
      <c r="V160" s="4">
        <v>10</v>
      </c>
      <c r="W160" s="4">
        <v>5</v>
      </c>
      <c r="X160" s="4">
        <v>0</v>
      </c>
      <c r="Y160" s="4" t="s">
        <v>173</v>
      </c>
      <c r="Z160" s="36"/>
      <c r="AA160" s="18"/>
      <c r="AB160" s="18"/>
      <c r="AC160" s="18"/>
      <c r="AD160" s="18">
        <f>IF(ISBLANK($Z160),0, LOOKUP($Z160,[1]Skill!$A:$A,[1]Skill!$AA:$AA)*$AA160/100)+
IF(ISBLANK($AB160),0, LOOKUP($AB160,[1]Skill!$A:$A,[1]Skill!$AA:$AA)*$AC160/100)</f>
        <v>0</v>
      </c>
      <c r="AE160" s="18">
        <v>0</v>
      </c>
      <c r="AF160" s="18">
        <v>0.2</v>
      </c>
      <c r="AG160" s="18">
        <v>0</v>
      </c>
      <c r="AH160" s="18">
        <v>0.3</v>
      </c>
      <c r="AI160" s="4" t="str">
        <f t="shared" si="10"/>
        <v>0;0.2;0;0.3</v>
      </c>
      <c r="AJ160" s="18">
        <v>0</v>
      </c>
      <c r="AK160" s="18">
        <v>0.5</v>
      </c>
      <c r="AL160" s="18">
        <v>0.5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0;0.5;0.5;0;0;0;0</v>
      </c>
      <c r="AR160" s="49" t="s">
        <v>765</v>
      </c>
      <c r="AS160" s="53"/>
      <c r="AT160" s="4" t="s">
        <v>955</v>
      </c>
      <c r="AU160" s="4"/>
      <c r="AV160" s="4">
        <v>157</v>
      </c>
      <c r="AW160" s="4"/>
      <c r="AX160" s="58" t="s">
        <v>832</v>
      </c>
      <c r="AY160" s="18">
        <v>0</v>
      </c>
      <c r="AZ160" s="19">
        <v>0</v>
      </c>
      <c r="BA160" s="25">
        <v>0.94098360000000003</v>
      </c>
    </row>
    <row r="161" spans="1:53" x14ac:dyDescent="0.15">
      <c r="A161">
        <v>51000158</v>
      </c>
      <c r="C161" s="4" t="s">
        <v>174</v>
      </c>
      <c r="D161" s="4" t="s">
        <v>567</v>
      </c>
      <c r="E161" s="19" t="s">
        <v>1094</v>
      </c>
      <c r="F161" s="4">
        <v>2</v>
      </c>
      <c r="G161" s="4">
        <v>4</v>
      </c>
      <c r="H161" s="4">
        <v>4</v>
      </c>
      <c r="I161" s="4">
        <f t="shared" si="8"/>
        <v>0</v>
      </c>
      <c r="J161" s="4">
        <v>2</v>
      </c>
      <c r="K161" s="4">
        <v>5</v>
      </c>
      <c r="L161" s="4">
        <v>-8</v>
      </c>
      <c r="M161">
        <v>-1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12">
        <f t="shared" si="9"/>
        <v>-4</v>
      </c>
      <c r="V161" s="4">
        <v>10</v>
      </c>
      <c r="W161" s="4">
        <v>15</v>
      </c>
      <c r="X161" s="4">
        <v>0</v>
      </c>
      <c r="Y161" s="4" t="s">
        <v>24</v>
      </c>
      <c r="Z161" s="36"/>
      <c r="AA161" s="18"/>
      <c r="AB161" s="18"/>
      <c r="AC161" s="18"/>
      <c r="AD161" s="18">
        <f>IF(ISBLANK($Z161),0, LOOKUP($Z161,[1]Skill!$A:$A,[1]Skill!$AA:$AA)*$AA161/100)+
IF(ISBLANK($AB161),0, LOOKUP($AB161,[1]Skill!$A:$A,[1]Skill!$AA:$AA)*$AC161/100)</f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</v>
      </c>
      <c r="AJ161" s="18">
        <v>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4" t="str">
        <f t="shared" si="11"/>
        <v>0;0;0;0;0;0;0</v>
      </c>
      <c r="AR161" s="49" t="s">
        <v>765</v>
      </c>
      <c r="AS161" s="53"/>
      <c r="AT161" s="4" t="s">
        <v>962</v>
      </c>
      <c r="AU161" s="4"/>
      <c r="AV161" s="4">
        <v>158</v>
      </c>
      <c r="AW161" s="4"/>
      <c r="AX161" s="58" t="s">
        <v>842</v>
      </c>
      <c r="AY161" s="18">
        <v>0</v>
      </c>
      <c r="AZ161" s="19">
        <v>0</v>
      </c>
      <c r="BA161" s="25">
        <v>0.3098361</v>
      </c>
    </row>
    <row r="162" spans="1:53" x14ac:dyDescent="0.15">
      <c r="A162">
        <v>51000159</v>
      </c>
      <c r="C162" s="4" t="s">
        <v>175</v>
      </c>
      <c r="D162" s="4" t="s">
        <v>568</v>
      </c>
      <c r="E162" s="19"/>
      <c r="F162" s="4">
        <v>2</v>
      </c>
      <c r="G162" s="4">
        <v>13</v>
      </c>
      <c r="H162" s="4">
        <v>4</v>
      </c>
      <c r="I162" s="4">
        <f t="shared" si="8"/>
        <v>1</v>
      </c>
      <c r="J162" s="4">
        <v>2</v>
      </c>
      <c r="K162" s="4">
        <v>-15</v>
      </c>
      <c r="L162" s="4">
        <v>-6</v>
      </c>
      <c r="M162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12">
        <f t="shared" si="9"/>
        <v>-1</v>
      </c>
      <c r="V162" s="4">
        <v>10</v>
      </c>
      <c r="W162" s="4">
        <v>15</v>
      </c>
      <c r="X162" s="4">
        <v>0</v>
      </c>
      <c r="Y162" s="4" t="s">
        <v>103</v>
      </c>
      <c r="Z162" s="36">
        <v>55110010</v>
      </c>
      <c r="AA162" s="18">
        <v>100</v>
      </c>
      <c r="AB162" s="18"/>
      <c r="AC162" s="18"/>
      <c r="AD162" s="18">
        <f>IF(ISBLANK($Z162),0, LOOKUP($Z162,[1]Skill!$A:$A,[1]Skill!$AA:$AA)*$AA162/100)+
IF(ISBLANK($AB162),0, LOOKUP($AB162,[1]Skill!$A:$A,[1]Skill!$AA:$AA)*$AC162/100)</f>
        <v>20</v>
      </c>
      <c r="AE162" s="18">
        <v>0</v>
      </c>
      <c r="AF162" s="18">
        <v>0.2</v>
      </c>
      <c r="AG162" s="18">
        <v>0</v>
      </c>
      <c r="AH162" s="18">
        <v>0.2</v>
      </c>
      <c r="AI162" s="4" t="str">
        <f t="shared" si="10"/>
        <v>0;0.2;0;0.2</v>
      </c>
      <c r="AJ162" s="18">
        <v>0</v>
      </c>
      <c r="AK162" s="18">
        <v>-0.3</v>
      </c>
      <c r="AL162" s="18">
        <v>0</v>
      </c>
      <c r="AM162" s="18">
        <v>0</v>
      </c>
      <c r="AN162" s="18">
        <v>0.5</v>
      </c>
      <c r="AO162" s="18">
        <v>0</v>
      </c>
      <c r="AP162" s="18">
        <v>0</v>
      </c>
      <c r="AQ162" s="4" t="str">
        <f t="shared" si="11"/>
        <v>0;-0.3;0;0;0.5;0;0</v>
      </c>
      <c r="AR162" s="49" t="s">
        <v>765</v>
      </c>
      <c r="AS162" s="53"/>
      <c r="AT162" s="4"/>
      <c r="AU162" s="4"/>
      <c r="AV162" s="4">
        <v>159</v>
      </c>
      <c r="AW162" s="4"/>
      <c r="AX162" s="58" t="s">
        <v>836</v>
      </c>
      <c r="AY162" s="18">
        <v>0</v>
      </c>
      <c r="AZ162" s="19">
        <v>0</v>
      </c>
      <c r="BA162" s="25">
        <v>0.44754100000000002</v>
      </c>
    </row>
    <row r="163" spans="1:53" x14ac:dyDescent="0.15">
      <c r="A163">
        <v>51000160</v>
      </c>
      <c r="C163" s="4" t="s">
        <v>176</v>
      </c>
      <c r="D163" s="4" t="s">
        <v>569</v>
      </c>
      <c r="E163" s="19" t="s">
        <v>1125</v>
      </c>
      <c r="F163" s="4">
        <v>3</v>
      </c>
      <c r="G163" s="4">
        <v>14</v>
      </c>
      <c r="H163" s="4">
        <v>4</v>
      </c>
      <c r="I163" s="4">
        <f t="shared" si="8"/>
        <v>2</v>
      </c>
      <c r="J163" s="4">
        <v>3</v>
      </c>
      <c r="K163" s="4">
        <v>0</v>
      </c>
      <c r="L163" s="4">
        <v>0</v>
      </c>
      <c r="M163">
        <v>-19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12">
        <f t="shared" si="9"/>
        <v>1</v>
      </c>
      <c r="V163" s="4">
        <v>10</v>
      </c>
      <c r="W163" s="4">
        <v>20</v>
      </c>
      <c r="X163" s="4">
        <v>0</v>
      </c>
      <c r="Y163" s="4" t="s">
        <v>103</v>
      </c>
      <c r="Z163" s="36">
        <v>55900010</v>
      </c>
      <c r="AA163" s="18">
        <v>100</v>
      </c>
      <c r="AB163" s="18"/>
      <c r="AC163" s="18"/>
      <c r="AD163" s="18">
        <f>IF(ISBLANK($Z163),0, LOOKUP($Z163,[1]Skill!$A:$A,[1]Skill!$AA:$AA)*$AA163/100)+
IF(ISBLANK($AB163),0, LOOKUP($AB163,[1]Skill!$A:$A,[1]Skill!$AA:$AA)*$AC163/100)</f>
        <v>20</v>
      </c>
      <c r="AE163" s="18">
        <v>0</v>
      </c>
      <c r="AF163" s="18">
        <v>0</v>
      </c>
      <c r="AG163" s="18">
        <v>0.2</v>
      </c>
      <c r="AH163" s="18">
        <v>0</v>
      </c>
      <c r="AI163" s="4" t="str">
        <f t="shared" si="10"/>
        <v>0;0;0.2;0</v>
      </c>
      <c r="AJ163" s="18">
        <v>0</v>
      </c>
      <c r="AK163" s="18">
        <v>0</v>
      </c>
      <c r="AL163" s="18">
        <v>0.3</v>
      </c>
      <c r="AM163" s="18">
        <v>-0.3</v>
      </c>
      <c r="AN163" s="18">
        <v>0</v>
      </c>
      <c r="AO163" s="18">
        <v>0</v>
      </c>
      <c r="AP163" s="18">
        <v>0</v>
      </c>
      <c r="AQ163" s="4" t="str">
        <f t="shared" si="11"/>
        <v>0;0;0.3;-0.3;0;0;0</v>
      </c>
      <c r="AR163" s="49" t="s">
        <v>765</v>
      </c>
      <c r="AS163" s="53"/>
      <c r="AT163" s="4" t="s">
        <v>971</v>
      </c>
      <c r="AU163" s="4"/>
      <c r="AV163" s="4">
        <v>160</v>
      </c>
      <c r="AW163" s="4"/>
      <c r="AX163" s="58" t="s">
        <v>837</v>
      </c>
      <c r="AY163" s="18">
        <v>0</v>
      </c>
      <c r="AZ163" s="19">
        <v>0</v>
      </c>
      <c r="BA163" s="25">
        <v>0.45409840000000001</v>
      </c>
    </row>
    <row r="164" spans="1:53" x14ac:dyDescent="0.15">
      <c r="A164">
        <v>51000161</v>
      </c>
      <c r="C164" s="4" t="s">
        <v>177</v>
      </c>
      <c r="D164" s="4" t="s">
        <v>358</v>
      </c>
      <c r="E164" s="19" t="s">
        <v>304</v>
      </c>
      <c r="F164" s="4">
        <v>3</v>
      </c>
      <c r="G164" s="4">
        <v>2</v>
      </c>
      <c r="H164" s="4">
        <v>0</v>
      </c>
      <c r="I164" s="4">
        <f t="shared" si="8"/>
        <v>2</v>
      </c>
      <c r="J164" s="4">
        <v>3</v>
      </c>
      <c r="K164" s="4">
        <v>-50</v>
      </c>
      <c r="L164" s="4">
        <v>40</v>
      </c>
      <c r="M164">
        <v>-3</v>
      </c>
      <c r="N164" s="4">
        <v>1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12">
        <f t="shared" si="9"/>
        <v>4</v>
      </c>
      <c r="V164" s="4">
        <v>10</v>
      </c>
      <c r="W164" s="4">
        <v>0</v>
      </c>
      <c r="X164" s="4">
        <v>15</v>
      </c>
      <c r="Y164" s="4" t="s">
        <v>16</v>
      </c>
      <c r="Z164" s="36">
        <v>55110005</v>
      </c>
      <c r="AA164" s="18">
        <v>60</v>
      </c>
      <c r="AB164" s="18"/>
      <c r="AC164" s="18"/>
      <c r="AD164" s="18">
        <f>IF(ISBLANK($Z164),0, LOOKUP($Z164,[1]Skill!$A:$A,[1]Skill!$AA:$AA)*$AA164/100)+
IF(ISBLANK($AB164),0, LOOKUP($AB164,[1]Skill!$A:$A,[1]Skill!$AA:$AA)*$AC164/100)</f>
        <v>12</v>
      </c>
      <c r="AE164" s="18">
        <v>0.2</v>
      </c>
      <c r="AF164" s="18">
        <v>1</v>
      </c>
      <c r="AG164" s="18">
        <v>0</v>
      </c>
      <c r="AH164" s="18">
        <v>-0.5</v>
      </c>
      <c r="AI164" s="4" t="str">
        <f t="shared" si="10"/>
        <v>0.2;1;0;-0.5</v>
      </c>
      <c r="AJ164" s="18">
        <v>0</v>
      </c>
      <c r="AK164" s="18">
        <v>-0.5</v>
      </c>
      <c r="AL164" s="18">
        <v>0.3</v>
      </c>
      <c r="AM164" s="18">
        <v>0.3</v>
      </c>
      <c r="AN164" s="18">
        <v>0.3</v>
      </c>
      <c r="AO164" s="18">
        <v>0</v>
      </c>
      <c r="AP164" s="18">
        <v>0</v>
      </c>
      <c r="AQ164" s="4" t="str">
        <f t="shared" si="11"/>
        <v>0;-0.5;0.3;0.3;0.3;0;0</v>
      </c>
      <c r="AR164" s="49" t="s">
        <v>765</v>
      </c>
      <c r="AS164" s="53"/>
      <c r="AT164" s="4"/>
      <c r="AU164" s="4"/>
      <c r="AV164" s="4">
        <v>161</v>
      </c>
      <c r="AW164" s="4"/>
      <c r="AX164" s="58" t="s">
        <v>843</v>
      </c>
      <c r="AY164" s="18">
        <v>0</v>
      </c>
      <c r="AZ164" s="19">
        <v>0</v>
      </c>
      <c r="BA164" s="25">
        <v>0.64098359999999999</v>
      </c>
    </row>
    <row r="165" spans="1:53" x14ac:dyDescent="0.15">
      <c r="A165">
        <v>51000162</v>
      </c>
      <c r="C165" s="8" t="s">
        <v>678</v>
      </c>
      <c r="D165" s="8" t="s">
        <v>680</v>
      </c>
      <c r="E165" s="19" t="s">
        <v>1094</v>
      </c>
      <c r="F165" s="8">
        <v>7</v>
      </c>
      <c r="G165" s="8">
        <v>11</v>
      </c>
      <c r="H165" s="8">
        <v>3</v>
      </c>
      <c r="I165" s="8">
        <f t="shared" si="8"/>
        <v>0</v>
      </c>
      <c r="J165" s="8">
        <v>7</v>
      </c>
      <c r="K165" s="8">
        <v>-4</v>
      </c>
      <c r="L165" s="8">
        <v>-8</v>
      </c>
      <c r="M165">
        <v>3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1</v>
      </c>
      <c r="T165" s="4">
        <v>0</v>
      </c>
      <c r="U165" s="12">
        <f t="shared" si="9"/>
        <v>-4</v>
      </c>
      <c r="V165" s="4">
        <v>10</v>
      </c>
      <c r="W165" s="4">
        <v>12</v>
      </c>
      <c r="X165" s="4">
        <v>0</v>
      </c>
      <c r="Y165" s="8" t="s">
        <v>683</v>
      </c>
      <c r="Z165" s="36"/>
      <c r="AA165" s="18"/>
      <c r="AB165" s="18"/>
      <c r="AC165" s="18"/>
      <c r="AD165" s="18">
        <f>IF(ISBLANK($Z165),0, LOOKUP($Z165,[1]Skill!$A:$A,[1]Skill!$AA:$AA)*$AA165/100)+
IF(ISBLANK($AB165),0, LOOKUP($AB165,[1]Skill!$A:$A,[1]Skill!$AA:$AA)*$AC165/100)</f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49" t="s">
        <v>765</v>
      </c>
      <c r="AS165" s="53"/>
      <c r="AT165" s="8"/>
      <c r="AU165" s="8"/>
      <c r="AV165" s="8">
        <v>162</v>
      </c>
      <c r="AW165" s="8"/>
      <c r="AX165" s="58" t="s">
        <v>829</v>
      </c>
      <c r="AY165" s="18">
        <v>0</v>
      </c>
      <c r="AZ165" s="19">
        <v>0</v>
      </c>
      <c r="BA165" s="25">
        <v>0.49672129999999998</v>
      </c>
    </row>
    <row r="166" spans="1:53" x14ac:dyDescent="0.15">
      <c r="A166">
        <v>51000163</v>
      </c>
      <c r="C166" s="8" t="s">
        <v>681</v>
      </c>
      <c r="D166" s="8" t="s">
        <v>682</v>
      </c>
      <c r="E166" s="19" t="s">
        <v>1094</v>
      </c>
      <c r="F166" s="8">
        <v>4</v>
      </c>
      <c r="G166" s="8">
        <v>9</v>
      </c>
      <c r="H166" s="8">
        <v>0</v>
      </c>
      <c r="I166" s="8">
        <f t="shared" si="8"/>
        <v>0</v>
      </c>
      <c r="J166" s="8">
        <v>4</v>
      </c>
      <c r="K166" s="8">
        <v>-4</v>
      </c>
      <c r="L166" s="8">
        <v>2</v>
      </c>
      <c r="M166">
        <v>-2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12">
        <f t="shared" si="9"/>
        <v>-4</v>
      </c>
      <c r="V166" s="4">
        <v>10</v>
      </c>
      <c r="W166" s="4">
        <v>12</v>
      </c>
      <c r="X166" s="4">
        <v>0</v>
      </c>
      <c r="Y166" s="8" t="s">
        <v>686</v>
      </c>
      <c r="Z166" s="36"/>
      <c r="AA166" s="18"/>
      <c r="AB166" s="18"/>
      <c r="AC166" s="18"/>
      <c r="AD166" s="18">
        <f>IF(ISBLANK($Z166),0, LOOKUP($Z166,[1]Skill!$A:$A,[1]Skill!$AA:$AA)*$AA166/100)+
IF(ISBLANK($AB166),0, LOOKUP($AB166,[1]Skill!$A:$A,[1]Skill!$AA:$AA)*$AC166/100)</f>
        <v>0</v>
      </c>
      <c r="AE166" s="18">
        <v>0</v>
      </c>
      <c r="AF166" s="18">
        <v>0</v>
      </c>
      <c r="AG166" s="18">
        <v>0</v>
      </c>
      <c r="AH166" s="18">
        <v>0</v>
      </c>
      <c r="AI166" s="4" t="str">
        <f t="shared" si="10"/>
        <v>0;0;0;0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49" t="s">
        <v>765</v>
      </c>
      <c r="AS166" s="53"/>
      <c r="AT166" s="8" t="s">
        <v>937</v>
      </c>
      <c r="AU166" s="8"/>
      <c r="AV166" s="8">
        <v>163</v>
      </c>
      <c r="AW166" s="8"/>
      <c r="AX166" s="58" t="s">
        <v>831</v>
      </c>
      <c r="AY166" s="18">
        <v>0</v>
      </c>
      <c r="AZ166" s="19">
        <v>0</v>
      </c>
      <c r="BA166" s="25">
        <v>0.49672129999999998</v>
      </c>
    </row>
    <row r="167" spans="1:53" x14ac:dyDescent="0.15">
      <c r="A167">
        <v>51000164</v>
      </c>
      <c r="C167" s="4" t="s">
        <v>178</v>
      </c>
      <c r="D167" s="4" t="s">
        <v>570</v>
      </c>
      <c r="E167" s="19"/>
      <c r="F167" s="4">
        <v>3</v>
      </c>
      <c r="G167" s="4">
        <v>4</v>
      </c>
      <c r="H167" s="4">
        <v>0</v>
      </c>
      <c r="I167" s="4">
        <f t="shared" si="8"/>
        <v>2</v>
      </c>
      <c r="J167" s="4">
        <v>3</v>
      </c>
      <c r="K167" s="4">
        <v>0</v>
      </c>
      <c r="L167" s="4">
        <v>0</v>
      </c>
      <c r="M167">
        <v>-8</v>
      </c>
      <c r="N167" s="4">
        <v>0</v>
      </c>
      <c r="O167" s="4">
        <v>0</v>
      </c>
      <c r="P167" s="4">
        <v>0</v>
      </c>
      <c r="Q167" s="4">
        <v>1</v>
      </c>
      <c r="R167" s="4">
        <v>0</v>
      </c>
      <c r="S167" s="4">
        <v>1</v>
      </c>
      <c r="T167" s="4">
        <v>0</v>
      </c>
      <c r="U167" s="12">
        <f t="shared" si="9"/>
        <v>2</v>
      </c>
      <c r="V167" s="4">
        <v>10</v>
      </c>
      <c r="W167" s="4">
        <v>12</v>
      </c>
      <c r="X167" s="4">
        <v>0</v>
      </c>
      <c r="Y167" s="4" t="s">
        <v>24</v>
      </c>
      <c r="Z167" s="36"/>
      <c r="AA167" s="18"/>
      <c r="AB167" s="18"/>
      <c r="AC167" s="18"/>
      <c r="AD167" s="18">
        <f>IF(ISBLANK($Z167),0, LOOKUP($Z167,[1]Skill!$A:$A,[1]Skill!$AA:$AA)*$AA167/100)+
IF(ISBLANK($AB167),0, LOOKUP($AB167,[1]Skill!$A:$A,[1]Skill!$AA:$AA)*$AC167/100)</f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</v>
      </c>
      <c r="AJ167" s="18">
        <v>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4" t="str">
        <f t="shared" si="11"/>
        <v>0;0;0;0;0;0;0</v>
      </c>
      <c r="AR167" s="49" t="s">
        <v>765</v>
      </c>
      <c r="AS167" s="53"/>
      <c r="AT167" s="4"/>
      <c r="AU167" s="4"/>
      <c r="AV167" s="4">
        <v>164</v>
      </c>
      <c r="AW167" s="4"/>
      <c r="AX167" s="58" t="s">
        <v>842</v>
      </c>
      <c r="AY167" s="18">
        <v>0</v>
      </c>
      <c r="AZ167" s="19">
        <v>0</v>
      </c>
      <c r="BA167" s="25">
        <v>0.60327869999999995</v>
      </c>
    </row>
    <row r="168" spans="1:53" x14ac:dyDescent="0.15">
      <c r="A168">
        <v>51000165</v>
      </c>
      <c r="C168" s="8" t="s">
        <v>685</v>
      </c>
      <c r="D168" s="8" t="s">
        <v>684</v>
      </c>
      <c r="E168" s="19" t="s">
        <v>1094</v>
      </c>
      <c r="F168" s="8">
        <v>5</v>
      </c>
      <c r="G168" s="8">
        <v>8</v>
      </c>
      <c r="H168" s="8">
        <v>0</v>
      </c>
      <c r="I168" s="8">
        <f t="shared" si="8"/>
        <v>0</v>
      </c>
      <c r="J168" s="8">
        <v>5</v>
      </c>
      <c r="K168" s="8">
        <v>4</v>
      </c>
      <c r="L168" s="8">
        <v>-3</v>
      </c>
      <c r="M168">
        <v>-5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12">
        <f t="shared" si="9"/>
        <v>-4</v>
      </c>
      <c r="V168" s="4">
        <v>10</v>
      </c>
      <c r="W168" s="4">
        <v>10</v>
      </c>
      <c r="X168" s="4">
        <v>0</v>
      </c>
      <c r="Y168" s="8" t="s">
        <v>6</v>
      </c>
      <c r="Z168" s="36"/>
      <c r="AA168" s="18"/>
      <c r="AB168" s="18"/>
      <c r="AC168" s="18"/>
      <c r="AD168" s="18">
        <f>IF(ISBLANK($Z168),0, LOOKUP($Z168,[1]Skill!$A:$A,[1]Skill!$AA:$AA)*$AA168/100)+
IF(ISBLANK($AB168),0, LOOKUP($AB168,[1]Skill!$A:$A,[1]Skill!$AA:$AA)*$AC168/100)</f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49" t="s">
        <v>765</v>
      </c>
      <c r="AS168" s="53"/>
      <c r="AT168" s="8"/>
      <c r="AU168" s="8"/>
      <c r="AV168" s="8">
        <v>165</v>
      </c>
      <c r="AW168" s="8"/>
      <c r="AX168" s="58" t="s">
        <v>828</v>
      </c>
      <c r="AY168" s="18">
        <v>0</v>
      </c>
      <c r="AZ168" s="19">
        <v>0</v>
      </c>
      <c r="BA168" s="19">
        <v>0.49672129999999998</v>
      </c>
    </row>
    <row r="169" spans="1:53" x14ac:dyDescent="0.15">
      <c r="A169">
        <v>51000166</v>
      </c>
      <c r="C169" s="4" t="s">
        <v>179</v>
      </c>
      <c r="D169" s="4" t="s">
        <v>571</v>
      </c>
      <c r="E169" s="19" t="s">
        <v>304</v>
      </c>
      <c r="F169" s="4">
        <v>2</v>
      </c>
      <c r="G169" s="4">
        <v>16</v>
      </c>
      <c r="H169" s="4">
        <v>0</v>
      </c>
      <c r="I169" s="4">
        <f t="shared" si="8"/>
        <v>1</v>
      </c>
      <c r="J169" s="4">
        <v>2</v>
      </c>
      <c r="K169" s="4">
        <v>-100</v>
      </c>
      <c r="L169" s="4">
        <v>70</v>
      </c>
      <c r="M169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12">
        <f t="shared" si="9"/>
        <v>0</v>
      </c>
      <c r="V169" s="4">
        <v>10</v>
      </c>
      <c r="W169" s="4">
        <v>0</v>
      </c>
      <c r="X169" s="4">
        <v>10</v>
      </c>
      <c r="Y169" s="4" t="s">
        <v>9</v>
      </c>
      <c r="Z169" s="36">
        <v>55300003</v>
      </c>
      <c r="AA169" s="18">
        <v>100</v>
      </c>
      <c r="AB169" s="18"/>
      <c r="AC169" s="18"/>
      <c r="AD169" s="18">
        <f>IF(ISBLANK($Z169),0, LOOKUP($Z169,[1]Skill!$A:$A,[1]Skill!$AA:$AA)*$AA169/100)+
IF(ISBLANK($AB169),0, LOOKUP($AB169,[1]Skill!$A:$A,[1]Skill!$AA:$AA)*$AC169/100)</f>
        <v>30</v>
      </c>
      <c r="AE169" s="18">
        <v>0</v>
      </c>
      <c r="AF169" s="18">
        <v>0.5</v>
      </c>
      <c r="AG169" s="18">
        <v>0.5</v>
      </c>
      <c r="AH169" s="18">
        <v>0</v>
      </c>
      <c r="AI169" s="4" t="str">
        <f t="shared" si="10"/>
        <v>0;0.5;0.5;0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49" t="s">
        <v>765</v>
      </c>
      <c r="AS169" s="53"/>
      <c r="AT169" s="4" t="s">
        <v>948</v>
      </c>
      <c r="AU169" s="4"/>
      <c r="AV169" s="4">
        <v>166</v>
      </c>
      <c r="AW169" s="4"/>
      <c r="AX169" s="58" t="s">
        <v>838</v>
      </c>
      <c r="AY169" s="18">
        <v>0</v>
      </c>
      <c r="AZ169" s="19">
        <v>0</v>
      </c>
      <c r="BA169" s="25">
        <v>5.7377049999999999E-2</v>
      </c>
    </row>
    <row r="170" spans="1:53" x14ac:dyDescent="0.15">
      <c r="A170">
        <v>51000167</v>
      </c>
      <c r="C170" s="4" t="s">
        <v>180</v>
      </c>
      <c r="D170" s="4" t="s">
        <v>359</v>
      </c>
      <c r="E170" s="19" t="s">
        <v>304</v>
      </c>
      <c r="F170" s="4">
        <v>2</v>
      </c>
      <c r="G170" s="4">
        <v>16</v>
      </c>
      <c r="H170" s="4">
        <v>2</v>
      </c>
      <c r="I170" s="4">
        <f t="shared" si="8"/>
        <v>1</v>
      </c>
      <c r="J170" s="4">
        <v>2</v>
      </c>
      <c r="K170" s="4">
        <v>-100</v>
      </c>
      <c r="L170" s="4">
        <v>70</v>
      </c>
      <c r="M170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12">
        <f t="shared" si="9"/>
        <v>0</v>
      </c>
      <c r="V170" s="4">
        <v>10</v>
      </c>
      <c r="W170" s="4">
        <v>0</v>
      </c>
      <c r="X170" s="4">
        <v>10</v>
      </c>
      <c r="Y170" s="4" t="s">
        <v>9</v>
      </c>
      <c r="Z170" s="36">
        <v>55300002</v>
      </c>
      <c r="AA170" s="18">
        <v>100</v>
      </c>
      <c r="AB170" s="18"/>
      <c r="AC170" s="18"/>
      <c r="AD170" s="18">
        <f>IF(ISBLANK($Z170),0, LOOKUP($Z170,[1]Skill!$A:$A,[1]Skill!$AA:$AA)*$AA170/100)+
IF(ISBLANK($AB170),0, LOOKUP($AB170,[1]Skill!$A:$A,[1]Skill!$AA:$AA)*$AC170/100)</f>
        <v>30</v>
      </c>
      <c r="AE170" s="18">
        <v>0</v>
      </c>
      <c r="AF170" s="18">
        <v>0.5</v>
      </c>
      <c r="AG170" s="18">
        <v>0.5</v>
      </c>
      <c r="AH170" s="18">
        <v>0</v>
      </c>
      <c r="AI170" s="4" t="str">
        <f t="shared" si="10"/>
        <v>0;0.5;0.5;0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49" t="s">
        <v>765</v>
      </c>
      <c r="AS170" s="53"/>
      <c r="AT170" s="4"/>
      <c r="AU170" s="4"/>
      <c r="AV170" s="4">
        <v>167</v>
      </c>
      <c r="AW170" s="4"/>
      <c r="AX170" s="58" t="s">
        <v>838</v>
      </c>
      <c r="AY170" s="18">
        <v>0</v>
      </c>
      <c r="AZ170" s="19">
        <v>0</v>
      </c>
      <c r="BA170" s="25">
        <v>4.0983609999999997E-2</v>
      </c>
    </row>
    <row r="171" spans="1:53" x14ac:dyDescent="0.15">
      <c r="A171">
        <v>51000168</v>
      </c>
      <c r="C171" s="4" t="s">
        <v>181</v>
      </c>
      <c r="D171" s="4" t="s">
        <v>572</v>
      </c>
      <c r="E171" s="19" t="s">
        <v>1100</v>
      </c>
      <c r="F171" s="4">
        <v>1</v>
      </c>
      <c r="G171" s="4">
        <v>11</v>
      </c>
      <c r="H171" s="4">
        <v>2</v>
      </c>
      <c r="I171" s="4">
        <f t="shared" si="8"/>
        <v>2</v>
      </c>
      <c r="J171" s="4">
        <v>1</v>
      </c>
      <c r="K171" s="4">
        <v>-9</v>
      </c>
      <c r="L171" s="4">
        <v>4</v>
      </c>
      <c r="M171">
        <v>-5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12">
        <f t="shared" si="9"/>
        <v>2</v>
      </c>
      <c r="V171" s="4">
        <v>10</v>
      </c>
      <c r="W171" s="4">
        <v>20</v>
      </c>
      <c r="X171" s="4">
        <v>0</v>
      </c>
      <c r="Y171" s="4" t="s">
        <v>4</v>
      </c>
      <c r="Z171" s="36">
        <v>55100010</v>
      </c>
      <c r="AA171" s="18">
        <v>100</v>
      </c>
      <c r="AB171" s="18"/>
      <c r="AC171" s="18"/>
      <c r="AD171" s="18">
        <f>IF(ISBLANK($Z171),0, LOOKUP($Z171,[1]Skill!$A:$A,[1]Skill!$AA:$AA)*$AA171/100)+
IF(ISBLANK($AB171),0, LOOKUP($AB171,[1]Skill!$A:$A,[1]Skill!$AA:$AA)*$AC171/100)</f>
        <v>12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49" t="s">
        <v>765</v>
      </c>
      <c r="AS171" s="53"/>
      <c r="AT171" s="4" t="s">
        <v>897</v>
      </c>
      <c r="AU171" s="4"/>
      <c r="AV171" s="4">
        <v>168</v>
      </c>
      <c r="AW171" s="4"/>
      <c r="AX171" s="58" t="s">
        <v>829</v>
      </c>
      <c r="AY171" s="18">
        <v>0</v>
      </c>
      <c r="AZ171" s="19">
        <v>0</v>
      </c>
      <c r="BA171" s="25">
        <v>4.590164E-2</v>
      </c>
    </row>
    <row r="172" spans="1:53" x14ac:dyDescent="0.15">
      <c r="A172">
        <v>51000169</v>
      </c>
      <c r="C172" s="4" t="s">
        <v>182</v>
      </c>
      <c r="D172" s="4" t="s">
        <v>573</v>
      </c>
      <c r="E172" s="19" t="s">
        <v>1127</v>
      </c>
      <c r="F172" s="4">
        <v>4</v>
      </c>
      <c r="G172" s="4">
        <v>6</v>
      </c>
      <c r="H172" s="4">
        <v>5</v>
      </c>
      <c r="I172" s="4">
        <f t="shared" si="8"/>
        <v>1</v>
      </c>
      <c r="J172" s="4">
        <v>4</v>
      </c>
      <c r="K172" s="4">
        <v>10</v>
      </c>
      <c r="L172" s="4">
        <v>-5</v>
      </c>
      <c r="M172">
        <v>-17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12">
        <f t="shared" si="9"/>
        <v>-2</v>
      </c>
      <c r="V172" s="4">
        <v>10</v>
      </c>
      <c r="W172" s="4">
        <v>20</v>
      </c>
      <c r="X172" s="4">
        <v>0</v>
      </c>
      <c r="Y172" s="4" t="s">
        <v>4</v>
      </c>
      <c r="Z172" s="36">
        <v>55510018</v>
      </c>
      <c r="AA172" s="18">
        <v>15</v>
      </c>
      <c r="AB172" s="18">
        <v>55500004</v>
      </c>
      <c r="AC172" s="18">
        <v>100</v>
      </c>
      <c r="AD172" s="18">
        <f>IF(ISBLANK($Z172),0, LOOKUP($Z172,[1]Skill!$A:$A,[1]Skill!$AA:$AA)*$AA172/100)+
IF(ISBLANK($AB172),0, LOOKUP($AB172,[1]Skill!$A:$A,[1]Skill!$AA:$AA)*$AC172/100)</f>
        <v>10.55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</v>
      </c>
      <c r="AJ172" s="18">
        <v>0</v>
      </c>
      <c r="AK172" s="18">
        <v>0</v>
      </c>
      <c r="AL172" s="18">
        <v>-0.3</v>
      </c>
      <c r="AM172" s="18">
        <v>0</v>
      </c>
      <c r="AN172" s="18">
        <v>0.5</v>
      </c>
      <c r="AO172" s="18">
        <v>0</v>
      </c>
      <c r="AP172" s="18">
        <v>0</v>
      </c>
      <c r="AQ172" s="4" t="str">
        <f t="shared" si="11"/>
        <v>0;0;-0.3;0;0.5;0;0</v>
      </c>
      <c r="AR172" s="49" t="s">
        <v>765</v>
      </c>
      <c r="AS172" s="53"/>
      <c r="AT172" s="4" t="s">
        <v>906</v>
      </c>
      <c r="AU172" s="4"/>
      <c r="AV172" s="4">
        <v>169</v>
      </c>
      <c r="AW172" s="4"/>
      <c r="AX172" s="58" t="s">
        <v>841</v>
      </c>
      <c r="AY172" s="18">
        <v>0</v>
      </c>
      <c r="AZ172" s="19">
        <v>0</v>
      </c>
      <c r="BA172" s="25">
        <v>0.77540980000000004</v>
      </c>
    </row>
    <row r="173" spans="1:53" x14ac:dyDescent="0.15">
      <c r="A173">
        <v>51000170</v>
      </c>
      <c r="C173" s="4" t="s">
        <v>183</v>
      </c>
      <c r="D173" s="4" t="s">
        <v>574</v>
      </c>
      <c r="E173" s="19" t="s">
        <v>1090</v>
      </c>
      <c r="F173" s="4">
        <v>2</v>
      </c>
      <c r="G173" s="4">
        <v>8</v>
      </c>
      <c r="H173" s="4">
        <v>0</v>
      </c>
      <c r="I173" s="4">
        <f t="shared" si="8"/>
        <v>1</v>
      </c>
      <c r="J173" s="4">
        <v>2</v>
      </c>
      <c r="K173" s="4">
        <v>-25</v>
      </c>
      <c r="L173" s="4">
        <v>-5</v>
      </c>
      <c r="M173">
        <v>-11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12">
        <f t="shared" si="9"/>
        <v>-1</v>
      </c>
      <c r="V173" s="4">
        <v>30</v>
      </c>
      <c r="W173" s="4">
        <v>15</v>
      </c>
      <c r="X173" s="4">
        <v>0</v>
      </c>
      <c r="Y173" s="4" t="s">
        <v>717</v>
      </c>
      <c r="Z173" s="36">
        <v>55200004</v>
      </c>
      <c r="AA173" s="18">
        <v>100</v>
      </c>
      <c r="AB173" s="18"/>
      <c r="AC173" s="18"/>
      <c r="AD173" s="18">
        <f>IF(ISBLANK($Z173),0, LOOKUP($Z173,[1]Skill!$A:$A,[1]Skill!$AA:$AA)*$AA173/100)+
IF(ISBLANK($AB173),0, LOOKUP($AB173,[1]Skill!$A:$A,[1]Skill!$AA:$AA)*$AC173/100)</f>
        <v>40</v>
      </c>
      <c r="AE173" s="18">
        <v>0</v>
      </c>
      <c r="AF173" s="18">
        <v>0.3</v>
      </c>
      <c r="AG173" s="18">
        <v>0</v>
      </c>
      <c r="AH173" s="18">
        <v>0</v>
      </c>
      <c r="AI173" s="4" t="str">
        <f t="shared" si="10"/>
        <v>0;0.3;0;0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49" t="s">
        <v>765</v>
      </c>
      <c r="AS173" s="53">
        <v>11000007</v>
      </c>
      <c r="AT173" s="4" t="s">
        <v>915</v>
      </c>
      <c r="AU173" s="4"/>
      <c r="AV173" s="4">
        <v>170</v>
      </c>
      <c r="AW173" s="4"/>
      <c r="AX173" s="58" t="s">
        <v>828</v>
      </c>
      <c r="AY173" s="18">
        <v>0</v>
      </c>
      <c r="AZ173" s="19">
        <v>0</v>
      </c>
      <c r="BA173" s="25">
        <v>9.0163930000000003E-2</v>
      </c>
    </row>
    <row r="174" spans="1:53" x14ac:dyDescent="0.15">
      <c r="A174">
        <v>51000171</v>
      </c>
      <c r="C174" s="4" t="s">
        <v>185</v>
      </c>
      <c r="D174" s="4" t="s">
        <v>575</v>
      </c>
      <c r="E174" s="19"/>
      <c r="F174" s="4">
        <v>3</v>
      </c>
      <c r="G174" s="4">
        <v>10</v>
      </c>
      <c r="H174" s="4">
        <v>4</v>
      </c>
      <c r="I174" s="4">
        <f t="shared" si="8"/>
        <v>2</v>
      </c>
      <c r="J174" s="4">
        <v>3</v>
      </c>
      <c r="K174" s="4">
        <v>-8</v>
      </c>
      <c r="L174" s="4">
        <v>10</v>
      </c>
      <c r="M174">
        <v>-31</v>
      </c>
      <c r="N174" s="4">
        <v>0</v>
      </c>
      <c r="O174" s="4">
        <v>0</v>
      </c>
      <c r="P174" s="4">
        <v>2</v>
      </c>
      <c r="Q174" s="4">
        <v>0</v>
      </c>
      <c r="R174" s="4">
        <v>0</v>
      </c>
      <c r="S174" s="4">
        <v>0</v>
      </c>
      <c r="T174" s="4">
        <v>0</v>
      </c>
      <c r="U174" s="12">
        <f t="shared" si="9"/>
        <v>1</v>
      </c>
      <c r="V174" s="4">
        <v>10</v>
      </c>
      <c r="W174" s="4">
        <v>20</v>
      </c>
      <c r="X174" s="4">
        <v>0</v>
      </c>
      <c r="Y174" s="4" t="s">
        <v>66</v>
      </c>
      <c r="Z174" s="36">
        <v>55700004</v>
      </c>
      <c r="AA174" s="18">
        <v>100</v>
      </c>
      <c r="AB174" s="18"/>
      <c r="AC174" s="18"/>
      <c r="AD174" s="18">
        <f>IF(ISBLANK($Z174),0, LOOKUP($Z174,[1]Skill!$A:$A,[1]Skill!$AA:$AA)*$AA174/100)+
IF(ISBLANK($AB174),0, LOOKUP($AB174,[1]Skill!$A:$A,[1]Skill!$AA:$AA)*$AC174/100)</f>
        <v>20</v>
      </c>
      <c r="AE174" s="18">
        <v>0.2</v>
      </c>
      <c r="AF174" s="18">
        <v>0.3</v>
      </c>
      <c r="AG174" s="18">
        <v>0</v>
      </c>
      <c r="AH174" s="18">
        <v>0</v>
      </c>
      <c r="AI174" s="4" t="str">
        <f t="shared" si="10"/>
        <v>0.2;0.3;0;0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-0.5</v>
      </c>
      <c r="AP174" s="18">
        <v>0.5</v>
      </c>
      <c r="AQ174" s="4" t="str">
        <f t="shared" si="11"/>
        <v>0;0;0;0;0;-0.5;0.5</v>
      </c>
      <c r="AR174" s="49" t="s">
        <v>765</v>
      </c>
      <c r="AS174" s="53">
        <v>11000009</v>
      </c>
      <c r="AT174" s="4"/>
      <c r="AU174" s="4"/>
      <c r="AV174" s="4">
        <v>171</v>
      </c>
      <c r="AW174" s="4"/>
      <c r="AX174" s="58" t="s">
        <v>832</v>
      </c>
      <c r="AY174" s="18">
        <v>0</v>
      </c>
      <c r="AZ174" s="19">
        <v>0</v>
      </c>
      <c r="BA174" s="25">
        <v>0.56721310000000003</v>
      </c>
    </row>
    <row r="175" spans="1:53" x14ac:dyDescent="0.15">
      <c r="A175">
        <v>51000172</v>
      </c>
      <c r="C175" s="4" t="s">
        <v>186</v>
      </c>
      <c r="D175" s="4" t="s">
        <v>576</v>
      </c>
      <c r="E175" s="19" t="s">
        <v>1125</v>
      </c>
      <c r="F175" s="4">
        <v>2</v>
      </c>
      <c r="G175" s="4">
        <v>10</v>
      </c>
      <c r="H175" s="4">
        <v>1</v>
      </c>
      <c r="I175" s="4">
        <f t="shared" si="8"/>
        <v>3</v>
      </c>
      <c r="J175" s="4">
        <v>2</v>
      </c>
      <c r="K175" s="4">
        <v>0</v>
      </c>
      <c r="L175" s="4">
        <v>0</v>
      </c>
      <c r="M175">
        <v>-35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12">
        <f t="shared" si="9"/>
        <v>5</v>
      </c>
      <c r="V175" s="4">
        <v>10</v>
      </c>
      <c r="W175" s="4">
        <v>10</v>
      </c>
      <c r="X175" s="4">
        <v>0</v>
      </c>
      <c r="Y175" s="4" t="s">
        <v>2</v>
      </c>
      <c r="Z175" s="36">
        <v>55700003</v>
      </c>
      <c r="AA175" s="18">
        <v>100</v>
      </c>
      <c r="AB175" s="18">
        <v>55900010</v>
      </c>
      <c r="AC175" s="18">
        <v>100</v>
      </c>
      <c r="AD175" s="18">
        <f>IF(ISBLANK($Z175),0, LOOKUP($Z175,[1]Skill!$A:$A,[1]Skill!$AA:$AA)*$AA175/100)+
IF(ISBLANK($AB175),0, LOOKUP($AB175,[1]Skill!$A:$A,[1]Skill!$AA:$AA)*$AC175/100)</f>
        <v>40</v>
      </c>
      <c r="AE175" s="18">
        <v>0.2</v>
      </c>
      <c r="AF175" s="18">
        <v>0.3</v>
      </c>
      <c r="AG175" s="18">
        <v>0</v>
      </c>
      <c r="AH175" s="18">
        <v>0</v>
      </c>
      <c r="AI175" s="4" t="str">
        <f t="shared" si="10"/>
        <v>0.2;0.3;0;0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-0.5</v>
      </c>
      <c r="AP175" s="18">
        <v>0.5</v>
      </c>
      <c r="AQ175" s="4" t="str">
        <f t="shared" si="11"/>
        <v>0;0;0;0;0;-0.5;0.5</v>
      </c>
      <c r="AR175" s="49" t="s">
        <v>765</v>
      </c>
      <c r="AS175" s="53">
        <v>11001001</v>
      </c>
      <c r="AT175" s="4" t="s">
        <v>972</v>
      </c>
      <c r="AU175" s="4"/>
      <c r="AV175" s="4">
        <v>172</v>
      </c>
      <c r="AW175" s="4"/>
      <c r="AX175" s="58" t="s">
        <v>832</v>
      </c>
      <c r="AY175" s="18">
        <v>0</v>
      </c>
      <c r="AZ175" s="19">
        <v>0</v>
      </c>
      <c r="BA175" s="25">
        <v>0.104918</v>
      </c>
    </row>
    <row r="176" spans="1:53" x14ac:dyDescent="0.15">
      <c r="A176">
        <v>51000173</v>
      </c>
      <c r="C176" s="4" t="s">
        <v>187</v>
      </c>
      <c r="D176" s="4" t="s">
        <v>577</v>
      </c>
      <c r="E176" s="19"/>
      <c r="F176" s="4">
        <v>4</v>
      </c>
      <c r="G176" s="4">
        <v>11</v>
      </c>
      <c r="H176" s="4">
        <v>1</v>
      </c>
      <c r="I176" s="4">
        <f t="shared" si="8"/>
        <v>2</v>
      </c>
      <c r="J176" s="4">
        <v>4</v>
      </c>
      <c r="K176" s="4">
        <v>-14</v>
      </c>
      <c r="L176" s="4">
        <v>18</v>
      </c>
      <c r="M176">
        <v>-5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12">
        <f t="shared" si="9"/>
        <v>4</v>
      </c>
      <c r="V176" s="4">
        <v>10</v>
      </c>
      <c r="W176" s="4">
        <v>15</v>
      </c>
      <c r="X176" s="4">
        <v>0</v>
      </c>
      <c r="Y176" s="4" t="s">
        <v>12</v>
      </c>
      <c r="Z176" s="36">
        <v>55610003</v>
      </c>
      <c r="AA176" s="18">
        <v>100</v>
      </c>
      <c r="AB176" s="18"/>
      <c r="AC176" s="18"/>
      <c r="AD176" s="18">
        <f>IF(ISBLANK($Z176),0, LOOKUP($Z176,[1]Skill!$A:$A,[1]Skill!$AA:$AA)*$AA176/100)+
IF(ISBLANK($AB176),0, LOOKUP($AB176,[1]Skill!$A:$A,[1]Skill!$AA:$AA)*$AC176/100)</f>
        <v>5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49" t="s">
        <v>765</v>
      </c>
      <c r="AS176" s="53"/>
      <c r="AT176" s="4" t="s">
        <v>973</v>
      </c>
      <c r="AU176" s="4"/>
      <c r="AV176" s="4">
        <v>173</v>
      </c>
      <c r="AW176" s="4"/>
      <c r="AX176" s="58" t="s">
        <v>829</v>
      </c>
      <c r="AY176" s="18">
        <v>0</v>
      </c>
      <c r="AZ176" s="19">
        <v>0</v>
      </c>
      <c r="BA176" s="25">
        <v>0.57213119999999995</v>
      </c>
    </row>
    <row r="177" spans="1:53" x14ac:dyDescent="0.15">
      <c r="A177">
        <v>51000174</v>
      </c>
      <c r="C177" s="4" t="s">
        <v>188</v>
      </c>
      <c r="D177" s="4" t="s">
        <v>327</v>
      </c>
      <c r="E177" s="19" t="s">
        <v>1104</v>
      </c>
      <c r="F177" s="4">
        <v>2</v>
      </c>
      <c r="G177" s="4">
        <v>10</v>
      </c>
      <c r="H177" s="4">
        <v>0</v>
      </c>
      <c r="I177" s="4">
        <f t="shared" si="8"/>
        <v>2</v>
      </c>
      <c r="J177" s="4">
        <v>2</v>
      </c>
      <c r="K177" s="4">
        <v>10</v>
      </c>
      <c r="L177" s="4">
        <v>-8</v>
      </c>
      <c r="M177">
        <v>-46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12">
        <f t="shared" si="9"/>
        <v>1</v>
      </c>
      <c r="V177" s="4">
        <v>10</v>
      </c>
      <c r="W177" s="4">
        <v>20</v>
      </c>
      <c r="X177" s="4">
        <v>0</v>
      </c>
      <c r="Y177" s="4" t="s">
        <v>4</v>
      </c>
      <c r="Z177" s="36">
        <v>55100006</v>
      </c>
      <c r="AA177" s="18">
        <v>100</v>
      </c>
      <c r="AB177" s="18"/>
      <c r="AC177" s="18"/>
      <c r="AD177" s="18">
        <f>IF(ISBLANK($Z177),0, LOOKUP($Z177,[1]Skill!$A:$A,[1]Skill!$AA:$AA)*$AA177/100)+
IF(ISBLANK($AB177),0, LOOKUP($AB177,[1]Skill!$A:$A,[1]Skill!$AA:$AA)*$AC177/100)</f>
        <v>45</v>
      </c>
      <c r="AE177" s="18">
        <v>0.2</v>
      </c>
      <c r="AF177" s="18">
        <v>0.3</v>
      </c>
      <c r="AG177" s="18">
        <v>0</v>
      </c>
      <c r="AH177" s="18">
        <v>0</v>
      </c>
      <c r="AI177" s="4" t="str">
        <f t="shared" si="10"/>
        <v>0.2;0.3;0;0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-0.5</v>
      </c>
      <c r="AP177" s="18">
        <v>0.5</v>
      </c>
      <c r="AQ177" s="4" t="str">
        <f t="shared" si="11"/>
        <v>0;0;0;0;0;-0.5;0.5</v>
      </c>
      <c r="AR177" s="49" t="s">
        <v>765</v>
      </c>
      <c r="AS177" s="53"/>
      <c r="AT177" s="4" t="s">
        <v>974</v>
      </c>
      <c r="AU177" s="4"/>
      <c r="AV177" s="4">
        <v>174</v>
      </c>
      <c r="AW177" s="4"/>
      <c r="AX177" s="58" t="s">
        <v>832</v>
      </c>
      <c r="AY177" s="18">
        <v>0</v>
      </c>
      <c r="AZ177" s="19">
        <v>0</v>
      </c>
      <c r="BA177" s="25">
        <v>0.25737710000000003</v>
      </c>
    </row>
    <row r="178" spans="1:53" x14ac:dyDescent="0.15">
      <c r="A178">
        <v>51000175</v>
      </c>
      <c r="C178" s="4" t="s">
        <v>189</v>
      </c>
      <c r="D178" s="4" t="s">
        <v>578</v>
      </c>
      <c r="E178" s="19" t="s">
        <v>1102</v>
      </c>
      <c r="F178" s="4">
        <v>4</v>
      </c>
      <c r="G178" s="4">
        <v>1</v>
      </c>
      <c r="H178" s="4">
        <v>5</v>
      </c>
      <c r="I178" s="4">
        <f t="shared" si="8"/>
        <v>2</v>
      </c>
      <c r="J178" s="4">
        <v>4</v>
      </c>
      <c r="K178" s="4">
        <v>5</v>
      </c>
      <c r="L178" s="4">
        <v>-6</v>
      </c>
      <c r="M178">
        <v>-6</v>
      </c>
      <c r="N178" s="4">
        <v>0</v>
      </c>
      <c r="O178" s="4">
        <v>0</v>
      </c>
      <c r="P178" s="4">
        <v>1</v>
      </c>
      <c r="Q178" s="4">
        <v>0</v>
      </c>
      <c r="R178" s="4">
        <v>0</v>
      </c>
      <c r="S178" s="4">
        <v>0</v>
      </c>
      <c r="T178" s="4">
        <v>0</v>
      </c>
      <c r="U178" s="12">
        <f t="shared" si="9"/>
        <v>2</v>
      </c>
      <c r="V178" s="4">
        <v>10</v>
      </c>
      <c r="W178" s="4">
        <v>15</v>
      </c>
      <c r="X178" s="4">
        <v>0</v>
      </c>
      <c r="Y178" s="4" t="s">
        <v>4</v>
      </c>
      <c r="Z178" s="36">
        <v>55510004</v>
      </c>
      <c r="AA178" s="18">
        <v>35</v>
      </c>
      <c r="AB178" s="18"/>
      <c r="AC178" s="18"/>
      <c r="AD178" s="18">
        <f>IF(ISBLANK($Z178),0, LOOKUP($Z178,[1]Skill!$A:$A,[1]Skill!$AA:$AA)*$AA178/100)+
IF(ISBLANK($AB178),0, LOOKUP($AB178,[1]Skill!$A:$A,[1]Skill!$AA:$AA)*$AC178/100)</f>
        <v>4.2</v>
      </c>
      <c r="AE178" s="18">
        <v>0</v>
      </c>
      <c r="AF178" s="18">
        <v>0.3</v>
      </c>
      <c r="AG178" s="18">
        <v>0</v>
      </c>
      <c r="AH178" s="18">
        <v>0</v>
      </c>
      <c r="AI178" s="4" t="str">
        <f t="shared" si="10"/>
        <v>0;0.3;0;0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49" t="s">
        <v>765</v>
      </c>
      <c r="AS178" s="53"/>
      <c r="AT178" s="4" t="s">
        <v>975</v>
      </c>
      <c r="AU178" s="4"/>
      <c r="AV178" s="4">
        <v>175</v>
      </c>
      <c r="AW178" s="4"/>
      <c r="AX178" s="58" t="s">
        <v>833</v>
      </c>
      <c r="AY178" s="18">
        <v>0</v>
      </c>
      <c r="AZ178" s="19">
        <v>0</v>
      </c>
      <c r="BA178" s="25">
        <v>0.64590159999999996</v>
      </c>
    </row>
    <row r="179" spans="1:53" x14ac:dyDescent="0.15">
      <c r="A179">
        <v>51000176</v>
      </c>
      <c r="C179" s="4" t="s">
        <v>190</v>
      </c>
      <c r="D179" s="4" t="s">
        <v>360</v>
      </c>
      <c r="E179" s="19"/>
      <c r="F179" s="4">
        <v>2</v>
      </c>
      <c r="G179" s="4">
        <v>7</v>
      </c>
      <c r="H179" s="4">
        <v>0</v>
      </c>
      <c r="I179" s="4">
        <f t="shared" si="8"/>
        <v>1</v>
      </c>
      <c r="J179" s="4">
        <v>2</v>
      </c>
      <c r="K179" s="4">
        <v>-14</v>
      </c>
      <c r="L179" s="4">
        <v>11</v>
      </c>
      <c r="M179">
        <v>-18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12">
        <f t="shared" si="9"/>
        <v>-1</v>
      </c>
      <c r="V179" s="4">
        <v>10</v>
      </c>
      <c r="W179" s="4">
        <v>15</v>
      </c>
      <c r="X179" s="4">
        <v>0</v>
      </c>
      <c r="Y179" s="4" t="s">
        <v>2</v>
      </c>
      <c r="Z179" s="36">
        <v>55110005</v>
      </c>
      <c r="AA179" s="18">
        <v>100</v>
      </c>
      <c r="AB179" s="18"/>
      <c r="AC179" s="18"/>
      <c r="AD179" s="18">
        <f>IF(ISBLANK($Z179),0, LOOKUP($Z179,[1]Skill!$A:$A,[1]Skill!$AA:$AA)*$AA179/100)+
IF(ISBLANK($AB179),0, LOOKUP($AB179,[1]Skill!$A:$A,[1]Skill!$AA:$AA)*$AC179/100)</f>
        <v>20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49" t="s">
        <v>765</v>
      </c>
      <c r="AS179" s="53"/>
      <c r="AT179" s="4" t="s">
        <v>976</v>
      </c>
      <c r="AU179" s="4"/>
      <c r="AV179" s="4">
        <v>176</v>
      </c>
      <c r="AW179" s="4"/>
      <c r="AX179" s="58" t="s">
        <v>829</v>
      </c>
      <c r="AY179" s="18">
        <v>0</v>
      </c>
      <c r="AZ179" s="19">
        <v>0</v>
      </c>
      <c r="BA179" s="25">
        <v>0.49508200000000002</v>
      </c>
    </row>
    <row r="180" spans="1:53" x14ac:dyDescent="0.15">
      <c r="A180">
        <v>51000177</v>
      </c>
      <c r="C180" s="7" t="s">
        <v>416</v>
      </c>
      <c r="D180" s="4" t="s">
        <v>579</v>
      </c>
      <c r="E180" s="19" t="s">
        <v>1095</v>
      </c>
      <c r="F180" s="4">
        <v>5</v>
      </c>
      <c r="G180" s="4">
        <v>11</v>
      </c>
      <c r="H180" s="4">
        <v>3</v>
      </c>
      <c r="I180" s="4">
        <f t="shared" si="8"/>
        <v>3</v>
      </c>
      <c r="J180" s="4">
        <v>5</v>
      </c>
      <c r="K180" s="4">
        <v>-30</v>
      </c>
      <c r="L180" s="4">
        <v>0</v>
      </c>
      <c r="M180">
        <v>-20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12">
        <f t="shared" si="9"/>
        <v>5</v>
      </c>
      <c r="V180" s="4">
        <v>10</v>
      </c>
      <c r="W180" s="4">
        <v>20</v>
      </c>
      <c r="X180" s="4">
        <v>0</v>
      </c>
      <c r="Y180" s="4" t="s">
        <v>62</v>
      </c>
      <c r="Z180" s="18">
        <v>55900023</v>
      </c>
      <c r="AA180" s="18">
        <v>100</v>
      </c>
      <c r="AB180" s="18">
        <v>55100005</v>
      </c>
      <c r="AC180" s="18">
        <v>100</v>
      </c>
      <c r="AD180" s="18">
        <f>IF(ISBLANK($Z180),0, LOOKUP($Z180,[1]Skill!$A:$A,[1]Skill!$AA:$AA)*$AA180/100)+
IF(ISBLANK($AB180),0, LOOKUP($AB180,[1]Skill!$A:$A,[1]Skill!$AA:$AA)*$AC180/100)</f>
        <v>55</v>
      </c>
      <c r="AE180" s="18">
        <v>0.5</v>
      </c>
      <c r="AF180" s="18">
        <v>0</v>
      </c>
      <c r="AG180" s="18">
        <v>0</v>
      </c>
      <c r="AH180" s="18">
        <v>0</v>
      </c>
      <c r="AI180" s="4" t="str">
        <f t="shared" si="10"/>
        <v>0.5;0;0;0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49" t="s">
        <v>765</v>
      </c>
      <c r="AS180" s="53">
        <v>11000004</v>
      </c>
      <c r="AT180" s="4" t="s">
        <v>977</v>
      </c>
      <c r="AU180" s="4"/>
      <c r="AV180" s="4">
        <v>177</v>
      </c>
      <c r="AW180" s="4"/>
      <c r="AX180" s="58" t="s">
        <v>829</v>
      </c>
      <c r="AY180" s="18">
        <v>0</v>
      </c>
      <c r="AZ180" s="19">
        <v>0</v>
      </c>
      <c r="BA180" s="25">
        <v>0.80819669999999999</v>
      </c>
    </row>
    <row r="181" spans="1:53" x14ac:dyDescent="0.15">
      <c r="A181">
        <v>51000178</v>
      </c>
      <c r="C181" s="4" t="s">
        <v>191</v>
      </c>
      <c r="D181" s="4" t="s">
        <v>580</v>
      </c>
      <c r="E181" s="19" t="s">
        <v>1128</v>
      </c>
      <c r="F181" s="4">
        <v>5</v>
      </c>
      <c r="G181" s="4">
        <v>11</v>
      </c>
      <c r="H181" s="4">
        <v>4</v>
      </c>
      <c r="I181" s="4">
        <f t="shared" si="8"/>
        <v>4</v>
      </c>
      <c r="J181" s="4">
        <v>5</v>
      </c>
      <c r="K181" s="4">
        <v>-35</v>
      </c>
      <c r="L181" s="4">
        <v>15</v>
      </c>
      <c r="M181">
        <v>-25</v>
      </c>
      <c r="N181" s="4">
        <v>2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12">
        <f t="shared" si="9"/>
        <v>10</v>
      </c>
      <c r="V181" s="4">
        <v>10</v>
      </c>
      <c r="W181" s="4">
        <v>10</v>
      </c>
      <c r="X181" s="4">
        <v>0</v>
      </c>
      <c r="Y181" s="7" t="s">
        <v>646</v>
      </c>
      <c r="Z181" s="36">
        <v>55200012</v>
      </c>
      <c r="AA181" s="18">
        <v>100</v>
      </c>
      <c r="AB181" s="18">
        <v>55100008</v>
      </c>
      <c r="AC181" s="18">
        <v>100</v>
      </c>
      <c r="AD181" s="18">
        <f>IF(ISBLANK($Z181),0, LOOKUP($Z181,[1]Skill!$A:$A,[1]Skill!$AA:$AA)*$AA181/100)+
IF(ISBLANK($AB181),0, LOOKUP($AB181,[1]Skill!$A:$A,[1]Skill!$AA:$AA)*$AC181/100)</f>
        <v>45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49" t="s">
        <v>765</v>
      </c>
      <c r="AS181" s="53"/>
      <c r="AT181" s="4" t="s">
        <v>978</v>
      </c>
      <c r="AU181" s="4"/>
      <c r="AV181" s="4">
        <v>178</v>
      </c>
      <c r="AW181" s="4"/>
      <c r="AX181" s="58" t="s">
        <v>829</v>
      </c>
      <c r="AY181" s="18">
        <v>0</v>
      </c>
      <c r="AZ181" s="19">
        <v>0</v>
      </c>
      <c r="BA181" s="25">
        <v>0.91639349999999997</v>
      </c>
    </row>
    <row r="182" spans="1:53" x14ac:dyDescent="0.15">
      <c r="A182">
        <v>51000179</v>
      </c>
      <c r="C182" s="4" t="s">
        <v>192</v>
      </c>
      <c r="D182" s="4" t="s">
        <v>581</v>
      </c>
      <c r="E182" s="19" t="s">
        <v>1093</v>
      </c>
      <c r="F182" s="4">
        <v>2</v>
      </c>
      <c r="G182" s="4">
        <v>6</v>
      </c>
      <c r="H182" s="4">
        <v>2</v>
      </c>
      <c r="I182" s="4">
        <f t="shared" si="8"/>
        <v>1</v>
      </c>
      <c r="J182" s="4">
        <v>2</v>
      </c>
      <c r="K182" s="4">
        <v>0</v>
      </c>
      <c r="L182" s="4">
        <v>0</v>
      </c>
      <c r="M182">
        <v>-17</v>
      </c>
      <c r="N182" s="4">
        <v>0</v>
      </c>
      <c r="O182" s="4">
        <v>0</v>
      </c>
      <c r="P182" s="4">
        <v>0</v>
      </c>
      <c r="Q182" s="4">
        <v>0</v>
      </c>
      <c r="R182" s="4">
        <v>1</v>
      </c>
      <c r="S182" s="4">
        <v>0</v>
      </c>
      <c r="T182" s="4">
        <v>0</v>
      </c>
      <c r="U182" s="12">
        <f t="shared" si="9"/>
        <v>-2</v>
      </c>
      <c r="V182" s="4">
        <v>10</v>
      </c>
      <c r="W182" s="4">
        <v>20</v>
      </c>
      <c r="X182" s="4">
        <v>0</v>
      </c>
      <c r="Y182" s="4" t="s">
        <v>4</v>
      </c>
      <c r="Z182" s="36">
        <v>55610003</v>
      </c>
      <c r="AA182" s="18">
        <v>100</v>
      </c>
      <c r="AB182" s="18">
        <v>55500009</v>
      </c>
      <c r="AC182" s="18">
        <v>100</v>
      </c>
      <c r="AD182" s="18">
        <f>IF(ISBLANK($Z182),0, LOOKUP($Z182,[1]Skill!$A:$A,[1]Skill!$AA:$AA)*$AA182/100)+
IF(ISBLANK($AB182),0, LOOKUP($AB182,[1]Skill!$A:$A,[1]Skill!$AA:$AA)*$AC182/100)</f>
        <v>10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</v>
      </c>
      <c r="AJ182" s="18">
        <v>0</v>
      </c>
      <c r="AK182" s="18">
        <v>0</v>
      </c>
      <c r="AL182" s="18">
        <v>-0.3</v>
      </c>
      <c r="AM182" s="18">
        <v>0</v>
      </c>
      <c r="AN182" s="18">
        <v>0.5</v>
      </c>
      <c r="AO182" s="18">
        <v>0</v>
      </c>
      <c r="AP182" s="18">
        <v>0</v>
      </c>
      <c r="AQ182" s="4" t="str">
        <f t="shared" si="11"/>
        <v>0;0;-0.3;0;0.5;0;0</v>
      </c>
      <c r="AR182" s="49" t="s">
        <v>765</v>
      </c>
      <c r="AS182" s="53"/>
      <c r="AT182" s="4" t="s">
        <v>913</v>
      </c>
      <c r="AU182" s="4"/>
      <c r="AV182" s="4">
        <v>179</v>
      </c>
      <c r="AW182" s="4"/>
      <c r="AX182" s="58" t="s">
        <v>841</v>
      </c>
      <c r="AY182" s="18">
        <v>0</v>
      </c>
      <c r="AZ182" s="19">
        <v>0</v>
      </c>
      <c r="BA182" s="25">
        <v>0.27377050000000003</v>
      </c>
    </row>
    <row r="183" spans="1:53" x14ac:dyDescent="0.15">
      <c r="A183">
        <v>51000180</v>
      </c>
      <c r="C183" s="4" t="s">
        <v>193</v>
      </c>
      <c r="D183" s="4" t="s">
        <v>582</v>
      </c>
      <c r="E183" s="19" t="s">
        <v>1095</v>
      </c>
      <c r="F183" s="4">
        <v>5</v>
      </c>
      <c r="G183" s="4">
        <v>1</v>
      </c>
      <c r="H183" s="4">
        <v>3</v>
      </c>
      <c r="I183" s="4">
        <f t="shared" si="8"/>
        <v>3</v>
      </c>
      <c r="J183" s="4">
        <v>5</v>
      </c>
      <c r="K183" s="4">
        <v>0</v>
      </c>
      <c r="L183" s="4">
        <v>-35</v>
      </c>
      <c r="M183">
        <v>-2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2</v>
      </c>
      <c r="T183" s="4">
        <v>0</v>
      </c>
      <c r="U183" s="12">
        <f t="shared" si="9"/>
        <v>8</v>
      </c>
      <c r="V183" s="4">
        <v>10</v>
      </c>
      <c r="W183" s="4">
        <v>15</v>
      </c>
      <c r="X183" s="4">
        <v>0</v>
      </c>
      <c r="Y183" s="4" t="s">
        <v>16</v>
      </c>
      <c r="Z183" s="36">
        <v>55900031</v>
      </c>
      <c r="AA183" s="18">
        <v>100</v>
      </c>
      <c r="AB183" s="18">
        <v>55100005</v>
      </c>
      <c r="AC183" s="18">
        <v>100</v>
      </c>
      <c r="AD183" s="18">
        <f>IF(ISBLANK($Z183),0, LOOKUP($Z183,[1]Skill!$A:$A,[1]Skill!$AA:$AA)*$AA183/100)+
IF(ISBLANK($AB183),0, LOOKUP($AB183,[1]Skill!$A:$A,[1]Skill!$AA:$AA)*$AC183/100)</f>
        <v>35</v>
      </c>
      <c r="AE183" s="18">
        <v>0</v>
      </c>
      <c r="AF183" s="18">
        <v>0.4</v>
      </c>
      <c r="AG183" s="18">
        <v>0</v>
      </c>
      <c r="AH183" s="18">
        <v>0</v>
      </c>
      <c r="AI183" s="4" t="str">
        <f t="shared" si="10"/>
        <v>0;0.4;0;0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49" t="s">
        <v>765</v>
      </c>
      <c r="AS183" s="53"/>
      <c r="AT183" s="4" t="s">
        <v>979</v>
      </c>
      <c r="AU183" s="4"/>
      <c r="AV183" s="4">
        <v>180</v>
      </c>
      <c r="AW183" s="4"/>
      <c r="AX183" s="58" t="s">
        <v>833</v>
      </c>
      <c r="AY183" s="18">
        <v>0</v>
      </c>
      <c r="AZ183" s="19">
        <v>0</v>
      </c>
      <c r="BA183" s="25">
        <v>0.89508200000000004</v>
      </c>
    </row>
    <row r="184" spans="1:53" x14ac:dyDescent="0.15">
      <c r="A184">
        <v>51000181</v>
      </c>
      <c r="C184" s="7" t="s">
        <v>417</v>
      </c>
      <c r="D184" s="4" t="s">
        <v>583</v>
      </c>
      <c r="E184" s="19" t="s">
        <v>1102</v>
      </c>
      <c r="F184" s="4">
        <v>3</v>
      </c>
      <c r="G184" s="4">
        <v>7</v>
      </c>
      <c r="H184" s="4">
        <v>3</v>
      </c>
      <c r="I184" s="4">
        <f t="shared" si="8"/>
        <v>2</v>
      </c>
      <c r="J184" s="4">
        <v>3</v>
      </c>
      <c r="K184" s="4">
        <v>13</v>
      </c>
      <c r="L184" s="4">
        <v>-10</v>
      </c>
      <c r="M184">
        <v>-4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12">
        <f t="shared" si="9"/>
        <v>1</v>
      </c>
      <c r="V184" s="4">
        <v>10</v>
      </c>
      <c r="W184" s="4">
        <v>15</v>
      </c>
      <c r="X184" s="4">
        <v>0</v>
      </c>
      <c r="Y184" s="4" t="s">
        <v>75</v>
      </c>
      <c r="Z184" s="36">
        <v>55510010</v>
      </c>
      <c r="AA184" s="18">
        <v>25</v>
      </c>
      <c r="AB184" s="18"/>
      <c r="AC184" s="18"/>
      <c r="AD184" s="18">
        <f>IF(ISBLANK($Z184),0, LOOKUP($Z184,[1]Skill!$A:$A,[1]Skill!$AA:$AA)*$AA184/100)+
IF(ISBLANK($AB184),0, LOOKUP($AB184,[1]Skill!$A:$A,[1]Skill!$AA:$AA)*$AC184/100)</f>
        <v>2.5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49" t="s">
        <v>765</v>
      </c>
      <c r="AS184" s="53"/>
      <c r="AT184" s="4" t="s">
        <v>928</v>
      </c>
      <c r="AU184" s="4"/>
      <c r="AV184" s="4">
        <v>181</v>
      </c>
      <c r="AW184" s="4"/>
      <c r="AX184" s="58" t="s">
        <v>834</v>
      </c>
      <c r="AY184" s="18">
        <v>0</v>
      </c>
      <c r="AZ184" s="19">
        <v>0</v>
      </c>
      <c r="BA184" s="25">
        <v>0.65245900000000001</v>
      </c>
    </row>
    <row r="185" spans="1:53" x14ac:dyDescent="0.15">
      <c r="A185">
        <v>51000182</v>
      </c>
      <c r="C185" s="4" t="s">
        <v>194</v>
      </c>
      <c r="D185" s="4" t="s">
        <v>361</v>
      </c>
      <c r="E185" s="19" t="s">
        <v>1129</v>
      </c>
      <c r="F185" s="4">
        <v>6</v>
      </c>
      <c r="G185" s="4">
        <v>12</v>
      </c>
      <c r="H185" s="4">
        <v>1</v>
      </c>
      <c r="I185" s="4">
        <f t="shared" si="8"/>
        <v>4</v>
      </c>
      <c r="J185" s="4">
        <v>6</v>
      </c>
      <c r="K185" s="4">
        <v>-25</v>
      </c>
      <c r="L185" s="4">
        <v>5</v>
      </c>
      <c r="M185">
        <v>-12</v>
      </c>
      <c r="N185" s="4">
        <v>2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12">
        <f t="shared" si="9"/>
        <v>10</v>
      </c>
      <c r="V185" s="4">
        <v>10</v>
      </c>
      <c r="W185" s="4">
        <v>12</v>
      </c>
      <c r="X185" s="4">
        <v>0</v>
      </c>
      <c r="Y185" s="4" t="s">
        <v>12</v>
      </c>
      <c r="Z185" s="36">
        <v>55600011</v>
      </c>
      <c r="AA185" s="18">
        <v>100</v>
      </c>
      <c r="AB185" s="18">
        <v>55510006</v>
      </c>
      <c r="AC185" s="18">
        <v>50</v>
      </c>
      <c r="AD185" s="18">
        <f>IF(ISBLANK($Z185),0, LOOKUP($Z185,[1]Skill!$A:$A,[1]Skill!$AA:$AA)*$AA185/100)+
IF(ISBLANK($AB185),0, LOOKUP($AB185,[1]Skill!$A:$A,[1]Skill!$AA:$AA)*$AC185/100)</f>
        <v>32.5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</v>
      </c>
      <c r="AJ185" s="18">
        <v>0</v>
      </c>
      <c r="AK185" s="18">
        <v>0.3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0;0.3;0;0;0;0;0</v>
      </c>
      <c r="AR185" s="49" t="s">
        <v>765</v>
      </c>
      <c r="AS185" s="53"/>
      <c r="AT185" s="4" t="s">
        <v>957</v>
      </c>
      <c r="AU185" s="4"/>
      <c r="AV185" s="4">
        <v>182</v>
      </c>
      <c r="AW185" s="4"/>
      <c r="AX185" s="58" t="s">
        <v>839</v>
      </c>
      <c r="AY185" s="18">
        <v>0</v>
      </c>
      <c r="AZ185" s="19">
        <v>0</v>
      </c>
      <c r="BA185" s="25">
        <v>0.91639349999999997</v>
      </c>
    </row>
    <row r="186" spans="1:53" x14ac:dyDescent="0.15">
      <c r="A186">
        <v>51000183</v>
      </c>
      <c r="C186" s="4" t="s">
        <v>195</v>
      </c>
      <c r="D186" s="4" t="s">
        <v>584</v>
      </c>
      <c r="E186" s="19" t="s">
        <v>1097</v>
      </c>
      <c r="F186" s="4">
        <v>4</v>
      </c>
      <c r="G186" s="4">
        <v>3</v>
      </c>
      <c r="H186" s="4">
        <v>3</v>
      </c>
      <c r="I186" s="4">
        <f t="shared" si="8"/>
        <v>3</v>
      </c>
      <c r="J186" s="4">
        <v>4</v>
      </c>
      <c r="K186" s="4">
        <v>-15</v>
      </c>
      <c r="L186" s="4">
        <v>4</v>
      </c>
      <c r="M186">
        <v>1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12">
        <f t="shared" si="9"/>
        <v>5</v>
      </c>
      <c r="V186" s="4">
        <v>10</v>
      </c>
      <c r="W186" s="4">
        <v>12</v>
      </c>
      <c r="X186" s="4">
        <v>0</v>
      </c>
      <c r="Y186" s="4" t="s">
        <v>75</v>
      </c>
      <c r="Z186" s="36">
        <v>55600016</v>
      </c>
      <c r="AA186" s="18">
        <v>100</v>
      </c>
      <c r="AB186" s="18"/>
      <c r="AC186" s="18"/>
      <c r="AD186" s="18">
        <f>IF(ISBLANK($Z186),0, LOOKUP($Z186,[1]Skill!$A:$A,[1]Skill!$AA:$AA)*$AA186/100)+
IF(ISBLANK($AB186),0, LOOKUP($AB186,[1]Skill!$A:$A,[1]Skill!$AA:$AA)*$AC186/100)</f>
        <v>15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49" t="s">
        <v>765</v>
      </c>
      <c r="AS186" s="53"/>
      <c r="AT186" s="4"/>
      <c r="AU186" s="4"/>
      <c r="AV186" s="4">
        <v>183</v>
      </c>
      <c r="AW186" s="4"/>
      <c r="AX186" s="58" t="s">
        <v>844</v>
      </c>
      <c r="AY186" s="18">
        <v>0</v>
      </c>
      <c r="AZ186" s="19">
        <v>0</v>
      </c>
      <c r="BA186" s="25">
        <v>0.73114749999999995</v>
      </c>
    </row>
    <row r="187" spans="1:53" x14ac:dyDescent="0.15">
      <c r="A187">
        <v>51000184</v>
      </c>
      <c r="C187" s="4" t="s">
        <v>196</v>
      </c>
      <c r="D187" s="4" t="s">
        <v>585</v>
      </c>
      <c r="E187" s="19" t="s">
        <v>1089</v>
      </c>
      <c r="F187" s="4">
        <v>2</v>
      </c>
      <c r="G187" s="4">
        <v>14</v>
      </c>
      <c r="H187" s="4">
        <v>3</v>
      </c>
      <c r="I187" s="4">
        <f t="shared" si="8"/>
        <v>2</v>
      </c>
      <c r="J187" s="4">
        <v>2</v>
      </c>
      <c r="K187" s="4">
        <v>-20</v>
      </c>
      <c r="L187" s="4">
        <v>12</v>
      </c>
      <c r="M187">
        <v>-12</v>
      </c>
      <c r="N187" s="4">
        <v>1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12">
        <f t="shared" si="9"/>
        <v>2</v>
      </c>
      <c r="V187" s="4">
        <v>10</v>
      </c>
      <c r="W187" s="4">
        <v>10</v>
      </c>
      <c r="X187" s="4">
        <v>0</v>
      </c>
      <c r="Y187" s="4" t="s">
        <v>6</v>
      </c>
      <c r="Z187" s="36">
        <v>55110003</v>
      </c>
      <c r="AA187" s="18">
        <v>70</v>
      </c>
      <c r="AB187" s="18"/>
      <c r="AC187" s="18"/>
      <c r="AD187" s="18">
        <f>IF(ISBLANK($Z187),0, LOOKUP($Z187,[1]Skill!$A:$A,[1]Skill!$AA:$AA)*$AA187/100)+
IF(ISBLANK($AB187),0, LOOKUP($AB187,[1]Skill!$A:$A,[1]Skill!$AA:$AA)*$AC187/100)</f>
        <v>17.5</v>
      </c>
      <c r="AE187" s="18">
        <v>0</v>
      </c>
      <c r="AF187" s="18">
        <v>0</v>
      </c>
      <c r="AG187" s="18">
        <v>0.2</v>
      </c>
      <c r="AH187" s="18">
        <v>0</v>
      </c>
      <c r="AI187" s="4" t="str">
        <f t="shared" si="10"/>
        <v>0;0;0.2;0</v>
      </c>
      <c r="AJ187" s="18">
        <v>0</v>
      </c>
      <c r="AK187" s="18">
        <v>0</v>
      </c>
      <c r="AL187" s="18">
        <v>0.3</v>
      </c>
      <c r="AM187" s="18">
        <v>-0.3</v>
      </c>
      <c r="AN187" s="18">
        <v>0</v>
      </c>
      <c r="AO187" s="18">
        <v>0</v>
      </c>
      <c r="AP187" s="18">
        <v>0</v>
      </c>
      <c r="AQ187" s="4" t="str">
        <f t="shared" si="11"/>
        <v>0;0;0.3;-0.3;0;0;0</v>
      </c>
      <c r="AR187" s="49" t="s">
        <v>765</v>
      </c>
      <c r="AS187" s="53"/>
      <c r="AT187" s="4" t="s">
        <v>980</v>
      </c>
      <c r="AU187" s="4"/>
      <c r="AV187" s="4">
        <v>184</v>
      </c>
      <c r="AW187" s="4"/>
      <c r="AX187" s="58" t="s">
        <v>837</v>
      </c>
      <c r="AY187" s="18">
        <v>0</v>
      </c>
      <c r="AZ187" s="19">
        <v>0</v>
      </c>
      <c r="BA187" s="25">
        <v>0.37377050000000001</v>
      </c>
    </row>
    <row r="188" spans="1:53" x14ac:dyDescent="0.15">
      <c r="A188">
        <v>51000185</v>
      </c>
      <c r="C188" s="7" t="s">
        <v>418</v>
      </c>
      <c r="D188" s="4" t="s">
        <v>586</v>
      </c>
      <c r="E188" s="19"/>
      <c r="F188" s="4">
        <v>5</v>
      </c>
      <c r="G188" s="4">
        <v>2</v>
      </c>
      <c r="H188" s="4">
        <v>0</v>
      </c>
      <c r="I188" s="4">
        <f t="shared" si="8"/>
        <v>2</v>
      </c>
      <c r="J188" s="4">
        <v>5</v>
      </c>
      <c r="K188" s="4">
        <v>-12</v>
      </c>
      <c r="L188" s="4">
        <v>3</v>
      </c>
      <c r="M188">
        <v>-23</v>
      </c>
      <c r="N188" s="4">
        <v>3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12">
        <f t="shared" si="9"/>
        <v>3</v>
      </c>
      <c r="V188" s="4">
        <v>10</v>
      </c>
      <c r="W188" s="4">
        <v>15</v>
      </c>
      <c r="X188" s="4">
        <v>0</v>
      </c>
      <c r="Y188" s="4" t="s">
        <v>2</v>
      </c>
      <c r="Z188" s="36">
        <v>55110010</v>
      </c>
      <c r="AA188" s="18">
        <v>100</v>
      </c>
      <c r="AB188" s="18"/>
      <c r="AC188" s="18"/>
      <c r="AD188" s="18">
        <f>IF(ISBLANK($Z188),0, LOOKUP($Z188,[1]Skill!$A:$A,[1]Skill!$AA:$AA)*$AA188/100)+
IF(ISBLANK($AB188),0, LOOKUP($AB188,[1]Skill!$A:$A,[1]Skill!$AA:$AA)*$AC188/100)</f>
        <v>20</v>
      </c>
      <c r="AE188" s="18">
        <v>0.4</v>
      </c>
      <c r="AF188" s="18">
        <v>1</v>
      </c>
      <c r="AG188" s="18">
        <v>0</v>
      </c>
      <c r="AH188" s="18">
        <v>-0.5</v>
      </c>
      <c r="AI188" s="4" t="str">
        <f t="shared" si="10"/>
        <v>0.4;1;0;-0.5</v>
      </c>
      <c r="AJ188" s="18">
        <v>0</v>
      </c>
      <c r="AK188" s="18">
        <v>-0.5</v>
      </c>
      <c r="AL188" s="18">
        <v>0.3</v>
      </c>
      <c r="AM188" s="18">
        <v>0.3</v>
      </c>
      <c r="AN188" s="18">
        <v>0.3</v>
      </c>
      <c r="AO188" s="18">
        <v>0</v>
      </c>
      <c r="AP188" s="18">
        <v>0</v>
      </c>
      <c r="AQ188" s="4" t="str">
        <f t="shared" si="11"/>
        <v>0;-0.5;0.3;0.3;0.3;0;0</v>
      </c>
      <c r="AR188" s="49" t="s">
        <v>765</v>
      </c>
      <c r="AS188" s="53"/>
      <c r="AT188" s="4"/>
      <c r="AU188" s="4"/>
      <c r="AV188" s="4">
        <v>185</v>
      </c>
      <c r="AW188" s="4"/>
      <c r="AX188" s="58" t="s">
        <v>843</v>
      </c>
      <c r="AY188" s="18">
        <v>0</v>
      </c>
      <c r="AZ188" s="19">
        <v>0</v>
      </c>
      <c r="BA188" s="25">
        <v>0.9442623</v>
      </c>
    </row>
    <row r="189" spans="1:53" x14ac:dyDescent="0.15">
      <c r="A189">
        <v>51000186</v>
      </c>
      <c r="C189" s="4" t="s">
        <v>197</v>
      </c>
      <c r="D189" s="4" t="s">
        <v>587</v>
      </c>
      <c r="E189" s="19" t="s">
        <v>1102</v>
      </c>
      <c r="F189" s="4">
        <v>2</v>
      </c>
      <c r="G189" s="4">
        <v>11</v>
      </c>
      <c r="H189" s="4">
        <v>0</v>
      </c>
      <c r="I189" s="4">
        <f t="shared" si="8"/>
        <v>1</v>
      </c>
      <c r="J189" s="4">
        <v>2</v>
      </c>
      <c r="K189" s="4">
        <v>0</v>
      </c>
      <c r="L189" s="4">
        <v>10</v>
      </c>
      <c r="M189">
        <v>-20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12">
        <f t="shared" si="9"/>
        <v>-2</v>
      </c>
      <c r="V189" s="4">
        <v>10</v>
      </c>
      <c r="W189" s="4">
        <v>15</v>
      </c>
      <c r="X189" s="4">
        <v>0</v>
      </c>
      <c r="Y189" s="4" t="s">
        <v>4</v>
      </c>
      <c r="Z189" s="36">
        <v>55510012</v>
      </c>
      <c r="AA189" s="18">
        <v>13</v>
      </c>
      <c r="AB189" s="18"/>
      <c r="AC189" s="18"/>
      <c r="AD189" s="18">
        <f>IF(ISBLANK($Z189),0, LOOKUP($Z189,[1]Skill!$A:$A,[1]Skill!$AA:$AA)*$AA189/100)+
IF(ISBLANK($AB189),0, LOOKUP($AB189,[1]Skill!$A:$A,[1]Skill!$AA:$AA)*$AC189/100)</f>
        <v>8.06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49" t="s">
        <v>765</v>
      </c>
      <c r="AS189" s="53"/>
      <c r="AT189" s="4" t="s">
        <v>981</v>
      </c>
      <c r="AU189" s="4"/>
      <c r="AV189" s="4">
        <v>186</v>
      </c>
      <c r="AW189" s="4"/>
      <c r="AX189" s="58" t="s">
        <v>829</v>
      </c>
      <c r="AY189" s="18">
        <v>0</v>
      </c>
      <c r="AZ189" s="19">
        <v>0</v>
      </c>
      <c r="BA189" s="25">
        <v>0.50655740000000005</v>
      </c>
    </row>
    <row r="190" spans="1:53" x14ac:dyDescent="0.15">
      <c r="A190">
        <v>51000187</v>
      </c>
      <c r="C190" s="4" t="s">
        <v>198</v>
      </c>
      <c r="D190" s="4" t="s">
        <v>588</v>
      </c>
      <c r="E190" s="19" t="s">
        <v>1094</v>
      </c>
      <c r="F190" s="4">
        <v>2</v>
      </c>
      <c r="G190" s="4">
        <v>11</v>
      </c>
      <c r="H190" s="4">
        <v>0</v>
      </c>
      <c r="I190" s="4">
        <f t="shared" si="8"/>
        <v>0</v>
      </c>
      <c r="J190" s="4">
        <v>1</v>
      </c>
      <c r="K190" s="4">
        <v>0</v>
      </c>
      <c r="L190" s="4">
        <v>0</v>
      </c>
      <c r="M190">
        <v>-5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12">
        <f t="shared" si="9"/>
        <v>-5</v>
      </c>
      <c r="V190" s="4">
        <v>10</v>
      </c>
      <c r="W190" s="4">
        <v>15</v>
      </c>
      <c r="X190" s="4">
        <v>0</v>
      </c>
      <c r="Y190" s="4" t="s">
        <v>2</v>
      </c>
      <c r="Z190" s="36"/>
      <c r="AA190" s="18"/>
      <c r="AB190" s="18"/>
      <c r="AC190" s="18"/>
      <c r="AD190" s="18">
        <f>IF(ISBLANK($Z190),0, LOOKUP($Z190,[1]Skill!$A:$A,[1]Skill!$AA:$AA)*$AA190/100)+
IF(ISBLANK($AB190),0, LOOKUP($AB190,[1]Skill!$A:$A,[1]Skill!$AA:$AA)*$AC190/100)</f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49" t="s">
        <v>765</v>
      </c>
      <c r="AS190" s="53"/>
      <c r="AT190" s="4" t="s">
        <v>1042</v>
      </c>
      <c r="AU190" s="4"/>
      <c r="AV190" s="4">
        <v>187</v>
      </c>
      <c r="AW190" s="4"/>
      <c r="AX190" s="58" t="s">
        <v>829</v>
      </c>
      <c r="AY190" s="18">
        <v>0</v>
      </c>
      <c r="AZ190" s="19">
        <v>0</v>
      </c>
      <c r="BA190" s="25">
        <v>0.1508197</v>
      </c>
    </row>
    <row r="191" spans="1:53" x14ac:dyDescent="0.15">
      <c r="A191">
        <v>51000188</v>
      </c>
      <c r="C191" s="4" t="s">
        <v>199</v>
      </c>
      <c r="D191" s="4" t="s">
        <v>362</v>
      </c>
      <c r="E191" s="19" t="s">
        <v>1116</v>
      </c>
      <c r="F191" s="4">
        <v>5</v>
      </c>
      <c r="G191" s="4">
        <v>10</v>
      </c>
      <c r="H191" s="4">
        <v>2</v>
      </c>
      <c r="I191" s="4">
        <f t="shared" si="8"/>
        <v>2</v>
      </c>
      <c r="J191" s="4">
        <v>4</v>
      </c>
      <c r="K191" s="4">
        <v>17</v>
      </c>
      <c r="L191" s="4">
        <v>5</v>
      </c>
      <c r="M191">
        <v>-5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12">
        <f t="shared" si="9"/>
        <v>2</v>
      </c>
      <c r="V191" s="4">
        <v>10</v>
      </c>
      <c r="W191" s="4">
        <v>12</v>
      </c>
      <c r="X191" s="4">
        <v>0</v>
      </c>
      <c r="Y191" s="4" t="s">
        <v>24</v>
      </c>
      <c r="Z191" s="36">
        <v>55900004</v>
      </c>
      <c r="AA191" s="18">
        <v>100</v>
      </c>
      <c r="AB191" s="18">
        <v>55100008</v>
      </c>
      <c r="AC191" s="18">
        <v>100</v>
      </c>
      <c r="AD191" s="18">
        <f>IF(ISBLANK($Z191),0, LOOKUP($Z191,[1]Skill!$A:$A,[1]Skill!$AA:$AA)*$AA191/100)+
IF(ISBLANK($AB191),0, LOOKUP($AB191,[1]Skill!$A:$A,[1]Skill!$AA:$AA)*$AC191/100)</f>
        <v>-15</v>
      </c>
      <c r="AE191" s="18">
        <v>0.3</v>
      </c>
      <c r="AF191" s="18">
        <v>0.3</v>
      </c>
      <c r="AG191" s="18">
        <v>0</v>
      </c>
      <c r="AH191" s="18">
        <v>0</v>
      </c>
      <c r="AI191" s="4" t="str">
        <f t="shared" si="10"/>
        <v>0.3;0.3;0;0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-0.5</v>
      </c>
      <c r="AP191" s="18">
        <v>0.5</v>
      </c>
      <c r="AQ191" s="4" t="str">
        <f t="shared" si="11"/>
        <v>0;0;0;0;0;-0.5;0.5</v>
      </c>
      <c r="AR191" s="49" t="s">
        <v>765</v>
      </c>
      <c r="AS191" s="53"/>
      <c r="AT191" s="4" t="s">
        <v>982</v>
      </c>
      <c r="AU191" s="4"/>
      <c r="AV191" s="4">
        <v>188</v>
      </c>
      <c r="AW191" s="4"/>
      <c r="AX191" s="58" t="s">
        <v>832</v>
      </c>
      <c r="AY191" s="18">
        <v>0</v>
      </c>
      <c r="AZ191" s="19">
        <v>0</v>
      </c>
      <c r="BA191" s="25">
        <v>0.85409840000000004</v>
      </c>
    </row>
    <row r="192" spans="1:53" x14ac:dyDescent="0.15">
      <c r="A192">
        <v>51000189</v>
      </c>
      <c r="C192" s="4" t="s">
        <v>200</v>
      </c>
      <c r="D192" s="4" t="s">
        <v>589</v>
      </c>
      <c r="E192" s="19" t="s">
        <v>1090</v>
      </c>
      <c r="F192" s="4">
        <v>5</v>
      </c>
      <c r="G192" s="4">
        <v>7</v>
      </c>
      <c r="H192" s="4">
        <v>2</v>
      </c>
      <c r="I192" s="4">
        <f t="shared" si="8"/>
        <v>2</v>
      </c>
      <c r="J192" s="4">
        <v>5</v>
      </c>
      <c r="K192" s="4">
        <v>-15</v>
      </c>
      <c r="L192" s="4">
        <v>0</v>
      </c>
      <c r="M192">
        <v>-7</v>
      </c>
      <c r="N192" s="4">
        <v>0</v>
      </c>
      <c r="O192" s="4">
        <v>0</v>
      </c>
      <c r="P192" s="4">
        <v>0</v>
      </c>
      <c r="Q192" s="4">
        <v>0</v>
      </c>
      <c r="R192" s="4">
        <v>3</v>
      </c>
      <c r="S192" s="4">
        <v>1</v>
      </c>
      <c r="T192" s="4">
        <v>0</v>
      </c>
      <c r="U192" s="12">
        <f t="shared" si="9"/>
        <v>3</v>
      </c>
      <c r="V192" s="4">
        <v>40</v>
      </c>
      <c r="W192" s="4">
        <v>12</v>
      </c>
      <c r="X192" s="4">
        <v>0</v>
      </c>
      <c r="Y192" s="4" t="s">
        <v>718</v>
      </c>
      <c r="Z192" s="36">
        <v>55110001</v>
      </c>
      <c r="AA192" s="18">
        <v>100</v>
      </c>
      <c r="AB192" s="18"/>
      <c r="AC192" s="18"/>
      <c r="AD192" s="18">
        <f>IF(ISBLANK($Z192),0, LOOKUP($Z192,[1]Skill!$A:$A,[1]Skill!$AA:$AA)*$AA192/100)+
IF(ISBLANK($AB192),0, LOOKUP($AB192,[1]Skill!$A:$A,[1]Skill!$AA:$AA)*$AC192/100)</f>
        <v>5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49" t="s">
        <v>765</v>
      </c>
      <c r="AS192" s="53"/>
      <c r="AT192" s="4" t="s">
        <v>983</v>
      </c>
      <c r="AU192" s="4"/>
      <c r="AV192" s="4">
        <v>189</v>
      </c>
      <c r="AW192" s="4"/>
      <c r="AX192" s="58" t="s">
        <v>834</v>
      </c>
      <c r="AY192" s="18">
        <v>0</v>
      </c>
      <c r="AZ192" s="19">
        <v>0</v>
      </c>
      <c r="BA192" s="25">
        <v>0.86229509999999998</v>
      </c>
    </row>
    <row r="193" spans="1:53" x14ac:dyDescent="0.15">
      <c r="A193">
        <v>51000190</v>
      </c>
      <c r="C193" s="7" t="s">
        <v>419</v>
      </c>
      <c r="D193" s="4" t="s">
        <v>590</v>
      </c>
      <c r="E193" s="19" t="s">
        <v>1130</v>
      </c>
      <c r="F193" s="4">
        <v>5</v>
      </c>
      <c r="G193" s="4">
        <v>11</v>
      </c>
      <c r="H193" s="4">
        <v>6</v>
      </c>
      <c r="I193" s="4">
        <f t="shared" si="8"/>
        <v>3</v>
      </c>
      <c r="J193" s="4">
        <v>5</v>
      </c>
      <c r="K193" s="4">
        <v>-15</v>
      </c>
      <c r="L193" s="4">
        <v>10</v>
      </c>
      <c r="M193">
        <v>-15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12">
        <f t="shared" si="9"/>
        <v>6</v>
      </c>
      <c r="V193" s="4">
        <v>10</v>
      </c>
      <c r="W193" s="4">
        <v>12</v>
      </c>
      <c r="X193" s="4">
        <v>0</v>
      </c>
      <c r="Y193" s="4" t="s">
        <v>2</v>
      </c>
      <c r="Z193" s="36">
        <v>55100011</v>
      </c>
      <c r="AA193" s="18">
        <v>100</v>
      </c>
      <c r="AB193" s="18">
        <v>55600007</v>
      </c>
      <c r="AC193" s="18">
        <v>100</v>
      </c>
      <c r="AD193" s="18">
        <f>IF(ISBLANK($Z193),0, LOOKUP($Z193,[1]Skill!$A:$A,[1]Skill!$AA:$AA)*$AA193/100)+
IF(ISBLANK($AB193),0, LOOKUP($AB193,[1]Skill!$A:$A,[1]Skill!$AA:$AA)*$AC193/100)</f>
        <v>26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49" t="s">
        <v>765</v>
      </c>
      <c r="AS193" s="53"/>
      <c r="AT193" s="4" t="s">
        <v>984</v>
      </c>
      <c r="AU193" s="4"/>
      <c r="AV193" s="4">
        <v>190</v>
      </c>
      <c r="AW193" s="4"/>
      <c r="AX193" s="58" t="s">
        <v>839</v>
      </c>
      <c r="AY193" s="18">
        <v>0</v>
      </c>
      <c r="AZ193" s="19">
        <v>0</v>
      </c>
      <c r="BA193" s="25">
        <v>0.8180328</v>
      </c>
    </row>
    <row r="194" spans="1:53" x14ac:dyDescent="0.15">
      <c r="A194">
        <v>51000191</v>
      </c>
      <c r="C194" s="4" t="s">
        <v>201</v>
      </c>
      <c r="D194" s="4" t="s">
        <v>591</v>
      </c>
      <c r="E194" s="19" t="s">
        <v>1131</v>
      </c>
      <c r="F194" s="4">
        <v>5</v>
      </c>
      <c r="G194" s="4">
        <v>7</v>
      </c>
      <c r="H194" s="4">
        <v>0</v>
      </c>
      <c r="I194" s="4">
        <f t="shared" si="8"/>
        <v>3</v>
      </c>
      <c r="J194" s="4">
        <v>5</v>
      </c>
      <c r="K194" s="4">
        <v>13</v>
      </c>
      <c r="L194" s="4">
        <v>-15</v>
      </c>
      <c r="M194">
        <v>-24</v>
      </c>
      <c r="N194" s="4">
        <v>0</v>
      </c>
      <c r="O194" s="4">
        <v>0</v>
      </c>
      <c r="P194" s="4">
        <v>0</v>
      </c>
      <c r="Q194" s="4">
        <v>2</v>
      </c>
      <c r="R194" s="4">
        <v>0</v>
      </c>
      <c r="S194" s="4">
        <v>0</v>
      </c>
      <c r="T194" s="4">
        <v>0</v>
      </c>
      <c r="U194" s="12">
        <f t="shared" si="9"/>
        <v>5</v>
      </c>
      <c r="V194" s="4">
        <v>10</v>
      </c>
      <c r="W194" s="4">
        <v>15</v>
      </c>
      <c r="X194" s="4">
        <v>0</v>
      </c>
      <c r="Y194" s="4" t="s">
        <v>16</v>
      </c>
      <c r="Z194" s="36">
        <v>55900014</v>
      </c>
      <c r="AA194" s="18">
        <v>100</v>
      </c>
      <c r="AB194" s="18">
        <v>55110001</v>
      </c>
      <c r="AC194" s="18">
        <v>30</v>
      </c>
      <c r="AD194" s="18">
        <f>IF(ISBLANK($Z194),0, LOOKUP($Z194,[1]Skill!$A:$A,[1]Skill!$AA:$AA)*$AA194/100)+
IF(ISBLANK($AB194),0, LOOKUP($AB194,[1]Skill!$A:$A,[1]Skill!$AA:$AA)*$AC194/100)</f>
        <v>21.5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49" t="s">
        <v>765</v>
      </c>
      <c r="AS194" s="53"/>
      <c r="AT194" s="4" t="s">
        <v>985</v>
      </c>
      <c r="AU194" s="4"/>
      <c r="AV194" s="4">
        <v>191</v>
      </c>
      <c r="AW194" s="4"/>
      <c r="AX194" s="58" t="s">
        <v>839</v>
      </c>
      <c r="AY194" s="18">
        <v>0</v>
      </c>
      <c r="AZ194" s="19">
        <v>0</v>
      </c>
      <c r="BA194" s="25">
        <v>0.89672130000000005</v>
      </c>
    </row>
    <row r="195" spans="1:53" x14ac:dyDescent="0.15">
      <c r="A195">
        <v>51000192</v>
      </c>
      <c r="C195" s="4" t="s">
        <v>202</v>
      </c>
      <c r="D195" s="4" t="s">
        <v>592</v>
      </c>
      <c r="E195" s="19" t="s">
        <v>1092</v>
      </c>
      <c r="F195" s="4">
        <v>5</v>
      </c>
      <c r="G195" s="4">
        <v>6</v>
      </c>
      <c r="H195" s="4">
        <v>3</v>
      </c>
      <c r="I195" s="4">
        <f t="shared" si="8"/>
        <v>3</v>
      </c>
      <c r="J195" s="4">
        <v>5</v>
      </c>
      <c r="K195" s="4">
        <v>-10</v>
      </c>
      <c r="L195" s="4">
        <v>0</v>
      </c>
      <c r="M195">
        <v>-20</v>
      </c>
      <c r="N195" s="4">
        <v>0</v>
      </c>
      <c r="O195" s="4">
        <v>3</v>
      </c>
      <c r="P195" s="4">
        <v>0</v>
      </c>
      <c r="Q195" s="4">
        <v>0</v>
      </c>
      <c r="R195" s="4">
        <v>3</v>
      </c>
      <c r="S195" s="4">
        <v>0</v>
      </c>
      <c r="T195" s="4">
        <v>0</v>
      </c>
      <c r="U195" s="12">
        <f t="shared" si="9"/>
        <v>6</v>
      </c>
      <c r="V195" s="4">
        <v>30</v>
      </c>
      <c r="W195" s="4">
        <v>20</v>
      </c>
      <c r="X195" s="4">
        <v>0</v>
      </c>
      <c r="Y195" s="4" t="s">
        <v>203</v>
      </c>
      <c r="Z195" s="18">
        <v>55100011</v>
      </c>
      <c r="AA195" s="18">
        <v>100</v>
      </c>
      <c r="AB195" s="18"/>
      <c r="AC195" s="18"/>
      <c r="AD195" s="18">
        <f>IF(ISBLANK($Z195),0, LOOKUP($Z195,[1]Skill!$A:$A,[1]Skill!$AA:$AA)*$AA195/100)+
IF(ISBLANK($AB195),0, LOOKUP($AB195,[1]Skill!$A:$A,[1]Skill!$AA:$AA)*$AC195/100)</f>
        <v>6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</v>
      </c>
      <c r="AJ195" s="18">
        <v>0</v>
      </c>
      <c r="AK195" s="18">
        <v>0</v>
      </c>
      <c r="AL195" s="18">
        <v>-0.3</v>
      </c>
      <c r="AM195" s="18">
        <v>0</v>
      </c>
      <c r="AN195" s="18">
        <v>0.5</v>
      </c>
      <c r="AO195" s="18">
        <v>0</v>
      </c>
      <c r="AP195" s="18">
        <v>0</v>
      </c>
      <c r="AQ195" s="4" t="str">
        <f t="shared" si="11"/>
        <v>0;0;-0.3;0;0.5;0;0</v>
      </c>
      <c r="AR195" s="49" t="s">
        <v>765</v>
      </c>
      <c r="AS195" s="53"/>
      <c r="AT195" s="4" t="s">
        <v>986</v>
      </c>
      <c r="AU195" s="4"/>
      <c r="AV195" s="4">
        <v>192</v>
      </c>
      <c r="AW195" s="4"/>
      <c r="AX195" s="58" t="s">
        <v>839</v>
      </c>
      <c r="AY195" s="18">
        <v>0</v>
      </c>
      <c r="AZ195" s="19">
        <v>0</v>
      </c>
      <c r="BA195" s="25">
        <v>0.74262300000000003</v>
      </c>
    </row>
    <row r="196" spans="1:53" x14ac:dyDescent="0.15">
      <c r="A196">
        <v>51000193</v>
      </c>
      <c r="C196" s="4" t="s">
        <v>204</v>
      </c>
      <c r="D196" s="4" t="s">
        <v>593</v>
      </c>
      <c r="E196" s="19" t="s">
        <v>1124</v>
      </c>
      <c r="F196" s="4">
        <v>5</v>
      </c>
      <c r="G196" s="4">
        <v>11</v>
      </c>
      <c r="H196" s="4">
        <v>0</v>
      </c>
      <c r="I196" s="4">
        <f t="shared" ref="I196:I259" si="12">IF(AND(U196&gt;=13,U196&lt;=16),5,IF(AND(U196&gt;=9,U196&lt;=12),4,IF(AND(U196&gt;=5,U196&lt;=8),3,IF(AND(U196&gt;=1,U196&lt;=4),2,IF(AND(U196&gt;=-3,U196&lt;=0),1,IF(AND(U196&gt;=-5,U196&lt;=-4),0,6))))))</f>
        <v>3</v>
      </c>
      <c r="J196" s="4">
        <v>5</v>
      </c>
      <c r="K196" s="4">
        <v>0</v>
      </c>
      <c r="L196" s="4">
        <v>-10</v>
      </c>
      <c r="M196">
        <v>-11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2</v>
      </c>
      <c r="T196" s="4">
        <v>0</v>
      </c>
      <c r="U196" s="12">
        <f t="shared" ref="U196:U259" si="13">INT(SUM(K196:L196)+SUM(N196:T196)*5+IF(ISNUMBER(AD196),AD196,0)+M196)</f>
        <v>6</v>
      </c>
      <c r="V196" s="4">
        <v>10</v>
      </c>
      <c r="W196" s="4">
        <v>10</v>
      </c>
      <c r="X196" s="4">
        <v>0</v>
      </c>
      <c r="Y196" s="4" t="s">
        <v>4</v>
      </c>
      <c r="Z196" s="18">
        <v>55520003</v>
      </c>
      <c r="AA196" s="18">
        <v>20</v>
      </c>
      <c r="AB196" s="18">
        <v>55100010</v>
      </c>
      <c r="AC196" s="18">
        <v>100</v>
      </c>
      <c r="AD196" s="18">
        <f>IF(ISBLANK($Z196),0, LOOKUP($Z196,[1]Skill!$A:$A,[1]Skill!$AA:$AA)*$AA196/100)+
IF(ISBLANK($AB196),0, LOOKUP($AB196,[1]Skill!$A:$A,[1]Skill!$AA:$AA)*$AC196/100)</f>
        <v>17.399999999999999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CONCATENATE(AE196,";",AF196,";",AG196,";",AH196)</f>
        <v>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49" t="s">
        <v>765</v>
      </c>
      <c r="AS196" s="53"/>
      <c r="AT196" s="4" t="s">
        <v>987</v>
      </c>
      <c r="AU196" s="4"/>
      <c r="AV196" s="4">
        <v>193</v>
      </c>
      <c r="AW196" s="4"/>
      <c r="AX196" s="58" t="s">
        <v>839</v>
      </c>
      <c r="AY196" s="18">
        <v>0</v>
      </c>
      <c r="AZ196" s="19">
        <v>0</v>
      </c>
      <c r="BA196" s="25">
        <v>0.79180329999999999</v>
      </c>
    </row>
    <row r="197" spans="1:53" x14ac:dyDescent="0.15">
      <c r="A197">
        <v>51000194</v>
      </c>
      <c r="C197" s="4" t="s">
        <v>205</v>
      </c>
      <c r="D197" s="4" t="s">
        <v>594</v>
      </c>
      <c r="E197" s="19" t="s">
        <v>1097</v>
      </c>
      <c r="F197" s="4">
        <v>5</v>
      </c>
      <c r="G197" s="4">
        <v>11</v>
      </c>
      <c r="H197" s="4">
        <v>5</v>
      </c>
      <c r="I197" s="4">
        <f t="shared" si="12"/>
        <v>3</v>
      </c>
      <c r="J197" s="4">
        <v>5</v>
      </c>
      <c r="K197" s="4">
        <v>0</v>
      </c>
      <c r="L197" s="4">
        <v>0</v>
      </c>
      <c r="M197">
        <v>-43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12">
        <f t="shared" si="13"/>
        <v>7</v>
      </c>
      <c r="V197" s="4">
        <v>10</v>
      </c>
      <c r="W197" s="4">
        <v>15</v>
      </c>
      <c r="X197" s="4">
        <v>0</v>
      </c>
      <c r="Y197" s="4" t="s">
        <v>4</v>
      </c>
      <c r="Z197" s="18">
        <v>55600008</v>
      </c>
      <c r="AA197" s="18">
        <v>100</v>
      </c>
      <c r="AB197" s="18">
        <v>55110005</v>
      </c>
      <c r="AC197" s="18">
        <v>100</v>
      </c>
      <c r="AD197" s="18">
        <f>IF(ISBLANK($Z197),0, LOOKUP($Z197,[1]Skill!$A:$A,[1]Skill!$AA:$AA)*$AA197/100)+
IF(ISBLANK($AB197),0, LOOKUP($AB197,[1]Skill!$A:$A,[1]Skill!$AA:$AA)*$AC197/100)</f>
        <v>50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49" t="s">
        <v>765</v>
      </c>
      <c r="AS197" s="53"/>
      <c r="AT197" s="4" t="s">
        <v>988</v>
      </c>
      <c r="AU197" s="4"/>
      <c r="AV197" s="4">
        <v>194</v>
      </c>
      <c r="AW197" s="4"/>
      <c r="AX197" s="58" t="s">
        <v>839</v>
      </c>
      <c r="AY197" s="18">
        <v>0</v>
      </c>
      <c r="AZ197" s="19">
        <v>0</v>
      </c>
      <c r="BA197" s="25">
        <v>0.8327869</v>
      </c>
    </row>
    <row r="198" spans="1:53" x14ac:dyDescent="0.15">
      <c r="A198">
        <v>51000195</v>
      </c>
      <c r="C198" s="4" t="s">
        <v>206</v>
      </c>
      <c r="D198" s="4" t="s">
        <v>595</v>
      </c>
      <c r="E198" s="19"/>
      <c r="F198" s="4">
        <v>5</v>
      </c>
      <c r="G198" s="4">
        <v>7</v>
      </c>
      <c r="H198" s="4">
        <v>0</v>
      </c>
      <c r="I198" s="4">
        <f t="shared" si="12"/>
        <v>3</v>
      </c>
      <c r="J198" s="4">
        <v>5</v>
      </c>
      <c r="K198" s="4">
        <v>-31</v>
      </c>
      <c r="L198" s="4">
        <v>10</v>
      </c>
      <c r="M198">
        <v>-23</v>
      </c>
      <c r="N198" s="4">
        <v>4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12">
        <f t="shared" si="13"/>
        <v>6</v>
      </c>
      <c r="V198" s="4">
        <v>10</v>
      </c>
      <c r="W198" s="4">
        <v>10</v>
      </c>
      <c r="X198" s="4">
        <v>0</v>
      </c>
      <c r="Y198" s="4" t="s">
        <v>22</v>
      </c>
      <c r="Z198" s="36">
        <v>55100004</v>
      </c>
      <c r="AA198" s="18">
        <v>100</v>
      </c>
      <c r="AB198" s="18">
        <v>55100003</v>
      </c>
      <c r="AC198" s="18">
        <v>100</v>
      </c>
      <c r="AD198" s="18">
        <f>IF(ISBLANK($Z198),0, LOOKUP($Z198,[1]Skill!$A:$A,[1]Skill!$AA:$AA)*$AA198/100)+
IF(ISBLANK($AB198),0, LOOKUP($AB198,[1]Skill!$A:$A,[1]Skill!$AA:$AA)*$AC198/100)</f>
        <v>30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49" t="s">
        <v>765</v>
      </c>
      <c r="AS198" s="53"/>
      <c r="AT198" s="4" t="s">
        <v>989</v>
      </c>
      <c r="AU198" s="4"/>
      <c r="AV198" s="4">
        <v>195</v>
      </c>
      <c r="AW198" s="4"/>
      <c r="AX198" s="58" t="s">
        <v>839</v>
      </c>
      <c r="AY198" s="18">
        <v>0</v>
      </c>
      <c r="AZ198" s="19">
        <v>0</v>
      </c>
      <c r="BA198" s="25">
        <v>0.81967210000000001</v>
      </c>
    </row>
    <row r="199" spans="1:53" x14ac:dyDescent="0.15">
      <c r="A199">
        <v>51000196</v>
      </c>
      <c r="C199" s="4" t="s">
        <v>207</v>
      </c>
      <c r="D199" s="4" t="s">
        <v>596</v>
      </c>
      <c r="E199" s="19" t="s">
        <v>1132</v>
      </c>
      <c r="F199" s="4">
        <v>5</v>
      </c>
      <c r="G199" s="4">
        <v>11</v>
      </c>
      <c r="H199" s="4">
        <v>4</v>
      </c>
      <c r="I199" s="4">
        <f t="shared" si="12"/>
        <v>3</v>
      </c>
      <c r="J199" s="4">
        <v>5</v>
      </c>
      <c r="K199" s="4">
        <v>15</v>
      </c>
      <c r="L199" s="4">
        <v>-8</v>
      </c>
      <c r="M199">
        <v>-42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12">
        <f t="shared" si="13"/>
        <v>7</v>
      </c>
      <c r="V199" s="4">
        <v>10</v>
      </c>
      <c r="W199" s="4">
        <v>12</v>
      </c>
      <c r="X199" s="4">
        <v>0</v>
      </c>
      <c r="Y199" s="4" t="s">
        <v>2</v>
      </c>
      <c r="Z199" s="36">
        <v>55100010</v>
      </c>
      <c r="AA199" s="18">
        <v>100</v>
      </c>
      <c r="AB199" s="18">
        <v>55100005</v>
      </c>
      <c r="AC199" s="18">
        <v>100</v>
      </c>
      <c r="AD199" s="18">
        <f>IF(ISBLANK($Z199),0, LOOKUP($Z199,[1]Skill!$A:$A,[1]Skill!$AA:$AA)*$AA199/100)+
IF(ISBLANK($AB199),0, LOOKUP($AB199,[1]Skill!$A:$A,[1]Skill!$AA:$AA)*$AC199/100)</f>
        <v>42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49" t="s">
        <v>765</v>
      </c>
      <c r="AS199" s="53"/>
      <c r="AT199" s="4" t="s">
        <v>990</v>
      </c>
      <c r="AU199" s="4"/>
      <c r="AV199" s="4">
        <v>196</v>
      </c>
      <c r="AW199" s="4"/>
      <c r="AX199" s="58" t="s">
        <v>839</v>
      </c>
      <c r="AY199" s="18">
        <v>0</v>
      </c>
      <c r="AZ199" s="19">
        <v>0</v>
      </c>
      <c r="BA199" s="25">
        <v>0.9606557</v>
      </c>
    </row>
    <row r="200" spans="1:53" x14ac:dyDescent="0.15">
      <c r="A200">
        <v>51000197</v>
      </c>
      <c r="C200" s="4" t="s">
        <v>208</v>
      </c>
      <c r="D200" s="4" t="s">
        <v>597</v>
      </c>
      <c r="E200" s="19"/>
      <c r="F200" s="4">
        <v>5</v>
      </c>
      <c r="G200" s="4">
        <v>5</v>
      </c>
      <c r="H200" s="4">
        <v>2</v>
      </c>
      <c r="I200" s="4">
        <f t="shared" si="12"/>
        <v>3</v>
      </c>
      <c r="J200" s="4">
        <v>3</v>
      </c>
      <c r="K200" s="4">
        <v>0</v>
      </c>
      <c r="L200" s="4">
        <v>0</v>
      </c>
      <c r="M200">
        <v>-60</v>
      </c>
      <c r="N200" s="4">
        <v>0</v>
      </c>
      <c r="O200" s="4">
        <v>0</v>
      </c>
      <c r="P200" s="4">
        <v>8</v>
      </c>
      <c r="Q200" s="4">
        <v>0</v>
      </c>
      <c r="R200" s="4">
        <v>0</v>
      </c>
      <c r="S200" s="4">
        <v>0</v>
      </c>
      <c r="T200" s="4">
        <v>0</v>
      </c>
      <c r="U200" s="12">
        <f t="shared" si="13"/>
        <v>5</v>
      </c>
      <c r="V200" s="4">
        <v>10</v>
      </c>
      <c r="W200" s="4">
        <v>20</v>
      </c>
      <c r="X200" s="4">
        <v>0</v>
      </c>
      <c r="Y200" s="4" t="s">
        <v>4</v>
      </c>
      <c r="Z200" s="36">
        <v>55110008</v>
      </c>
      <c r="AA200" s="18">
        <v>50</v>
      </c>
      <c r="AB200" s="18"/>
      <c r="AC200" s="18"/>
      <c r="AD200" s="18">
        <f>IF(ISBLANK($Z200),0, LOOKUP($Z200,[1]Skill!$A:$A,[1]Skill!$AA:$AA)*$AA200/100)+
IF(ISBLANK($AB200),0, LOOKUP($AB200,[1]Skill!$A:$A,[1]Skill!$AA:$AA)*$AC200/100)</f>
        <v>25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49" t="s">
        <v>765</v>
      </c>
      <c r="AS200" s="53"/>
      <c r="AT200" s="4" t="s">
        <v>1034</v>
      </c>
      <c r="AU200" s="4"/>
      <c r="AV200" s="4">
        <v>197</v>
      </c>
      <c r="AW200" s="4"/>
      <c r="AX200" s="58" t="s">
        <v>839</v>
      </c>
      <c r="AY200" s="18">
        <v>0</v>
      </c>
      <c r="AZ200" s="19">
        <v>0</v>
      </c>
      <c r="BA200" s="25">
        <v>0.82459009999999999</v>
      </c>
    </row>
    <row r="201" spans="1:53" x14ac:dyDescent="0.15">
      <c r="A201">
        <v>51000198</v>
      </c>
      <c r="C201" s="4" t="s">
        <v>209</v>
      </c>
      <c r="D201" s="4" t="s">
        <v>783</v>
      </c>
      <c r="E201" s="19" t="s">
        <v>1104</v>
      </c>
      <c r="F201" s="4">
        <v>5</v>
      </c>
      <c r="G201" s="4">
        <v>12</v>
      </c>
      <c r="H201" s="4">
        <v>1</v>
      </c>
      <c r="I201" s="4">
        <f t="shared" si="12"/>
        <v>2</v>
      </c>
      <c r="J201" s="4">
        <v>5</v>
      </c>
      <c r="K201" s="4">
        <v>-27</v>
      </c>
      <c r="L201" s="4">
        <v>0</v>
      </c>
      <c r="M201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12">
        <f t="shared" si="13"/>
        <v>3</v>
      </c>
      <c r="V201" s="4">
        <v>10</v>
      </c>
      <c r="W201" s="4">
        <v>12</v>
      </c>
      <c r="X201" s="4">
        <v>0</v>
      </c>
      <c r="Y201" s="4" t="s">
        <v>12</v>
      </c>
      <c r="Z201" s="36">
        <v>55400006</v>
      </c>
      <c r="AA201" s="18">
        <v>100</v>
      </c>
      <c r="AB201" s="18"/>
      <c r="AC201" s="18"/>
      <c r="AD201" s="18">
        <f>IF(ISBLANK($Z201),0, LOOKUP($Z201,[1]Skill!$A:$A,[1]Skill!$AA:$AA)*$AA201/100)+
IF(ISBLANK($AB201),0, LOOKUP($AB201,[1]Skill!$A:$A,[1]Skill!$AA:$AA)*$AC201/100)</f>
        <v>30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</v>
      </c>
      <c r="AJ201" s="18">
        <v>0</v>
      </c>
      <c r="AK201" s="18">
        <v>0.3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0;0.3;0;0.3;0;0;0</v>
      </c>
      <c r="AR201" s="49" t="s">
        <v>765</v>
      </c>
      <c r="AS201" s="53"/>
      <c r="AT201" s="4" t="s">
        <v>991</v>
      </c>
      <c r="AU201" s="4"/>
      <c r="AV201" s="4">
        <v>198</v>
      </c>
      <c r="AW201" s="4"/>
      <c r="AX201" s="58" t="s">
        <v>839</v>
      </c>
      <c r="AY201" s="18">
        <v>0</v>
      </c>
      <c r="AZ201" s="19">
        <v>0</v>
      </c>
      <c r="BA201" s="25">
        <v>0.70327870000000003</v>
      </c>
    </row>
    <row r="202" spans="1:53" x14ac:dyDescent="0.15">
      <c r="A202">
        <v>51000199</v>
      </c>
      <c r="C202" s="4" t="s">
        <v>210</v>
      </c>
      <c r="D202" s="4" t="s">
        <v>363</v>
      </c>
      <c r="E202" s="19" t="s">
        <v>304</v>
      </c>
      <c r="F202" s="4">
        <v>3</v>
      </c>
      <c r="G202" s="4">
        <v>13</v>
      </c>
      <c r="H202" s="4">
        <v>0</v>
      </c>
      <c r="I202" s="4">
        <f t="shared" si="12"/>
        <v>3</v>
      </c>
      <c r="J202" s="4">
        <v>3</v>
      </c>
      <c r="K202" s="4">
        <v>-100</v>
      </c>
      <c r="L202" s="4">
        <v>5</v>
      </c>
      <c r="M202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12">
        <f t="shared" si="13"/>
        <v>5</v>
      </c>
      <c r="V202" s="4">
        <v>0</v>
      </c>
      <c r="W202" s="4">
        <v>0</v>
      </c>
      <c r="X202" s="4">
        <v>6</v>
      </c>
      <c r="Y202" s="4" t="s">
        <v>720</v>
      </c>
      <c r="Z202" s="36">
        <v>55310001</v>
      </c>
      <c r="AA202" s="18">
        <v>100</v>
      </c>
      <c r="AB202" s="18"/>
      <c r="AC202" s="18"/>
      <c r="AD202" s="18">
        <f>IF(ISBLANK($Z202),0, LOOKUP($Z202,[1]Skill!$A:$A,[1]Skill!$AA:$AA)*$AA202/100)+
IF(ISBLANK($AB202),0, LOOKUP($AB202,[1]Skill!$A:$A,[1]Skill!$AA:$AA)*$AC202/100)</f>
        <v>100</v>
      </c>
      <c r="AE202" s="18">
        <v>0</v>
      </c>
      <c r="AF202" s="18">
        <v>0.2</v>
      </c>
      <c r="AG202" s="18">
        <v>0</v>
      </c>
      <c r="AH202" s="18">
        <v>0.2</v>
      </c>
      <c r="AI202" s="4" t="str">
        <f t="shared" si="14"/>
        <v>0;0.2;0;0.2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49" t="s">
        <v>765</v>
      </c>
      <c r="AS202" s="53"/>
      <c r="AT202" s="4" t="s">
        <v>992</v>
      </c>
      <c r="AU202" s="4"/>
      <c r="AV202" s="4">
        <v>199</v>
      </c>
      <c r="AW202" s="4"/>
      <c r="AX202" s="58" t="s">
        <v>836</v>
      </c>
      <c r="AY202" s="18">
        <v>0</v>
      </c>
      <c r="AZ202" s="19">
        <v>0</v>
      </c>
      <c r="BA202" s="25">
        <v>8.3606559999999996E-2</v>
      </c>
    </row>
    <row r="203" spans="1:53" x14ac:dyDescent="0.15">
      <c r="A203">
        <v>51000200</v>
      </c>
      <c r="C203" s="4" t="s">
        <v>211</v>
      </c>
      <c r="D203" s="4" t="s">
        <v>364</v>
      </c>
      <c r="E203" s="19"/>
      <c r="F203" s="4">
        <v>2</v>
      </c>
      <c r="G203" s="4">
        <v>8</v>
      </c>
      <c r="H203" s="4">
        <v>0</v>
      </c>
      <c r="I203" s="4">
        <f t="shared" si="12"/>
        <v>1</v>
      </c>
      <c r="J203" s="4">
        <v>2</v>
      </c>
      <c r="K203" s="4">
        <v>21</v>
      </c>
      <c r="L203" s="4">
        <v>-8</v>
      </c>
      <c r="M203">
        <v>-25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12">
        <f t="shared" si="13"/>
        <v>-2</v>
      </c>
      <c r="V203" s="4">
        <v>10</v>
      </c>
      <c r="W203" s="4">
        <v>22</v>
      </c>
      <c r="X203" s="4">
        <v>0</v>
      </c>
      <c r="Y203" s="4" t="s">
        <v>16</v>
      </c>
      <c r="Z203" s="36">
        <v>55110011</v>
      </c>
      <c r="AA203" s="18">
        <v>100</v>
      </c>
      <c r="AB203" s="18"/>
      <c r="AC203" s="18"/>
      <c r="AD203" s="18">
        <f>IF(ISBLANK($Z203),0, LOOKUP($Z203,[1]Skill!$A:$A,[1]Skill!$AA:$AA)*$AA203/100)+
IF(ISBLANK($AB203),0, LOOKUP($AB203,[1]Skill!$A:$A,[1]Skill!$AA:$AA)*$AC203/100)</f>
        <v>10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49" t="s">
        <v>765</v>
      </c>
      <c r="AS203" s="53"/>
      <c r="AT203" s="4" t="s">
        <v>968</v>
      </c>
      <c r="AU203" s="4"/>
      <c r="AV203" s="4">
        <v>200</v>
      </c>
      <c r="AW203" s="4"/>
      <c r="AX203" s="58" t="s">
        <v>828</v>
      </c>
      <c r="AY203" s="18">
        <v>0</v>
      </c>
      <c r="AZ203" s="19">
        <v>0</v>
      </c>
      <c r="BA203" s="25">
        <v>0.38196720000000001</v>
      </c>
    </row>
    <row r="204" spans="1:53" x14ac:dyDescent="0.15">
      <c r="A204">
        <v>51000201</v>
      </c>
      <c r="C204" s="8" t="s">
        <v>662</v>
      </c>
      <c r="D204" s="8" t="s">
        <v>665</v>
      </c>
      <c r="E204" s="19" t="s">
        <v>1101</v>
      </c>
      <c r="F204" s="8">
        <v>3</v>
      </c>
      <c r="G204" s="8">
        <v>15</v>
      </c>
      <c r="H204" s="8">
        <v>0</v>
      </c>
      <c r="I204" s="8">
        <f t="shared" si="12"/>
        <v>2</v>
      </c>
      <c r="J204" s="8">
        <v>3</v>
      </c>
      <c r="K204" s="4">
        <v>-15</v>
      </c>
      <c r="L204" s="4">
        <v>10</v>
      </c>
      <c r="M204">
        <v>-15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12">
        <f t="shared" si="13"/>
        <v>4</v>
      </c>
      <c r="V204" s="4">
        <v>10</v>
      </c>
      <c r="W204" s="4">
        <v>15</v>
      </c>
      <c r="X204" s="4">
        <v>0</v>
      </c>
      <c r="Y204" s="8" t="s">
        <v>6</v>
      </c>
      <c r="Z204" s="36">
        <v>55100014</v>
      </c>
      <c r="AA204" s="18">
        <v>100</v>
      </c>
      <c r="AB204" s="18"/>
      <c r="AC204" s="18"/>
      <c r="AD204" s="18">
        <f>IF(ISBLANK($Z204),0, LOOKUP($Z204,[1]Skill!$A:$A,[1]Skill!$AA:$AA)*$AA204/100)+
IF(ISBLANK($AB204),0, LOOKUP($AB204,[1]Skill!$A:$A,[1]Skill!$AA:$AA)*$AC204/100)</f>
        <v>24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49" t="s">
        <v>765</v>
      </c>
      <c r="AS204" s="53"/>
      <c r="AT204" s="8"/>
      <c r="AU204" s="8"/>
      <c r="AV204" s="8">
        <v>201</v>
      </c>
      <c r="AW204" s="8"/>
      <c r="AX204" s="58" t="s">
        <v>830</v>
      </c>
      <c r="AY204" s="18">
        <v>0</v>
      </c>
      <c r="AZ204" s="19">
        <v>0</v>
      </c>
      <c r="BA204" s="25">
        <v>0.3885246</v>
      </c>
    </row>
    <row r="205" spans="1:53" x14ac:dyDescent="0.15">
      <c r="A205">
        <v>51000202</v>
      </c>
      <c r="C205" s="4" t="s">
        <v>212</v>
      </c>
      <c r="D205" s="4" t="s">
        <v>598</v>
      </c>
      <c r="E205" s="19" t="s">
        <v>1133</v>
      </c>
      <c r="F205" s="4">
        <v>2</v>
      </c>
      <c r="G205" s="4">
        <v>8</v>
      </c>
      <c r="H205" s="4">
        <v>0</v>
      </c>
      <c r="I205" s="4">
        <f t="shared" si="12"/>
        <v>1</v>
      </c>
      <c r="J205" s="4">
        <v>2</v>
      </c>
      <c r="K205" s="4">
        <v>10</v>
      </c>
      <c r="L205" s="4">
        <v>-5</v>
      </c>
      <c r="M205">
        <v>-10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12">
        <f t="shared" si="13"/>
        <v>-1</v>
      </c>
      <c r="V205" s="4">
        <v>30</v>
      </c>
      <c r="W205" s="4">
        <v>15</v>
      </c>
      <c r="X205" s="4">
        <v>0</v>
      </c>
      <c r="Y205" s="4" t="s">
        <v>722</v>
      </c>
      <c r="Z205" s="36">
        <v>55510013</v>
      </c>
      <c r="AA205" s="18">
        <v>40</v>
      </c>
      <c r="AB205" s="18"/>
      <c r="AC205" s="18"/>
      <c r="AD205" s="18">
        <f>IF(ISBLANK($Z205),0, LOOKUP($Z205,[1]Skill!$A:$A,[1]Skill!$AA:$AA)*$AA205/100)+
IF(ISBLANK($AB205),0, LOOKUP($AB205,[1]Skill!$A:$A,[1]Skill!$AA:$AA)*$AC205/100)</f>
        <v>4.8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49" t="s">
        <v>765</v>
      </c>
      <c r="AS205" s="53"/>
      <c r="AT205" s="4" t="s">
        <v>923</v>
      </c>
      <c r="AU205" s="4"/>
      <c r="AV205" s="4">
        <v>202</v>
      </c>
      <c r="AW205" s="4"/>
      <c r="AX205" s="58" t="s">
        <v>828</v>
      </c>
      <c r="AY205" s="18">
        <v>0</v>
      </c>
      <c r="AZ205" s="19">
        <v>0</v>
      </c>
      <c r="BA205" s="25">
        <v>0.3180328</v>
      </c>
    </row>
    <row r="206" spans="1:53" x14ac:dyDescent="0.15">
      <c r="A206">
        <v>51000203</v>
      </c>
      <c r="C206" s="4" t="s">
        <v>214</v>
      </c>
      <c r="D206" s="4" t="s">
        <v>599</v>
      </c>
      <c r="E206" s="19" t="s">
        <v>1098</v>
      </c>
      <c r="F206" s="4">
        <v>3</v>
      </c>
      <c r="G206" s="4">
        <v>14</v>
      </c>
      <c r="H206" s="4">
        <v>0</v>
      </c>
      <c r="I206" s="4">
        <f t="shared" si="12"/>
        <v>2</v>
      </c>
      <c r="J206" s="4">
        <v>3</v>
      </c>
      <c r="K206" s="4">
        <v>-30</v>
      </c>
      <c r="L206" s="4">
        <v>40</v>
      </c>
      <c r="M206">
        <v>-27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12">
        <f t="shared" si="13"/>
        <v>1</v>
      </c>
      <c r="V206" s="4">
        <v>10</v>
      </c>
      <c r="W206" s="4">
        <v>0</v>
      </c>
      <c r="X206" s="4">
        <v>15</v>
      </c>
      <c r="Y206" s="4" t="s">
        <v>91</v>
      </c>
      <c r="Z206" s="36">
        <v>55100001</v>
      </c>
      <c r="AA206" s="18">
        <v>100</v>
      </c>
      <c r="AB206" s="18">
        <v>55110002</v>
      </c>
      <c r="AC206" s="18">
        <v>100</v>
      </c>
      <c r="AD206" s="18">
        <f>IF(ISBLANK($Z206),0, LOOKUP($Z206,[1]Skill!$A:$A,[1]Skill!$AA:$AA)*$AA206/100)+
IF(ISBLANK($AB206),0, LOOKUP($AB206,[1]Skill!$A:$A,[1]Skill!$AA:$AA)*$AC206/100)</f>
        <v>18</v>
      </c>
      <c r="AE206" s="18">
        <v>0</v>
      </c>
      <c r="AF206" s="18">
        <v>0</v>
      </c>
      <c r="AG206" s="18">
        <v>0.2</v>
      </c>
      <c r="AH206" s="18">
        <v>0</v>
      </c>
      <c r="AI206" s="4" t="str">
        <f t="shared" si="14"/>
        <v>0;0;0.2;0</v>
      </c>
      <c r="AJ206" s="18">
        <v>0</v>
      </c>
      <c r="AK206" s="18">
        <v>0</v>
      </c>
      <c r="AL206" s="18">
        <v>0.3</v>
      </c>
      <c r="AM206" s="18">
        <v>-0.3</v>
      </c>
      <c r="AN206" s="18">
        <v>0</v>
      </c>
      <c r="AO206" s="18">
        <v>0</v>
      </c>
      <c r="AP206" s="18">
        <v>0</v>
      </c>
      <c r="AQ206" s="4" t="str">
        <f t="shared" si="15"/>
        <v>0;0;0.3;-0.3;0;0;0</v>
      </c>
      <c r="AR206" s="49" t="s">
        <v>765</v>
      </c>
      <c r="AS206" s="53"/>
      <c r="AT206" s="4"/>
      <c r="AU206" s="4"/>
      <c r="AV206" s="4">
        <v>203</v>
      </c>
      <c r="AW206" s="4"/>
      <c r="AX206" s="58" t="s">
        <v>837</v>
      </c>
      <c r="AY206" s="18">
        <v>0</v>
      </c>
      <c r="AZ206" s="19">
        <v>0</v>
      </c>
      <c r="BA206" s="25">
        <v>0.54754100000000006</v>
      </c>
    </row>
    <row r="207" spans="1:53" x14ac:dyDescent="0.15">
      <c r="A207">
        <v>51000204</v>
      </c>
      <c r="C207" s="4" t="s">
        <v>215</v>
      </c>
      <c r="D207" s="4" t="s">
        <v>600</v>
      </c>
      <c r="E207" s="19"/>
      <c r="F207" s="4">
        <v>2</v>
      </c>
      <c r="G207" s="4">
        <v>11</v>
      </c>
      <c r="H207" s="4">
        <v>0</v>
      </c>
      <c r="I207" s="4">
        <f t="shared" si="12"/>
        <v>1</v>
      </c>
      <c r="J207" s="4">
        <v>2</v>
      </c>
      <c r="K207" s="4">
        <v>0</v>
      </c>
      <c r="L207" s="4">
        <v>0</v>
      </c>
      <c r="M207">
        <v>-17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12">
        <f t="shared" si="13"/>
        <v>-2</v>
      </c>
      <c r="V207" s="4">
        <v>10</v>
      </c>
      <c r="W207" s="4">
        <v>20</v>
      </c>
      <c r="X207" s="4">
        <v>0</v>
      </c>
      <c r="Y207" s="4" t="s">
        <v>168</v>
      </c>
      <c r="Z207" s="36">
        <v>55900029</v>
      </c>
      <c r="AA207" s="18">
        <v>100</v>
      </c>
      <c r="AB207" s="18"/>
      <c r="AC207" s="18"/>
      <c r="AD207" s="18">
        <f>IF(ISBLANK($Z207),0, LOOKUP($Z207,[1]Skill!$A:$A,[1]Skill!$AA:$AA)*$AA207/100)+
IF(ISBLANK($AB207),0, LOOKUP($AB207,[1]Skill!$A:$A,[1]Skill!$AA:$AA)*$AC207/100)</f>
        <v>15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49" t="s">
        <v>765</v>
      </c>
      <c r="AS207" s="53"/>
      <c r="AT207" s="4"/>
      <c r="AU207" s="4"/>
      <c r="AV207" s="4">
        <v>204</v>
      </c>
      <c r="AW207" s="4"/>
      <c r="AX207" s="58" t="s">
        <v>829</v>
      </c>
      <c r="AY207" s="18">
        <v>0</v>
      </c>
      <c r="AZ207" s="19">
        <v>0</v>
      </c>
      <c r="BA207" s="25">
        <v>0.20491799999999999</v>
      </c>
    </row>
    <row r="208" spans="1:53" x14ac:dyDescent="0.15">
      <c r="A208">
        <v>51000205</v>
      </c>
      <c r="C208" s="4" t="s">
        <v>216</v>
      </c>
      <c r="D208" s="4" t="s">
        <v>782</v>
      </c>
      <c r="E208" s="19" t="s">
        <v>1104</v>
      </c>
      <c r="F208" s="4">
        <v>3</v>
      </c>
      <c r="G208" s="4">
        <v>14</v>
      </c>
      <c r="H208" s="4">
        <v>0</v>
      </c>
      <c r="I208" s="4">
        <f t="shared" si="12"/>
        <v>2</v>
      </c>
      <c r="J208" s="4">
        <v>3</v>
      </c>
      <c r="K208" s="4">
        <v>0</v>
      </c>
      <c r="L208" s="4">
        <v>0</v>
      </c>
      <c r="M208">
        <v>-53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12">
        <f t="shared" si="13"/>
        <v>2</v>
      </c>
      <c r="V208" s="4">
        <v>10</v>
      </c>
      <c r="W208" s="4">
        <v>15</v>
      </c>
      <c r="X208" s="4">
        <v>0</v>
      </c>
      <c r="Y208" s="4" t="s">
        <v>6</v>
      </c>
      <c r="Z208" s="36">
        <v>55400005</v>
      </c>
      <c r="AA208" s="18">
        <v>100</v>
      </c>
      <c r="AB208" s="18"/>
      <c r="AC208" s="18"/>
      <c r="AD208" s="18">
        <f>IF(ISBLANK($Z208),0, LOOKUP($Z208,[1]Skill!$A:$A,[1]Skill!$AA:$AA)*$AA208/100)+
IF(ISBLANK($AB208),0, LOOKUP($AB208,[1]Skill!$A:$A,[1]Skill!$AA:$AA)*$AC208/100)</f>
        <v>55</v>
      </c>
      <c r="AE208" s="18">
        <v>0</v>
      </c>
      <c r="AF208" s="18">
        <v>0</v>
      </c>
      <c r="AG208" s="18">
        <v>0.2</v>
      </c>
      <c r="AH208" s="18">
        <v>0</v>
      </c>
      <c r="AI208" s="4" t="str">
        <f t="shared" si="14"/>
        <v>0;0;0.2;0</v>
      </c>
      <c r="AJ208" s="18">
        <v>0</v>
      </c>
      <c r="AK208" s="18">
        <v>0</v>
      </c>
      <c r="AL208" s="18">
        <v>0.3</v>
      </c>
      <c r="AM208" s="18">
        <v>-0.3</v>
      </c>
      <c r="AN208" s="18">
        <v>0</v>
      </c>
      <c r="AO208" s="18">
        <v>0</v>
      </c>
      <c r="AP208" s="18">
        <v>0</v>
      </c>
      <c r="AQ208" s="4" t="str">
        <f t="shared" si="15"/>
        <v>0;0;0.3;-0.3;0;0;0</v>
      </c>
      <c r="AR208" s="49" t="s">
        <v>765</v>
      </c>
      <c r="AS208" s="53"/>
      <c r="AT208" s="4"/>
      <c r="AU208" s="4"/>
      <c r="AV208" s="4">
        <v>205</v>
      </c>
      <c r="AW208" s="4"/>
      <c r="AX208" s="58" t="s">
        <v>837</v>
      </c>
      <c r="AY208" s="18">
        <v>0</v>
      </c>
      <c r="AZ208" s="19">
        <v>0</v>
      </c>
      <c r="BA208" s="25">
        <v>0.53278689999999995</v>
      </c>
    </row>
    <row r="209" spans="1:53" x14ac:dyDescent="0.15">
      <c r="A209">
        <v>51000206</v>
      </c>
      <c r="C209" s="4" t="s">
        <v>217</v>
      </c>
      <c r="D209" s="4" t="s">
        <v>601</v>
      </c>
      <c r="E209" s="19" t="s">
        <v>1102</v>
      </c>
      <c r="F209" s="4">
        <v>1</v>
      </c>
      <c r="G209" s="4">
        <v>1</v>
      </c>
      <c r="H209" s="4">
        <v>6</v>
      </c>
      <c r="I209" s="4">
        <f t="shared" si="12"/>
        <v>1</v>
      </c>
      <c r="J209" s="4">
        <v>1</v>
      </c>
      <c r="K209" s="4">
        <v>0</v>
      </c>
      <c r="L209" s="4">
        <v>-10</v>
      </c>
      <c r="M209">
        <v>4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12">
        <f t="shared" si="13"/>
        <v>-2</v>
      </c>
      <c r="V209" s="4">
        <v>10</v>
      </c>
      <c r="W209" s="4">
        <v>20</v>
      </c>
      <c r="X209" s="4">
        <v>0</v>
      </c>
      <c r="Y209" s="4" t="s">
        <v>2</v>
      </c>
      <c r="Z209" s="36">
        <v>55510003</v>
      </c>
      <c r="AA209" s="18">
        <v>30</v>
      </c>
      <c r="AB209" s="18"/>
      <c r="AC209" s="18"/>
      <c r="AD209" s="18">
        <f>IF(ISBLANK($Z209),0, LOOKUP($Z209,[1]Skill!$A:$A,[1]Skill!$AA:$AA)*$AA209/100)+
IF(ISBLANK($AB209),0, LOOKUP($AB209,[1]Skill!$A:$A,[1]Skill!$AA:$AA)*$AC209/100)</f>
        <v>4.5</v>
      </c>
      <c r="AE209" s="18">
        <v>0</v>
      </c>
      <c r="AF209" s="18">
        <v>0.2</v>
      </c>
      <c r="AG209" s="18">
        <v>0</v>
      </c>
      <c r="AH209" s="18">
        <v>0</v>
      </c>
      <c r="AI209" s="4" t="str">
        <f t="shared" si="14"/>
        <v>0;0.2;0;0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4" t="str">
        <f t="shared" si="15"/>
        <v>0;0;0;0;0;0;0</v>
      </c>
      <c r="AR209" s="49" t="s">
        <v>765</v>
      </c>
      <c r="AS209" s="53"/>
      <c r="AT209" s="4" t="s">
        <v>914</v>
      </c>
      <c r="AU209" s="4"/>
      <c r="AV209" s="4">
        <v>206</v>
      </c>
      <c r="AW209" s="4"/>
      <c r="AX209" s="58" t="s">
        <v>833</v>
      </c>
      <c r="AY209" s="18">
        <v>0</v>
      </c>
      <c r="AZ209" s="19">
        <v>0</v>
      </c>
      <c r="BA209" s="25">
        <v>0.1622951</v>
      </c>
    </row>
    <row r="210" spans="1:53" x14ac:dyDescent="0.15">
      <c r="A210">
        <v>51000207</v>
      </c>
      <c r="C210" s="4" t="s">
        <v>218</v>
      </c>
      <c r="D210" s="4" t="s">
        <v>365</v>
      </c>
      <c r="E210" s="19"/>
      <c r="F210" s="4">
        <v>2</v>
      </c>
      <c r="G210" s="4">
        <v>1</v>
      </c>
      <c r="H210" s="4">
        <v>6</v>
      </c>
      <c r="I210" s="4">
        <f t="shared" si="12"/>
        <v>2</v>
      </c>
      <c r="J210" s="4">
        <v>2</v>
      </c>
      <c r="K210" s="4">
        <v>13</v>
      </c>
      <c r="L210" s="4">
        <v>-10</v>
      </c>
      <c r="M210">
        <v>-5</v>
      </c>
      <c r="N210" s="4">
        <v>-1</v>
      </c>
      <c r="O210" s="4">
        <v>0</v>
      </c>
      <c r="P210" s="4">
        <v>0</v>
      </c>
      <c r="Q210" s="4">
        <v>0</v>
      </c>
      <c r="R210" s="4">
        <v>0</v>
      </c>
      <c r="S210" s="4">
        <v>2</v>
      </c>
      <c r="T210" s="4">
        <v>0</v>
      </c>
      <c r="U210" s="12">
        <f t="shared" si="13"/>
        <v>3</v>
      </c>
      <c r="V210" s="4">
        <v>10</v>
      </c>
      <c r="W210" s="4">
        <v>20</v>
      </c>
      <c r="X210" s="4">
        <v>0</v>
      </c>
      <c r="Y210" s="4" t="s">
        <v>168</v>
      </c>
      <c r="Z210" s="36"/>
      <c r="AA210" s="18"/>
      <c r="AB210" s="18"/>
      <c r="AC210" s="18"/>
      <c r="AD210" s="18">
        <f>IF(ISBLANK($Z210),0, LOOKUP($Z210,[1]Skill!$A:$A,[1]Skill!$AA:$AA)*$AA210/100)+
IF(ISBLANK($AB210),0, LOOKUP($AB210,[1]Skill!$A:$A,[1]Skill!$AA:$AA)*$AC210/100)</f>
        <v>0</v>
      </c>
      <c r="AE210" s="18">
        <v>0</v>
      </c>
      <c r="AF210" s="18">
        <v>0.2</v>
      </c>
      <c r="AG210" s="18">
        <v>0</v>
      </c>
      <c r="AH210" s="18">
        <v>0</v>
      </c>
      <c r="AI210" s="4" t="str">
        <f t="shared" si="14"/>
        <v>0;0.2;0;0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49" t="s">
        <v>765</v>
      </c>
      <c r="AS210" s="53"/>
      <c r="AT210" s="4"/>
      <c r="AU210" s="4"/>
      <c r="AV210" s="4">
        <v>207</v>
      </c>
      <c r="AW210" s="4"/>
      <c r="AX210" s="58" t="s">
        <v>833</v>
      </c>
      <c r="AY210" s="18">
        <v>0</v>
      </c>
      <c r="AZ210" s="19">
        <v>0</v>
      </c>
      <c r="BA210" s="25">
        <v>0.37704919999999997</v>
      </c>
    </row>
    <row r="211" spans="1:53" x14ac:dyDescent="0.15">
      <c r="A211">
        <v>51000208</v>
      </c>
      <c r="C211" s="7" t="s">
        <v>432</v>
      </c>
      <c r="D211" s="4" t="s">
        <v>371</v>
      </c>
      <c r="E211" s="19" t="s">
        <v>1090</v>
      </c>
      <c r="F211" s="4">
        <v>3</v>
      </c>
      <c r="G211" s="4">
        <v>7</v>
      </c>
      <c r="H211" s="4">
        <v>1</v>
      </c>
      <c r="I211" s="4">
        <f t="shared" si="12"/>
        <v>3</v>
      </c>
      <c r="J211" s="4">
        <v>3</v>
      </c>
      <c r="K211" s="4">
        <v>-14</v>
      </c>
      <c r="L211" s="4">
        <v>3</v>
      </c>
      <c r="M211">
        <v>-3</v>
      </c>
      <c r="N211" s="4">
        <v>0</v>
      </c>
      <c r="O211" s="4">
        <v>0</v>
      </c>
      <c r="P211" s="4">
        <v>0</v>
      </c>
      <c r="Q211" s="4">
        <v>-10</v>
      </c>
      <c r="R211" s="4">
        <v>0</v>
      </c>
      <c r="S211" s="4">
        <v>10</v>
      </c>
      <c r="T211" s="4">
        <v>0</v>
      </c>
      <c r="U211" s="12">
        <f t="shared" si="13"/>
        <v>6</v>
      </c>
      <c r="V211" s="4">
        <v>30</v>
      </c>
      <c r="W211" s="4">
        <v>10</v>
      </c>
      <c r="X211" s="4">
        <v>0</v>
      </c>
      <c r="Y211" s="4" t="s">
        <v>213</v>
      </c>
      <c r="Z211" s="36">
        <v>55700002</v>
      </c>
      <c r="AA211" s="18">
        <v>100</v>
      </c>
      <c r="AB211" s="18"/>
      <c r="AC211" s="18"/>
      <c r="AD211" s="18">
        <f>IF(ISBLANK($Z211),0, LOOKUP($Z211,[1]Skill!$A:$A,[1]Skill!$AA:$AA)*$AA211/100)+
IF(ISBLANK($AB211),0, LOOKUP($AB211,[1]Skill!$A:$A,[1]Skill!$AA:$AA)*$AC211/100)</f>
        <v>20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49" t="s">
        <v>765</v>
      </c>
      <c r="AS211" s="53"/>
      <c r="AT211" s="4" t="s">
        <v>993</v>
      </c>
      <c r="AU211" s="4"/>
      <c r="AV211" s="4">
        <v>208</v>
      </c>
      <c r="AW211" s="4"/>
      <c r="AX211" s="58" t="s">
        <v>834</v>
      </c>
      <c r="AY211" s="18">
        <v>0</v>
      </c>
      <c r="AZ211" s="19">
        <v>0</v>
      </c>
      <c r="BA211" s="25">
        <v>0.54590170000000005</v>
      </c>
    </row>
    <row r="212" spans="1:53" x14ac:dyDescent="0.15">
      <c r="A212">
        <v>51000209</v>
      </c>
      <c r="C212" s="4" t="s">
        <v>220</v>
      </c>
      <c r="D212" s="4" t="s">
        <v>602</v>
      </c>
      <c r="E212" s="19" t="s">
        <v>1107</v>
      </c>
      <c r="F212" s="4">
        <v>3</v>
      </c>
      <c r="G212" s="4">
        <v>2</v>
      </c>
      <c r="H212" s="4">
        <v>6</v>
      </c>
      <c r="I212" s="4">
        <f t="shared" si="12"/>
        <v>1</v>
      </c>
      <c r="J212" s="4">
        <v>3</v>
      </c>
      <c r="K212" s="4">
        <v>-40</v>
      </c>
      <c r="L212" s="4">
        <v>-4</v>
      </c>
      <c r="M212">
        <v>-1</v>
      </c>
      <c r="N212" s="4">
        <v>0</v>
      </c>
      <c r="O212" s="4">
        <v>0</v>
      </c>
      <c r="P212" s="4">
        <v>8</v>
      </c>
      <c r="Q212" s="4">
        <v>0</v>
      </c>
      <c r="R212" s="4">
        <v>0</v>
      </c>
      <c r="S212" s="4">
        <v>0</v>
      </c>
      <c r="T212" s="4">
        <v>0</v>
      </c>
      <c r="U212" s="12">
        <f t="shared" si="13"/>
        <v>-3</v>
      </c>
      <c r="V212" s="4">
        <v>40</v>
      </c>
      <c r="W212" s="4">
        <v>0</v>
      </c>
      <c r="X212" s="4">
        <v>11</v>
      </c>
      <c r="Y212" s="4" t="s">
        <v>128</v>
      </c>
      <c r="Z212" s="18">
        <v>55510013</v>
      </c>
      <c r="AA212" s="18">
        <v>20</v>
      </c>
      <c r="AB212" s="18"/>
      <c r="AC212" s="18"/>
      <c r="AD212" s="18">
        <f>IF(ISBLANK($Z212),0, LOOKUP($Z212,[1]Skill!$A:$A,[1]Skill!$AA:$AA)*$AA212/100)+
IF(ISBLANK($AB212),0, LOOKUP($AB212,[1]Skill!$A:$A,[1]Skill!$AA:$AA)*$AC212/100)</f>
        <v>2.4</v>
      </c>
      <c r="AE212" s="18">
        <v>0.2</v>
      </c>
      <c r="AF212" s="18">
        <v>1</v>
      </c>
      <c r="AG212" s="18">
        <v>0</v>
      </c>
      <c r="AH212" s="18">
        <v>-0.5</v>
      </c>
      <c r="AI212" s="4" t="str">
        <f t="shared" si="14"/>
        <v>0.2;1;0;-0.5</v>
      </c>
      <c r="AJ212" s="18">
        <v>0</v>
      </c>
      <c r="AK212" s="18">
        <v>-0.5</v>
      </c>
      <c r="AL212" s="18">
        <v>0.3</v>
      </c>
      <c r="AM212" s="18">
        <v>0.3</v>
      </c>
      <c r="AN212" s="18">
        <v>0.3</v>
      </c>
      <c r="AO212" s="18">
        <v>0</v>
      </c>
      <c r="AP212" s="18">
        <v>0</v>
      </c>
      <c r="AQ212" s="4" t="str">
        <f t="shared" si="15"/>
        <v>0;-0.5;0.3;0.3;0.3;0;0</v>
      </c>
      <c r="AR212" s="49" t="s">
        <v>765</v>
      </c>
      <c r="AS212" s="53"/>
      <c r="AT212" s="4"/>
      <c r="AU212" s="4"/>
      <c r="AV212" s="4">
        <v>209</v>
      </c>
      <c r="AW212" s="4"/>
      <c r="AX212" s="58" t="s">
        <v>843</v>
      </c>
      <c r="AY212" s="18">
        <v>0</v>
      </c>
      <c r="AZ212" s="19">
        <v>0</v>
      </c>
      <c r="BA212" s="25">
        <v>0.67704920000000002</v>
      </c>
    </row>
    <row r="213" spans="1:53" x14ac:dyDescent="0.15">
      <c r="A213">
        <v>51000210</v>
      </c>
      <c r="C213" s="7" t="s">
        <v>420</v>
      </c>
      <c r="D213" s="4" t="s">
        <v>603</v>
      </c>
      <c r="E213" s="19" t="s">
        <v>1134</v>
      </c>
      <c r="F213" s="4">
        <v>4</v>
      </c>
      <c r="G213" s="4">
        <v>13</v>
      </c>
      <c r="H213" s="4">
        <v>6</v>
      </c>
      <c r="I213" s="4">
        <f t="shared" si="12"/>
        <v>3</v>
      </c>
      <c r="J213" s="4">
        <v>4</v>
      </c>
      <c r="K213" s="4">
        <v>-100</v>
      </c>
      <c r="L213" s="4">
        <v>65</v>
      </c>
      <c r="M213">
        <v>0</v>
      </c>
      <c r="N213" s="4">
        <v>3</v>
      </c>
      <c r="O213" s="4">
        <v>0</v>
      </c>
      <c r="P213" s="4">
        <v>-2</v>
      </c>
      <c r="Q213" s="4">
        <v>0</v>
      </c>
      <c r="R213" s="4">
        <v>0</v>
      </c>
      <c r="S213" s="4">
        <v>0</v>
      </c>
      <c r="T213" s="4">
        <v>0</v>
      </c>
      <c r="U213" s="12">
        <f t="shared" si="13"/>
        <v>5</v>
      </c>
      <c r="V213" s="4">
        <v>10</v>
      </c>
      <c r="W213" s="4">
        <v>0</v>
      </c>
      <c r="X213" s="4">
        <v>15</v>
      </c>
      <c r="Y213" s="4" t="s">
        <v>778</v>
      </c>
      <c r="Z213" s="18">
        <v>55900005</v>
      </c>
      <c r="AA213" s="18">
        <v>100</v>
      </c>
      <c r="AB213" s="18">
        <v>55600005</v>
      </c>
      <c r="AC213" s="18">
        <v>100</v>
      </c>
      <c r="AD213" s="18">
        <f>IF(ISBLANK($Z213),0, LOOKUP($Z213,[1]Skill!$A:$A,[1]Skill!$AA:$AA)*$AA213/100)+
IF(ISBLANK($AB213),0, LOOKUP($AB213,[1]Skill!$A:$A,[1]Skill!$AA:$AA)*$AC213/100)</f>
        <v>35</v>
      </c>
      <c r="AE213" s="18">
        <v>0</v>
      </c>
      <c r="AF213" s="18">
        <v>0.2</v>
      </c>
      <c r="AG213" s="18">
        <v>0</v>
      </c>
      <c r="AH213" s="18">
        <v>0.3</v>
      </c>
      <c r="AI213" s="4" t="str">
        <f t="shared" si="14"/>
        <v>0;0.2;0;0.3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-0.7</v>
      </c>
      <c r="AP213" s="18">
        <v>0.7</v>
      </c>
      <c r="AQ213" s="4" t="str">
        <f t="shared" si="15"/>
        <v>0;0;0;0;0;-0.7;0.7</v>
      </c>
      <c r="AR213" s="49" t="s">
        <v>765</v>
      </c>
      <c r="AS213" s="53"/>
      <c r="AT213" s="4" t="s">
        <v>994</v>
      </c>
      <c r="AU213" s="4"/>
      <c r="AV213" s="4">
        <v>210</v>
      </c>
      <c r="AW213" s="4"/>
      <c r="AX213" s="58" t="s">
        <v>836</v>
      </c>
      <c r="AY213" s="18">
        <v>0</v>
      </c>
      <c r="AZ213" s="19">
        <v>0</v>
      </c>
      <c r="BA213" s="25">
        <v>0.79016390000000003</v>
      </c>
    </row>
    <row r="214" spans="1:53" x14ac:dyDescent="0.15">
      <c r="A214">
        <v>51000211</v>
      </c>
      <c r="C214" s="4" t="s">
        <v>222</v>
      </c>
      <c r="D214" s="4" t="s">
        <v>604</v>
      </c>
      <c r="E214" s="19"/>
      <c r="F214" s="4">
        <v>2</v>
      </c>
      <c r="G214" s="4">
        <v>4</v>
      </c>
      <c r="H214" s="4">
        <v>5</v>
      </c>
      <c r="I214" s="4">
        <f t="shared" si="12"/>
        <v>1</v>
      </c>
      <c r="J214" s="4">
        <v>2</v>
      </c>
      <c r="K214" s="4">
        <v>5</v>
      </c>
      <c r="L214" s="4">
        <v>-15</v>
      </c>
      <c r="M214">
        <v>-3</v>
      </c>
      <c r="N214" s="4">
        <v>0</v>
      </c>
      <c r="O214" s="4">
        <v>0</v>
      </c>
      <c r="P214" s="4">
        <v>0</v>
      </c>
      <c r="Q214" s="4">
        <v>1</v>
      </c>
      <c r="R214" s="4">
        <v>1</v>
      </c>
      <c r="S214" s="4">
        <v>0</v>
      </c>
      <c r="T214" s="4">
        <v>0</v>
      </c>
      <c r="U214" s="12">
        <f t="shared" si="13"/>
        <v>-3</v>
      </c>
      <c r="V214" s="4">
        <v>10</v>
      </c>
      <c r="W214" s="4">
        <v>15</v>
      </c>
      <c r="X214" s="4">
        <v>0</v>
      </c>
      <c r="Y214" s="4" t="s">
        <v>2</v>
      </c>
      <c r="Z214" s="36"/>
      <c r="AA214" s="18"/>
      <c r="AB214" s="18"/>
      <c r="AC214" s="18"/>
      <c r="AD214" s="18">
        <f>IF(ISBLANK($Z214),0, LOOKUP($Z214,[1]Skill!$A:$A,[1]Skill!$AA:$AA)*$AA214/100)+
IF(ISBLANK($AB214),0, LOOKUP($AB214,[1]Skill!$A:$A,[1]Skill!$AA:$AA)*$AC214/100)</f>
        <v>0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</v>
      </c>
      <c r="AJ214" s="18">
        <v>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4" t="str">
        <f t="shared" si="15"/>
        <v>0;0;0;0;0;0;0</v>
      </c>
      <c r="AR214" s="49" t="s">
        <v>765</v>
      </c>
      <c r="AS214" s="53"/>
      <c r="AT214" s="4" t="s">
        <v>904</v>
      </c>
      <c r="AU214" s="4"/>
      <c r="AV214" s="4">
        <v>211</v>
      </c>
      <c r="AW214" s="4"/>
      <c r="AX214" s="58" t="s">
        <v>842</v>
      </c>
      <c r="AY214" s="18">
        <v>0</v>
      </c>
      <c r="AZ214" s="19">
        <v>0</v>
      </c>
      <c r="BA214" s="25">
        <v>0.3803279</v>
      </c>
    </row>
    <row r="215" spans="1:53" x14ac:dyDescent="0.15">
      <c r="A215">
        <v>51000212</v>
      </c>
      <c r="C215" s="4" t="s">
        <v>223</v>
      </c>
      <c r="D215" s="4" t="s">
        <v>605</v>
      </c>
      <c r="E215" s="19" t="s">
        <v>1135</v>
      </c>
      <c r="F215" s="4">
        <v>4</v>
      </c>
      <c r="G215" s="4">
        <v>13</v>
      </c>
      <c r="H215" s="4">
        <v>5</v>
      </c>
      <c r="I215" s="4">
        <f t="shared" si="12"/>
        <v>3</v>
      </c>
      <c r="J215" s="4">
        <v>4</v>
      </c>
      <c r="K215" s="4">
        <v>-100</v>
      </c>
      <c r="L215" s="4">
        <v>79</v>
      </c>
      <c r="M215">
        <v>-3</v>
      </c>
      <c r="N215" s="4">
        <v>3</v>
      </c>
      <c r="O215" s="4">
        <v>0</v>
      </c>
      <c r="P215" s="4">
        <v>-2</v>
      </c>
      <c r="Q215" s="4">
        <v>0</v>
      </c>
      <c r="R215" s="4">
        <v>0</v>
      </c>
      <c r="S215" s="4">
        <v>0</v>
      </c>
      <c r="T215" s="4">
        <v>0</v>
      </c>
      <c r="U215" s="12">
        <f t="shared" si="13"/>
        <v>6</v>
      </c>
      <c r="V215" s="4">
        <v>10</v>
      </c>
      <c r="W215" s="4">
        <v>0</v>
      </c>
      <c r="X215" s="4">
        <v>15</v>
      </c>
      <c r="Y215" s="4" t="s">
        <v>184</v>
      </c>
      <c r="Z215" s="36">
        <v>55100001</v>
      </c>
      <c r="AA215" s="18">
        <v>100</v>
      </c>
      <c r="AB215" s="18">
        <v>55600006</v>
      </c>
      <c r="AC215" s="18">
        <v>100</v>
      </c>
      <c r="AD215" s="18">
        <f>IF(ISBLANK($Z215),0, LOOKUP($Z215,[1]Skill!$A:$A,[1]Skill!$AA:$AA)*$AA215/100)+
IF(ISBLANK($AB215),0, LOOKUP($AB215,[1]Skill!$A:$A,[1]Skill!$AA:$AA)*$AC215/100)</f>
        <v>25</v>
      </c>
      <c r="AE215" s="18">
        <v>0</v>
      </c>
      <c r="AF215" s="18">
        <v>0.2</v>
      </c>
      <c r="AG215" s="18">
        <v>0</v>
      </c>
      <c r="AH215" s="18">
        <v>0.3</v>
      </c>
      <c r="AI215" s="4" t="str">
        <f t="shared" si="14"/>
        <v>0;0.2;0;0.3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0.7</v>
      </c>
      <c r="AP215" s="18">
        <v>-0.7</v>
      </c>
      <c r="AQ215" s="4" t="str">
        <f t="shared" si="15"/>
        <v>0;0;0;0;0;0.7;-0.7</v>
      </c>
      <c r="AR215" s="49" t="s">
        <v>765</v>
      </c>
      <c r="AS215" s="53"/>
      <c r="AT215" s="4" t="s">
        <v>994</v>
      </c>
      <c r="AU215" s="4"/>
      <c r="AV215" s="4">
        <v>212</v>
      </c>
      <c r="AW215" s="4"/>
      <c r="AX215" s="58" t="s">
        <v>836</v>
      </c>
      <c r="AY215" s="18">
        <v>0</v>
      </c>
      <c r="AZ215" s="19">
        <v>0</v>
      </c>
      <c r="BA215" s="25">
        <v>0.75901640000000004</v>
      </c>
    </row>
    <row r="216" spans="1:53" x14ac:dyDescent="0.15">
      <c r="A216">
        <v>51000213</v>
      </c>
      <c r="C216" s="4" t="s">
        <v>224</v>
      </c>
      <c r="D216" s="4" t="s">
        <v>606</v>
      </c>
      <c r="E216" s="19"/>
      <c r="F216" s="4">
        <v>4</v>
      </c>
      <c r="G216" s="4">
        <v>9</v>
      </c>
      <c r="H216" s="4">
        <v>5</v>
      </c>
      <c r="I216" s="4">
        <f t="shared" si="12"/>
        <v>3</v>
      </c>
      <c r="J216" s="4">
        <v>4</v>
      </c>
      <c r="K216" s="4">
        <v>0</v>
      </c>
      <c r="L216" s="4">
        <v>0</v>
      </c>
      <c r="M216">
        <v>-19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4</v>
      </c>
      <c r="T216" s="4">
        <v>0</v>
      </c>
      <c r="U216" s="12">
        <f t="shared" si="13"/>
        <v>6</v>
      </c>
      <c r="V216" s="4">
        <v>10</v>
      </c>
      <c r="W216" s="4">
        <v>20</v>
      </c>
      <c r="X216" s="4">
        <v>0</v>
      </c>
      <c r="Y216" s="4" t="s">
        <v>6</v>
      </c>
      <c r="Z216" s="36">
        <v>55900031</v>
      </c>
      <c r="AA216" s="18">
        <v>100</v>
      </c>
      <c r="AB216" s="18"/>
      <c r="AC216" s="18"/>
      <c r="AD216" s="18">
        <f>IF(ISBLANK($Z216),0, LOOKUP($Z216,[1]Skill!$A:$A,[1]Skill!$AA:$AA)*$AA216/100)+
IF(ISBLANK($AB216),0, LOOKUP($AB216,[1]Skill!$A:$A,[1]Skill!$AA:$AA)*$AC216/100)</f>
        <v>5</v>
      </c>
      <c r="AE216" s="18">
        <v>0</v>
      </c>
      <c r="AF216" s="18">
        <v>0</v>
      </c>
      <c r="AG216" s="18">
        <v>0</v>
      </c>
      <c r="AH216" s="18">
        <v>0</v>
      </c>
      <c r="AI216" s="4" t="str">
        <f t="shared" si="14"/>
        <v>0;0;0;0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49" t="s">
        <v>765</v>
      </c>
      <c r="AS216" s="53">
        <v>11000005</v>
      </c>
      <c r="AT216" s="4" t="s">
        <v>900</v>
      </c>
      <c r="AU216" s="4"/>
      <c r="AV216" s="4">
        <v>213</v>
      </c>
      <c r="AW216" s="4"/>
      <c r="AX216" s="58" t="s">
        <v>831</v>
      </c>
      <c r="AY216" s="18">
        <v>0</v>
      </c>
      <c r="AZ216" s="19">
        <v>0</v>
      </c>
      <c r="BA216" s="25">
        <v>0.75737699999999997</v>
      </c>
    </row>
    <row r="217" spans="1:53" x14ac:dyDescent="0.15">
      <c r="A217">
        <v>51000214</v>
      </c>
      <c r="C217" s="4" t="s">
        <v>225</v>
      </c>
      <c r="D217" s="4" t="s">
        <v>316</v>
      </c>
      <c r="E217" s="19" t="s">
        <v>1104</v>
      </c>
      <c r="F217" s="4">
        <v>2</v>
      </c>
      <c r="G217" s="4">
        <v>11</v>
      </c>
      <c r="H217" s="4">
        <v>0</v>
      </c>
      <c r="I217" s="4">
        <f t="shared" si="12"/>
        <v>1</v>
      </c>
      <c r="J217" s="4">
        <v>2</v>
      </c>
      <c r="K217" s="4">
        <v>8</v>
      </c>
      <c r="L217" s="4">
        <v>-12</v>
      </c>
      <c r="M217">
        <v>-43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12">
        <f t="shared" si="13"/>
        <v>-2</v>
      </c>
      <c r="V217" s="4">
        <v>10</v>
      </c>
      <c r="W217" s="4">
        <v>20</v>
      </c>
      <c r="X217" s="4">
        <v>0</v>
      </c>
      <c r="Y217" s="4" t="s">
        <v>4</v>
      </c>
      <c r="Z217" s="36">
        <v>55100006</v>
      </c>
      <c r="AA217" s="18">
        <v>100</v>
      </c>
      <c r="AB217" s="18"/>
      <c r="AC217" s="18"/>
      <c r="AD217" s="18">
        <f>IF(ISBLANK($Z217),0, LOOKUP($Z217,[1]Skill!$A:$A,[1]Skill!$AA:$AA)*$AA217/100)+
IF(ISBLANK($AB217),0, LOOKUP($AB217,[1]Skill!$A:$A,[1]Skill!$AA:$AA)*$AC217/100)</f>
        <v>45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49" t="s">
        <v>765</v>
      </c>
      <c r="AS217" s="53"/>
      <c r="AT217" s="4" t="s">
        <v>892</v>
      </c>
      <c r="AU217" s="4" t="s">
        <v>1044</v>
      </c>
      <c r="AV217" s="4">
        <v>214</v>
      </c>
      <c r="AW217" s="4"/>
      <c r="AX217" s="58" t="s">
        <v>829</v>
      </c>
      <c r="AY217" s="18">
        <v>0</v>
      </c>
      <c r="AZ217" s="19">
        <v>0</v>
      </c>
      <c r="BA217" s="25">
        <v>0.37377050000000001</v>
      </c>
    </row>
    <row r="218" spans="1:53" x14ac:dyDescent="0.15">
      <c r="A218">
        <v>51000215</v>
      </c>
      <c r="C218" s="4" t="s">
        <v>226</v>
      </c>
      <c r="D218" s="4" t="s">
        <v>607</v>
      </c>
      <c r="E218" s="19" t="s">
        <v>1131</v>
      </c>
      <c r="F218" s="4">
        <v>2</v>
      </c>
      <c r="G218" s="4">
        <v>9</v>
      </c>
      <c r="H218" s="4">
        <v>0</v>
      </c>
      <c r="I218" s="4">
        <f t="shared" si="12"/>
        <v>1</v>
      </c>
      <c r="J218" s="4">
        <v>2</v>
      </c>
      <c r="K218" s="4">
        <v>-15</v>
      </c>
      <c r="L218" s="4">
        <v>3</v>
      </c>
      <c r="M218">
        <v>-3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12">
        <f t="shared" si="13"/>
        <v>-1</v>
      </c>
      <c r="V218" s="4">
        <v>10</v>
      </c>
      <c r="W218" s="4">
        <v>17</v>
      </c>
      <c r="X218" s="4">
        <v>0</v>
      </c>
      <c r="Y218" s="4" t="s">
        <v>4</v>
      </c>
      <c r="Z218" s="36">
        <v>55900034</v>
      </c>
      <c r="AA218" s="18">
        <v>100</v>
      </c>
      <c r="AB218" s="18"/>
      <c r="AC218" s="18"/>
      <c r="AD218" s="18">
        <f>IF(ISBLANK($Z218),0, LOOKUP($Z218,[1]Skill!$A:$A,[1]Skill!$AA:$AA)*$AA218/100)+
IF(ISBLANK($AB218),0, LOOKUP($AB218,[1]Skill!$A:$A,[1]Skill!$AA:$AA)*$AC218/100)</f>
        <v>14</v>
      </c>
      <c r="AE218" s="18">
        <v>0</v>
      </c>
      <c r="AF218" s="18">
        <v>0</v>
      </c>
      <c r="AG218" s="18">
        <v>0</v>
      </c>
      <c r="AH218" s="18">
        <v>0</v>
      </c>
      <c r="AI218" s="4" t="str">
        <f t="shared" si="14"/>
        <v>0;0;0;0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49" t="s">
        <v>765</v>
      </c>
      <c r="AS218" s="53">
        <v>11000008</v>
      </c>
      <c r="AT218" s="4"/>
      <c r="AU218" s="4"/>
      <c r="AV218" s="4">
        <v>215</v>
      </c>
      <c r="AW218" s="4"/>
      <c r="AX218" s="58" t="s">
        <v>831</v>
      </c>
      <c r="AY218" s="18">
        <v>0</v>
      </c>
      <c r="AZ218" s="19">
        <v>0</v>
      </c>
      <c r="BA218" s="25">
        <v>0.24098359999999999</v>
      </c>
    </row>
    <row r="219" spans="1:53" x14ac:dyDescent="0.15">
      <c r="A219">
        <v>51000216</v>
      </c>
      <c r="C219" s="4" t="s">
        <v>227</v>
      </c>
      <c r="D219" s="4" t="s">
        <v>608</v>
      </c>
      <c r="E219" s="19" t="s">
        <v>1133</v>
      </c>
      <c r="F219" s="4">
        <v>3</v>
      </c>
      <c r="G219" s="4">
        <v>10</v>
      </c>
      <c r="H219" s="4">
        <v>0</v>
      </c>
      <c r="I219" s="4">
        <f t="shared" si="12"/>
        <v>2</v>
      </c>
      <c r="J219" s="4">
        <v>3</v>
      </c>
      <c r="K219" s="4">
        <v>-5</v>
      </c>
      <c r="L219" s="4">
        <v>5</v>
      </c>
      <c r="M219">
        <v>-3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12">
        <f t="shared" si="13"/>
        <v>2</v>
      </c>
      <c r="V219" s="4">
        <v>30</v>
      </c>
      <c r="W219" s="4">
        <v>15</v>
      </c>
      <c r="X219" s="4">
        <v>0</v>
      </c>
      <c r="Y219" s="4" t="s">
        <v>721</v>
      </c>
      <c r="Z219" s="36">
        <v>55510019</v>
      </c>
      <c r="AA219" s="18">
        <v>15</v>
      </c>
      <c r="AB219" s="18"/>
      <c r="AC219" s="18"/>
      <c r="AD219" s="18">
        <f>IF(ISBLANK($Z219),0, LOOKUP($Z219,[1]Skill!$A:$A,[1]Skill!$AA:$AA)*$AA219/100)+
IF(ISBLANK($AB219),0, LOOKUP($AB219,[1]Skill!$A:$A,[1]Skill!$AA:$AA)*$AC219/100)</f>
        <v>5.55</v>
      </c>
      <c r="AE219" s="18">
        <v>0.2</v>
      </c>
      <c r="AF219" s="18">
        <v>0.3</v>
      </c>
      <c r="AG219" s="18">
        <v>0</v>
      </c>
      <c r="AH219" s="18">
        <v>0</v>
      </c>
      <c r="AI219" s="4" t="str">
        <f t="shared" si="14"/>
        <v>0.2;0.3;0;0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-0.5</v>
      </c>
      <c r="AP219" s="18">
        <v>0.5</v>
      </c>
      <c r="AQ219" s="4" t="str">
        <f t="shared" si="15"/>
        <v>0;0;0;0;0;-0.5;0.5</v>
      </c>
      <c r="AR219" s="49" t="s">
        <v>765</v>
      </c>
      <c r="AS219" s="53"/>
      <c r="AT219" s="4" t="s">
        <v>995</v>
      </c>
      <c r="AU219" s="4"/>
      <c r="AV219" s="4">
        <v>216</v>
      </c>
      <c r="AW219" s="4"/>
      <c r="AX219" s="58" t="s">
        <v>832</v>
      </c>
      <c r="AY219" s="18">
        <v>0</v>
      </c>
      <c r="AZ219" s="19">
        <v>0</v>
      </c>
      <c r="BA219" s="25">
        <v>0.48032789999999997</v>
      </c>
    </row>
    <row r="220" spans="1:53" x14ac:dyDescent="0.15">
      <c r="A220">
        <v>51000217</v>
      </c>
      <c r="C220" s="4" t="s">
        <v>228</v>
      </c>
      <c r="D220" s="4" t="s">
        <v>367</v>
      </c>
      <c r="E220" s="19" t="s">
        <v>1089</v>
      </c>
      <c r="F220" s="4">
        <v>2</v>
      </c>
      <c r="G220" s="4">
        <v>14</v>
      </c>
      <c r="H220" s="4">
        <v>2</v>
      </c>
      <c r="I220" s="4">
        <f t="shared" si="12"/>
        <v>1</v>
      </c>
      <c r="J220" s="4">
        <v>2</v>
      </c>
      <c r="K220" s="4">
        <v>-20</v>
      </c>
      <c r="L220" s="4">
        <v>10</v>
      </c>
      <c r="M220">
        <v>-1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12">
        <f t="shared" si="13"/>
        <v>-1</v>
      </c>
      <c r="V220" s="4">
        <v>10</v>
      </c>
      <c r="W220" s="4">
        <v>10</v>
      </c>
      <c r="X220" s="4">
        <v>0</v>
      </c>
      <c r="Y220" s="4" t="s">
        <v>62</v>
      </c>
      <c r="Z220" s="36">
        <v>55100001</v>
      </c>
      <c r="AA220" s="18">
        <v>100</v>
      </c>
      <c r="AB220" s="18"/>
      <c r="AC220" s="18"/>
      <c r="AD220" s="18">
        <f>IF(ISBLANK($Z220),0, LOOKUP($Z220,[1]Skill!$A:$A,[1]Skill!$AA:$AA)*$AA220/100)+
IF(ISBLANK($AB220),0, LOOKUP($AB220,[1]Skill!$A:$A,[1]Skill!$AA:$AA)*$AC220/100)</f>
        <v>10</v>
      </c>
      <c r="AE220" s="18">
        <v>0</v>
      </c>
      <c r="AF220" s="18">
        <v>0</v>
      </c>
      <c r="AG220" s="18">
        <v>0.2</v>
      </c>
      <c r="AH220" s="18">
        <v>0</v>
      </c>
      <c r="AI220" s="4" t="str">
        <f t="shared" si="14"/>
        <v>0;0;0.2;0</v>
      </c>
      <c r="AJ220" s="18">
        <v>0</v>
      </c>
      <c r="AK220" s="18">
        <v>0</v>
      </c>
      <c r="AL220" s="18">
        <v>0.3</v>
      </c>
      <c r="AM220" s="18">
        <v>-0.3</v>
      </c>
      <c r="AN220" s="18">
        <v>0</v>
      </c>
      <c r="AO220" s="18">
        <v>0</v>
      </c>
      <c r="AP220" s="18">
        <v>0</v>
      </c>
      <c r="AQ220" s="4" t="str">
        <f t="shared" si="15"/>
        <v>0;0;0.3;-0.3;0;0;0</v>
      </c>
      <c r="AR220" s="49" t="s">
        <v>765</v>
      </c>
      <c r="AS220" s="53"/>
      <c r="AT220" s="4" t="s">
        <v>927</v>
      </c>
      <c r="AU220" s="4"/>
      <c r="AV220" s="4">
        <v>217</v>
      </c>
      <c r="AW220" s="4"/>
      <c r="AX220" s="58" t="s">
        <v>837</v>
      </c>
      <c r="AY220" s="18">
        <v>0</v>
      </c>
      <c r="AZ220" s="19">
        <v>0</v>
      </c>
      <c r="BA220" s="25">
        <v>0.404918</v>
      </c>
    </row>
    <row r="221" spans="1:53" x14ac:dyDescent="0.15">
      <c r="A221">
        <v>51000218</v>
      </c>
      <c r="C221" s="4" t="s">
        <v>229</v>
      </c>
      <c r="D221" s="4" t="s">
        <v>609</v>
      </c>
      <c r="E221" s="19" t="s">
        <v>1092</v>
      </c>
      <c r="F221" s="4">
        <v>4</v>
      </c>
      <c r="G221" s="4">
        <v>1</v>
      </c>
      <c r="H221" s="4">
        <v>6</v>
      </c>
      <c r="I221" s="4">
        <f t="shared" si="12"/>
        <v>3</v>
      </c>
      <c r="J221" s="4">
        <v>4</v>
      </c>
      <c r="K221" s="4">
        <v>15</v>
      </c>
      <c r="L221" s="4">
        <v>-8</v>
      </c>
      <c r="M221">
        <v>-20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1</v>
      </c>
      <c r="T221" s="4">
        <v>0</v>
      </c>
      <c r="U221" s="12">
        <f t="shared" si="13"/>
        <v>5</v>
      </c>
      <c r="V221" s="4">
        <v>10</v>
      </c>
      <c r="W221" s="4">
        <v>15</v>
      </c>
      <c r="X221" s="4">
        <v>0</v>
      </c>
      <c r="Y221" s="4" t="s">
        <v>230</v>
      </c>
      <c r="Z221" s="36">
        <v>55200009</v>
      </c>
      <c r="AA221" s="18">
        <v>20</v>
      </c>
      <c r="AB221" s="18">
        <v>55100010</v>
      </c>
      <c r="AC221" s="18">
        <v>70</v>
      </c>
      <c r="AD221" s="18">
        <f>IF(ISBLANK($Z221),0, LOOKUP($Z221,[1]Skill!$A:$A,[1]Skill!$AA:$AA)*$AA221/100)+
IF(ISBLANK($AB221),0, LOOKUP($AB221,[1]Skill!$A:$A,[1]Skill!$AA:$AA)*$AC221/100)</f>
        <v>13.4</v>
      </c>
      <c r="AE221" s="18">
        <v>0</v>
      </c>
      <c r="AF221" s="18">
        <v>0.3</v>
      </c>
      <c r="AG221" s="18">
        <v>0</v>
      </c>
      <c r="AH221" s="18">
        <v>0</v>
      </c>
      <c r="AI221" s="4" t="str">
        <f t="shared" si="14"/>
        <v>0;0.3;0;0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49" t="s">
        <v>765</v>
      </c>
      <c r="AS221" s="53"/>
      <c r="AT221" s="4" t="s">
        <v>996</v>
      </c>
      <c r="AU221" s="4"/>
      <c r="AV221" s="4">
        <v>218</v>
      </c>
      <c r="AW221" s="4"/>
      <c r="AX221" s="58" t="s">
        <v>833</v>
      </c>
      <c r="AY221" s="18">
        <v>0</v>
      </c>
      <c r="AZ221" s="19">
        <v>0</v>
      </c>
      <c r="BA221" s="25">
        <v>0.69672129999999999</v>
      </c>
    </row>
    <row r="222" spans="1:53" x14ac:dyDescent="0.15">
      <c r="A222">
        <v>51000219</v>
      </c>
      <c r="C222" s="4" t="s">
        <v>231</v>
      </c>
      <c r="D222" s="4" t="s">
        <v>368</v>
      </c>
      <c r="E222" s="19"/>
      <c r="F222" s="4">
        <v>2</v>
      </c>
      <c r="G222" s="4">
        <v>14</v>
      </c>
      <c r="H222" s="4">
        <v>6</v>
      </c>
      <c r="I222" s="4">
        <f t="shared" si="12"/>
        <v>1</v>
      </c>
      <c r="J222" s="4">
        <v>2</v>
      </c>
      <c r="K222" s="4">
        <v>-15</v>
      </c>
      <c r="L222" s="4">
        <v>10</v>
      </c>
      <c r="M222">
        <v>-21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12">
        <f t="shared" si="13"/>
        <v>-1</v>
      </c>
      <c r="V222" s="4">
        <v>10</v>
      </c>
      <c r="W222" s="4">
        <v>10</v>
      </c>
      <c r="X222" s="4">
        <v>0</v>
      </c>
      <c r="Y222" s="4" t="s">
        <v>6</v>
      </c>
      <c r="Z222" s="36">
        <v>55900046</v>
      </c>
      <c r="AA222" s="18">
        <v>100</v>
      </c>
      <c r="AB222" s="18"/>
      <c r="AC222" s="18"/>
      <c r="AD222" s="18">
        <f>IF(ISBLANK($Z222),0, LOOKUP($Z222,[1]Skill!$A:$A,[1]Skill!$AA:$AA)*$AA222/100)+
IF(ISBLANK($AB222),0, LOOKUP($AB222,[1]Skill!$A:$A,[1]Skill!$AA:$AA)*$AC222/100)</f>
        <v>25</v>
      </c>
      <c r="AE222" s="18">
        <v>0</v>
      </c>
      <c r="AF222" s="18">
        <v>0</v>
      </c>
      <c r="AG222" s="18">
        <v>0.2</v>
      </c>
      <c r="AH222" s="18">
        <v>0</v>
      </c>
      <c r="AI222" s="4" t="str">
        <f t="shared" si="14"/>
        <v>0;0;0.2;0</v>
      </c>
      <c r="AJ222" s="18">
        <v>0</v>
      </c>
      <c r="AK222" s="18">
        <v>0</v>
      </c>
      <c r="AL222" s="18">
        <v>0.3</v>
      </c>
      <c r="AM222" s="18">
        <v>-0.3</v>
      </c>
      <c r="AN222" s="18">
        <v>0</v>
      </c>
      <c r="AO222" s="18">
        <v>0</v>
      </c>
      <c r="AP222" s="18">
        <v>0</v>
      </c>
      <c r="AQ222" s="4" t="str">
        <f t="shared" si="15"/>
        <v>0;0;0.3;-0.3;0;0;0</v>
      </c>
      <c r="AR222" s="49" t="s">
        <v>765</v>
      </c>
      <c r="AS222" s="53"/>
      <c r="AT222" s="4"/>
      <c r="AU222" s="4"/>
      <c r="AV222" s="4">
        <v>219</v>
      </c>
      <c r="AW222" s="4"/>
      <c r="AX222" s="58" t="s">
        <v>837</v>
      </c>
      <c r="AY222" s="18">
        <v>0</v>
      </c>
      <c r="AZ222" s="19">
        <v>0</v>
      </c>
      <c r="BA222" s="25">
        <v>0.41639340000000002</v>
      </c>
    </row>
    <row r="223" spans="1:53" x14ac:dyDescent="0.15">
      <c r="A223">
        <v>51000220</v>
      </c>
      <c r="C223" s="4" t="s">
        <v>232</v>
      </c>
      <c r="D223" s="4" t="s">
        <v>610</v>
      </c>
      <c r="E223" s="19" t="s">
        <v>1136</v>
      </c>
      <c r="F223" s="4">
        <v>4</v>
      </c>
      <c r="G223" s="4">
        <v>13</v>
      </c>
      <c r="H223" s="4">
        <v>4</v>
      </c>
      <c r="I223" s="4">
        <f t="shared" si="12"/>
        <v>4</v>
      </c>
      <c r="J223" s="4">
        <v>4</v>
      </c>
      <c r="K223" s="4">
        <v>-100</v>
      </c>
      <c r="L223" s="4">
        <v>0</v>
      </c>
      <c r="M223">
        <v>12</v>
      </c>
      <c r="N223" s="4">
        <v>17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12">
        <f t="shared" si="13"/>
        <v>12</v>
      </c>
      <c r="V223" s="4">
        <v>10</v>
      </c>
      <c r="W223" s="4">
        <v>0</v>
      </c>
      <c r="X223" s="4">
        <v>7</v>
      </c>
      <c r="Y223" s="4" t="s">
        <v>9</v>
      </c>
      <c r="Z223" s="36">
        <v>55100008</v>
      </c>
      <c r="AA223" s="18">
        <v>100</v>
      </c>
      <c r="AB223" s="18"/>
      <c r="AC223" s="18"/>
      <c r="AD223" s="18">
        <f>IF(ISBLANK($Z223),0, LOOKUP($Z223,[1]Skill!$A:$A,[1]Skill!$AA:$AA)*$AA223/100)+
IF(ISBLANK($AB223),0, LOOKUP($AB223,[1]Skill!$A:$A,[1]Skill!$AA:$AA)*$AC223/100)</f>
        <v>15</v>
      </c>
      <c r="AE223" s="18">
        <v>0</v>
      </c>
      <c r="AF223" s="18">
        <v>0.2</v>
      </c>
      <c r="AG223" s="18">
        <v>0</v>
      </c>
      <c r="AH223" s="18">
        <v>0.3</v>
      </c>
      <c r="AI223" s="4" t="str">
        <f t="shared" si="14"/>
        <v>0;0.2;0;0.3</v>
      </c>
      <c r="AJ223" s="18">
        <v>0</v>
      </c>
      <c r="AK223" s="18">
        <v>0</v>
      </c>
      <c r="AL223" s="18">
        <v>0</v>
      </c>
      <c r="AM223" s="18">
        <v>0</v>
      </c>
      <c r="AN223" s="18">
        <v>0.3</v>
      </c>
      <c r="AO223" s="18">
        <v>0</v>
      </c>
      <c r="AP223" s="18">
        <v>0</v>
      </c>
      <c r="AQ223" s="4" t="str">
        <f t="shared" si="15"/>
        <v>0;0;0;0;0.3;0;0</v>
      </c>
      <c r="AR223" s="49" t="s">
        <v>765</v>
      </c>
      <c r="AS223" s="53"/>
      <c r="AT223" s="4" t="s">
        <v>997</v>
      </c>
      <c r="AU223" s="4"/>
      <c r="AV223" s="4">
        <v>220</v>
      </c>
      <c r="AW223" s="4"/>
      <c r="AX223" s="58" t="s">
        <v>836</v>
      </c>
      <c r="AY223" s="18">
        <v>0</v>
      </c>
      <c r="AZ223" s="19">
        <v>0</v>
      </c>
      <c r="BA223" s="25">
        <v>0.49508200000000002</v>
      </c>
    </row>
    <row r="224" spans="1:53" x14ac:dyDescent="0.15">
      <c r="A224">
        <v>51000221</v>
      </c>
      <c r="C224" s="4" t="s">
        <v>233</v>
      </c>
      <c r="D224" s="4" t="s">
        <v>611</v>
      </c>
      <c r="E224" s="19" t="s">
        <v>1089</v>
      </c>
      <c r="F224" s="4">
        <v>5</v>
      </c>
      <c r="G224" s="4">
        <v>11</v>
      </c>
      <c r="H224" s="4">
        <v>6</v>
      </c>
      <c r="I224" s="4">
        <f t="shared" si="12"/>
        <v>3</v>
      </c>
      <c r="J224" s="4">
        <v>5</v>
      </c>
      <c r="K224" s="4">
        <v>0</v>
      </c>
      <c r="L224" s="4">
        <v>0</v>
      </c>
      <c r="M224">
        <v>-50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12">
        <f t="shared" si="13"/>
        <v>5</v>
      </c>
      <c r="V224" s="4">
        <v>10</v>
      </c>
      <c r="W224" s="4">
        <v>20</v>
      </c>
      <c r="X224" s="4">
        <v>0</v>
      </c>
      <c r="Y224" s="4" t="s">
        <v>103</v>
      </c>
      <c r="Z224" s="36">
        <v>55900016</v>
      </c>
      <c r="AA224" s="18">
        <v>100</v>
      </c>
      <c r="AB224" s="18">
        <v>55900021</v>
      </c>
      <c r="AC224" s="18">
        <v>100</v>
      </c>
      <c r="AD224" s="18">
        <f>IF(ISBLANK($Z224),0, LOOKUP($Z224,[1]Skill!$A:$A,[1]Skill!$AA:$AA)*$AA224/100)+
IF(ISBLANK($AB224),0, LOOKUP($AB224,[1]Skill!$A:$A,[1]Skill!$AA:$AA)*$AC224/100)</f>
        <v>55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49" t="s">
        <v>765</v>
      </c>
      <c r="AS224" s="53"/>
      <c r="AT224" s="4" t="s">
        <v>998</v>
      </c>
      <c r="AU224" s="4"/>
      <c r="AV224" s="4">
        <v>221</v>
      </c>
      <c r="AW224" s="4"/>
      <c r="AX224" s="58" t="s">
        <v>829</v>
      </c>
      <c r="AY224" s="18">
        <v>0</v>
      </c>
      <c r="AZ224" s="19">
        <v>0</v>
      </c>
      <c r="BA224" s="25">
        <v>0.83934430000000004</v>
      </c>
    </row>
    <row r="225" spans="1:53" x14ac:dyDescent="0.15">
      <c r="A225">
        <v>51000222</v>
      </c>
      <c r="C225" s="4" t="s">
        <v>234</v>
      </c>
      <c r="D225" s="4" t="s">
        <v>612</v>
      </c>
      <c r="E225" s="19" t="s">
        <v>1093</v>
      </c>
      <c r="F225" s="4">
        <v>4</v>
      </c>
      <c r="G225" s="4">
        <v>10</v>
      </c>
      <c r="H225" s="4">
        <v>0</v>
      </c>
      <c r="I225" s="4">
        <f t="shared" si="12"/>
        <v>2</v>
      </c>
      <c r="J225" s="4">
        <v>4</v>
      </c>
      <c r="K225" s="4">
        <v>0</v>
      </c>
      <c r="L225" s="4">
        <v>0</v>
      </c>
      <c r="M225">
        <v>-17</v>
      </c>
      <c r="N225" s="4">
        <v>0</v>
      </c>
      <c r="O225" s="4">
        <v>0</v>
      </c>
      <c r="P225" s="4">
        <v>0</v>
      </c>
      <c r="Q225" s="4">
        <v>1</v>
      </c>
      <c r="R225" s="4">
        <v>1</v>
      </c>
      <c r="S225" s="4">
        <v>0</v>
      </c>
      <c r="T225" s="4">
        <v>0</v>
      </c>
      <c r="U225" s="12">
        <f t="shared" si="13"/>
        <v>3</v>
      </c>
      <c r="V225" s="4">
        <v>10</v>
      </c>
      <c r="W225" s="4">
        <v>15</v>
      </c>
      <c r="X225" s="4">
        <v>0</v>
      </c>
      <c r="Y225" s="4" t="s">
        <v>16</v>
      </c>
      <c r="Z225" s="36">
        <v>55610002</v>
      </c>
      <c r="AA225" s="18">
        <v>100</v>
      </c>
      <c r="AB225" s="18">
        <v>55500009</v>
      </c>
      <c r="AC225" s="18">
        <v>100</v>
      </c>
      <c r="AD225" s="18">
        <f>IF(ISBLANK($Z225),0, LOOKUP($Z225,[1]Skill!$A:$A,[1]Skill!$AA:$AA)*$AA225/100)+
IF(ISBLANK($AB225),0, LOOKUP($AB225,[1]Skill!$A:$A,[1]Skill!$AA:$AA)*$AC225/100)</f>
        <v>10</v>
      </c>
      <c r="AE225" s="18">
        <v>0.3</v>
      </c>
      <c r="AF225" s="18">
        <v>0.3</v>
      </c>
      <c r="AG225" s="18">
        <v>0</v>
      </c>
      <c r="AH225" s="18">
        <v>0</v>
      </c>
      <c r="AI225" s="4" t="str">
        <f t="shared" si="14"/>
        <v>0.3;0.3;0;0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-0.5</v>
      </c>
      <c r="AP225" s="18">
        <v>0.5</v>
      </c>
      <c r="AQ225" s="4" t="str">
        <f t="shared" si="15"/>
        <v>0;0;0;0;0;-0.5;0.5</v>
      </c>
      <c r="AR225" s="49" t="s">
        <v>765</v>
      </c>
      <c r="AS225" s="53"/>
      <c r="AT225" s="4"/>
      <c r="AU225" s="4"/>
      <c r="AV225" s="4">
        <v>222</v>
      </c>
      <c r="AW225" s="4"/>
      <c r="AX225" s="58" t="s">
        <v>832</v>
      </c>
      <c r="AY225" s="18">
        <v>0</v>
      </c>
      <c r="AZ225" s="19">
        <v>0</v>
      </c>
      <c r="BA225" s="25">
        <v>0.69016390000000005</v>
      </c>
    </row>
    <row r="226" spans="1:53" x14ac:dyDescent="0.15">
      <c r="A226">
        <v>51000223</v>
      </c>
      <c r="C226" s="4" t="s">
        <v>235</v>
      </c>
      <c r="D226" s="4" t="s">
        <v>421</v>
      </c>
      <c r="E226" s="19" t="s">
        <v>1104</v>
      </c>
      <c r="F226" s="4">
        <v>4</v>
      </c>
      <c r="G226" s="4">
        <v>3</v>
      </c>
      <c r="H226" s="4">
        <v>5</v>
      </c>
      <c r="I226" s="4">
        <f t="shared" si="12"/>
        <v>2</v>
      </c>
      <c r="J226" s="4">
        <v>4</v>
      </c>
      <c r="K226" s="4">
        <v>0</v>
      </c>
      <c r="L226" s="4">
        <v>0</v>
      </c>
      <c r="M226">
        <v>-78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12">
        <f t="shared" si="13"/>
        <v>2</v>
      </c>
      <c r="V226" s="4">
        <v>10</v>
      </c>
      <c r="W226" s="4">
        <v>12</v>
      </c>
      <c r="X226" s="4">
        <v>0</v>
      </c>
      <c r="Y226" s="4" t="s">
        <v>9</v>
      </c>
      <c r="Z226" s="36">
        <v>55400002</v>
      </c>
      <c r="AA226" s="18">
        <v>100</v>
      </c>
      <c r="AB226" s="18"/>
      <c r="AC226" s="18"/>
      <c r="AD226" s="18">
        <f>IF(ISBLANK($Z226),0, LOOKUP($Z226,[1]Skill!$A:$A,[1]Skill!$AA:$AA)*$AA226/100)+
IF(ISBLANK($AB226),0, LOOKUP($AB226,[1]Skill!$A:$A,[1]Skill!$AA:$AA)*$AC226/100)</f>
        <v>80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49" t="s">
        <v>765</v>
      </c>
      <c r="AS226" s="53"/>
      <c r="AT226" s="4"/>
      <c r="AU226" s="4"/>
      <c r="AV226" s="4">
        <v>223</v>
      </c>
      <c r="AW226" s="4"/>
      <c r="AX226" s="58" t="s">
        <v>844</v>
      </c>
      <c r="AY226" s="18">
        <v>0</v>
      </c>
      <c r="AZ226" s="19">
        <v>0</v>
      </c>
      <c r="BA226" s="25">
        <v>0.82786890000000002</v>
      </c>
    </row>
    <row r="227" spans="1:53" x14ac:dyDescent="0.15">
      <c r="A227">
        <v>51000224</v>
      </c>
      <c r="C227" s="4" t="s">
        <v>236</v>
      </c>
      <c r="D227" s="4" t="s">
        <v>422</v>
      </c>
      <c r="E227" s="19"/>
      <c r="F227" s="4">
        <v>4</v>
      </c>
      <c r="G227" s="4">
        <v>9</v>
      </c>
      <c r="H227" s="4">
        <v>5</v>
      </c>
      <c r="I227" s="4">
        <f t="shared" si="12"/>
        <v>3</v>
      </c>
      <c r="J227" s="4">
        <v>4</v>
      </c>
      <c r="K227" s="4">
        <v>-7</v>
      </c>
      <c r="L227" s="4">
        <v>6</v>
      </c>
      <c r="M227">
        <v>-19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3</v>
      </c>
      <c r="T227" s="4">
        <v>0</v>
      </c>
      <c r="U227" s="12">
        <f t="shared" si="13"/>
        <v>7</v>
      </c>
      <c r="V227" s="4">
        <v>10</v>
      </c>
      <c r="W227" s="4">
        <v>15</v>
      </c>
      <c r="X227" s="4">
        <v>0</v>
      </c>
      <c r="Y227" s="4" t="s">
        <v>168</v>
      </c>
      <c r="Z227" s="36">
        <v>55110012</v>
      </c>
      <c r="AA227" s="18">
        <v>40</v>
      </c>
      <c r="AB227" s="18"/>
      <c r="AC227" s="18"/>
      <c r="AD227" s="18">
        <f>IF(ISBLANK($Z227),0, LOOKUP($Z227,[1]Skill!$A:$A,[1]Skill!$AA:$AA)*$AA227/100)+
IF(ISBLANK($AB227),0, LOOKUP($AB227,[1]Skill!$A:$A,[1]Skill!$AA:$AA)*$AC227/100)</f>
        <v>12</v>
      </c>
      <c r="AE227" s="18">
        <v>0</v>
      </c>
      <c r="AF227" s="18">
        <v>0</v>
      </c>
      <c r="AG227" s="18">
        <v>0</v>
      </c>
      <c r="AH227" s="18">
        <v>0</v>
      </c>
      <c r="AI227" s="4" t="str">
        <f t="shared" si="14"/>
        <v>0;0;0;0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49" t="s">
        <v>765</v>
      </c>
      <c r="AS227" s="53"/>
      <c r="AT227" s="4" t="s">
        <v>999</v>
      </c>
      <c r="AU227" s="4"/>
      <c r="AV227" s="4">
        <v>224</v>
      </c>
      <c r="AW227" s="4"/>
      <c r="AX227" s="58" t="s">
        <v>831</v>
      </c>
      <c r="AY227" s="18">
        <v>0</v>
      </c>
      <c r="AZ227" s="19">
        <v>0</v>
      </c>
      <c r="BA227" s="25">
        <v>0.8</v>
      </c>
    </row>
    <row r="228" spans="1:53" x14ac:dyDescent="0.15">
      <c r="A228">
        <v>51000225</v>
      </c>
      <c r="C228" s="4" t="s">
        <v>237</v>
      </c>
      <c r="D228" s="4" t="s">
        <v>423</v>
      </c>
      <c r="E228" s="19" t="s">
        <v>1133</v>
      </c>
      <c r="F228" s="4">
        <v>3</v>
      </c>
      <c r="G228" s="4">
        <v>3</v>
      </c>
      <c r="H228" s="4">
        <v>2</v>
      </c>
      <c r="I228" s="4">
        <f t="shared" si="12"/>
        <v>1</v>
      </c>
      <c r="J228" s="4">
        <v>3</v>
      </c>
      <c r="K228" s="4">
        <v>-15</v>
      </c>
      <c r="L228" s="4">
        <v>10</v>
      </c>
      <c r="M228">
        <v>-2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12">
        <f t="shared" si="13"/>
        <v>-2</v>
      </c>
      <c r="V228" s="4">
        <v>25</v>
      </c>
      <c r="W228" s="4">
        <v>10</v>
      </c>
      <c r="X228" s="4">
        <v>0</v>
      </c>
      <c r="Y228" s="4" t="s">
        <v>238</v>
      </c>
      <c r="Z228" s="36">
        <v>55510001</v>
      </c>
      <c r="AA228" s="18">
        <v>45</v>
      </c>
      <c r="AB228" s="18"/>
      <c r="AC228" s="18"/>
      <c r="AD228" s="18">
        <f>IF(ISBLANK($Z228),0, LOOKUP($Z228,[1]Skill!$A:$A,[1]Skill!$AA:$AA)*$AA228/100)+
IF(ISBLANK($AB228),0, LOOKUP($AB228,[1]Skill!$A:$A,[1]Skill!$AA:$AA)*$AC228/100)</f>
        <v>5.4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49" t="s">
        <v>765</v>
      </c>
      <c r="AS228" s="53"/>
      <c r="AT228" s="4" t="s">
        <v>1000</v>
      </c>
      <c r="AU228" s="4" t="s">
        <v>1001</v>
      </c>
      <c r="AV228" s="4">
        <v>225</v>
      </c>
      <c r="AW228" s="4"/>
      <c r="AX228" s="58" t="s">
        <v>844</v>
      </c>
      <c r="AY228" s="18">
        <v>0</v>
      </c>
      <c r="AZ228" s="19">
        <v>0</v>
      </c>
      <c r="BA228" s="25">
        <v>0.52295080000000005</v>
      </c>
    </row>
    <row r="229" spans="1:53" x14ac:dyDescent="0.15">
      <c r="A229">
        <v>51000226</v>
      </c>
      <c r="C229" s="4" t="s">
        <v>239</v>
      </c>
      <c r="D229" s="4" t="s">
        <v>369</v>
      </c>
      <c r="E229" s="19" t="s">
        <v>1102</v>
      </c>
      <c r="F229" s="4">
        <v>2</v>
      </c>
      <c r="G229" s="4">
        <v>7</v>
      </c>
      <c r="H229" s="4">
        <v>0</v>
      </c>
      <c r="I229" s="4">
        <f t="shared" si="12"/>
        <v>1</v>
      </c>
      <c r="J229" s="4">
        <v>2</v>
      </c>
      <c r="K229" s="4">
        <v>-15</v>
      </c>
      <c r="L229" s="4">
        <v>5</v>
      </c>
      <c r="M229">
        <v>-3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12">
        <f t="shared" si="13"/>
        <v>-3</v>
      </c>
      <c r="V229" s="4">
        <v>10</v>
      </c>
      <c r="W229" s="4">
        <v>15</v>
      </c>
      <c r="X229" s="4">
        <v>0</v>
      </c>
      <c r="Y229" s="4" t="s">
        <v>24</v>
      </c>
      <c r="Z229" s="36">
        <v>55510007</v>
      </c>
      <c r="AA229" s="18">
        <v>100</v>
      </c>
      <c r="AB229" s="18"/>
      <c r="AC229" s="18"/>
      <c r="AD229" s="18">
        <f>IF(ISBLANK($Z229),0, LOOKUP($Z229,[1]Skill!$A:$A,[1]Skill!$AA:$AA)*$AA229/100)+
IF(ISBLANK($AB229),0, LOOKUP($AB229,[1]Skill!$A:$A,[1]Skill!$AA:$AA)*$AC229/100)</f>
        <v>10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49" t="s">
        <v>765</v>
      </c>
      <c r="AS229" s="53"/>
      <c r="AT229" s="4" t="s">
        <v>924</v>
      </c>
      <c r="AU229" s="4"/>
      <c r="AV229" s="4">
        <v>226</v>
      </c>
      <c r="AW229" s="4"/>
      <c r="AX229" s="58" t="s">
        <v>834</v>
      </c>
      <c r="AY229" s="18">
        <v>0</v>
      </c>
      <c r="AZ229" s="19">
        <v>0</v>
      </c>
      <c r="BA229" s="25">
        <v>0.47540979999999999</v>
      </c>
    </row>
    <row r="230" spans="1:53" x14ac:dyDescent="0.15">
      <c r="A230">
        <v>51000227</v>
      </c>
      <c r="C230" s="4" t="s">
        <v>240</v>
      </c>
      <c r="D230" s="4" t="s">
        <v>613</v>
      </c>
      <c r="E230" s="19" t="s">
        <v>304</v>
      </c>
      <c r="F230" s="4">
        <v>2</v>
      </c>
      <c r="G230" s="4">
        <v>16</v>
      </c>
      <c r="H230" s="4">
        <v>0</v>
      </c>
      <c r="I230" s="4">
        <f t="shared" si="12"/>
        <v>2</v>
      </c>
      <c r="J230" s="4">
        <v>2</v>
      </c>
      <c r="K230" s="4">
        <v>-100</v>
      </c>
      <c r="L230" s="4">
        <v>70</v>
      </c>
      <c r="M230">
        <v>1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12">
        <f t="shared" si="13"/>
        <v>1</v>
      </c>
      <c r="V230" s="4">
        <v>10</v>
      </c>
      <c r="W230" s="4">
        <v>0</v>
      </c>
      <c r="X230" s="4">
        <v>10</v>
      </c>
      <c r="Y230" s="4" t="s">
        <v>9</v>
      </c>
      <c r="Z230" s="36">
        <v>55300004</v>
      </c>
      <c r="AA230" s="18">
        <v>100</v>
      </c>
      <c r="AB230" s="18"/>
      <c r="AC230" s="18"/>
      <c r="AD230" s="18">
        <f>IF(ISBLANK($Z230),0, LOOKUP($Z230,[1]Skill!$A:$A,[1]Skill!$AA:$AA)*$AA230/100)+
IF(ISBLANK($AB230),0, LOOKUP($AB230,[1]Skill!$A:$A,[1]Skill!$AA:$AA)*$AC230/100)</f>
        <v>30</v>
      </c>
      <c r="AE230" s="18">
        <v>0</v>
      </c>
      <c r="AF230" s="18">
        <v>0.5</v>
      </c>
      <c r="AG230" s="18">
        <v>0.5</v>
      </c>
      <c r="AH230" s="18">
        <v>0</v>
      </c>
      <c r="AI230" s="4" t="str">
        <f t="shared" si="14"/>
        <v>0;0.5;0.5;0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49" t="s">
        <v>765</v>
      </c>
      <c r="AS230" s="53"/>
      <c r="AT230" s="4"/>
      <c r="AU230" s="4"/>
      <c r="AV230" s="4">
        <v>227</v>
      </c>
      <c r="AW230" s="4"/>
      <c r="AX230" s="58" t="s">
        <v>838</v>
      </c>
      <c r="AY230" s="18">
        <v>0</v>
      </c>
      <c r="AZ230" s="19">
        <v>0</v>
      </c>
      <c r="BA230" s="25">
        <v>5.2459020000000002E-2</v>
      </c>
    </row>
    <row r="231" spans="1:53" x14ac:dyDescent="0.15">
      <c r="A231">
        <v>51000228</v>
      </c>
      <c r="C231" s="4" t="s">
        <v>241</v>
      </c>
      <c r="D231" s="4" t="s">
        <v>614</v>
      </c>
      <c r="E231" s="19" t="s">
        <v>304</v>
      </c>
      <c r="F231" s="4">
        <v>3</v>
      </c>
      <c r="G231" s="4">
        <v>16</v>
      </c>
      <c r="H231" s="4">
        <v>0</v>
      </c>
      <c r="I231" s="4">
        <f t="shared" si="12"/>
        <v>1</v>
      </c>
      <c r="J231" s="4">
        <v>3</v>
      </c>
      <c r="K231" s="4">
        <v>-100</v>
      </c>
      <c r="L231" s="4">
        <v>70</v>
      </c>
      <c r="M231">
        <v>-1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12">
        <f t="shared" si="13"/>
        <v>-1</v>
      </c>
      <c r="V231" s="4">
        <v>10</v>
      </c>
      <c r="W231" s="4">
        <v>0</v>
      </c>
      <c r="X231" s="4">
        <v>10</v>
      </c>
      <c r="Y231" s="4" t="s">
        <v>9</v>
      </c>
      <c r="Z231" s="36">
        <v>55300005</v>
      </c>
      <c r="AA231" s="18">
        <v>100</v>
      </c>
      <c r="AB231" s="18"/>
      <c r="AC231" s="18"/>
      <c r="AD231" s="18">
        <f>IF(ISBLANK($Z231),0, LOOKUP($Z231,[1]Skill!$A:$A,[1]Skill!$AA:$AA)*$AA231/100)+
IF(ISBLANK($AB231),0, LOOKUP($AB231,[1]Skill!$A:$A,[1]Skill!$AA:$AA)*$AC231/100)</f>
        <v>30</v>
      </c>
      <c r="AE231" s="18">
        <v>0</v>
      </c>
      <c r="AF231" s="18">
        <v>0.5</v>
      </c>
      <c r="AG231" s="18">
        <v>0.5</v>
      </c>
      <c r="AH231" s="18">
        <v>0</v>
      </c>
      <c r="AI231" s="4" t="str">
        <f t="shared" si="14"/>
        <v>0;0.5;0.5;0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49" t="s">
        <v>765</v>
      </c>
      <c r="AS231" s="53"/>
      <c r="AT231" s="4"/>
      <c r="AU231" s="4"/>
      <c r="AV231" s="4">
        <v>228</v>
      </c>
      <c r="AW231" s="4"/>
      <c r="AX231" s="58" t="s">
        <v>838</v>
      </c>
      <c r="AY231" s="18">
        <v>0</v>
      </c>
      <c r="AZ231" s="19">
        <v>0</v>
      </c>
      <c r="BA231" s="25">
        <v>5.4098359999999998E-2</v>
      </c>
    </row>
    <row r="232" spans="1:53" x14ac:dyDescent="0.15">
      <c r="A232">
        <v>51000229</v>
      </c>
      <c r="C232" s="4" t="s">
        <v>242</v>
      </c>
      <c r="D232" s="4" t="s">
        <v>615</v>
      </c>
      <c r="E232" s="19" t="s">
        <v>1091</v>
      </c>
      <c r="F232" s="4">
        <v>1</v>
      </c>
      <c r="G232" s="4">
        <v>16</v>
      </c>
      <c r="H232" s="4">
        <v>0</v>
      </c>
      <c r="I232" s="4">
        <f t="shared" si="12"/>
        <v>0</v>
      </c>
      <c r="J232" s="4">
        <v>1</v>
      </c>
      <c r="K232" s="4">
        <v>-100</v>
      </c>
      <c r="L232" s="4">
        <v>95</v>
      </c>
      <c r="M232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12">
        <f t="shared" si="13"/>
        <v>-5</v>
      </c>
      <c r="V232" s="4">
        <v>10</v>
      </c>
      <c r="W232" s="4">
        <v>0</v>
      </c>
      <c r="X232" s="4">
        <v>10</v>
      </c>
      <c r="Y232" s="4" t="s">
        <v>9</v>
      </c>
      <c r="Z232" s="36"/>
      <c r="AA232" s="18"/>
      <c r="AB232" s="18"/>
      <c r="AC232" s="18"/>
      <c r="AD232" s="18">
        <f>IF(ISBLANK($Z232),0, LOOKUP($Z232,[1]Skill!$A:$A,[1]Skill!$AA:$AA)*$AA232/100)+
IF(ISBLANK($AB232),0, LOOKUP($AB232,[1]Skill!$A:$A,[1]Skill!$AA:$AA)*$AC232/100)</f>
        <v>0</v>
      </c>
      <c r="AE232" s="18">
        <v>0</v>
      </c>
      <c r="AF232" s="18">
        <v>0.5</v>
      </c>
      <c r="AG232" s="18">
        <v>0.5</v>
      </c>
      <c r="AH232" s="18">
        <v>0</v>
      </c>
      <c r="AI232" s="4" t="str">
        <f t="shared" si="14"/>
        <v>0;0.5;0.5;0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49" t="s">
        <v>765</v>
      </c>
      <c r="AS232" s="53"/>
      <c r="AT232" s="4"/>
      <c r="AU232" s="4"/>
      <c r="AV232" s="4">
        <v>229</v>
      </c>
      <c r="AW232" s="4"/>
      <c r="AX232" s="58" t="s">
        <v>838</v>
      </c>
      <c r="AY232" s="18">
        <v>0</v>
      </c>
      <c r="AZ232" s="19">
        <v>0</v>
      </c>
      <c r="BA232" s="25">
        <v>3.9344259999999999E-2</v>
      </c>
    </row>
    <row r="233" spans="1:53" x14ac:dyDescent="0.15">
      <c r="A233">
        <v>51000230</v>
      </c>
      <c r="C233" s="4" t="s">
        <v>243</v>
      </c>
      <c r="D233" s="4" t="s">
        <v>370</v>
      </c>
      <c r="E233" s="19" t="s">
        <v>1097</v>
      </c>
      <c r="F233" s="4">
        <v>3</v>
      </c>
      <c r="G233" s="4">
        <v>10</v>
      </c>
      <c r="H233" s="4">
        <v>6</v>
      </c>
      <c r="I233" s="4">
        <f t="shared" si="12"/>
        <v>2</v>
      </c>
      <c r="J233" s="4">
        <v>3</v>
      </c>
      <c r="K233" s="4">
        <v>-30</v>
      </c>
      <c r="L233" s="4">
        <v>0</v>
      </c>
      <c r="M233">
        <v>-3</v>
      </c>
      <c r="N233" s="4">
        <v>0</v>
      </c>
      <c r="O233" s="4">
        <v>0</v>
      </c>
      <c r="P233" s="4">
        <v>0</v>
      </c>
      <c r="Q233" s="4">
        <v>0</v>
      </c>
      <c r="R233" s="4">
        <v>4</v>
      </c>
      <c r="S233" s="4">
        <v>0</v>
      </c>
      <c r="T233" s="4">
        <v>0</v>
      </c>
      <c r="U233" s="12">
        <f t="shared" si="13"/>
        <v>2</v>
      </c>
      <c r="V233" s="4">
        <v>10</v>
      </c>
      <c r="W233" s="4">
        <v>10</v>
      </c>
      <c r="X233" s="4">
        <v>0</v>
      </c>
      <c r="Y233" s="4" t="s">
        <v>244</v>
      </c>
      <c r="Z233" s="18">
        <v>55600005</v>
      </c>
      <c r="AA233" s="18">
        <v>100</v>
      </c>
      <c r="AB233" s="18"/>
      <c r="AC233" s="18"/>
      <c r="AD233" s="18">
        <f>IF(ISBLANK($Z233),0, LOOKUP($Z233,[1]Skill!$A:$A,[1]Skill!$AA:$AA)*$AA233/100)+
IF(ISBLANK($AB233),0, LOOKUP($AB233,[1]Skill!$A:$A,[1]Skill!$AA:$AA)*$AC233/100)</f>
        <v>15</v>
      </c>
      <c r="AE233" s="18">
        <v>0.2</v>
      </c>
      <c r="AF233" s="18">
        <v>0.3</v>
      </c>
      <c r="AG233" s="18">
        <v>0</v>
      </c>
      <c r="AH233" s="18">
        <v>0</v>
      </c>
      <c r="AI233" s="4" t="str">
        <f t="shared" si="14"/>
        <v>0.2;0.3;0;0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-0.5</v>
      </c>
      <c r="AP233" s="18">
        <v>0.5</v>
      </c>
      <c r="AQ233" s="4" t="str">
        <f t="shared" si="15"/>
        <v>0;0;0.3;0;0;-0.5;0.5</v>
      </c>
      <c r="AR233" s="49" t="s">
        <v>765</v>
      </c>
      <c r="AS233" s="53"/>
      <c r="AT233" s="4" t="s">
        <v>1002</v>
      </c>
      <c r="AU233" s="4"/>
      <c r="AV233" s="4">
        <v>230</v>
      </c>
      <c r="AW233" s="4"/>
      <c r="AX233" s="58" t="s">
        <v>832</v>
      </c>
      <c r="AY233" s="18">
        <v>0</v>
      </c>
      <c r="AZ233" s="19">
        <v>0</v>
      </c>
      <c r="BA233" s="25">
        <v>0.54426229999999998</v>
      </c>
    </row>
    <row r="234" spans="1:53" x14ac:dyDescent="0.15">
      <c r="A234">
        <v>51000231</v>
      </c>
      <c r="C234" s="7" t="s">
        <v>424</v>
      </c>
      <c r="D234" s="4" t="s">
        <v>616</v>
      </c>
      <c r="E234" s="19"/>
      <c r="F234" s="4">
        <v>5</v>
      </c>
      <c r="G234" s="4">
        <v>11</v>
      </c>
      <c r="H234" s="4">
        <v>4</v>
      </c>
      <c r="I234" s="4">
        <f t="shared" si="12"/>
        <v>3</v>
      </c>
      <c r="J234" s="4">
        <v>5</v>
      </c>
      <c r="K234" s="4">
        <v>12</v>
      </c>
      <c r="L234" s="4">
        <v>-15</v>
      </c>
      <c r="M234">
        <v>-14</v>
      </c>
      <c r="N234" s="4">
        <v>0</v>
      </c>
      <c r="O234" s="4">
        <v>0</v>
      </c>
      <c r="P234" s="4">
        <v>0</v>
      </c>
      <c r="Q234" s="4">
        <v>2</v>
      </c>
      <c r="R234" s="4">
        <v>0</v>
      </c>
      <c r="S234" s="4">
        <v>0</v>
      </c>
      <c r="T234" s="4">
        <v>0</v>
      </c>
      <c r="U234" s="12">
        <f t="shared" si="13"/>
        <v>5</v>
      </c>
      <c r="V234" s="4">
        <v>10</v>
      </c>
      <c r="W234" s="4">
        <v>15</v>
      </c>
      <c r="X234" s="4">
        <v>0</v>
      </c>
      <c r="Y234" s="4" t="s">
        <v>22</v>
      </c>
      <c r="Z234" s="36">
        <v>55110009</v>
      </c>
      <c r="AA234" s="18">
        <v>100</v>
      </c>
      <c r="AB234" s="18"/>
      <c r="AC234" s="18"/>
      <c r="AD234" s="18">
        <f>IF(ISBLANK($Z234),0, LOOKUP($Z234,[1]Skill!$A:$A,[1]Skill!$AA:$AA)*$AA234/100)+
IF(ISBLANK($AB234),0, LOOKUP($AB234,[1]Skill!$A:$A,[1]Skill!$AA:$AA)*$AC234/100)</f>
        <v>12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49" t="s">
        <v>765</v>
      </c>
      <c r="AS234" s="53"/>
      <c r="AT234" s="4" t="s">
        <v>1003</v>
      </c>
      <c r="AU234" s="4"/>
      <c r="AV234" s="4">
        <v>231</v>
      </c>
      <c r="AW234" s="4"/>
      <c r="AX234" s="58" t="s">
        <v>829</v>
      </c>
      <c r="AY234" s="18">
        <v>0</v>
      </c>
      <c r="AZ234" s="19">
        <v>0</v>
      </c>
      <c r="BA234" s="25">
        <v>0.8573771</v>
      </c>
    </row>
    <row r="235" spans="1:53" x14ac:dyDescent="0.15">
      <c r="A235">
        <v>51000232</v>
      </c>
      <c r="C235" s="4" t="s">
        <v>245</v>
      </c>
      <c r="D235" s="4" t="s">
        <v>617</v>
      </c>
      <c r="E235" s="19" t="s">
        <v>1110</v>
      </c>
      <c r="F235" s="4">
        <v>3</v>
      </c>
      <c r="G235" s="4">
        <v>14</v>
      </c>
      <c r="H235" s="4">
        <v>3</v>
      </c>
      <c r="I235" s="4">
        <f t="shared" si="12"/>
        <v>3</v>
      </c>
      <c r="J235" s="4">
        <v>3</v>
      </c>
      <c r="K235" s="4">
        <v>0</v>
      </c>
      <c r="L235" s="4">
        <v>20</v>
      </c>
      <c r="M235">
        <v>-28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12">
        <f t="shared" si="13"/>
        <v>7</v>
      </c>
      <c r="V235" s="4">
        <v>10</v>
      </c>
      <c r="W235" s="4">
        <v>0</v>
      </c>
      <c r="X235" s="4">
        <v>12</v>
      </c>
      <c r="Y235" s="4" t="s">
        <v>6</v>
      </c>
      <c r="Z235" s="18">
        <v>55600013</v>
      </c>
      <c r="AA235" s="18">
        <v>100</v>
      </c>
      <c r="AB235" s="18"/>
      <c r="AC235" s="18"/>
      <c r="AD235" s="18">
        <f>IF(ISBLANK($Z235),0, LOOKUP($Z235,[1]Skill!$A:$A,[1]Skill!$AA:$AA)*$AA235/100)+
IF(ISBLANK($AB235),0, LOOKUP($AB235,[1]Skill!$A:$A,[1]Skill!$AA:$AA)*$AC235/100)</f>
        <v>15</v>
      </c>
      <c r="AE235" s="18">
        <v>0</v>
      </c>
      <c r="AF235" s="18">
        <v>0</v>
      </c>
      <c r="AG235" s="18">
        <v>0.2</v>
      </c>
      <c r="AH235" s="18">
        <v>0</v>
      </c>
      <c r="AI235" s="4" t="str">
        <f t="shared" si="14"/>
        <v>0;0;0.2;0</v>
      </c>
      <c r="AJ235" s="18">
        <v>0</v>
      </c>
      <c r="AK235" s="18">
        <v>-0.3</v>
      </c>
      <c r="AL235" s="18">
        <v>0.3</v>
      </c>
      <c r="AM235" s="18">
        <v>-0.3</v>
      </c>
      <c r="AN235" s="18">
        <v>0</v>
      </c>
      <c r="AO235" s="18">
        <v>0</v>
      </c>
      <c r="AP235" s="18">
        <v>0</v>
      </c>
      <c r="AQ235" s="4" t="str">
        <f t="shared" si="15"/>
        <v>0;-0.3;0.3;-0.3;0;0;0</v>
      </c>
      <c r="AR235" s="49" t="s">
        <v>765</v>
      </c>
      <c r="AS235" s="53"/>
      <c r="AT235" s="4" t="s">
        <v>1004</v>
      </c>
      <c r="AU235" s="4"/>
      <c r="AV235" s="4">
        <v>232</v>
      </c>
      <c r="AW235" s="4"/>
      <c r="AX235" s="58" t="s">
        <v>837</v>
      </c>
      <c r="AY235" s="18">
        <v>0</v>
      </c>
      <c r="AZ235" s="19">
        <v>0</v>
      </c>
      <c r="BA235" s="25">
        <v>0.595082</v>
      </c>
    </row>
    <row r="236" spans="1:53" x14ac:dyDescent="0.15">
      <c r="A236">
        <v>51000233</v>
      </c>
      <c r="C236" s="4" t="s">
        <v>246</v>
      </c>
      <c r="D236" s="4" t="s">
        <v>618</v>
      </c>
      <c r="E236" s="19" t="s">
        <v>1097</v>
      </c>
      <c r="F236" s="4">
        <v>2</v>
      </c>
      <c r="G236" s="4">
        <v>11</v>
      </c>
      <c r="H236" s="4">
        <v>1</v>
      </c>
      <c r="I236" s="4">
        <f t="shared" si="12"/>
        <v>2</v>
      </c>
      <c r="J236" s="4">
        <v>2</v>
      </c>
      <c r="K236" s="4">
        <v>0</v>
      </c>
      <c r="L236" s="4">
        <v>0</v>
      </c>
      <c r="M236">
        <v>-12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12">
        <f t="shared" si="13"/>
        <v>3</v>
      </c>
      <c r="V236" s="4">
        <v>10</v>
      </c>
      <c r="W236" s="4">
        <v>15</v>
      </c>
      <c r="X236" s="4">
        <v>0</v>
      </c>
      <c r="Y236" s="4" t="s">
        <v>12</v>
      </c>
      <c r="Z236" s="36">
        <v>55600013</v>
      </c>
      <c r="AA236" s="18">
        <v>100</v>
      </c>
      <c r="AB236" s="18"/>
      <c r="AC236" s="18"/>
      <c r="AD236" s="18">
        <f>IF(ISBLANK($Z236),0, LOOKUP($Z236,[1]Skill!$A:$A,[1]Skill!$AA:$AA)*$AA236/100)+
IF(ISBLANK($AB236),0, LOOKUP($AB236,[1]Skill!$A:$A,[1]Skill!$AA:$AA)*$AC236/100)</f>
        <v>15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49" t="s">
        <v>765</v>
      </c>
      <c r="AS236" s="53"/>
      <c r="AT236" s="4" t="s">
        <v>1005</v>
      </c>
      <c r="AU236" s="4"/>
      <c r="AV236" s="4">
        <v>233</v>
      </c>
      <c r="AW236" s="4"/>
      <c r="AX236" s="58" t="s">
        <v>829</v>
      </c>
      <c r="AY236" s="18">
        <v>0</v>
      </c>
      <c r="AZ236" s="19">
        <v>0</v>
      </c>
      <c r="BA236" s="25">
        <v>0.47704920000000001</v>
      </c>
    </row>
    <row r="237" spans="1:53" x14ac:dyDescent="0.15">
      <c r="A237">
        <v>51000234</v>
      </c>
      <c r="C237" s="7" t="s">
        <v>425</v>
      </c>
      <c r="D237" s="4" t="s">
        <v>619</v>
      </c>
      <c r="E237" s="19" t="s">
        <v>1089</v>
      </c>
      <c r="F237" s="4">
        <v>4</v>
      </c>
      <c r="G237" s="4">
        <v>5</v>
      </c>
      <c r="H237" s="4">
        <v>5</v>
      </c>
      <c r="I237" s="4">
        <f t="shared" si="12"/>
        <v>3</v>
      </c>
      <c r="J237" s="4">
        <v>4</v>
      </c>
      <c r="K237" s="4">
        <v>-18</v>
      </c>
      <c r="L237" s="4">
        <v>9</v>
      </c>
      <c r="M237">
        <v>-16</v>
      </c>
      <c r="N237" s="4">
        <v>0</v>
      </c>
      <c r="O237" s="4">
        <v>0</v>
      </c>
      <c r="P237" s="4">
        <v>2</v>
      </c>
      <c r="Q237" s="4">
        <v>0</v>
      </c>
      <c r="R237" s="4">
        <v>0</v>
      </c>
      <c r="S237" s="4">
        <v>0</v>
      </c>
      <c r="T237" s="4">
        <v>0</v>
      </c>
      <c r="U237" s="12">
        <f t="shared" si="13"/>
        <v>7</v>
      </c>
      <c r="V237" s="4">
        <v>10</v>
      </c>
      <c r="W237" s="4">
        <v>15</v>
      </c>
      <c r="X237" s="4">
        <v>0</v>
      </c>
      <c r="Y237" s="4" t="s">
        <v>2</v>
      </c>
      <c r="Z237" s="36">
        <v>55100001</v>
      </c>
      <c r="AA237" s="18">
        <v>100</v>
      </c>
      <c r="AB237" s="18">
        <v>55110008</v>
      </c>
      <c r="AC237" s="18">
        <v>25</v>
      </c>
      <c r="AD237" s="18">
        <f>IF(ISBLANK($Z237),0, LOOKUP($Z237,[1]Skill!$A:$A,[1]Skill!$AA:$AA)*$AA237/100)+
IF(ISBLANK($AB237),0, LOOKUP($AB237,[1]Skill!$A:$A,[1]Skill!$AA:$AA)*$AC237/100)</f>
        <v>22.5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49" t="s">
        <v>765</v>
      </c>
      <c r="AS237" s="53"/>
      <c r="AT237" s="4" t="s">
        <v>1006</v>
      </c>
      <c r="AU237" s="4"/>
      <c r="AV237" s="4">
        <v>234</v>
      </c>
      <c r="AW237" s="4"/>
      <c r="AX237" s="58" t="s">
        <v>839</v>
      </c>
      <c r="AY237" s="18">
        <v>0</v>
      </c>
      <c r="AZ237" s="19">
        <v>0</v>
      </c>
      <c r="BA237" s="25">
        <v>0.70327870000000003</v>
      </c>
    </row>
    <row r="238" spans="1:53" x14ac:dyDescent="0.15">
      <c r="A238">
        <v>51000235</v>
      </c>
      <c r="C238" s="4" t="s">
        <v>840</v>
      </c>
      <c r="D238" s="4" t="s">
        <v>620</v>
      </c>
      <c r="E238" s="19" t="s">
        <v>1093</v>
      </c>
      <c r="F238" s="4">
        <v>2</v>
      </c>
      <c r="G238" s="4">
        <v>6</v>
      </c>
      <c r="H238" s="4">
        <v>5</v>
      </c>
      <c r="I238" s="4">
        <f t="shared" si="12"/>
        <v>1</v>
      </c>
      <c r="J238" s="4">
        <v>2</v>
      </c>
      <c r="K238" s="4">
        <v>-3</v>
      </c>
      <c r="L238" s="4">
        <v>-3</v>
      </c>
      <c r="M238">
        <v>-32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12">
        <f t="shared" si="13"/>
        <v>-3</v>
      </c>
      <c r="V238" s="4">
        <v>10</v>
      </c>
      <c r="W238" s="4">
        <v>30</v>
      </c>
      <c r="X238" s="4">
        <v>0</v>
      </c>
      <c r="Y238" s="4" t="s">
        <v>4</v>
      </c>
      <c r="Z238" s="36">
        <v>55500013</v>
      </c>
      <c r="AA238" s="18">
        <v>100</v>
      </c>
      <c r="AB238" s="18">
        <v>55100005</v>
      </c>
      <c r="AC238" s="18">
        <v>100</v>
      </c>
      <c r="AD238" s="18">
        <f>IF(ISBLANK($Z238),0, LOOKUP($Z238,[1]Skill!$A:$A,[1]Skill!$AA:$AA)*$AA238/100)+
IF(ISBLANK($AB238),0, LOOKUP($AB238,[1]Skill!$A:$A,[1]Skill!$AA:$AA)*$AC238/100)</f>
        <v>35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</v>
      </c>
      <c r="AJ238" s="18">
        <v>0</v>
      </c>
      <c r="AK238" s="18">
        <v>0</v>
      </c>
      <c r="AL238" s="18">
        <v>-0.3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0;0;-0.3;0;0;0;0</v>
      </c>
      <c r="AR238" s="49" t="s">
        <v>765</v>
      </c>
      <c r="AS238" s="53"/>
      <c r="AT238" s="4" t="s">
        <v>913</v>
      </c>
      <c r="AU238" s="4"/>
      <c r="AV238" s="4">
        <v>235</v>
      </c>
      <c r="AW238" s="4"/>
      <c r="AX238" s="58" t="s">
        <v>841</v>
      </c>
      <c r="AY238" s="18">
        <v>0</v>
      </c>
      <c r="AZ238" s="19">
        <v>0</v>
      </c>
      <c r="BA238" s="25">
        <v>9.3442629999999999E-2</v>
      </c>
    </row>
    <row r="239" spans="1:53" x14ac:dyDescent="0.15">
      <c r="A239">
        <v>51000236</v>
      </c>
      <c r="C239" s="7" t="s">
        <v>394</v>
      </c>
      <c r="D239" s="4" t="s">
        <v>621</v>
      </c>
      <c r="E239" s="19"/>
      <c r="F239" s="4">
        <v>3</v>
      </c>
      <c r="G239" s="4">
        <v>11</v>
      </c>
      <c r="H239" s="4">
        <v>0</v>
      </c>
      <c r="I239" s="4">
        <f t="shared" si="12"/>
        <v>2</v>
      </c>
      <c r="J239" s="4">
        <v>3</v>
      </c>
      <c r="K239" s="4">
        <v>0</v>
      </c>
      <c r="L239" s="4">
        <v>0</v>
      </c>
      <c r="M239">
        <v>-10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12">
        <f t="shared" si="13"/>
        <v>1</v>
      </c>
      <c r="V239" s="4">
        <v>10</v>
      </c>
      <c r="W239" s="4">
        <v>15</v>
      </c>
      <c r="X239" s="4">
        <v>0</v>
      </c>
      <c r="Y239" s="4" t="s">
        <v>4</v>
      </c>
      <c r="Z239" s="36">
        <v>55110001</v>
      </c>
      <c r="AA239" s="18">
        <v>35</v>
      </c>
      <c r="AB239" s="18">
        <v>55110008</v>
      </c>
      <c r="AC239" s="18">
        <v>20</v>
      </c>
      <c r="AD239" s="18">
        <f>IF(ISBLANK($Z239),0, LOOKUP($Z239,[1]Skill!$A:$A,[1]Skill!$AA:$AA)*$AA239/100)+
IF(ISBLANK($AB239),0, LOOKUP($AB239,[1]Skill!$A:$A,[1]Skill!$AA:$AA)*$AC239/100)</f>
        <v>11.75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49" t="s">
        <v>765</v>
      </c>
      <c r="AS239" s="53"/>
      <c r="AT239" s="4" t="s">
        <v>1007</v>
      </c>
      <c r="AU239" s="4"/>
      <c r="AV239" s="4">
        <v>236</v>
      </c>
      <c r="AW239" s="4"/>
      <c r="AX239" s="58" t="s">
        <v>829</v>
      </c>
      <c r="AY239" s="18">
        <v>0</v>
      </c>
      <c r="AZ239" s="19">
        <v>0</v>
      </c>
      <c r="BA239" s="25">
        <v>0.77377050000000003</v>
      </c>
    </row>
    <row r="240" spans="1:53" x14ac:dyDescent="0.15">
      <c r="A240">
        <v>51000237</v>
      </c>
      <c r="C240" s="7" t="s">
        <v>426</v>
      </c>
      <c r="D240" s="4" t="s">
        <v>427</v>
      </c>
      <c r="E240" s="19"/>
      <c r="F240" s="4">
        <v>3</v>
      </c>
      <c r="G240" s="4">
        <v>10</v>
      </c>
      <c r="H240" s="4">
        <v>6</v>
      </c>
      <c r="I240" s="4">
        <f t="shared" si="12"/>
        <v>1</v>
      </c>
      <c r="J240" s="4">
        <v>3</v>
      </c>
      <c r="K240" s="4">
        <v>14</v>
      </c>
      <c r="L240" s="4">
        <v>-1</v>
      </c>
      <c r="M240">
        <v>-18</v>
      </c>
      <c r="N240" s="4">
        <v>1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12">
        <f t="shared" si="13"/>
        <v>0</v>
      </c>
      <c r="V240" s="4">
        <v>10</v>
      </c>
      <c r="W240" s="4">
        <v>15</v>
      </c>
      <c r="X240" s="4">
        <v>0</v>
      </c>
      <c r="Y240" s="4" t="s">
        <v>2</v>
      </c>
      <c r="Z240" s="36"/>
      <c r="AA240" s="18"/>
      <c r="AB240" s="18"/>
      <c r="AC240" s="18"/>
      <c r="AD240" s="18">
        <f>IF(ISBLANK($Z240),0, LOOKUP($Z240,[1]Skill!$A:$A,[1]Skill!$AA:$AA)*$AA240/100)+
IF(ISBLANK($AB240),0, LOOKUP($AB240,[1]Skill!$A:$A,[1]Skill!$AA:$AA)*$AC240/100)</f>
        <v>0</v>
      </c>
      <c r="AE240" s="18">
        <v>0.2</v>
      </c>
      <c r="AF240" s="18">
        <v>0.3</v>
      </c>
      <c r="AG240" s="18">
        <v>0</v>
      </c>
      <c r="AH240" s="18">
        <v>0</v>
      </c>
      <c r="AI240" s="4" t="str">
        <f t="shared" si="14"/>
        <v>0.2;0.3;0;0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-0.5</v>
      </c>
      <c r="AP240" s="18">
        <v>0.5</v>
      </c>
      <c r="AQ240" s="4" t="str">
        <f t="shared" si="15"/>
        <v>0;0;0;0;0;-0.5;0.5</v>
      </c>
      <c r="AR240" s="49" t="s">
        <v>765</v>
      </c>
      <c r="AS240" s="53"/>
      <c r="AT240" s="4" t="s">
        <v>978</v>
      </c>
      <c r="AU240" s="4"/>
      <c r="AV240" s="4">
        <v>237</v>
      </c>
      <c r="AW240" s="4"/>
      <c r="AX240" s="58" t="s">
        <v>832</v>
      </c>
      <c r="AY240" s="18">
        <v>0</v>
      </c>
      <c r="AZ240" s="19">
        <v>0</v>
      </c>
      <c r="BA240" s="25">
        <v>0.63934429999999998</v>
      </c>
    </row>
    <row r="241" spans="1:53" x14ac:dyDescent="0.15">
      <c r="A241">
        <v>51000238</v>
      </c>
      <c r="C241" s="7" t="s">
        <v>428</v>
      </c>
      <c r="D241" s="4" t="s">
        <v>429</v>
      </c>
      <c r="E241" s="19" t="s">
        <v>1100</v>
      </c>
      <c r="F241" s="4">
        <v>5</v>
      </c>
      <c r="G241" s="4">
        <v>8</v>
      </c>
      <c r="H241" s="4">
        <v>0</v>
      </c>
      <c r="I241" s="4">
        <f t="shared" si="12"/>
        <v>3</v>
      </c>
      <c r="J241" s="4">
        <v>5</v>
      </c>
      <c r="K241" s="4">
        <v>-3</v>
      </c>
      <c r="L241" s="4">
        <v>-12</v>
      </c>
      <c r="M241">
        <v>-35</v>
      </c>
      <c r="N241" s="4">
        <v>0</v>
      </c>
      <c r="O241" s="4">
        <v>0</v>
      </c>
      <c r="P241" s="4">
        <v>0</v>
      </c>
      <c r="Q241" s="4">
        <v>0</v>
      </c>
      <c r="R241" s="4">
        <v>1</v>
      </c>
      <c r="S241" s="4">
        <v>0</v>
      </c>
      <c r="T241" s="4">
        <v>0</v>
      </c>
      <c r="U241" s="12">
        <f t="shared" si="13"/>
        <v>7</v>
      </c>
      <c r="V241" s="4">
        <v>10</v>
      </c>
      <c r="W241" s="4">
        <v>20</v>
      </c>
      <c r="X241" s="4">
        <v>0</v>
      </c>
      <c r="Y241" s="4" t="s">
        <v>16</v>
      </c>
      <c r="Z241" s="36">
        <v>55100010</v>
      </c>
      <c r="AA241" s="18">
        <v>100</v>
      </c>
      <c r="AB241" s="18">
        <v>55110020</v>
      </c>
      <c r="AC241" s="18">
        <v>100</v>
      </c>
      <c r="AD241" s="18">
        <f>IF(ISBLANK($Z241),0, LOOKUP($Z241,[1]Skill!$A:$A,[1]Skill!$AA:$AA)*$AA241/100)+
IF(ISBLANK($AB241),0, LOOKUP($AB241,[1]Skill!$A:$A,[1]Skill!$AA:$AA)*$AC241/100)</f>
        <v>52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49" t="s">
        <v>765</v>
      </c>
      <c r="AS241" s="53">
        <v>11000005</v>
      </c>
      <c r="AT241" s="4" t="s">
        <v>1008</v>
      </c>
      <c r="AU241" s="4"/>
      <c r="AV241" s="4">
        <v>238</v>
      </c>
      <c r="AW241" s="4"/>
      <c r="AX241" s="58" t="s">
        <v>828</v>
      </c>
      <c r="AY241" s="18">
        <v>0</v>
      </c>
      <c r="AZ241" s="19">
        <v>0</v>
      </c>
      <c r="BA241" s="25">
        <v>0.89016399999999996</v>
      </c>
    </row>
    <row r="242" spans="1:53" x14ac:dyDescent="0.15">
      <c r="A242">
        <v>51000239</v>
      </c>
      <c r="C242" s="7" t="s">
        <v>430</v>
      </c>
      <c r="D242" s="4" t="s">
        <v>431</v>
      </c>
      <c r="E242" s="19"/>
      <c r="F242" s="4">
        <v>3</v>
      </c>
      <c r="G242" s="4">
        <v>5</v>
      </c>
      <c r="H242" s="4">
        <v>0</v>
      </c>
      <c r="I242" s="4">
        <f t="shared" si="12"/>
        <v>1</v>
      </c>
      <c r="J242" s="4">
        <v>3</v>
      </c>
      <c r="K242" s="4">
        <v>7</v>
      </c>
      <c r="L242" s="4">
        <v>-7</v>
      </c>
      <c r="M242">
        <v>-1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12">
        <f t="shared" si="13"/>
        <v>-1</v>
      </c>
      <c r="V242" s="4">
        <v>10</v>
      </c>
      <c r="W242" s="4">
        <v>20</v>
      </c>
      <c r="X242" s="4">
        <v>0</v>
      </c>
      <c r="Y242" s="4" t="s">
        <v>4</v>
      </c>
      <c r="Z242" s="36"/>
      <c r="AA242" s="18"/>
      <c r="AB242" s="18"/>
      <c r="AC242" s="18"/>
      <c r="AD242" s="18">
        <f>IF(ISBLANK($Z242),0, LOOKUP($Z242,[1]Skill!$A:$A,[1]Skill!$AA:$AA)*$AA242/100)+
IF(ISBLANK($AB242),0, LOOKUP($AB242,[1]Skill!$A:$A,[1]Skill!$AA:$AA)*$AC242/100)</f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49" t="s">
        <v>765</v>
      </c>
      <c r="AS242" s="53"/>
      <c r="AT242" s="4" t="s">
        <v>1009</v>
      </c>
      <c r="AU242" s="4"/>
      <c r="AV242" s="4">
        <v>239</v>
      </c>
      <c r="AW242" s="4"/>
      <c r="AX242" s="58" t="s">
        <v>839</v>
      </c>
      <c r="AY242" s="18">
        <v>0</v>
      </c>
      <c r="AZ242" s="19">
        <v>0</v>
      </c>
      <c r="BA242" s="25">
        <v>0.51311479999999998</v>
      </c>
    </row>
    <row r="243" spans="1:53" x14ac:dyDescent="0.15">
      <c r="A243">
        <v>51000240</v>
      </c>
      <c r="C243" s="4" t="s">
        <v>219</v>
      </c>
      <c r="D243" s="4" t="s">
        <v>366</v>
      </c>
      <c r="E243" s="19"/>
      <c r="F243" s="4">
        <v>4</v>
      </c>
      <c r="G243" s="4">
        <v>10</v>
      </c>
      <c r="H243" s="4">
        <v>6</v>
      </c>
      <c r="I243" s="4">
        <f t="shared" si="12"/>
        <v>2</v>
      </c>
      <c r="J243" s="4">
        <v>4</v>
      </c>
      <c r="K243" s="4">
        <v>5</v>
      </c>
      <c r="L243" s="4">
        <v>-3</v>
      </c>
      <c r="M243">
        <v>-18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12">
        <f t="shared" si="13"/>
        <v>4</v>
      </c>
      <c r="V243" s="4">
        <v>10</v>
      </c>
      <c r="W243" s="4">
        <v>25</v>
      </c>
      <c r="X243" s="4">
        <v>0</v>
      </c>
      <c r="Y243" s="4" t="s">
        <v>66</v>
      </c>
      <c r="Z243" s="36">
        <v>55900033</v>
      </c>
      <c r="AA243" s="18">
        <v>100</v>
      </c>
      <c r="AB243" s="18"/>
      <c r="AC243" s="18"/>
      <c r="AD243" s="18">
        <f>IF(ISBLANK($Z243),0, LOOKUP($Z243,[1]Skill!$A:$A,[1]Skill!$AA:$AA)*$AA243/100)+
IF(ISBLANK($AB243),0, LOOKUP($AB243,[1]Skill!$A:$A,[1]Skill!$AA:$AA)*$AC243/100)</f>
        <v>20</v>
      </c>
      <c r="AE243" s="18">
        <v>0.3</v>
      </c>
      <c r="AF243" s="18">
        <v>0.3</v>
      </c>
      <c r="AG243" s="18">
        <v>0</v>
      </c>
      <c r="AH243" s="18">
        <v>0</v>
      </c>
      <c r="AI243" s="4" t="str">
        <f t="shared" si="14"/>
        <v>0.3;0.3;0;0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-0.5</v>
      </c>
      <c r="AP243" s="18">
        <v>0.5</v>
      </c>
      <c r="AQ243" s="4" t="str">
        <f t="shared" si="15"/>
        <v>0;0;0;0;0;-0.5;0.5</v>
      </c>
      <c r="AR243" s="49" t="s">
        <v>765</v>
      </c>
      <c r="AS243" s="53"/>
      <c r="AT243" s="4"/>
      <c r="AU243" s="4"/>
      <c r="AV243" s="4">
        <v>240</v>
      </c>
      <c r="AW243" s="4"/>
      <c r="AX243" s="58" t="s">
        <v>832</v>
      </c>
      <c r="AY243" s="18">
        <v>0</v>
      </c>
      <c r="AZ243" s="19">
        <v>0</v>
      </c>
      <c r="BA243" s="25">
        <v>0.6426229</v>
      </c>
    </row>
    <row r="244" spans="1:53" x14ac:dyDescent="0.15">
      <c r="A244">
        <v>51000241</v>
      </c>
      <c r="C244" s="7" t="s">
        <v>433</v>
      </c>
      <c r="D244" s="4" t="s">
        <v>372</v>
      </c>
      <c r="E244" s="58" t="s">
        <v>1102</v>
      </c>
      <c r="F244" s="4">
        <v>3</v>
      </c>
      <c r="G244" s="4">
        <v>10</v>
      </c>
      <c r="H244" s="4">
        <v>0</v>
      </c>
      <c r="I244" s="4">
        <f t="shared" si="12"/>
        <v>2</v>
      </c>
      <c r="J244" s="4">
        <v>3</v>
      </c>
      <c r="K244" s="4">
        <v>5</v>
      </c>
      <c r="L244" s="4">
        <v>-15</v>
      </c>
      <c r="M244">
        <v>-5</v>
      </c>
      <c r="N244" s="4">
        <v>0</v>
      </c>
      <c r="O244" s="4">
        <v>0</v>
      </c>
      <c r="P244" s="4">
        <v>1</v>
      </c>
      <c r="Q244" s="4">
        <v>0</v>
      </c>
      <c r="R244" s="4">
        <v>0</v>
      </c>
      <c r="S244" s="4">
        <v>0</v>
      </c>
      <c r="T244" s="4">
        <v>0</v>
      </c>
      <c r="U244" s="12">
        <f t="shared" si="13"/>
        <v>2</v>
      </c>
      <c r="V244" s="4">
        <v>10</v>
      </c>
      <c r="W244" s="4">
        <v>25</v>
      </c>
      <c r="X244" s="4">
        <v>0</v>
      </c>
      <c r="Y244" s="4" t="s">
        <v>2</v>
      </c>
      <c r="Z244" s="36">
        <v>55510014</v>
      </c>
      <c r="AA244" s="18">
        <v>50</v>
      </c>
      <c r="AB244" s="18"/>
      <c r="AC244" s="18"/>
      <c r="AD244" s="18">
        <f>IF(ISBLANK($Z244),0, LOOKUP($Z244,[1]Skill!$A:$A,[1]Skill!$AA:$AA)*$AA244/100)+
IF(ISBLANK($AB244),0, LOOKUP($AB244,[1]Skill!$A:$A,[1]Skill!$AA:$AA)*$AC244/100)</f>
        <v>12.5</v>
      </c>
      <c r="AE244" s="18">
        <v>0.2</v>
      </c>
      <c r="AF244" s="18">
        <v>0.3</v>
      </c>
      <c r="AG244" s="18">
        <v>0</v>
      </c>
      <c r="AH244" s="18">
        <v>0</v>
      </c>
      <c r="AI244" s="4" t="str">
        <f t="shared" si="14"/>
        <v>0.2;0.3;0;0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-0.5</v>
      </c>
      <c r="AP244" s="18">
        <v>0.5</v>
      </c>
      <c r="AQ244" s="4" t="str">
        <f t="shared" si="15"/>
        <v>0;0;0;0;0;-0.5;0.5</v>
      </c>
      <c r="AR244" s="49" t="s">
        <v>765</v>
      </c>
      <c r="AS244" s="53"/>
      <c r="AT244" s="4" t="s">
        <v>1010</v>
      </c>
      <c r="AU244" s="4"/>
      <c r="AV244" s="4">
        <v>241</v>
      </c>
      <c r="AW244" s="4"/>
      <c r="AX244" s="58" t="s">
        <v>832</v>
      </c>
      <c r="AY244" s="18">
        <v>0</v>
      </c>
      <c r="AZ244" s="19">
        <v>0</v>
      </c>
      <c r="BA244" s="25">
        <v>0.62131150000000002</v>
      </c>
    </row>
    <row r="245" spans="1:53" x14ac:dyDescent="0.15">
      <c r="A245">
        <v>51000242</v>
      </c>
      <c r="C245" s="4" t="s">
        <v>247</v>
      </c>
      <c r="D245" s="4" t="s">
        <v>373</v>
      </c>
      <c r="E245" s="19" t="s">
        <v>1102</v>
      </c>
      <c r="F245" s="4">
        <v>6</v>
      </c>
      <c r="G245" s="4">
        <v>10</v>
      </c>
      <c r="H245" s="4">
        <v>0</v>
      </c>
      <c r="I245" s="4">
        <f t="shared" si="12"/>
        <v>3</v>
      </c>
      <c r="J245" s="4">
        <v>6</v>
      </c>
      <c r="K245" s="4">
        <v>5</v>
      </c>
      <c r="L245" s="4">
        <v>-3</v>
      </c>
      <c r="M245">
        <v>-33</v>
      </c>
      <c r="N245" s="4">
        <v>0</v>
      </c>
      <c r="O245" s="4">
        <v>0</v>
      </c>
      <c r="P245" s="4">
        <v>1</v>
      </c>
      <c r="Q245" s="4">
        <v>0</v>
      </c>
      <c r="R245" s="4">
        <v>0</v>
      </c>
      <c r="S245" s="4">
        <v>0</v>
      </c>
      <c r="T245" s="4">
        <v>0</v>
      </c>
      <c r="U245" s="12">
        <f t="shared" si="13"/>
        <v>6</v>
      </c>
      <c r="V245" s="4">
        <v>10</v>
      </c>
      <c r="W245" s="4">
        <v>25</v>
      </c>
      <c r="X245" s="4">
        <v>0</v>
      </c>
      <c r="Y245" s="4" t="s">
        <v>66</v>
      </c>
      <c r="Z245" s="36">
        <v>55510014</v>
      </c>
      <c r="AA245" s="18">
        <v>50</v>
      </c>
      <c r="AB245" s="36">
        <v>55900033</v>
      </c>
      <c r="AC245" s="18">
        <v>100</v>
      </c>
      <c r="AD245" s="18">
        <f>IF(ISBLANK($Z245),0, LOOKUP($Z245,[1]Skill!$A:$A,[1]Skill!$AA:$AA)*$AA245/100)+
IF(ISBLANK($AB245),0, LOOKUP($AB245,[1]Skill!$A:$A,[1]Skill!$AA:$AA)*$AC245/100)</f>
        <v>32.5</v>
      </c>
      <c r="AE245" s="18">
        <v>0.5</v>
      </c>
      <c r="AF245" s="18">
        <v>0.3</v>
      </c>
      <c r="AG245" s="18">
        <v>0</v>
      </c>
      <c r="AH245" s="18">
        <v>0</v>
      </c>
      <c r="AI245" s="4" t="str">
        <f t="shared" si="14"/>
        <v>0.5;0.3;0;0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-0.5</v>
      </c>
      <c r="AP245" s="18">
        <v>0.5</v>
      </c>
      <c r="AQ245" s="4" t="str">
        <f t="shared" si="15"/>
        <v>0;0;0;0;0;-0.5;0.5</v>
      </c>
      <c r="AR245" s="49" t="s">
        <v>765</v>
      </c>
      <c r="AS245" s="53"/>
      <c r="AT245" s="4" t="s">
        <v>1010</v>
      </c>
      <c r="AU245" s="4"/>
      <c r="AV245" s="4">
        <v>242</v>
      </c>
      <c r="AW245" s="4"/>
      <c r="AX245" s="58" t="s">
        <v>832</v>
      </c>
      <c r="AY245" s="18">
        <v>0</v>
      </c>
      <c r="AZ245" s="19">
        <v>0</v>
      </c>
      <c r="BA245" s="25">
        <v>0.84590169999999998</v>
      </c>
    </row>
    <row r="246" spans="1:53" x14ac:dyDescent="0.15">
      <c r="A246">
        <v>51000243</v>
      </c>
      <c r="C246" s="4" t="s">
        <v>248</v>
      </c>
      <c r="D246" s="4" t="s">
        <v>622</v>
      </c>
      <c r="E246" s="19"/>
      <c r="F246" s="4">
        <v>7</v>
      </c>
      <c r="G246" s="4">
        <v>2</v>
      </c>
      <c r="H246" s="4">
        <v>0</v>
      </c>
      <c r="I246" s="4">
        <f t="shared" si="12"/>
        <v>3</v>
      </c>
      <c r="J246" s="4">
        <v>7</v>
      </c>
      <c r="K246" s="4">
        <v>0</v>
      </c>
      <c r="L246" s="4">
        <v>0</v>
      </c>
      <c r="M246">
        <v>-24</v>
      </c>
      <c r="N246" s="4">
        <v>2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12">
        <f t="shared" si="13"/>
        <v>6</v>
      </c>
      <c r="V246" s="4">
        <v>10</v>
      </c>
      <c r="W246" s="4">
        <v>10</v>
      </c>
      <c r="X246" s="4">
        <v>0</v>
      </c>
      <c r="Y246" s="4" t="s">
        <v>244</v>
      </c>
      <c r="Z246" s="36">
        <v>55110010</v>
      </c>
      <c r="AA246" s="18">
        <v>100</v>
      </c>
      <c r="AB246" s="18"/>
      <c r="AC246" s="18"/>
      <c r="AD246" s="18">
        <f>IF(ISBLANK($Z246),0, LOOKUP($Z246,[1]Skill!$A:$A,[1]Skill!$AA:$AA)*$AA246/100)+
IF(ISBLANK($AB246),0, LOOKUP($AB246,[1]Skill!$A:$A,[1]Skill!$AA:$AA)*$AC246/100)</f>
        <v>20</v>
      </c>
      <c r="AE246" s="18">
        <v>0.5</v>
      </c>
      <c r="AF246" s="18">
        <v>1</v>
      </c>
      <c r="AG246" s="18">
        <v>0</v>
      </c>
      <c r="AH246" s="18">
        <v>-0.5</v>
      </c>
      <c r="AI246" s="4" t="str">
        <f t="shared" si="14"/>
        <v>0.5;1;0;-0.5</v>
      </c>
      <c r="AJ246" s="18">
        <v>0</v>
      </c>
      <c r="AK246" s="18">
        <v>-0.5</v>
      </c>
      <c r="AL246" s="18">
        <v>0.3</v>
      </c>
      <c r="AM246" s="18">
        <v>0.3</v>
      </c>
      <c r="AN246" s="18">
        <v>0.3</v>
      </c>
      <c r="AO246" s="18">
        <v>0</v>
      </c>
      <c r="AP246" s="18">
        <v>0</v>
      </c>
      <c r="AQ246" s="4" t="str">
        <f t="shared" si="15"/>
        <v>0;-0.5;0.3;0.3;0.3;0;0</v>
      </c>
      <c r="AR246" s="49" t="s">
        <v>765</v>
      </c>
      <c r="AS246" s="53"/>
      <c r="AT246" s="4" t="s">
        <v>951</v>
      </c>
      <c r="AU246" s="4" t="s">
        <v>952</v>
      </c>
      <c r="AV246" s="4">
        <v>243</v>
      </c>
      <c r="AW246" s="4"/>
      <c r="AX246" s="58" t="s">
        <v>843</v>
      </c>
      <c r="AY246" s="18">
        <v>0</v>
      </c>
      <c r="AZ246" s="19">
        <v>0</v>
      </c>
      <c r="BA246" s="25">
        <v>0.85245899999999997</v>
      </c>
    </row>
    <row r="247" spans="1:53" x14ac:dyDescent="0.15">
      <c r="A247">
        <v>51000244</v>
      </c>
      <c r="C247" s="7" t="s">
        <v>434</v>
      </c>
      <c r="D247" s="4" t="s">
        <v>435</v>
      </c>
      <c r="E247" s="19" t="s">
        <v>1102</v>
      </c>
      <c r="F247" s="4">
        <v>5</v>
      </c>
      <c r="G247" s="4">
        <v>5</v>
      </c>
      <c r="H247" s="4">
        <v>6</v>
      </c>
      <c r="I247" s="4">
        <f t="shared" si="12"/>
        <v>3</v>
      </c>
      <c r="J247" s="4">
        <v>5</v>
      </c>
      <c r="K247" s="4">
        <v>7</v>
      </c>
      <c r="L247" s="4">
        <v>-3</v>
      </c>
      <c r="M247">
        <v>-21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12">
        <f t="shared" si="13"/>
        <v>7</v>
      </c>
      <c r="V247" s="4">
        <v>10</v>
      </c>
      <c r="W247" s="4">
        <v>15</v>
      </c>
      <c r="X247" s="4">
        <v>0</v>
      </c>
      <c r="Y247" s="4" t="s">
        <v>2</v>
      </c>
      <c r="Z247" s="36">
        <v>55510010</v>
      </c>
      <c r="AA247" s="18">
        <v>40</v>
      </c>
      <c r="AB247" s="18">
        <v>55110018</v>
      </c>
      <c r="AC247" s="18">
        <v>100</v>
      </c>
      <c r="AD247" s="18">
        <f>IF(ISBLANK($Z247),0, LOOKUP($Z247,[1]Skill!$A:$A,[1]Skill!$AA:$AA)*$AA247/100)+
IF(ISBLANK($AB247),0, LOOKUP($AB247,[1]Skill!$A:$A,[1]Skill!$AA:$AA)*$AC247/100)</f>
        <v>24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49" t="s">
        <v>765</v>
      </c>
      <c r="AS247" s="53"/>
      <c r="AT247" s="4" t="s">
        <v>1011</v>
      </c>
      <c r="AU247" s="4"/>
      <c r="AV247" s="4">
        <v>244</v>
      </c>
      <c r="AW247" s="4"/>
      <c r="AX247" s="58" t="s">
        <v>839</v>
      </c>
      <c r="AY247" s="18">
        <v>0</v>
      </c>
      <c r="AZ247" s="19">
        <v>0</v>
      </c>
      <c r="BA247" s="25">
        <v>0.90983610000000004</v>
      </c>
    </row>
    <row r="248" spans="1:53" x14ac:dyDescent="0.15">
      <c r="A248">
        <v>51000245</v>
      </c>
      <c r="C248" s="7" t="s">
        <v>436</v>
      </c>
      <c r="D248" s="4" t="s">
        <v>437</v>
      </c>
      <c r="E248" s="19"/>
      <c r="F248" s="4">
        <v>2</v>
      </c>
      <c r="G248" s="4">
        <v>2</v>
      </c>
      <c r="H248" s="4">
        <v>0</v>
      </c>
      <c r="I248" s="4">
        <f t="shared" si="12"/>
        <v>3</v>
      </c>
      <c r="J248" s="4">
        <v>2</v>
      </c>
      <c r="K248" s="4">
        <v>0</v>
      </c>
      <c r="L248" s="4">
        <v>0</v>
      </c>
      <c r="M248">
        <v>-10</v>
      </c>
      <c r="N248" s="4">
        <v>0</v>
      </c>
      <c r="O248" s="4">
        <v>1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12">
        <f t="shared" si="13"/>
        <v>5</v>
      </c>
      <c r="V248" s="4">
        <v>10</v>
      </c>
      <c r="W248" s="4">
        <v>15</v>
      </c>
      <c r="X248" s="4">
        <v>0</v>
      </c>
      <c r="Y248" s="4" t="s">
        <v>19</v>
      </c>
      <c r="Z248" s="36">
        <v>55900025</v>
      </c>
      <c r="AA248" s="18">
        <v>100</v>
      </c>
      <c r="AB248" s="18"/>
      <c r="AC248" s="18"/>
      <c r="AD248" s="18">
        <f>IF(ISBLANK($Z248),0, LOOKUP($Z248,[1]Skill!$A:$A,[1]Skill!$AA:$AA)*$AA248/100)+
IF(ISBLANK($AB248),0, LOOKUP($AB248,[1]Skill!$A:$A,[1]Skill!$AA:$AA)*$AC248/100)</f>
        <v>10</v>
      </c>
      <c r="AE248" s="18">
        <v>0.2</v>
      </c>
      <c r="AF248" s="18">
        <v>1</v>
      </c>
      <c r="AG248" s="18">
        <v>0</v>
      </c>
      <c r="AH248" s="18">
        <v>-0.5</v>
      </c>
      <c r="AI248" s="4" t="str">
        <f t="shared" si="14"/>
        <v>0.2;1;0;-0.5</v>
      </c>
      <c r="AJ248" s="18">
        <v>0</v>
      </c>
      <c r="AK248" s="18">
        <v>-0.5</v>
      </c>
      <c r="AL248" s="18">
        <v>0.3</v>
      </c>
      <c r="AM248" s="18">
        <v>0.3</v>
      </c>
      <c r="AN248" s="18">
        <v>0.3</v>
      </c>
      <c r="AO248" s="18">
        <v>0</v>
      </c>
      <c r="AP248" s="18">
        <v>0</v>
      </c>
      <c r="AQ248" s="4" t="str">
        <f t="shared" si="15"/>
        <v>0;-0.5;0.3;0.3;0.3;0;0</v>
      </c>
      <c r="AR248" s="49" t="s">
        <v>765</v>
      </c>
      <c r="AS248" s="53"/>
      <c r="AT248" s="4" t="s">
        <v>1012</v>
      </c>
      <c r="AU248" s="4"/>
      <c r="AV248" s="4">
        <v>245</v>
      </c>
      <c r="AW248" s="4"/>
      <c r="AX248" s="58" t="s">
        <v>843</v>
      </c>
      <c r="AY248" s="18">
        <v>0</v>
      </c>
      <c r="AZ248" s="19">
        <v>0</v>
      </c>
      <c r="BA248" s="25">
        <v>5.0819669999999997E-2</v>
      </c>
    </row>
    <row r="249" spans="1:53" x14ac:dyDescent="0.15">
      <c r="A249">
        <v>51000246</v>
      </c>
      <c r="C249" s="4" t="s">
        <v>249</v>
      </c>
      <c r="D249" s="4" t="s">
        <v>438</v>
      </c>
      <c r="E249" s="19"/>
      <c r="F249" s="4">
        <v>3</v>
      </c>
      <c r="G249" s="4">
        <v>8</v>
      </c>
      <c r="H249" s="4">
        <v>3</v>
      </c>
      <c r="I249" s="4">
        <f t="shared" si="12"/>
        <v>1</v>
      </c>
      <c r="J249" s="4">
        <v>3</v>
      </c>
      <c r="K249" s="4">
        <v>0</v>
      </c>
      <c r="L249" s="4">
        <v>0</v>
      </c>
      <c r="M249">
        <v>-10</v>
      </c>
      <c r="N249" s="4">
        <v>0</v>
      </c>
      <c r="O249" s="4">
        <v>0</v>
      </c>
      <c r="P249" s="4">
        <v>0</v>
      </c>
      <c r="Q249" s="4">
        <v>2</v>
      </c>
      <c r="R249" s="4">
        <v>0</v>
      </c>
      <c r="S249" s="4">
        <v>0</v>
      </c>
      <c r="T249" s="4">
        <v>0</v>
      </c>
      <c r="U249" s="12">
        <f t="shared" si="13"/>
        <v>0</v>
      </c>
      <c r="V249" s="4">
        <v>10</v>
      </c>
      <c r="W249" s="4">
        <v>15</v>
      </c>
      <c r="X249" s="4">
        <v>0</v>
      </c>
      <c r="Y249" s="4" t="s">
        <v>16</v>
      </c>
      <c r="Z249" s="36"/>
      <c r="AA249" s="18"/>
      <c r="AB249" s="18"/>
      <c r="AC249" s="18"/>
      <c r="AD249" s="18">
        <f>IF(ISBLANK($Z249),0, LOOKUP($Z249,[1]Skill!$A:$A,[1]Skill!$AA:$AA)*$AA249/100)+
IF(ISBLANK($AB249),0, LOOKUP($AB249,[1]Skill!$A:$A,[1]Skill!$AA:$AA)*$AC249/100)</f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49" t="s">
        <v>765</v>
      </c>
      <c r="AS249" s="53"/>
      <c r="AT249" s="4" t="s">
        <v>898</v>
      </c>
      <c r="AU249" s="4"/>
      <c r="AV249" s="4">
        <v>246</v>
      </c>
      <c r="AW249" s="4"/>
      <c r="AX249" s="58" t="s">
        <v>828</v>
      </c>
      <c r="AY249" s="18">
        <v>0</v>
      </c>
      <c r="AZ249" s="19">
        <v>0</v>
      </c>
      <c r="BA249" s="25">
        <v>0.59836069999999997</v>
      </c>
    </row>
    <row r="250" spans="1:53" x14ac:dyDescent="0.15">
      <c r="A250">
        <v>51000247</v>
      </c>
      <c r="C250" s="4" t="s">
        <v>250</v>
      </c>
      <c r="D250" s="4" t="s">
        <v>439</v>
      </c>
      <c r="E250" s="19" t="s">
        <v>1102</v>
      </c>
      <c r="F250" s="4">
        <v>6</v>
      </c>
      <c r="G250" s="4">
        <v>5</v>
      </c>
      <c r="H250" s="4">
        <v>0</v>
      </c>
      <c r="I250" s="4">
        <f t="shared" si="12"/>
        <v>3</v>
      </c>
      <c r="J250" s="4">
        <v>6</v>
      </c>
      <c r="K250" s="4">
        <v>-10</v>
      </c>
      <c r="L250" s="4">
        <v>5</v>
      </c>
      <c r="M250">
        <v>-28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12">
        <f t="shared" si="13"/>
        <v>7</v>
      </c>
      <c r="V250" s="4">
        <v>10</v>
      </c>
      <c r="W250" s="4">
        <v>12</v>
      </c>
      <c r="X250" s="4">
        <v>0</v>
      </c>
      <c r="Y250" s="4" t="s">
        <v>2</v>
      </c>
      <c r="Z250" s="36">
        <v>55510009</v>
      </c>
      <c r="AA250" s="18">
        <v>40</v>
      </c>
      <c r="AB250" s="18">
        <v>55110018</v>
      </c>
      <c r="AC250" s="18">
        <v>100</v>
      </c>
      <c r="AD250" s="18">
        <f>IF(ISBLANK($Z250),0, LOOKUP($Z250,[1]Skill!$A:$A,[1]Skill!$AA:$AA)*$AA250/100)+
IF(ISBLANK($AB250),0, LOOKUP($AB250,[1]Skill!$A:$A,[1]Skill!$AA:$AA)*$AC250/100)</f>
        <v>40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49" t="s">
        <v>765</v>
      </c>
      <c r="AS250" s="53"/>
      <c r="AT250" s="4" t="s">
        <v>1013</v>
      </c>
      <c r="AU250" s="4"/>
      <c r="AV250" s="4">
        <v>247</v>
      </c>
      <c r="AW250" s="4"/>
      <c r="AX250" s="58" t="s">
        <v>839</v>
      </c>
      <c r="AY250" s="18">
        <v>0</v>
      </c>
      <c r="AZ250" s="19">
        <v>0</v>
      </c>
      <c r="BA250" s="25">
        <v>0.94262299999999999</v>
      </c>
    </row>
    <row r="251" spans="1:53" x14ac:dyDescent="0.15">
      <c r="A251">
        <v>51000248</v>
      </c>
      <c r="C251" s="4" t="s">
        <v>251</v>
      </c>
      <c r="D251" s="4" t="s">
        <v>440</v>
      </c>
      <c r="E251" s="19"/>
      <c r="F251" s="4">
        <v>2</v>
      </c>
      <c r="G251" s="4">
        <v>9</v>
      </c>
      <c r="H251" s="4">
        <v>0</v>
      </c>
      <c r="I251" s="4">
        <f t="shared" si="12"/>
        <v>1</v>
      </c>
      <c r="J251" s="4">
        <v>2</v>
      </c>
      <c r="K251" s="4">
        <v>0</v>
      </c>
      <c r="L251" s="4">
        <v>0</v>
      </c>
      <c r="M251">
        <v>-10</v>
      </c>
      <c r="N251" s="4">
        <v>0</v>
      </c>
      <c r="O251" s="4">
        <v>0</v>
      </c>
      <c r="P251" s="4">
        <v>0</v>
      </c>
      <c r="Q251" s="4">
        <v>1</v>
      </c>
      <c r="R251" s="4">
        <v>0</v>
      </c>
      <c r="S251" s="4">
        <v>0</v>
      </c>
      <c r="T251" s="4">
        <v>0</v>
      </c>
      <c r="U251" s="12">
        <f t="shared" si="13"/>
        <v>0</v>
      </c>
      <c r="V251" s="4">
        <v>10</v>
      </c>
      <c r="W251" s="4">
        <v>15</v>
      </c>
      <c r="X251" s="4">
        <v>0</v>
      </c>
      <c r="Y251" s="4" t="s">
        <v>4</v>
      </c>
      <c r="Z251" s="18">
        <v>55900030</v>
      </c>
      <c r="AA251" s="18">
        <v>20</v>
      </c>
      <c r="AB251" s="18"/>
      <c r="AC251" s="18"/>
      <c r="AD251" s="18">
        <f>IF(ISBLANK($Z251),0, LOOKUP($Z251,[1]Skill!$A:$A,[1]Skill!$AA:$AA)*$AA251/100)+
IF(ISBLANK($AB251),0, LOOKUP($AB251,[1]Skill!$A:$A,[1]Skill!$AA:$AA)*$AC251/100)</f>
        <v>5</v>
      </c>
      <c r="AE251" s="18">
        <v>0</v>
      </c>
      <c r="AF251" s="18">
        <v>0</v>
      </c>
      <c r="AG251" s="18">
        <v>0</v>
      </c>
      <c r="AH251" s="18">
        <v>0</v>
      </c>
      <c r="AI251" s="4" t="str">
        <f t="shared" si="14"/>
        <v>0;0;0;0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4" t="str">
        <f t="shared" si="15"/>
        <v>0;0;0;0;0;0;0</v>
      </c>
      <c r="AR251" s="49" t="s">
        <v>765</v>
      </c>
      <c r="AS251" s="53"/>
      <c r="AT251" s="4" t="s">
        <v>893</v>
      </c>
      <c r="AU251" s="4"/>
      <c r="AV251" s="4">
        <v>248</v>
      </c>
      <c r="AW251" s="4"/>
      <c r="AX251" s="58" t="s">
        <v>831</v>
      </c>
      <c r="AY251" s="18">
        <v>0</v>
      </c>
      <c r="AZ251" s="19">
        <v>0</v>
      </c>
      <c r="BA251" s="25">
        <v>0.35573769999999999</v>
      </c>
    </row>
    <row r="252" spans="1:53" x14ac:dyDescent="0.15">
      <c r="A252">
        <v>51000249</v>
      </c>
      <c r="C252" s="4" t="s">
        <v>252</v>
      </c>
      <c r="D252" s="4" t="s">
        <v>623</v>
      </c>
      <c r="E252" s="19" t="s">
        <v>1090</v>
      </c>
      <c r="F252" s="4">
        <v>5</v>
      </c>
      <c r="G252" s="4">
        <v>2</v>
      </c>
      <c r="H252" s="4">
        <v>4</v>
      </c>
      <c r="I252" s="4">
        <f t="shared" si="12"/>
        <v>3</v>
      </c>
      <c r="J252" s="4">
        <v>5</v>
      </c>
      <c r="K252" s="4">
        <v>35</v>
      </c>
      <c r="L252" s="4">
        <v>15</v>
      </c>
      <c r="M252">
        <v>-58</v>
      </c>
      <c r="N252" s="4">
        <v>4</v>
      </c>
      <c r="O252" s="4">
        <v>0</v>
      </c>
      <c r="P252" s="4">
        <v>-5</v>
      </c>
      <c r="Q252" s="4">
        <v>0</v>
      </c>
      <c r="R252" s="4">
        <v>0</v>
      </c>
      <c r="S252" s="4">
        <v>0</v>
      </c>
      <c r="T252" s="4">
        <v>0</v>
      </c>
      <c r="U252" s="12">
        <f t="shared" si="13"/>
        <v>7</v>
      </c>
      <c r="V252" s="4">
        <v>20</v>
      </c>
      <c r="W252" s="4">
        <v>10</v>
      </c>
      <c r="X252" s="4">
        <v>0</v>
      </c>
      <c r="Y252" s="4" t="s">
        <v>131</v>
      </c>
      <c r="Z252" s="18">
        <v>55100016</v>
      </c>
      <c r="AA252" s="18">
        <v>100</v>
      </c>
      <c r="AB252" s="18">
        <v>55110010</v>
      </c>
      <c r="AC252" s="18">
        <v>100</v>
      </c>
      <c r="AD252" s="18">
        <f>IF(ISBLANK($Z252),0, LOOKUP($Z252,[1]Skill!$A:$A,[1]Skill!$AA:$AA)*$AA252/100)+
IF(ISBLANK($AB252),0, LOOKUP($AB252,[1]Skill!$A:$A,[1]Skill!$AA:$AA)*$AC252/100)</f>
        <v>20</v>
      </c>
      <c r="AE252" s="18">
        <v>0.4</v>
      </c>
      <c r="AF252" s="18">
        <v>1</v>
      </c>
      <c r="AG252" s="18">
        <v>0</v>
      </c>
      <c r="AH252" s="18">
        <v>-0.5</v>
      </c>
      <c r="AI252" s="4" t="str">
        <f t="shared" si="14"/>
        <v>0.4;1;0;-0.5</v>
      </c>
      <c r="AJ252" s="18">
        <v>0</v>
      </c>
      <c r="AK252" s="18">
        <v>-0.5</v>
      </c>
      <c r="AL252" s="18">
        <v>0.3</v>
      </c>
      <c r="AM252" s="18">
        <v>0.3</v>
      </c>
      <c r="AN252" s="18">
        <v>0.3</v>
      </c>
      <c r="AO252" s="18">
        <v>0</v>
      </c>
      <c r="AP252" s="18">
        <v>0</v>
      </c>
      <c r="AQ252" s="4" t="str">
        <f t="shared" si="15"/>
        <v>0;-0.5;0.3;0.3;0.3;0;0</v>
      </c>
      <c r="AR252" s="49" t="s">
        <v>765</v>
      </c>
      <c r="AS252" s="53"/>
      <c r="AT252" s="4" t="s">
        <v>1043</v>
      </c>
      <c r="AU252" s="4"/>
      <c r="AV252" s="4">
        <v>249</v>
      </c>
      <c r="AW252" s="4"/>
      <c r="AX252" s="58" t="s">
        <v>843</v>
      </c>
      <c r="AY252" s="18">
        <v>0</v>
      </c>
      <c r="AZ252" s="19">
        <v>0</v>
      </c>
      <c r="BA252" s="25">
        <v>0.90163930000000003</v>
      </c>
    </row>
    <row r="253" spans="1:53" x14ac:dyDescent="0.15">
      <c r="A253">
        <v>51000250</v>
      </c>
      <c r="C253" s="7" t="s">
        <v>395</v>
      </c>
      <c r="D253" s="4" t="s">
        <v>441</v>
      </c>
      <c r="E253" s="19"/>
      <c r="F253" s="4">
        <v>3</v>
      </c>
      <c r="G253" s="4">
        <v>9</v>
      </c>
      <c r="H253" s="4">
        <v>3</v>
      </c>
      <c r="I253" s="4">
        <f t="shared" si="12"/>
        <v>3</v>
      </c>
      <c r="J253" s="4">
        <v>3</v>
      </c>
      <c r="K253" s="4">
        <v>10</v>
      </c>
      <c r="L253" s="4">
        <v>-9</v>
      </c>
      <c r="M253">
        <v>-24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12">
        <f t="shared" si="13"/>
        <v>7</v>
      </c>
      <c r="V253" s="4">
        <v>10</v>
      </c>
      <c r="W253" s="4">
        <v>25</v>
      </c>
      <c r="X253" s="4">
        <v>0</v>
      </c>
      <c r="Y253" s="4" t="s">
        <v>19</v>
      </c>
      <c r="Z253" s="36">
        <v>55900015</v>
      </c>
      <c r="AA253" s="18">
        <v>100</v>
      </c>
      <c r="AB253" s="18"/>
      <c r="AC253" s="18"/>
      <c r="AD253" s="18">
        <f>IF(ISBLANK($Z253),0, LOOKUP($Z253,[1]Skill!$A:$A,[1]Skill!$AA:$AA)*$AA253/100)+
IF(ISBLANK($AB253),0, LOOKUP($AB253,[1]Skill!$A:$A,[1]Skill!$AA:$AA)*$AC253/100)</f>
        <v>30</v>
      </c>
      <c r="AE253" s="18">
        <v>0</v>
      </c>
      <c r="AF253" s="18">
        <v>0</v>
      </c>
      <c r="AG253" s="18">
        <v>0</v>
      </c>
      <c r="AH253" s="18">
        <v>0</v>
      </c>
      <c r="AI253" s="4" t="str">
        <f t="shared" si="14"/>
        <v>0;0;0;0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49" t="s">
        <v>765</v>
      </c>
      <c r="AS253" s="53"/>
      <c r="AT253" s="4"/>
      <c r="AU253" s="4"/>
      <c r="AV253" s="4">
        <v>250</v>
      </c>
      <c r="AW253" s="4"/>
      <c r="AX253" s="58" t="s">
        <v>831</v>
      </c>
      <c r="AY253" s="18">
        <v>0</v>
      </c>
      <c r="AZ253" s="19">
        <v>0</v>
      </c>
      <c r="BA253" s="25">
        <v>0.64918039999999999</v>
      </c>
    </row>
    <row r="254" spans="1:53" x14ac:dyDescent="0.15">
      <c r="A254">
        <v>51000251</v>
      </c>
      <c r="C254" s="4" t="s">
        <v>253</v>
      </c>
      <c r="D254" s="4" t="s">
        <v>374</v>
      </c>
      <c r="E254" s="19" t="s">
        <v>1092</v>
      </c>
      <c r="F254" s="4">
        <v>3</v>
      </c>
      <c r="G254" s="4">
        <v>8</v>
      </c>
      <c r="H254" s="4">
        <v>3</v>
      </c>
      <c r="I254" s="4">
        <f t="shared" si="12"/>
        <v>2</v>
      </c>
      <c r="J254" s="4">
        <v>3</v>
      </c>
      <c r="K254" s="4">
        <v>0</v>
      </c>
      <c r="L254" s="4">
        <v>-5</v>
      </c>
      <c r="M254">
        <v>-8</v>
      </c>
      <c r="N254" s="4">
        <v>0</v>
      </c>
      <c r="O254" s="4">
        <v>1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12">
        <f t="shared" si="13"/>
        <v>2</v>
      </c>
      <c r="V254" s="4">
        <v>30</v>
      </c>
      <c r="W254" s="4">
        <v>15</v>
      </c>
      <c r="X254" s="4">
        <v>0</v>
      </c>
      <c r="Y254" s="4" t="s">
        <v>884</v>
      </c>
      <c r="Z254" s="18">
        <v>55100013</v>
      </c>
      <c r="AA254" s="18">
        <v>100</v>
      </c>
      <c r="AB254" s="18"/>
      <c r="AC254" s="18"/>
      <c r="AD254" s="18">
        <f>IF(ISBLANK($Z254),0, LOOKUP($Z254,[1]Skill!$A:$A,[1]Skill!$AA:$AA)*$AA254/100)+
IF(ISBLANK($AB254),0, LOOKUP($AB254,[1]Skill!$A:$A,[1]Skill!$AA:$AA)*$AC254/100)</f>
        <v>10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49" t="s">
        <v>765</v>
      </c>
      <c r="AS254" s="53"/>
      <c r="AT254" s="4" t="s">
        <v>1014</v>
      </c>
      <c r="AU254" s="4"/>
      <c r="AV254" s="4">
        <v>251</v>
      </c>
      <c r="AW254" s="4"/>
      <c r="AX254" s="58" t="s">
        <v>828</v>
      </c>
      <c r="AY254" s="18">
        <v>0</v>
      </c>
      <c r="AZ254" s="19">
        <v>0</v>
      </c>
      <c r="BA254" s="25">
        <v>0.49836069999999999</v>
      </c>
    </row>
    <row r="255" spans="1:53" x14ac:dyDescent="0.15">
      <c r="A255">
        <v>51000252</v>
      </c>
      <c r="C255" s="4" t="s">
        <v>254</v>
      </c>
      <c r="D255" s="4" t="s">
        <v>375</v>
      </c>
      <c r="E255" s="19" t="s">
        <v>1133</v>
      </c>
      <c r="F255" s="4">
        <v>4</v>
      </c>
      <c r="G255" s="4">
        <v>9</v>
      </c>
      <c r="H255" s="4">
        <v>1</v>
      </c>
      <c r="I255" s="4">
        <f t="shared" si="12"/>
        <v>3</v>
      </c>
      <c r="J255" s="4">
        <v>4</v>
      </c>
      <c r="K255" s="4">
        <v>-10</v>
      </c>
      <c r="L255" s="4">
        <v>0</v>
      </c>
      <c r="M255">
        <v>-5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12">
        <f t="shared" si="13"/>
        <v>5</v>
      </c>
      <c r="V255" s="4">
        <v>25</v>
      </c>
      <c r="W255" s="4">
        <v>12</v>
      </c>
      <c r="X255" s="4">
        <v>0</v>
      </c>
      <c r="Y255" s="4" t="s">
        <v>0</v>
      </c>
      <c r="Z255" s="36">
        <v>55510018</v>
      </c>
      <c r="AA255" s="18">
        <v>15</v>
      </c>
      <c r="AB255" s="18">
        <v>55100004</v>
      </c>
      <c r="AC255" s="18">
        <v>100</v>
      </c>
      <c r="AD255" s="18">
        <f>IF(ISBLANK($Z255),0, LOOKUP($Z255,[1]Skill!$A:$A,[1]Skill!$AA:$AA)*$AA255/100)+
IF(ISBLANK($AB255),0, LOOKUP($AB255,[1]Skill!$A:$A,[1]Skill!$AA:$AA)*$AC255/100)</f>
        <v>20.55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49" t="s">
        <v>765</v>
      </c>
      <c r="AS255" s="53"/>
      <c r="AT255" s="4" t="s">
        <v>1015</v>
      </c>
      <c r="AU255" s="4"/>
      <c r="AV255" s="4">
        <v>252</v>
      </c>
      <c r="AW255" s="4"/>
      <c r="AX255" s="58" t="s">
        <v>831</v>
      </c>
      <c r="AY255" s="18">
        <v>0</v>
      </c>
      <c r="AZ255" s="19">
        <v>0</v>
      </c>
      <c r="BA255" s="25">
        <v>0.82786890000000002</v>
      </c>
    </row>
    <row r="256" spans="1:53" x14ac:dyDescent="0.15">
      <c r="A256">
        <v>51000253</v>
      </c>
      <c r="C256" s="4" t="s">
        <v>255</v>
      </c>
      <c r="D256" s="4" t="s">
        <v>376</v>
      </c>
      <c r="E256" s="19"/>
      <c r="F256" s="4">
        <v>3</v>
      </c>
      <c r="G256" s="4">
        <v>1</v>
      </c>
      <c r="H256" s="4">
        <v>2</v>
      </c>
      <c r="I256" s="4">
        <f t="shared" si="12"/>
        <v>1</v>
      </c>
      <c r="J256" s="4">
        <v>3</v>
      </c>
      <c r="K256" s="4">
        <v>11</v>
      </c>
      <c r="L256" s="4">
        <v>-20</v>
      </c>
      <c r="M256">
        <v>-3</v>
      </c>
      <c r="N256" s="4">
        <v>0</v>
      </c>
      <c r="O256" s="4">
        <v>0</v>
      </c>
      <c r="P256" s="4">
        <v>0</v>
      </c>
      <c r="Q256" s="4">
        <v>0</v>
      </c>
      <c r="R256" s="4">
        <v>1</v>
      </c>
      <c r="S256" s="4">
        <v>0</v>
      </c>
      <c r="T256" s="4">
        <v>0</v>
      </c>
      <c r="U256" s="12">
        <f t="shared" si="13"/>
        <v>0</v>
      </c>
      <c r="V256" s="4">
        <v>10</v>
      </c>
      <c r="W256" s="4">
        <v>20</v>
      </c>
      <c r="X256" s="4">
        <v>0</v>
      </c>
      <c r="Y256" s="4" t="s">
        <v>4</v>
      </c>
      <c r="Z256" s="36">
        <v>55110005</v>
      </c>
      <c r="AA256" s="18">
        <v>35</v>
      </c>
      <c r="AB256" s="18"/>
      <c r="AC256" s="18"/>
      <c r="AD256" s="18">
        <f>IF(ISBLANK($Z256),0, LOOKUP($Z256,[1]Skill!$A:$A,[1]Skill!$AA:$AA)*$AA256/100)+
IF(ISBLANK($AB256),0, LOOKUP($AB256,[1]Skill!$A:$A,[1]Skill!$AA:$AA)*$AC256/100)</f>
        <v>7</v>
      </c>
      <c r="AE256" s="18">
        <v>0</v>
      </c>
      <c r="AF256" s="18">
        <v>0.2</v>
      </c>
      <c r="AG256" s="18">
        <v>0</v>
      </c>
      <c r="AH256" s="18">
        <v>0</v>
      </c>
      <c r="AI256" s="4" t="str">
        <f t="shared" si="14"/>
        <v>0;0.2;0;0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49" t="s">
        <v>765</v>
      </c>
      <c r="AS256" s="53"/>
      <c r="AT256" s="4" t="s">
        <v>1003</v>
      </c>
      <c r="AU256" s="4"/>
      <c r="AV256" s="4">
        <v>253</v>
      </c>
      <c r="AW256" s="4"/>
      <c r="AX256" s="58" t="s">
        <v>833</v>
      </c>
      <c r="AY256" s="18">
        <v>0</v>
      </c>
      <c r="AZ256" s="19">
        <v>0</v>
      </c>
      <c r="BA256" s="25">
        <v>0.63278690000000004</v>
      </c>
    </row>
    <row r="257" spans="1:53" x14ac:dyDescent="0.15">
      <c r="A257">
        <v>51000254</v>
      </c>
      <c r="C257" s="4" t="s">
        <v>256</v>
      </c>
      <c r="D257" s="4" t="s">
        <v>624</v>
      </c>
      <c r="E257" s="19" t="s">
        <v>1090</v>
      </c>
      <c r="F257" s="4">
        <v>3</v>
      </c>
      <c r="G257" s="4">
        <v>7</v>
      </c>
      <c r="H257" s="4">
        <v>5</v>
      </c>
      <c r="I257" s="4">
        <f t="shared" si="12"/>
        <v>1</v>
      </c>
      <c r="J257" s="4">
        <v>3</v>
      </c>
      <c r="K257" s="4">
        <v>-10</v>
      </c>
      <c r="L257" s="4">
        <v>-3</v>
      </c>
      <c r="M257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12">
        <f t="shared" si="13"/>
        <v>-3</v>
      </c>
      <c r="V257" s="4">
        <v>10</v>
      </c>
      <c r="W257" s="4">
        <v>15</v>
      </c>
      <c r="X257" s="4">
        <v>0</v>
      </c>
      <c r="Y257" s="4" t="s">
        <v>2</v>
      </c>
      <c r="Z257" s="36">
        <v>55200013</v>
      </c>
      <c r="AA257" s="18">
        <v>100</v>
      </c>
      <c r="AB257" s="18"/>
      <c r="AC257" s="18"/>
      <c r="AD257" s="18">
        <f>IF(ISBLANK($Z257),0, LOOKUP($Z257,[1]Skill!$A:$A,[1]Skill!$AA:$AA)*$AA257/100)+
IF(ISBLANK($AB257),0, LOOKUP($AB257,[1]Skill!$A:$A,[1]Skill!$AA:$AA)*$AC257/100)</f>
        <v>10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49" t="s">
        <v>765</v>
      </c>
      <c r="AS257" s="53"/>
      <c r="AT257" s="4" t="s">
        <v>1016</v>
      </c>
      <c r="AU257" s="4"/>
      <c r="AV257" s="4">
        <v>254</v>
      </c>
      <c r="AW257" s="4"/>
      <c r="AX257" s="58" t="s">
        <v>834</v>
      </c>
      <c r="AY257" s="18">
        <v>0</v>
      </c>
      <c r="AZ257" s="19">
        <v>0</v>
      </c>
      <c r="BA257" s="25">
        <v>0.49344260000000001</v>
      </c>
    </row>
    <row r="258" spans="1:53" x14ac:dyDescent="0.15">
      <c r="A258">
        <v>51000255</v>
      </c>
      <c r="C258" s="4" t="s">
        <v>257</v>
      </c>
      <c r="D258" s="4" t="s">
        <v>805</v>
      </c>
      <c r="E258" s="19" t="s">
        <v>1147</v>
      </c>
      <c r="F258" s="4">
        <v>3</v>
      </c>
      <c r="G258" s="4">
        <v>2</v>
      </c>
      <c r="H258" s="4">
        <v>0</v>
      </c>
      <c r="I258" s="4">
        <f t="shared" si="12"/>
        <v>3</v>
      </c>
      <c r="J258" s="4">
        <v>3</v>
      </c>
      <c r="K258" s="4">
        <v>-70</v>
      </c>
      <c r="L258" s="4">
        <v>30</v>
      </c>
      <c r="M258">
        <v>-3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12">
        <f t="shared" si="13"/>
        <v>7</v>
      </c>
      <c r="V258" s="4">
        <v>10</v>
      </c>
      <c r="W258" s="4">
        <v>10</v>
      </c>
      <c r="X258" s="4">
        <v>0</v>
      </c>
      <c r="Y258" s="4" t="s">
        <v>244</v>
      </c>
      <c r="Z258" s="36">
        <v>55410001</v>
      </c>
      <c r="AA258" s="18">
        <v>100</v>
      </c>
      <c r="AB258" s="18">
        <v>55100016</v>
      </c>
      <c r="AC258" s="18">
        <v>100</v>
      </c>
      <c r="AD258" s="18">
        <f>IF(ISBLANK($Z258),0, LOOKUP($Z258,[1]Skill!$A:$A,[1]Skill!$AA:$AA)*$AA258/100)+
IF(ISBLANK($AB258),0, LOOKUP($AB258,[1]Skill!$A:$A,[1]Skill!$AA:$AA)*$AC258/100)</f>
        <v>50</v>
      </c>
      <c r="AE258" s="18">
        <v>0.2</v>
      </c>
      <c r="AF258" s="18">
        <v>1</v>
      </c>
      <c r="AG258" s="18">
        <v>0</v>
      </c>
      <c r="AH258" s="18">
        <v>-0.5</v>
      </c>
      <c r="AI258" s="4" t="str">
        <f t="shared" si="14"/>
        <v>0.2;1;0;-0.5</v>
      </c>
      <c r="AJ258" s="18">
        <v>0</v>
      </c>
      <c r="AK258" s="18">
        <v>0</v>
      </c>
      <c r="AL258" s="18">
        <v>0</v>
      </c>
      <c r="AM258" s="18">
        <v>-0.5</v>
      </c>
      <c r="AN258" s="18">
        <v>0</v>
      </c>
      <c r="AO258" s="18">
        <v>0</v>
      </c>
      <c r="AP258" s="18">
        <v>0</v>
      </c>
      <c r="AQ258" s="4" t="str">
        <f t="shared" si="15"/>
        <v>0;0;0;-0.5;0;0;0</v>
      </c>
      <c r="AR258" s="49" t="s">
        <v>765</v>
      </c>
      <c r="AS258" s="53"/>
      <c r="AT258" s="4"/>
      <c r="AU258" s="4"/>
      <c r="AV258" s="4">
        <v>255</v>
      </c>
      <c r="AW258" s="4"/>
      <c r="AX258" s="58" t="s">
        <v>843</v>
      </c>
      <c r="AY258" s="18">
        <v>0</v>
      </c>
      <c r="AZ258" s="19">
        <v>0</v>
      </c>
      <c r="BA258" s="25">
        <v>0.2147541</v>
      </c>
    </row>
    <row r="259" spans="1:53" x14ac:dyDescent="0.15">
      <c r="A259">
        <v>51000256</v>
      </c>
      <c r="C259" s="7" t="s">
        <v>396</v>
      </c>
      <c r="D259" s="4" t="s">
        <v>625</v>
      </c>
      <c r="E259" s="19" t="s">
        <v>1119</v>
      </c>
      <c r="F259" s="4">
        <v>2</v>
      </c>
      <c r="G259" s="4">
        <v>11</v>
      </c>
      <c r="H259" s="4">
        <v>0</v>
      </c>
      <c r="I259" s="4">
        <f t="shared" si="12"/>
        <v>1</v>
      </c>
      <c r="J259" s="4">
        <v>2</v>
      </c>
      <c r="K259" s="4">
        <v>-25</v>
      </c>
      <c r="L259" s="4">
        <v>-12</v>
      </c>
      <c r="M259">
        <v>2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12">
        <f t="shared" si="13"/>
        <v>0</v>
      </c>
      <c r="V259" s="4">
        <v>10</v>
      </c>
      <c r="W259" s="4">
        <v>15</v>
      </c>
      <c r="X259" s="4">
        <v>0</v>
      </c>
      <c r="Y259" s="4" t="s">
        <v>4</v>
      </c>
      <c r="Z259" s="36">
        <v>55100012</v>
      </c>
      <c r="AA259" s="18">
        <v>100</v>
      </c>
      <c r="AB259" s="18">
        <v>55900010</v>
      </c>
      <c r="AC259" s="18">
        <v>100</v>
      </c>
      <c r="AD259" s="18">
        <f>IF(ISBLANK($Z259),0, LOOKUP($Z259,[1]Skill!$A:$A,[1]Skill!$AA:$AA)*$AA259/100)+
IF(ISBLANK($AB259),0, LOOKUP($AB259,[1]Skill!$A:$A,[1]Skill!$AA:$AA)*$AC259/100)</f>
        <v>35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49" t="s">
        <v>765</v>
      </c>
      <c r="AS259" s="53"/>
      <c r="AT259" s="4" t="s">
        <v>1017</v>
      </c>
      <c r="AU259" s="4"/>
      <c r="AV259" s="4">
        <v>256</v>
      </c>
      <c r="AW259" s="4"/>
      <c r="AX259" s="58" t="s">
        <v>829</v>
      </c>
      <c r="AY259" s="18">
        <v>0</v>
      </c>
      <c r="AZ259" s="19">
        <v>0</v>
      </c>
      <c r="BA259" s="25">
        <v>0.25245899999999999</v>
      </c>
    </row>
    <row r="260" spans="1:53" x14ac:dyDescent="0.15">
      <c r="A260">
        <v>51000257</v>
      </c>
      <c r="C260" s="4" t="s">
        <v>258</v>
      </c>
      <c r="D260" s="4" t="s">
        <v>377</v>
      </c>
      <c r="E260" s="19" t="s">
        <v>1137</v>
      </c>
      <c r="F260" s="4">
        <v>3</v>
      </c>
      <c r="G260" s="4">
        <v>8</v>
      </c>
      <c r="H260" s="4">
        <v>1</v>
      </c>
      <c r="I260" s="4">
        <f t="shared" ref="I260:I323" si="16">IF(AND(U260&gt;=13,U260&lt;=16),5,IF(AND(U260&gt;=9,U260&lt;=12),4,IF(AND(U260&gt;=5,U260&lt;=8),3,IF(AND(U260&gt;=1,U260&lt;=4),2,IF(AND(U260&gt;=-3,U260&lt;=0),1,IF(AND(U260&gt;=-5,U260&lt;=-4),0,6))))))</f>
        <v>3</v>
      </c>
      <c r="J260" s="4">
        <v>3</v>
      </c>
      <c r="K260" s="4">
        <v>0</v>
      </c>
      <c r="L260" s="4">
        <v>0</v>
      </c>
      <c r="M260">
        <v>-23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12">
        <f t="shared" ref="U260:U323" si="17">INT(SUM(K260:L260)+SUM(N260:T260)*5+IF(ISNUMBER(AD260),AD260,0)+M260)</f>
        <v>7</v>
      </c>
      <c r="V260" s="4">
        <v>10</v>
      </c>
      <c r="W260" s="4">
        <v>20</v>
      </c>
      <c r="X260" s="4">
        <v>0</v>
      </c>
      <c r="Y260" s="4" t="s">
        <v>6</v>
      </c>
      <c r="Z260" s="36">
        <v>55900010</v>
      </c>
      <c r="AA260" s="18">
        <v>100</v>
      </c>
      <c r="AB260" s="18">
        <v>55600015</v>
      </c>
      <c r="AC260" s="18">
        <v>100</v>
      </c>
      <c r="AD260" s="18">
        <f>IF(ISBLANK($Z260),0, LOOKUP($Z260,[1]Skill!$A:$A,[1]Skill!$AA:$AA)*$AA260/100)+
IF(ISBLANK($AB260),0, LOOKUP($AB260,[1]Skill!$A:$A,[1]Skill!$AA:$AA)*$AC260/100)</f>
        <v>30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23" si="18">CONCATENATE(AE260,";",AF260,";",AG260,";",AH260)</f>
        <v>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23" si="19">CONCATENATE(AJ260,";",AK260,";",AL260,";",AM260,";",AN260,";",AO260,";",AP260)</f>
        <v>0;0;0;0;0;0;0</v>
      </c>
      <c r="AR260" s="49" t="s">
        <v>765</v>
      </c>
      <c r="AS260" s="53"/>
      <c r="AT260" s="4"/>
      <c r="AU260" s="4"/>
      <c r="AV260" s="4">
        <v>257</v>
      </c>
      <c r="AW260" s="4"/>
      <c r="AX260" s="58" t="s">
        <v>828</v>
      </c>
      <c r="AY260" s="18">
        <v>0</v>
      </c>
      <c r="AZ260" s="19">
        <v>0</v>
      </c>
      <c r="BA260" s="25">
        <v>0.28032790000000002</v>
      </c>
    </row>
    <row r="261" spans="1:53" x14ac:dyDescent="0.15">
      <c r="A261">
        <v>51000258</v>
      </c>
      <c r="C261" s="4" t="s">
        <v>259</v>
      </c>
      <c r="D261" s="4" t="s">
        <v>378</v>
      </c>
      <c r="E261" s="19" t="s">
        <v>1131</v>
      </c>
      <c r="F261" s="4">
        <v>3</v>
      </c>
      <c r="G261" s="4">
        <v>8</v>
      </c>
      <c r="H261" s="4">
        <v>5</v>
      </c>
      <c r="I261" s="4">
        <f t="shared" si="16"/>
        <v>1</v>
      </c>
      <c r="J261" s="4">
        <v>3</v>
      </c>
      <c r="K261" s="4">
        <v>0</v>
      </c>
      <c r="L261" s="4">
        <v>0</v>
      </c>
      <c r="M261">
        <v>-20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12">
        <f t="shared" si="17"/>
        <v>0</v>
      </c>
      <c r="V261" s="4">
        <v>10</v>
      </c>
      <c r="W261" s="4">
        <v>20</v>
      </c>
      <c r="X261" s="4">
        <v>0</v>
      </c>
      <c r="Y261" s="4" t="s">
        <v>16</v>
      </c>
      <c r="Z261" s="36">
        <v>55900014</v>
      </c>
      <c r="AA261" s="18">
        <v>100</v>
      </c>
      <c r="AB261" s="18"/>
      <c r="AC261" s="18"/>
      <c r="AD261" s="18">
        <f>IF(ISBLANK($Z261),0, LOOKUP($Z261,[1]Skill!$A:$A,[1]Skill!$AA:$AA)*$AA261/100)+
IF(ISBLANK($AB261),0, LOOKUP($AB261,[1]Skill!$A:$A,[1]Skill!$AA:$AA)*$AC261/100)</f>
        <v>20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49" t="s">
        <v>765</v>
      </c>
      <c r="AS261" s="53"/>
      <c r="AT261" s="4"/>
      <c r="AU261" s="4"/>
      <c r="AV261" s="4">
        <v>258</v>
      </c>
      <c r="AW261" s="4"/>
      <c r="AX261" s="58" t="s">
        <v>828</v>
      </c>
      <c r="AY261" s="18">
        <v>0</v>
      </c>
      <c r="AZ261" s="19">
        <v>0</v>
      </c>
      <c r="BA261" s="25">
        <v>0.50327869999999997</v>
      </c>
    </row>
    <row r="262" spans="1:53" x14ac:dyDescent="0.15">
      <c r="A262">
        <v>51000259</v>
      </c>
      <c r="C262" s="4" t="s">
        <v>260</v>
      </c>
      <c r="D262" s="4" t="s">
        <v>379</v>
      </c>
      <c r="E262" s="19"/>
      <c r="F262" s="4">
        <v>2</v>
      </c>
      <c r="G262" s="4">
        <v>2</v>
      </c>
      <c r="H262" s="4">
        <v>6</v>
      </c>
      <c r="I262" s="4">
        <f t="shared" si="16"/>
        <v>1</v>
      </c>
      <c r="J262" s="4">
        <v>2</v>
      </c>
      <c r="K262" s="4">
        <v>6</v>
      </c>
      <c r="L262" s="4">
        <v>-11</v>
      </c>
      <c r="M262">
        <v>-3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12">
        <f t="shared" si="17"/>
        <v>-3</v>
      </c>
      <c r="V262" s="4">
        <v>10</v>
      </c>
      <c r="W262" s="4">
        <v>17</v>
      </c>
      <c r="X262" s="4">
        <v>0</v>
      </c>
      <c r="Y262" s="4" t="s">
        <v>4</v>
      </c>
      <c r="Z262" s="36">
        <v>55110001</v>
      </c>
      <c r="AA262" s="18">
        <v>100</v>
      </c>
      <c r="AB262" s="18"/>
      <c r="AC262" s="18"/>
      <c r="AD262" s="18">
        <f>IF(ISBLANK($Z262),0, LOOKUP($Z262,[1]Skill!$A:$A,[1]Skill!$AA:$AA)*$AA262/100)+
IF(ISBLANK($AB262),0, LOOKUP($AB262,[1]Skill!$A:$A,[1]Skill!$AA:$AA)*$AC262/100)</f>
        <v>5</v>
      </c>
      <c r="AE262" s="18">
        <v>0.2</v>
      </c>
      <c r="AF262" s="18">
        <v>1</v>
      </c>
      <c r="AG262" s="18">
        <v>0</v>
      </c>
      <c r="AH262" s="18">
        <v>-0.5</v>
      </c>
      <c r="AI262" s="4" t="str">
        <f t="shared" si="18"/>
        <v>0.2;1;0;-0.5</v>
      </c>
      <c r="AJ262" s="18">
        <v>0</v>
      </c>
      <c r="AK262" s="18">
        <v>-0.5</v>
      </c>
      <c r="AL262" s="18">
        <v>0.3</v>
      </c>
      <c r="AM262" s="18">
        <v>0.3</v>
      </c>
      <c r="AN262" s="18">
        <v>0.3</v>
      </c>
      <c r="AO262" s="18">
        <v>0</v>
      </c>
      <c r="AP262" s="18">
        <v>0</v>
      </c>
      <c r="AQ262" s="4" t="str">
        <f t="shared" si="19"/>
        <v>0;-0.5;0.3;0.3;0.3;0;0</v>
      </c>
      <c r="AR262" s="49" t="s">
        <v>765</v>
      </c>
      <c r="AS262" s="53"/>
      <c r="AT262" s="4" t="s">
        <v>1018</v>
      </c>
      <c r="AU262" s="4"/>
      <c r="AV262" s="4">
        <v>259</v>
      </c>
      <c r="AW262" s="4"/>
      <c r="AX262" s="58" t="s">
        <v>843</v>
      </c>
      <c r="AY262" s="18">
        <v>0</v>
      </c>
      <c r="AZ262" s="19">
        <v>0</v>
      </c>
      <c r="BA262" s="25">
        <v>0.37704919999999997</v>
      </c>
    </row>
    <row r="263" spans="1:53" x14ac:dyDescent="0.15">
      <c r="A263">
        <v>51000260</v>
      </c>
      <c r="C263" s="4" t="s">
        <v>261</v>
      </c>
      <c r="D263" s="4" t="s">
        <v>380</v>
      </c>
      <c r="E263" s="19" t="s">
        <v>1094</v>
      </c>
      <c r="F263" s="4">
        <v>1</v>
      </c>
      <c r="G263" s="4">
        <v>2</v>
      </c>
      <c r="H263" s="4">
        <v>4</v>
      </c>
      <c r="I263" s="4">
        <f t="shared" si="16"/>
        <v>0</v>
      </c>
      <c r="J263" s="4">
        <v>1</v>
      </c>
      <c r="K263" s="4">
        <v>2</v>
      </c>
      <c r="L263" s="4">
        <v>-4</v>
      </c>
      <c r="M263">
        <v>-3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12">
        <f t="shared" si="17"/>
        <v>-5</v>
      </c>
      <c r="V263" s="4">
        <v>10</v>
      </c>
      <c r="W263" s="4">
        <v>20</v>
      </c>
      <c r="X263" s="4">
        <v>0</v>
      </c>
      <c r="Y263" s="4" t="s">
        <v>2</v>
      </c>
      <c r="Z263" s="36"/>
      <c r="AA263" s="18"/>
      <c r="AB263" s="18"/>
      <c r="AC263" s="18"/>
      <c r="AD263" s="18">
        <f>IF(ISBLANK($Z263),0, LOOKUP($Z263,[1]Skill!$A:$A,[1]Skill!$AA:$AA)*$AA263/100)+
IF(ISBLANK($AB263),0, LOOKUP($AB263,[1]Skill!$A:$A,[1]Skill!$AA:$AA)*$AC263/100)</f>
        <v>0</v>
      </c>
      <c r="AE263" s="18">
        <v>0.2</v>
      </c>
      <c r="AF263" s="18">
        <v>1</v>
      </c>
      <c r="AG263" s="18">
        <v>0</v>
      </c>
      <c r="AH263" s="18">
        <v>-0.5</v>
      </c>
      <c r="AI263" s="4" t="str">
        <f t="shared" si="18"/>
        <v>0.2;1;0;-0.5</v>
      </c>
      <c r="AJ263" s="18">
        <v>0</v>
      </c>
      <c r="AK263" s="18">
        <v>-0.5</v>
      </c>
      <c r="AL263" s="18">
        <v>0.3</v>
      </c>
      <c r="AM263" s="18">
        <v>0.3</v>
      </c>
      <c r="AN263" s="18">
        <v>0.3</v>
      </c>
      <c r="AO263" s="18">
        <v>0</v>
      </c>
      <c r="AP263" s="18">
        <v>0</v>
      </c>
      <c r="AQ263" s="4" t="str">
        <f t="shared" si="19"/>
        <v>0;-0.5;0.3;0.3;0.3;0;0</v>
      </c>
      <c r="AR263" s="49" t="s">
        <v>765</v>
      </c>
      <c r="AS263" s="53"/>
      <c r="AT263" s="4" t="s">
        <v>1019</v>
      </c>
      <c r="AU263" s="4"/>
      <c r="AV263" s="4">
        <v>260</v>
      </c>
      <c r="AW263" s="4"/>
      <c r="AX263" s="58" t="s">
        <v>843</v>
      </c>
      <c r="AY263" s="18">
        <v>0</v>
      </c>
      <c r="AZ263" s="19">
        <v>0</v>
      </c>
      <c r="BA263" s="25">
        <v>0.1065574</v>
      </c>
    </row>
    <row r="264" spans="1:53" x14ac:dyDescent="0.15">
      <c r="A264">
        <v>51000261</v>
      </c>
      <c r="C264" s="7" t="s">
        <v>442</v>
      </c>
      <c r="D264" s="4" t="s">
        <v>381</v>
      </c>
      <c r="E264" s="19" t="s">
        <v>1095</v>
      </c>
      <c r="F264" s="4">
        <v>3</v>
      </c>
      <c r="G264" s="4">
        <v>5</v>
      </c>
      <c r="H264" s="4">
        <v>2</v>
      </c>
      <c r="I264" s="4">
        <f t="shared" si="16"/>
        <v>2</v>
      </c>
      <c r="J264" s="4">
        <v>3</v>
      </c>
      <c r="K264" s="4">
        <v>-10</v>
      </c>
      <c r="L264" s="4">
        <v>-30</v>
      </c>
      <c r="M264">
        <v>14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12">
        <f t="shared" si="17"/>
        <v>4</v>
      </c>
      <c r="V264" s="4">
        <v>10</v>
      </c>
      <c r="W264" s="4">
        <v>15</v>
      </c>
      <c r="X264" s="4">
        <v>0</v>
      </c>
      <c r="Y264" s="4" t="s">
        <v>4</v>
      </c>
      <c r="Z264" s="36">
        <v>55100005</v>
      </c>
      <c r="AA264" s="18">
        <v>100</v>
      </c>
      <c r="AB264" s="18"/>
      <c r="AC264" s="18"/>
      <c r="AD264" s="18">
        <f>IF(ISBLANK($Z264),0, LOOKUP($Z264,[1]Skill!$A:$A,[1]Skill!$AA:$AA)*$AA264/100)+
IF(ISBLANK($AB264),0, LOOKUP($AB264,[1]Skill!$A:$A,[1]Skill!$AA:$AA)*$AC264/100)</f>
        <v>30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49" t="s">
        <v>765</v>
      </c>
      <c r="AS264" s="53"/>
      <c r="AT264" s="4" t="s">
        <v>1020</v>
      </c>
      <c r="AU264" s="4"/>
      <c r="AV264" s="4">
        <v>261</v>
      </c>
      <c r="AW264" s="4"/>
      <c r="AX264" s="58" t="s">
        <v>839</v>
      </c>
      <c r="AY264" s="18">
        <v>0</v>
      </c>
      <c r="AZ264" s="19">
        <v>0</v>
      </c>
      <c r="BA264" s="25">
        <v>0.4360656</v>
      </c>
    </row>
    <row r="265" spans="1:53" x14ac:dyDescent="0.15">
      <c r="A265">
        <v>51000262</v>
      </c>
      <c r="C265" s="4" t="s">
        <v>262</v>
      </c>
      <c r="D265" s="4" t="s">
        <v>443</v>
      </c>
      <c r="E265" s="19"/>
      <c r="F265" s="4">
        <v>3</v>
      </c>
      <c r="G265" s="4">
        <v>2</v>
      </c>
      <c r="H265" s="4">
        <v>0</v>
      </c>
      <c r="I265" s="4">
        <f t="shared" si="16"/>
        <v>2</v>
      </c>
      <c r="J265" s="4">
        <v>3</v>
      </c>
      <c r="K265" s="4">
        <v>-20</v>
      </c>
      <c r="L265" s="4">
        <v>5</v>
      </c>
      <c r="M265">
        <v>-28</v>
      </c>
      <c r="N265" s="4">
        <v>3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12">
        <f t="shared" si="17"/>
        <v>2</v>
      </c>
      <c r="V265" s="4">
        <v>10</v>
      </c>
      <c r="W265" s="4">
        <v>12</v>
      </c>
      <c r="X265" s="4">
        <v>0</v>
      </c>
      <c r="Y265" s="4" t="s">
        <v>2</v>
      </c>
      <c r="Z265" s="36">
        <v>55110007</v>
      </c>
      <c r="AA265" s="18">
        <v>100</v>
      </c>
      <c r="AB265" s="18">
        <v>55110010</v>
      </c>
      <c r="AC265" s="18">
        <v>100</v>
      </c>
      <c r="AD265" s="18">
        <f>IF(ISBLANK($Z265),0, LOOKUP($Z265,[1]Skill!$A:$A,[1]Skill!$AA:$AA)*$AA265/100)+
IF(ISBLANK($AB265),0, LOOKUP($AB265,[1]Skill!$A:$A,[1]Skill!$AA:$AA)*$AC265/100)</f>
        <v>30</v>
      </c>
      <c r="AE265" s="18">
        <v>0.2</v>
      </c>
      <c r="AF265" s="18">
        <v>1</v>
      </c>
      <c r="AG265" s="18">
        <v>0</v>
      </c>
      <c r="AH265" s="18">
        <v>-0.5</v>
      </c>
      <c r="AI265" s="4" t="str">
        <f t="shared" si="18"/>
        <v>0.2;1;0;-0.5</v>
      </c>
      <c r="AJ265" s="18">
        <v>0</v>
      </c>
      <c r="AK265" s="18">
        <v>-0.5</v>
      </c>
      <c r="AL265" s="18">
        <v>0.3</v>
      </c>
      <c r="AM265" s="18">
        <v>0.3</v>
      </c>
      <c r="AN265" s="18">
        <v>0.3</v>
      </c>
      <c r="AO265" s="18">
        <v>0</v>
      </c>
      <c r="AP265" s="18">
        <v>0</v>
      </c>
      <c r="AQ265" s="4" t="str">
        <f t="shared" si="19"/>
        <v>0;-0.5;0.3;0.3;0.3;0;0</v>
      </c>
      <c r="AR265" s="49" t="s">
        <v>765</v>
      </c>
      <c r="AS265" s="53"/>
      <c r="AT265" s="4" t="s">
        <v>1051</v>
      </c>
      <c r="AU265" s="4"/>
      <c r="AV265" s="4">
        <v>262</v>
      </c>
      <c r="AW265" s="4"/>
      <c r="AX265" s="58" t="s">
        <v>843</v>
      </c>
      <c r="AY265" s="18">
        <v>0</v>
      </c>
      <c r="AZ265" s="19">
        <v>0</v>
      </c>
      <c r="BA265" s="25">
        <v>0.57704920000000004</v>
      </c>
    </row>
    <row r="266" spans="1:53" x14ac:dyDescent="0.15">
      <c r="A266">
        <v>51000263</v>
      </c>
      <c r="C266" s="7" t="s">
        <v>444</v>
      </c>
      <c r="D266" s="4" t="s">
        <v>445</v>
      </c>
      <c r="E266" s="19"/>
      <c r="F266" s="4">
        <v>4</v>
      </c>
      <c r="G266" s="4">
        <v>4</v>
      </c>
      <c r="H266" s="4">
        <v>6</v>
      </c>
      <c r="I266" s="4">
        <f t="shared" si="16"/>
        <v>2</v>
      </c>
      <c r="J266" s="4">
        <v>4</v>
      </c>
      <c r="K266" s="4">
        <v>29</v>
      </c>
      <c r="L266" s="4">
        <v>-25</v>
      </c>
      <c r="M266">
        <v>-5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12">
        <f t="shared" si="17"/>
        <v>4</v>
      </c>
      <c r="V266" s="4">
        <v>10</v>
      </c>
      <c r="W266" s="4">
        <v>12</v>
      </c>
      <c r="X266" s="4">
        <v>0</v>
      </c>
      <c r="Y266" s="4" t="s">
        <v>1075</v>
      </c>
      <c r="Z266" s="36">
        <v>55900031</v>
      </c>
      <c r="AA266" s="18">
        <v>100</v>
      </c>
      <c r="AB266" s="18"/>
      <c r="AC266" s="18"/>
      <c r="AD266" s="18">
        <f>IF(ISBLANK($Z266),0, LOOKUP($Z266,[1]Skill!$A:$A,[1]Skill!$AA:$AA)*$AA266/100)+
IF(ISBLANK($AB266),0, LOOKUP($AB266,[1]Skill!$A:$A,[1]Skill!$AA:$AA)*$AC266/100)</f>
        <v>5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</v>
      </c>
      <c r="AJ266" s="18">
        <v>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4" t="str">
        <f t="shared" si="19"/>
        <v>0;0;0;0;0;0;0</v>
      </c>
      <c r="AR266" s="49" t="s">
        <v>765</v>
      </c>
      <c r="AS266" s="53"/>
      <c r="AT266" s="4" t="s">
        <v>925</v>
      </c>
      <c r="AU266" s="4"/>
      <c r="AV266" s="4">
        <v>263</v>
      </c>
      <c r="AW266" s="4"/>
      <c r="AX266" s="58" t="s">
        <v>842</v>
      </c>
      <c r="AY266" s="18">
        <v>0</v>
      </c>
      <c r="AZ266" s="19">
        <v>0</v>
      </c>
      <c r="BA266" s="25">
        <v>0.64590159999999996</v>
      </c>
    </row>
    <row r="267" spans="1:53" x14ac:dyDescent="0.15">
      <c r="A267">
        <v>51000264</v>
      </c>
      <c r="C267" s="7" t="s">
        <v>446</v>
      </c>
      <c r="D267" s="4" t="s">
        <v>382</v>
      </c>
      <c r="E267" s="19" t="s">
        <v>1133</v>
      </c>
      <c r="F267" s="4">
        <v>5</v>
      </c>
      <c r="G267" s="4">
        <v>10</v>
      </c>
      <c r="H267" s="4">
        <v>6</v>
      </c>
      <c r="I267" s="4">
        <f t="shared" si="16"/>
        <v>2</v>
      </c>
      <c r="J267" s="4">
        <v>5</v>
      </c>
      <c r="K267" s="4">
        <v>0</v>
      </c>
      <c r="L267" s="4">
        <v>23</v>
      </c>
      <c r="M267">
        <v>-46</v>
      </c>
      <c r="N267" s="4">
        <v>0</v>
      </c>
      <c r="O267" s="4">
        <v>0</v>
      </c>
      <c r="P267" s="4">
        <v>1</v>
      </c>
      <c r="Q267" s="4">
        <v>1</v>
      </c>
      <c r="R267" s="4">
        <v>0</v>
      </c>
      <c r="S267" s="4">
        <v>0</v>
      </c>
      <c r="T267" s="4">
        <v>0</v>
      </c>
      <c r="U267" s="12">
        <f t="shared" si="17"/>
        <v>3</v>
      </c>
      <c r="V267" s="4">
        <v>35</v>
      </c>
      <c r="W267" s="4">
        <v>10</v>
      </c>
      <c r="X267" s="4">
        <v>0</v>
      </c>
      <c r="Y267" s="4" t="s">
        <v>91</v>
      </c>
      <c r="Z267" s="36">
        <v>55510001</v>
      </c>
      <c r="AA267" s="18">
        <v>100</v>
      </c>
      <c r="AB267" s="18">
        <v>55510003</v>
      </c>
      <c r="AC267" s="18">
        <v>30</v>
      </c>
      <c r="AD267" s="18">
        <f>IF(ISBLANK($Z267),0, LOOKUP($Z267,[1]Skill!$A:$A,[1]Skill!$AA:$AA)*$AA267/100)+
IF(ISBLANK($AB267),0, LOOKUP($AB267,[1]Skill!$A:$A,[1]Skill!$AA:$AA)*$AC267/100)</f>
        <v>16.5</v>
      </c>
      <c r="AE267" s="18">
        <v>0.3</v>
      </c>
      <c r="AF267" s="18">
        <v>0.3</v>
      </c>
      <c r="AG267" s="18">
        <v>0</v>
      </c>
      <c r="AH267" s="18">
        <v>0</v>
      </c>
      <c r="AI267" s="4" t="str">
        <f t="shared" si="18"/>
        <v>0.3;0.3;0;0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-0.5</v>
      </c>
      <c r="AP267" s="18">
        <v>0.5</v>
      </c>
      <c r="AQ267" s="4" t="str">
        <f t="shared" si="19"/>
        <v>0;0;0;0;0;-0.5;0.5</v>
      </c>
      <c r="AR267" s="49" t="s">
        <v>765</v>
      </c>
      <c r="AS267" s="53"/>
      <c r="AT267" s="4" t="s">
        <v>1001</v>
      </c>
      <c r="AU267" s="4"/>
      <c r="AV267" s="4">
        <v>264</v>
      </c>
      <c r="AW267" s="4"/>
      <c r="AX267" s="58" t="s">
        <v>832</v>
      </c>
      <c r="AY267" s="18">
        <v>0</v>
      </c>
      <c r="AZ267" s="19">
        <v>0</v>
      </c>
      <c r="BA267" s="25">
        <v>0.8</v>
      </c>
    </row>
    <row r="268" spans="1:53" x14ac:dyDescent="0.15">
      <c r="A268">
        <v>51000265</v>
      </c>
      <c r="C268" s="4" t="s">
        <v>263</v>
      </c>
      <c r="D268" s="4" t="s">
        <v>383</v>
      </c>
      <c r="E268" s="19"/>
      <c r="F268" s="4">
        <v>3</v>
      </c>
      <c r="G268" s="4">
        <v>2</v>
      </c>
      <c r="H268" s="4">
        <v>5</v>
      </c>
      <c r="I268" s="4">
        <f t="shared" si="16"/>
        <v>2</v>
      </c>
      <c r="J268" s="4">
        <v>3</v>
      </c>
      <c r="K268" s="4">
        <v>13</v>
      </c>
      <c r="L268" s="4">
        <v>-15</v>
      </c>
      <c r="M268">
        <v>-27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1</v>
      </c>
      <c r="T268" s="4">
        <v>0</v>
      </c>
      <c r="U268" s="12">
        <f t="shared" si="17"/>
        <v>1</v>
      </c>
      <c r="V268" s="4">
        <v>10</v>
      </c>
      <c r="W268" s="4">
        <v>15</v>
      </c>
      <c r="X268" s="4">
        <v>0</v>
      </c>
      <c r="Y268" s="4" t="s">
        <v>16</v>
      </c>
      <c r="Z268" s="36">
        <v>55900031</v>
      </c>
      <c r="AA268" s="18">
        <v>100</v>
      </c>
      <c r="AB268" s="18">
        <v>55110010</v>
      </c>
      <c r="AC268" s="18">
        <v>100</v>
      </c>
      <c r="AD268" s="18">
        <f>IF(ISBLANK($Z268),0, LOOKUP($Z268,[1]Skill!$A:$A,[1]Skill!$AA:$AA)*$AA268/100)+
IF(ISBLANK($AB268),0, LOOKUP($AB268,[1]Skill!$A:$A,[1]Skill!$AA:$AA)*$AC268/100)</f>
        <v>25</v>
      </c>
      <c r="AE268" s="18">
        <v>0.2</v>
      </c>
      <c r="AF268" s="18">
        <v>1</v>
      </c>
      <c r="AG268" s="18">
        <v>0</v>
      </c>
      <c r="AH268" s="18">
        <v>-0.5</v>
      </c>
      <c r="AI268" s="4" t="str">
        <f t="shared" si="18"/>
        <v>0.2;1;0;-0.5</v>
      </c>
      <c r="AJ268" s="18">
        <v>0</v>
      </c>
      <c r="AK268" s="18">
        <v>-0.5</v>
      </c>
      <c r="AL268" s="18">
        <v>0.3</v>
      </c>
      <c r="AM268" s="18">
        <v>0.3</v>
      </c>
      <c r="AN268" s="18">
        <v>0.3</v>
      </c>
      <c r="AO268" s="18">
        <v>0</v>
      </c>
      <c r="AP268" s="18">
        <v>0</v>
      </c>
      <c r="AQ268" s="4" t="str">
        <f t="shared" si="19"/>
        <v>0;-0.5;0.3;0.3;0.3;0;0</v>
      </c>
      <c r="AR268" s="49" t="s">
        <v>765</v>
      </c>
      <c r="AS268" s="53"/>
      <c r="AT268" s="4" t="s">
        <v>1021</v>
      </c>
      <c r="AU268" s="4"/>
      <c r="AV268" s="4">
        <v>265</v>
      </c>
      <c r="AW268" s="4"/>
      <c r="AX268" s="58" t="s">
        <v>843</v>
      </c>
      <c r="AY268" s="18">
        <v>0</v>
      </c>
      <c r="AZ268" s="19">
        <v>0</v>
      </c>
      <c r="BA268" s="25">
        <v>0.5557377</v>
      </c>
    </row>
    <row r="269" spans="1:53" x14ac:dyDescent="0.15">
      <c r="A269">
        <v>51000266</v>
      </c>
      <c r="C269" s="7" t="s">
        <v>447</v>
      </c>
      <c r="D269" s="4" t="s">
        <v>448</v>
      </c>
      <c r="E269" s="19" t="s">
        <v>1138</v>
      </c>
      <c r="F269" s="4">
        <v>4</v>
      </c>
      <c r="G269" s="4">
        <v>13</v>
      </c>
      <c r="H269" s="4">
        <v>4</v>
      </c>
      <c r="I269" s="4">
        <f t="shared" si="16"/>
        <v>3</v>
      </c>
      <c r="J269" s="4">
        <v>4</v>
      </c>
      <c r="K269" s="4">
        <v>-100</v>
      </c>
      <c r="L269" s="4">
        <v>46</v>
      </c>
      <c r="M269">
        <v>1</v>
      </c>
      <c r="N269" s="4">
        <v>6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12">
        <f t="shared" si="17"/>
        <v>8</v>
      </c>
      <c r="V269" s="4">
        <v>10</v>
      </c>
      <c r="W269" s="4">
        <v>0</v>
      </c>
      <c r="X269" s="4">
        <v>12</v>
      </c>
      <c r="Y269" s="4" t="s">
        <v>9</v>
      </c>
      <c r="Z269" s="36">
        <v>55520002</v>
      </c>
      <c r="AA269" s="18">
        <v>50</v>
      </c>
      <c r="AB269" s="18"/>
      <c r="AC269" s="18"/>
      <c r="AD269" s="18">
        <f>IF(ISBLANK($Z269),0, LOOKUP($Z269,[1]Skill!$A:$A,[1]Skill!$AA:$AA)*$AA269/100)+
IF(ISBLANK($AB269),0, LOOKUP($AB269,[1]Skill!$A:$A,[1]Skill!$AA:$AA)*$AC269/100)</f>
        <v>31</v>
      </c>
      <c r="AE269" s="18">
        <v>0</v>
      </c>
      <c r="AF269" s="18">
        <v>0.2</v>
      </c>
      <c r="AG269" s="18">
        <v>0</v>
      </c>
      <c r="AH269" s="18">
        <v>0.3</v>
      </c>
      <c r="AI269" s="4" t="str">
        <f t="shared" si="18"/>
        <v>0;0.2;0;0.3</v>
      </c>
      <c r="AJ269" s="18">
        <v>0</v>
      </c>
      <c r="AK269" s="18">
        <v>0</v>
      </c>
      <c r="AL269" s="18">
        <v>0</v>
      </c>
      <c r="AM269" s="18">
        <v>0</v>
      </c>
      <c r="AN269" s="18">
        <v>0.3</v>
      </c>
      <c r="AO269" s="18">
        <v>0</v>
      </c>
      <c r="AP269" s="18">
        <v>0</v>
      </c>
      <c r="AQ269" s="4" t="str">
        <f t="shared" si="19"/>
        <v>0;0;0;0;0.3;0;0</v>
      </c>
      <c r="AR269" s="49" t="s">
        <v>765</v>
      </c>
      <c r="AS269" s="53"/>
      <c r="AT269" s="4" t="s">
        <v>960</v>
      </c>
      <c r="AU269" s="4"/>
      <c r="AV269" s="4">
        <v>266</v>
      </c>
      <c r="AW269" s="4"/>
      <c r="AX269" s="58" t="s">
        <v>836</v>
      </c>
      <c r="AY269" s="18">
        <v>0</v>
      </c>
      <c r="AZ269" s="19">
        <v>0</v>
      </c>
      <c r="BA269" s="25">
        <v>0.4606557</v>
      </c>
    </row>
    <row r="270" spans="1:53" x14ac:dyDescent="0.15">
      <c r="A270">
        <v>51000267</v>
      </c>
      <c r="C270" s="4" t="s">
        <v>264</v>
      </c>
      <c r="D270" s="4" t="s">
        <v>449</v>
      </c>
      <c r="E270" s="19" t="s">
        <v>1116</v>
      </c>
      <c r="F270" s="4">
        <v>2</v>
      </c>
      <c r="G270" s="4">
        <v>9</v>
      </c>
      <c r="H270" s="4">
        <v>4</v>
      </c>
      <c r="I270" s="4">
        <f t="shared" si="16"/>
        <v>1</v>
      </c>
      <c r="J270" s="4">
        <v>2</v>
      </c>
      <c r="K270" s="4">
        <v>-25</v>
      </c>
      <c r="L270" s="4">
        <v>5</v>
      </c>
      <c r="M270">
        <v>-3</v>
      </c>
      <c r="N270" s="4">
        <v>1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12">
        <f t="shared" si="17"/>
        <v>-3</v>
      </c>
      <c r="V270" s="4">
        <v>10</v>
      </c>
      <c r="W270" s="4">
        <v>15</v>
      </c>
      <c r="X270" s="4">
        <v>0</v>
      </c>
      <c r="Y270" s="4" t="s">
        <v>16</v>
      </c>
      <c r="Z270" s="36">
        <v>55100008</v>
      </c>
      <c r="AA270" s="18">
        <v>100</v>
      </c>
      <c r="AB270" s="18"/>
      <c r="AC270" s="18"/>
      <c r="AD270" s="18">
        <f>IF(ISBLANK($Z270),0, LOOKUP($Z270,[1]Skill!$A:$A,[1]Skill!$AA:$AA)*$AA270/100)+
IF(ISBLANK($AB270),0, LOOKUP($AB270,[1]Skill!$A:$A,[1]Skill!$AA:$AA)*$AC270/100)</f>
        <v>15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49" t="s">
        <v>765</v>
      </c>
      <c r="AS270" s="53"/>
      <c r="AT270" s="4" t="s">
        <v>960</v>
      </c>
      <c r="AU270" s="4"/>
      <c r="AV270" s="4">
        <v>267</v>
      </c>
      <c r="AW270" s="4"/>
      <c r="AX270" s="58" t="s">
        <v>831</v>
      </c>
      <c r="AY270" s="18">
        <v>0</v>
      </c>
      <c r="AZ270" s="19">
        <v>0</v>
      </c>
      <c r="BA270" s="25">
        <v>0.58688530000000005</v>
      </c>
    </row>
    <row r="271" spans="1:53" x14ac:dyDescent="0.15">
      <c r="A271">
        <v>51000268</v>
      </c>
      <c r="C271" s="7" t="s">
        <v>397</v>
      </c>
      <c r="D271" s="4" t="s">
        <v>384</v>
      </c>
      <c r="E271" s="19" t="s">
        <v>1092</v>
      </c>
      <c r="F271" s="4">
        <v>5</v>
      </c>
      <c r="G271" s="4">
        <v>1</v>
      </c>
      <c r="H271" s="4">
        <v>5</v>
      </c>
      <c r="I271" s="4">
        <f t="shared" si="16"/>
        <v>2</v>
      </c>
      <c r="J271" s="4">
        <v>5</v>
      </c>
      <c r="K271" s="4">
        <v>0</v>
      </c>
      <c r="L271" s="4">
        <v>-15</v>
      </c>
      <c r="M271">
        <v>-37</v>
      </c>
      <c r="N271" s="4">
        <v>0</v>
      </c>
      <c r="O271" s="4">
        <v>1</v>
      </c>
      <c r="P271" s="4">
        <v>0</v>
      </c>
      <c r="Q271" s="4">
        <v>0</v>
      </c>
      <c r="R271" s="4">
        <v>0</v>
      </c>
      <c r="S271" s="4">
        <v>2</v>
      </c>
      <c r="T271" s="4">
        <v>0</v>
      </c>
      <c r="U271" s="12">
        <f t="shared" si="17"/>
        <v>3</v>
      </c>
      <c r="V271" s="4">
        <v>10</v>
      </c>
      <c r="W271" s="4">
        <v>10</v>
      </c>
      <c r="X271" s="4">
        <v>0</v>
      </c>
      <c r="Y271" s="4" t="s">
        <v>40</v>
      </c>
      <c r="Z271" s="18">
        <v>55100012</v>
      </c>
      <c r="AA271" s="18">
        <v>100</v>
      </c>
      <c r="AB271" s="18">
        <v>55200014</v>
      </c>
      <c r="AC271" s="18">
        <v>100</v>
      </c>
      <c r="AD271" s="18">
        <f>IF(ISBLANK($Z271),0, LOOKUP($Z271,[1]Skill!$A:$A,[1]Skill!$AA:$AA)*$AA271/100)+
IF(ISBLANK($AB271),0, LOOKUP($AB271,[1]Skill!$A:$A,[1]Skill!$AA:$AA)*$AC271/100)</f>
        <v>40</v>
      </c>
      <c r="AE271" s="18">
        <v>0</v>
      </c>
      <c r="AF271" s="18">
        <v>0.4</v>
      </c>
      <c r="AG271" s="18">
        <v>0</v>
      </c>
      <c r="AH271" s="18">
        <v>0</v>
      </c>
      <c r="AI271" s="4" t="str">
        <f t="shared" si="18"/>
        <v>0;0.4;0;0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4" t="str">
        <f t="shared" si="19"/>
        <v>0;0;0;0;0;0;0</v>
      </c>
      <c r="AR271" s="49" t="s">
        <v>765</v>
      </c>
      <c r="AS271" s="53"/>
      <c r="AT271" s="4" t="s">
        <v>1022</v>
      </c>
      <c r="AU271" s="4"/>
      <c r="AV271" s="4">
        <v>268</v>
      </c>
      <c r="AW271" s="4"/>
      <c r="AX271" s="58" t="s">
        <v>833</v>
      </c>
      <c r="AY271" s="18">
        <v>0</v>
      </c>
      <c r="AZ271" s="19">
        <v>0</v>
      </c>
      <c r="BA271" s="25">
        <v>0.81147539999999996</v>
      </c>
    </row>
    <row r="272" spans="1:53" x14ac:dyDescent="0.15">
      <c r="A272">
        <v>51000269</v>
      </c>
      <c r="C272" s="4" t="s">
        <v>265</v>
      </c>
      <c r="D272" s="4" t="s">
        <v>626</v>
      </c>
      <c r="E272" s="19" t="s">
        <v>1100</v>
      </c>
      <c r="F272" s="4">
        <v>5</v>
      </c>
      <c r="G272" s="4">
        <v>1</v>
      </c>
      <c r="H272" s="4">
        <v>2</v>
      </c>
      <c r="I272" s="4">
        <f t="shared" si="16"/>
        <v>2</v>
      </c>
      <c r="J272" s="4">
        <v>3</v>
      </c>
      <c r="K272" s="4">
        <v>0</v>
      </c>
      <c r="L272" s="4">
        <v>0</v>
      </c>
      <c r="M272">
        <v>-67</v>
      </c>
      <c r="N272" s="4">
        <v>0</v>
      </c>
      <c r="O272" s="4">
        <v>1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12">
        <f t="shared" si="17"/>
        <v>3</v>
      </c>
      <c r="V272" s="4">
        <v>10</v>
      </c>
      <c r="W272" s="4">
        <v>15</v>
      </c>
      <c r="X272" s="4">
        <v>0</v>
      </c>
      <c r="Y272" s="4" t="s">
        <v>31</v>
      </c>
      <c r="Z272" s="18">
        <v>55100012</v>
      </c>
      <c r="AA272" s="18">
        <v>100</v>
      </c>
      <c r="AB272" s="18">
        <v>55900036</v>
      </c>
      <c r="AC272" s="18">
        <v>100</v>
      </c>
      <c r="AD272" s="18">
        <f>IF(ISBLANK($Z272),0, LOOKUP($Z272,[1]Skill!$A:$A,[1]Skill!$AA:$AA)*$AA272/100)+
IF(ISBLANK($AB272),0, LOOKUP($AB272,[1]Skill!$A:$A,[1]Skill!$AA:$AA)*$AC272/100)</f>
        <v>65</v>
      </c>
      <c r="AE272" s="18">
        <v>0</v>
      </c>
      <c r="AF272" s="18">
        <v>0.4</v>
      </c>
      <c r="AG272" s="18">
        <v>0</v>
      </c>
      <c r="AH272" s="18">
        <v>0</v>
      </c>
      <c r="AI272" s="4" t="str">
        <f t="shared" si="18"/>
        <v>0;0.4;0;0</v>
      </c>
      <c r="AJ272" s="18">
        <v>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0;0;0;0;0;0;0</v>
      </c>
      <c r="AR272" s="49" t="s">
        <v>765</v>
      </c>
      <c r="AS272" s="53"/>
      <c r="AT272" s="4" t="s">
        <v>1023</v>
      </c>
      <c r="AU272" s="4"/>
      <c r="AV272" s="4">
        <v>269</v>
      </c>
      <c r="AW272" s="4"/>
      <c r="AX272" s="58" t="s">
        <v>833</v>
      </c>
      <c r="AY272" s="18">
        <v>0</v>
      </c>
      <c r="AZ272" s="19">
        <v>0</v>
      </c>
      <c r="BA272" s="25">
        <v>0.77213109999999996</v>
      </c>
    </row>
    <row r="273" spans="1:53" x14ac:dyDescent="0.15">
      <c r="A273">
        <v>51000270</v>
      </c>
      <c r="C273" s="4" t="s">
        <v>266</v>
      </c>
      <c r="D273" s="4" t="s">
        <v>385</v>
      </c>
      <c r="E273" s="19" t="s">
        <v>1119</v>
      </c>
      <c r="F273" s="4">
        <v>5</v>
      </c>
      <c r="G273" s="4">
        <v>1</v>
      </c>
      <c r="H273" s="4">
        <v>1</v>
      </c>
      <c r="I273" s="4">
        <f t="shared" si="16"/>
        <v>2</v>
      </c>
      <c r="J273" s="4">
        <v>5</v>
      </c>
      <c r="K273" s="4">
        <v>-10</v>
      </c>
      <c r="L273" s="4">
        <v>13</v>
      </c>
      <c r="M273">
        <v>-55</v>
      </c>
      <c r="N273" s="4">
        <v>0</v>
      </c>
      <c r="O273" s="4">
        <v>1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12">
        <f t="shared" si="17"/>
        <v>3</v>
      </c>
      <c r="V273" s="4">
        <v>10</v>
      </c>
      <c r="W273" s="4">
        <v>12</v>
      </c>
      <c r="X273" s="4">
        <v>0</v>
      </c>
      <c r="Y273" s="4" t="s">
        <v>724</v>
      </c>
      <c r="Z273" s="18">
        <v>55100012</v>
      </c>
      <c r="AA273" s="18">
        <v>100</v>
      </c>
      <c r="AB273" s="18">
        <v>55900037</v>
      </c>
      <c r="AC273" s="18">
        <v>100</v>
      </c>
      <c r="AD273" s="18">
        <f>IF(ISBLANK($Z273),0, LOOKUP($Z273,[1]Skill!$A:$A,[1]Skill!$AA:$AA)*$AA273/100)+
IF(ISBLANK($AB273),0, LOOKUP($AB273,[1]Skill!$A:$A,[1]Skill!$AA:$AA)*$AC273/100)</f>
        <v>50</v>
      </c>
      <c r="AE273" s="18">
        <v>0</v>
      </c>
      <c r="AF273" s="18">
        <v>0.4</v>
      </c>
      <c r="AG273" s="18">
        <v>0</v>
      </c>
      <c r="AH273" s="18">
        <v>0</v>
      </c>
      <c r="AI273" s="4" t="str">
        <f t="shared" si="18"/>
        <v>0;0.4;0;0</v>
      </c>
      <c r="AJ273" s="18">
        <v>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0;0;0;0;0;0;0</v>
      </c>
      <c r="AR273" s="49" t="s">
        <v>765</v>
      </c>
      <c r="AS273" s="53"/>
      <c r="AT273" s="4" t="s">
        <v>1024</v>
      </c>
      <c r="AU273" s="4"/>
      <c r="AV273" s="4">
        <v>270</v>
      </c>
      <c r="AW273" s="4"/>
      <c r="AX273" s="58" t="s">
        <v>833</v>
      </c>
      <c r="AY273" s="18">
        <v>0</v>
      </c>
      <c r="AZ273" s="19">
        <v>0</v>
      </c>
      <c r="BA273" s="25">
        <v>0.83442620000000001</v>
      </c>
    </row>
    <row r="274" spans="1:53" x14ac:dyDescent="0.15">
      <c r="A274">
        <v>51000271</v>
      </c>
      <c r="C274" s="4" t="s">
        <v>267</v>
      </c>
      <c r="D274" s="4" t="s">
        <v>386</v>
      </c>
      <c r="E274" s="19" t="s">
        <v>1090</v>
      </c>
      <c r="F274" s="4">
        <v>1</v>
      </c>
      <c r="G274" s="4">
        <v>8</v>
      </c>
      <c r="H274" s="4">
        <v>0</v>
      </c>
      <c r="I274" s="4">
        <f t="shared" si="16"/>
        <v>1</v>
      </c>
      <c r="J274" s="4">
        <v>1</v>
      </c>
      <c r="K274" s="4">
        <v>0</v>
      </c>
      <c r="L274" s="4">
        <v>0</v>
      </c>
      <c r="M274">
        <v>-25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12">
        <f t="shared" si="17"/>
        <v>0</v>
      </c>
      <c r="V274" s="4">
        <v>30</v>
      </c>
      <c r="W274" s="4">
        <v>20</v>
      </c>
      <c r="X274" s="4">
        <v>0</v>
      </c>
      <c r="Y274" s="4" t="s">
        <v>0</v>
      </c>
      <c r="Z274" s="36">
        <v>55200003</v>
      </c>
      <c r="AA274" s="18">
        <v>100</v>
      </c>
      <c r="AB274" s="18"/>
      <c r="AC274" s="18"/>
      <c r="AD274" s="18">
        <f>IF(ISBLANK($Z274),0, LOOKUP($Z274,[1]Skill!$A:$A,[1]Skill!$AA:$AA)*$AA274/100)+
IF(ISBLANK($AB274),0, LOOKUP($AB274,[1]Skill!$A:$A,[1]Skill!$AA:$AA)*$AC274/100)</f>
        <v>25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49" t="s">
        <v>765</v>
      </c>
      <c r="AS274" s="53"/>
      <c r="AT274" s="4" t="s">
        <v>1052</v>
      </c>
      <c r="AU274" s="4"/>
      <c r="AV274" s="4">
        <v>271</v>
      </c>
      <c r="AW274" s="4"/>
      <c r="AX274" s="58" t="s">
        <v>828</v>
      </c>
      <c r="AY274" s="18">
        <v>0</v>
      </c>
      <c r="AZ274" s="19">
        <v>0</v>
      </c>
      <c r="BA274" s="25">
        <v>0.12950819999999999</v>
      </c>
    </row>
    <row r="275" spans="1:53" x14ac:dyDescent="0.15">
      <c r="A275">
        <v>51000272</v>
      </c>
      <c r="C275" s="4" t="s">
        <v>268</v>
      </c>
      <c r="D275" s="4" t="s">
        <v>450</v>
      </c>
      <c r="E275" s="19" t="s">
        <v>1090</v>
      </c>
      <c r="F275" s="4">
        <v>3</v>
      </c>
      <c r="G275" s="4">
        <v>8</v>
      </c>
      <c r="H275" s="4">
        <v>0</v>
      </c>
      <c r="I275" s="4">
        <f t="shared" si="16"/>
        <v>2</v>
      </c>
      <c r="J275" s="4">
        <v>3</v>
      </c>
      <c r="K275" s="4">
        <v>-15</v>
      </c>
      <c r="L275" s="4">
        <v>5</v>
      </c>
      <c r="M275">
        <v>-15</v>
      </c>
      <c r="N275" s="4">
        <v>0</v>
      </c>
      <c r="O275" s="4">
        <v>0</v>
      </c>
      <c r="P275" s="4">
        <v>0</v>
      </c>
      <c r="Q275" s="4">
        <v>2</v>
      </c>
      <c r="R275" s="4">
        <v>0</v>
      </c>
      <c r="S275" s="4">
        <v>1</v>
      </c>
      <c r="T275" s="4">
        <v>0</v>
      </c>
      <c r="U275" s="12">
        <f t="shared" si="17"/>
        <v>2</v>
      </c>
      <c r="V275" s="4">
        <v>30</v>
      </c>
      <c r="W275" s="4">
        <v>15</v>
      </c>
      <c r="X275" s="4">
        <v>0</v>
      </c>
      <c r="Y275" s="4" t="s">
        <v>269</v>
      </c>
      <c r="Z275" s="36">
        <v>55700005</v>
      </c>
      <c r="AA275" s="18">
        <v>30</v>
      </c>
      <c r="AB275" s="18"/>
      <c r="AC275" s="18"/>
      <c r="AD275" s="18">
        <f>IF(ISBLANK($Z275),0, LOOKUP($Z275,[1]Skill!$A:$A,[1]Skill!$AA:$AA)*$AA275/100)+
IF(ISBLANK($AB275),0, LOOKUP($AB275,[1]Skill!$A:$A,[1]Skill!$AA:$AA)*$AC275/100)</f>
        <v>12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49" t="s">
        <v>765</v>
      </c>
      <c r="AS275" s="53"/>
      <c r="AT275" s="4" t="s">
        <v>898</v>
      </c>
      <c r="AU275" s="4"/>
      <c r="AV275" s="4">
        <v>272</v>
      </c>
      <c r="AW275" s="4"/>
      <c r="AX275" s="58" t="s">
        <v>828</v>
      </c>
      <c r="AY275" s="18">
        <v>0</v>
      </c>
      <c r="AZ275" s="19">
        <v>0</v>
      </c>
      <c r="BA275" s="25">
        <v>0.40655740000000001</v>
      </c>
    </row>
    <row r="276" spans="1:53" x14ac:dyDescent="0.15">
      <c r="A276">
        <v>51000273</v>
      </c>
      <c r="C276" s="7" t="s">
        <v>451</v>
      </c>
      <c r="D276" s="4" t="s">
        <v>452</v>
      </c>
      <c r="E276" s="19"/>
      <c r="F276" s="4">
        <v>4</v>
      </c>
      <c r="G276" s="4">
        <v>11</v>
      </c>
      <c r="H276" s="4">
        <v>2</v>
      </c>
      <c r="I276" s="4">
        <f t="shared" si="16"/>
        <v>2</v>
      </c>
      <c r="J276" s="4">
        <v>4</v>
      </c>
      <c r="K276" s="4">
        <v>-8</v>
      </c>
      <c r="L276" s="4">
        <v>13</v>
      </c>
      <c r="M276">
        <v>-12</v>
      </c>
      <c r="N276" s="4">
        <v>1</v>
      </c>
      <c r="O276" s="4">
        <v>0</v>
      </c>
      <c r="P276" s="4">
        <v>0</v>
      </c>
      <c r="Q276" s="4">
        <v>0</v>
      </c>
      <c r="R276" s="4">
        <v>0</v>
      </c>
      <c r="S276" s="4">
        <v>1</v>
      </c>
      <c r="T276" s="4">
        <v>0</v>
      </c>
      <c r="U276" s="12">
        <f t="shared" si="17"/>
        <v>3</v>
      </c>
      <c r="V276" s="4">
        <v>10</v>
      </c>
      <c r="W276" s="4">
        <v>10</v>
      </c>
      <c r="X276" s="4">
        <v>0</v>
      </c>
      <c r="Y276" s="4" t="s">
        <v>22</v>
      </c>
      <c r="Z276" s="36"/>
      <c r="AA276" s="18"/>
      <c r="AB276" s="18"/>
      <c r="AC276" s="18"/>
      <c r="AD276" s="18">
        <f>IF(ISBLANK($Z276),0, LOOKUP($Z276,[1]Skill!$A:$A,[1]Skill!$AA:$AA)*$AA276/100)+
IF(ISBLANK($AB276),0, LOOKUP($AB276,[1]Skill!$A:$A,[1]Skill!$AA:$AA)*$AC276/100)</f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49" t="s">
        <v>765</v>
      </c>
      <c r="AS276" s="53"/>
      <c r="AT276" s="4" t="s">
        <v>978</v>
      </c>
      <c r="AU276" s="4" t="s">
        <v>1001</v>
      </c>
      <c r="AV276" s="4">
        <v>273</v>
      </c>
      <c r="AW276" s="4"/>
      <c r="AX276" s="58" t="s">
        <v>829</v>
      </c>
      <c r="AY276" s="18">
        <v>0</v>
      </c>
      <c r="AZ276" s="19">
        <v>0</v>
      </c>
      <c r="BA276" s="25">
        <v>0.67049179999999997</v>
      </c>
    </row>
    <row r="277" spans="1:53" x14ac:dyDescent="0.15">
      <c r="A277">
        <v>51000274</v>
      </c>
      <c r="C277" s="7" t="s">
        <v>453</v>
      </c>
      <c r="D277" s="4" t="s">
        <v>454</v>
      </c>
      <c r="E277" s="19" t="s">
        <v>1131</v>
      </c>
      <c r="F277" s="4">
        <v>3</v>
      </c>
      <c r="G277" s="4">
        <v>13</v>
      </c>
      <c r="H277" s="4">
        <v>3</v>
      </c>
      <c r="I277" s="4">
        <f t="shared" si="16"/>
        <v>2</v>
      </c>
      <c r="J277" s="4">
        <v>3</v>
      </c>
      <c r="K277" s="4">
        <v>4</v>
      </c>
      <c r="L277" s="4">
        <v>-8</v>
      </c>
      <c r="M277">
        <v>-1</v>
      </c>
      <c r="N277" s="4">
        <v>0</v>
      </c>
      <c r="O277" s="4">
        <v>0</v>
      </c>
      <c r="P277" s="4">
        <v>-1</v>
      </c>
      <c r="Q277" s="4">
        <v>0</v>
      </c>
      <c r="R277" s="4">
        <v>0</v>
      </c>
      <c r="S277" s="4">
        <v>0</v>
      </c>
      <c r="T277" s="4">
        <v>0</v>
      </c>
      <c r="U277" s="12">
        <f t="shared" si="17"/>
        <v>3</v>
      </c>
      <c r="V277" s="4">
        <v>10</v>
      </c>
      <c r="W277" s="4">
        <v>15</v>
      </c>
      <c r="X277" s="4">
        <v>0</v>
      </c>
      <c r="Y277" s="4" t="s">
        <v>75</v>
      </c>
      <c r="Z277" s="18">
        <v>55310003</v>
      </c>
      <c r="AA277" s="18">
        <v>100</v>
      </c>
      <c r="AB277" s="18"/>
      <c r="AC277" s="18"/>
      <c r="AD277" s="18">
        <f>IF(ISBLANK($Z277),0, LOOKUP($Z277,[1]Skill!$A:$A,[1]Skill!$AA:$AA)*$AA277/100)+
IF(ISBLANK($AB277),0, LOOKUP($AB277,[1]Skill!$A:$A,[1]Skill!$AA:$AA)*$AC277/100)</f>
        <v>13</v>
      </c>
      <c r="AE277" s="18">
        <v>0</v>
      </c>
      <c r="AF277" s="18">
        <v>0.2</v>
      </c>
      <c r="AG277" s="18">
        <v>0</v>
      </c>
      <c r="AH277" s="18">
        <v>0.2</v>
      </c>
      <c r="AI277" s="4" t="str">
        <f t="shared" si="18"/>
        <v>0;0.2;0;0.2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49" t="s">
        <v>765</v>
      </c>
      <c r="AS277" s="53"/>
      <c r="AT277" s="4"/>
      <c r="AU277" s="4"/>
      <c r="AV277" s="4">
        <v>274</v>
      </c>
      <c r="AW277" s="4"/>
      <c r="AX277" s="58" t="s">
        <v>836</v>
      </c>
      <c r="AY277" s="18">
        <v>0</v>
      </c>
      <c r="AZ277" s="19">
        <v>0</v>
      </c>
      <c r="BA277" s="25">
        <v>0.48196719999999998</v>
      </c>
    </row>
    <row r="278" spans="1:53" x14ac:dyDescent="0.15">
      <c r="A278">
        <v>51000275</v>
      </c>
      <c r="C278" s="7" t="s">
        <v>455</v>
      </c>
      <c r="D278" s="4" t="s">
        <v>456</v>
      </c>
      <c r="E278" s="19" t="s">
        <v>1116</v>
      </c>
      <c r="F278" s="4">
        <v>3</v>
      </c>
      <c r="G278" s="4">
        <v>11</v>
      </c>
      <c r="H278" s="4">
        <v>0</v>
      </c>
      <c r="I278" s="4">
        <f t="shared" si="16"/>
        <v>2</v>
      </c>
      <c r="J278" s="4">
        <v>3</v>
      </c>
      <c r="K278" s="4">
        <v>-20</v>
      </c>
      <c r="L278" s="4">
        <v>0</v>
      </c>
      <c r="M278">
        <v>-13</v>
      </c>
      <c r="N278" s="4">
        <v>0</v>
      </c>
      <c r="O278" s="4">
        <v>0</v>
      </c>
      <c r="P278" s="4">
        <v>1</v>
      </c>
      <c r="Q278" s="4">
        <v>0</v>
      </c>
      <c r="R278" s="4">
        <v>0</v>
      </c>
      <c r="S278" s="4">
        <v>0</v>
      </c>
      <c r="T278" s="4">
        <v>0</v>
      </c>
      <c r="U278" s="12">
        <f t="shared" si="17"/>
        <v>2</v>
      </c>
      <c r="V278" s="4">
        <v>10</v>
      </c>
      <c r="W278" s="4">
        <v>20</v>
      </c>
      <c r="X278" s="4">
        <v>0</v>
      </c>
      <c r="Y278" s="4" t="s">
        <v>4</v>
      </c>
      <c r="Z278" s="18">
        <v>55110016</v>
      </c>
      <c r="AA278" s="18">
        <v>100</v>
      </c>
      <c r="AB278" s="18">
        <v>55100008</v>
      </c>
      <c r="AC278" s="18">
        <v>100</v>
      </c>
      <c r="AD278" s="18">
        <f>IF(ISBLANK($Z278),0, LOOKUP($Z278,[1]Skill!$A:$A,[1]Skill!$AA:$AA)*$AA278/100)+
IF(ISBLANK($AB278),0, LOOKUP($AB278,[1]Skill!$A:$A,[1]Skill!$AA:$AA)*$AC278/100)</f>
        <v>30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49" t="s">
        <v>765</v>
      </c>
      <c r="AS278" s="53"/>
      <c r="AT278" s="4"/>
      <c r="AU278" s="4"/>
      <c r="AV278" s="4">
        <v>275</v>
      </c>
      <c r="AW278" s="4"/>
      <c r="AX278" s="58" t="s">
        <v>829</v>
      </c>
      <c r="AY278" s="18">
        <v>0</v>
      </c>
      <c r="AZ278" s="19">
        <v>0</v>
      </c>
      <c r="BA278" s="25">
        <v>0.52295080000000005</v>
      </c>
    </row>
    <row r="279" spans="1:53" x14ac:dyDescent="0.15">
      <c r="A279">
        <v>51000276</v>
      </c>
      <c r="C279" s="4" t="s">
        <v>270</v>
      </c>
      <c r="D279" s="4" t="s">
        <v>457</v>
      </c>
      <c r="E279" s="19"/>
      <c r="F279" s="4">
        <v>2</v>
      </c>
      <c r="G279" s="4">
        <v>2</v>
      </c>
      <c r="H279" s="4">
        <v>0</v>
      </c>
      <c r="I279" s="4">
        <f t="shared" si="16"/>
        <v>2</v>
      </c>
      <c r="J279" s="4">
        <v>2</v>
      </c>
      <c r="K279" s="4">
        <v>5</v>
      </c>
      <c r="L279" s="4">
        <v>-15</v>
      </c>
      <c r="M279">
        <v>-7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12">
        <f t="shared" si="17"/>
        <v>3</v>
      </c>
      <c r="V279" s="4">
        <v>10</v>
      </c>
      <c r="W279" s="4">
        <v>25</v>
      </c>
      <c r="X279" s="4">
        <v>0</v>
      </c>
      <c r="Y279" s="4" t="s">
        <v>4</v>
      </c>
      <c r="Z279" s="36">
        <v>55900022</v>
      </c>
      <c r="AA279" s="18">
        <v>100</v>
      </c>
      <c r="AB279" s="18"/>
      <c r="AC279" s="18"/>
      <c r="AD279" s="18">
        <f>IF(ISBLANK($Z279),0, LOOKUP($Z279,[1]Skill!$A:$A,[1]Skill!$AA:$AA)*$AA279/100)+
IF(ISBLANK($AB279),0, LOOKUP($AB279,[1]Skill!$A:$A,[1]Skill!$AA:$AA)*$AC279/100)</f>
        <v>20</v>
      </c>
      <c r="AE279" s="18">
        <v>0.2</v>
      </c>
      <c r="AF279" s="18">
        <v>1</v>
      </c>
      <c r="AG279" s="18">
        <v>0</v>
      </c>
      <c r="AH279" s="18">
        <v>-0.5</v>
      </c>
      <c r="AI279" s="4" t="str">
        <f t="shared" si="18"/>
        <v>0.2;1;0;-0.5</v>
      </c>
      <c r="AJ279" s="18">
        <v>0</v>
      </c>
      <c r="AK279" s="18">
        <v>-0.5</v>
      </c>
      <c r="AL279" s="18">
        <v>0.3</v>
      </c>
      <c r="AM279" s="18">
        <v>0.3</v>
      </c>
      <c r="AN279" s="18">
        <v>0.3</v>
      </c>
      <c r="AO279" s="18">
        <v>0</v>
      </c>
      <c r="AP279" s="18">
        <v>0</v>
      </c>
      <c r="AQ279" s="4" t="str">
        <f t="shared" si="19"/>
        <v>0;-0.5;0.3;0.3;0.3;0;0</v>
      </c>
      <c r="AR279" s="49" t="s">
        <v>765</v>
      </c>
      <c r="AS279" s="53"/>
      <c r="AT279" s="4" t="s">
        <v>1051</v>
      </c>
      <c r="AU279" s="4"/>
      <c r="AV279" s="4">
        <v>276</v>
      </c>
      <c r="AW279" s="4"/>
      <c r="AX279" s="58" t="s">
        <v>843</v>
      </c>
      <c r="AY279" s="18">
        <v>0</v>
      </c>
      <c r="AZ279" s="19">
        <v>0</v>
      </c>
      <c r="BA279" s="25">
        <v>0.10983610000000001</v>
      </c>
    </row>
    <row r="280" spans="1:53" x14ac:dyDescent="0.15">
      <c r="A280">
        <v>51000277</v>
      </c>
      <c r="C280" s="4" t="s">
        <v>271</v>
      </c>
      <c r="D280" s="4" t="s">
        <v>458</v>
      </c>
      <c r="E280" s="19"/>
      <c r="F280" s="4">
        <v>3</v>
      </c>
      <c r="G280" s="4">
        <v>10</v>
      </c>
      <c r="H280" s="4">
        <v>0</v>
      </c>
      <c r="I280" s="4">
        <f t="shared" si="16"/>
        <v>1</v>
      </c>
      <c r="J280" s="4">
        <v>3</v>
      </c>
      <c r="K280" s="4">
        <v>0</v>
      </c>
      <c r="L280" s="4">
        <v>0</v>
      </c>
      <c r="M280">
        <v>-6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12">
        <f t="shared" si="17"/>
        <v>0</v>
      </c>
      <c r="V280" s="4">
        <v>10</v>
      </c>
      <c r="W280" s="4">
        <v>15</v>
      </c>
      <c r="X280" s="4">
        <v>0</v>
      </c>
      <c r="Y280" s="4" t="s">
        <v>16</v>
      </c>
      <c r="Z280" s="36">
        <v>55110019</v>
      </c>
      <c r="AA280" s="18">
        <v>20</v>
      </c>
      <c r="AB280" s="18"/>
      <c r="AC280" s="18"/>
      <c r="AD280" s="18">
        <f>IF(ISBLANK($Z280),0, LOOKUP($Z280,[1]Skill!$A:$A,[1]Skill!$AA:$AA)*$AA280/100)+
IF(ISBLANK($AB280),0, LOOKUP($AB280,[1]Skill!$A:$A,[1]Skill!$AA:$AA)*$AC280/100)</f>
        <v>6</v>
      </c>
      <c r="AE280" s="18">
        <v>0.2</v>
      </c>
      <c r="AF280" s="18">
        <v>0.3</v>
      </c>
      <c r="AG280" s="18">
        <v>0</v>
      </c>
      <c r="AH280" s="18">
        <v>0</v>
      </c>
      <c r="AI280" s="4" t="str">
        <f t="shared" si="18"/>
        <v>0.2;0.3;0;0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-0.5</v>
      </c>
      <c r="AP280" s="18">
        <v>0.5</v>
      </c>
      <c r="AQ280" s="4" t="str">
        <f t="shared" si="19"/>
        <v>0;0;0;0;0;-0.5;0.5</v>
      </c>
      <c r="AR280" s="49" t="s">
        <v>765</v>
      </c>
      <c r="AS280" s="53"/>
      <c r="AT280" s="4"/>
      <c r="AU280" s="4"/>
      <c r="AV280" s="4">
        <v>277</v>
      </c>
      <c r="AW280" s="4"/>
      <c r="AX280" s="58" t="s">
        <v>832</v>
      </c>
      <c r="AY280" s="18">
        <v>0</v>
      </c>
      <c r="AZ280" s="19">
        <v>0</v>
      </c>
      <c r="BA280" s="25">
        <v>0.50655740000000005</v>
      </c>
    </row>
    <row r="281" spans="1:53" x14ac:dyDescent="0.15">
      <c r="A281">
        <v>51000278</v>
      </c>
      <c r="C281" s="4" t="s">
        <v>272</v>
      </c>
      <c r="D281" s="4" t="s">
        <v>387</v>
      </c>
      <c r="E281" s="19" t="s">
        <v>1125</v>
      </c>
      <c r="F281" s="4">
        <v>1</v>
      </c>
      <c r="G281" s="4">
        <v>1</v>
      </c>
      <c r="H281" s="4">
        <v>0</v>
      </c>
      <c r="I281" s="4">
        <f t="shared" si="16"/>
        <v>2</v>
      </c>
      <c r="J281" s="4">
        <v>1</v>
      </c>
      <c r="K281" s="4">
        <v>-30</v>
      </c>
      <c r="L281" s="4">
        <v>10</v>
      </c>
      <c r="M281">
        <v>-8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12">
        <f t="shared" si="17"/>
        <v>2</v>
      </c>
      <c r="V281" s="4">
        <v>10</v>
      </c>
      <c r="W281" s="4">
        <v>15</v>
      </c>
      <c r="X281" s="4">
        <v>0</v>
      </c>
      <c r="Y281" s="4" t="s">
        <v>9</v>
      </c>
      <c r="Z281" s="36">
        <v>55900009</v>
      </c>
      <c r="AA281" s="18">
        <v>100</v>
      </c>
      <c r="AB281" s="18"/>
      <c r="AC281" s="18"/>
      <c r="AD281" s="18">
        <f>IF(ISBLANK($Z281),0, LOOKUP($Z281,[1]Skill!$A:$A,[1]Skill!$AA:$AA)*$AA281/100)+
IF(ISBLANK($AB281),0, LOOKUP($AB281,[1]Skill!$A:$A,[1]Skill!$AA:$AA)*$AC281/100)</f>
        <v>30</v>
      </c>
      <c r="AE281" s="18">
        <v>0</v>
      </c>
      <c r="AF281" s="18">
        <v>0.2</v>
      </c>
      <c r="AG281" s="18">
        <v>0</v>
      </c>
      <c r="AH281" s="18">
        <v>0</v>
      </c>
      <c r="AI281" s="4" t="str">
        <f t="shared" si="18"/>
        <v>0;0.2;0;0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49" t="s">
        <v>765</v>
      </c>
      <c r="AS281" s="53"/>
      <c r="AT281" s="4" t="s">
        <v>1025</v>
      </c>
      <c r="AU281" s="4"/>
      <c r="AV281" s="4">
        <v>278</v>
      </c>
      <c r="AW281" s="4"/>
      <c r="AX281" s="58" t="s">
        <v>833</v>
      </c>
      <c r="AY281" s="18">
        <v>0</v>
      </c>
      <c r="AZ281" s="19">
        <v>0</v>
      </c>
      <c r="BA281" s="25">
        <v>5.5737700000000001E-2</v>
      </c>
    </row>
    <row r="282" spans="1:53" x14ac:dyDescent="0.15">
      <c r="A282">
        <v>51000279</v>
      </c>
      <c r="C282" s="4" t="s">
        <v>273</v>
      </c>
      <c r="D282" s="4" t="s">
        <v>388</v>
      </c>
      <c r="E282" s="19" t="s">
        <v>1125</v>
      </c>
      <c r="F282" s="4">
        <v>1</v>
      </c>
      <c r="G282" s="4">
        <v>1</v>
      </c>
      <c r="H282" s="4">
        <v>0</v>
      </c>
      <c r="I282" s="4">
        <f t="shared" si="16"/>
        <v>2</v>
      </c>
      <c r="J282" s="4">
        <v>1</v>
      </c>
      <c r="K282" s="4">
        <v>-10</v>
      </c>
      <c r="L282" s="4">
        <v>-10</v>
      </c>
      <c r="M282">
        <v>-8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12">
        <f t="shared" si="17"/>
        <v>2</v>
      </c>
      <c r="V282" s="4">
        <v>10</v>
      </c>
      <c r="W282" s="4">
        <v>15</v>
      </c>
      <c r="X282" s="4">
        <v>0</v>
      </c>
      <c r="Y282" s="4" t="s">
        <v>6</v>
      </c>
      <c r="Z282" s="36">
        <v>55900009</v>
      </c>
      <c r="AA282" s="18">
        <v>100</v>
      </c>
      <c r="AB282" s="18"/>
      <c r="AC282" s="18"/>
      <c r="AD282" s="18">
        <f>IF(ISBLANK($Z282),0, LOOKUP($Z282,[1]Skill!$A:$A,[1]Skill!$AA:$AA)*$AA282/100)+
IF(ISBLANK($AB282),0, LOOKUP($AB282,[1]Skill!$A:$A,[1]Skill!$AA:$AA)*$AC282/100)</f>
        <v>30</v>
      </c>
      <c r="AE282" s="18">
        <v>0</v>
      </c>
      <c r="AF282" s="18">
        <v>0.2</v>
      </c>
      <c r="AG282" s="18">
        <v>0</v>
      </c>
      <c r="AH282" s="18">
        <v>0</v>
      </c>
      <c r="AI282" s="4" t="str">
        <f t="shared" si="18"/>
        <v>0;0.2;0;0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49" t="s">
        <v>765</v>
      </c>
      <c r="AS282" s="53"/>
      <c r="AT282" s="4" t="s">
        <v>1025</v>
      </c>
      <c r="AU282" s="4"/>
      <c r="AV282" s="4">
        <v>279</v>
      </c>
      <c r="AW282" s="4"/>
      <c r="AX282" s="58" t="s">
        <v>833</v>
      </c>
      <c r="AY282" s="18">
        <v>0</v>
      </c>
      <c r="AZ282" s="19">
        <v>0</v>
      </c>
      <c r="BA282" s="25">
        <v>0.14590159999999999</v>
      </c>
    </row>
    <row r="283" spans="1:53" x14ac:dyDescent="0.15">
      <c r="A283">
        <v>51000280</v>
      </c>
      <c r="C283" s="4" t="s">
        <v>274</v>
      </c>
      <c r="D283" s="4" t="s">
        <v>389</v>
      </c>
      <c r="E283" s="19" t="s">
        <v>1125</v>
      </c>
      <c r="F283" s="4">
        <v>1</v>
      </c>
      <c r="G283" s="4">
        <v>1</v>
      </c>
      <c r="H283" s="4">
        <v>0</v>
      </c>
      <c r="I283" s="4">
        <f t="shared" si="16"/>
        <v>2</v>
      </c>
      <c r="J283" s="4">
        <v>1</v>
      </c>
      <c r="K283" s="4">
        <v>10</v>
      </c>
      <c r="L283" s="4">
        <v>-30</v>
      </c>
      <c r="M283">
        <v>-8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12">
        <f t="shared" si="17"/>
        <v>2</v>
      </c>
      <c r="V283" s="4">
        <v>10</v>
      </c>
      <c r="W283" s="4">
        <v>15</v>
      </c>
      <c r="X283" s="4">
        <v>0</v>
      </c>
      <c r="Y283" s="4" t="s">
        <v>16</v>
      </c>
      <c r="Z283" s="36">
        <v>55900009</v>
      </c>
      <c r="AA283" s="18">
        <v>100</v>
      </c>
      <c r="AB283" s="18"/>
      <c r="AC283" s="18"/>
      <c r="AD283" s="18">
        <f>IF(ISBLANK($Z283),0, LOOKUP($Z283,[1]Skill!$A:$A,[1]Skill!$AA:$AA)*$AA283/100)+
IF(ISBLANK($AB283),0, LOOKUP($AB283,[1]Skill!$A:$A,[1]Skill!$AA:$AA)*$AC283/100)</f>
        <v>30</v>
      </c>
      <c r="AE283" s="18">
        <v>0</v>
      </c>
      <c r="AF283" s="18">
        <v>0.2</v>
      </c>
      <c r="AG283" s="18">
        <v>0</v>
      </c>
      <c r="AH283" s="18">
        <v>0</v>
      </c>
      <c r="AI283" s="4" t="str">
        <f t="shared" si="18"/>
        <v>0;0.2;0;0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49" t="s">
        <v>765</v>
      </c>
      <c r="AS283" s="53"/>
      <c r="AT283" s="4" t="s">
        <v>1025</v>
      </c>
      <c r="AU283" s="4"/>
      <c r="AV283" s="4">
        <v>280</v>
      </c>
      <c r="AW283" s="4"/>
      <c r="AX283" s="58" t="s">
        <v>833</v>
      </c>
      <c r="AY283" s="18">
        <v>0</v>
      </c>
      <c r="AZ283" s="19">
        <v>0</v>
      </c>
      <c r="BA283" s="25">
        <v>0.1245902</v>
      </c>
    </row>
    <row r="284" spans="1:53" x14ac:dyDescent="0.15">
      <c r="A284">
        <v>51000281</v>
      </c>
      <c r="C284" s="4" t="s">
        <v>275</v>
      </c>
      <c r="D284" s="4" t="s">
        <v>627</v>
      </c>
      <c r="E284" s="19" t="s">
        <v>1090</v>
      </c>
      <c r="F284" s="4">
        <v>6</v>
      </c>
      <c r="G284" s="4">
        <v>1</v>
      </c>
      <c r="H284" s="4">
        <v>6</v>
      </c>
      <c r="I284" s="4">
        <f t="shared" si="16"/>
        <v>4</v>
      </c>
      <c r="J284" s="4">
        <v>6</v>
      </c>
      <c r="K284" s="4">
        <v>-15</v>
      </c>
      <c r="L284" s="4">
        <v>5</v>
      </c>
      <c r="M284">
        <v>-16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2</v>
      </c>
      <c r="T284" s="4">
        <v>0</v>
      </c>
      <c r="U284" s="12">
        <f t="shared" si="17"/>
        <v>9</v>
      </c>
      <c r="V284" s="4">
        <v>10</v>
      </c>
      <c r="W284" s="4">
        <v>12</v>
      </c>
      <c r="X284" s="4">
        <v>0</v>
      </c>
      <c r="Y284" s="4" t="s">
        <v>6</v>
      </c>
      <c r="Z284" s="36">
        <v>55200010</v>
      </c>
      <c r="AA284" s="18">
        <v>100</v>
      </c>
      <c r="AB284" s="18"/>
      <c r="AC284" s="18"/>
      <c r="AD284" s="18">
        <f>IF(ISBLANK($Z284),0, LOOKUP($Z284,[1]Skill!$A:$A,[1]Skill!$AA:$AA)*$AA284/100)+
IF(ISBLANK($AB284),0, LOOKUP($AB284,[1]Skill!$A:$A,[1]Skill!$AA:$AA)*$AC284/100)</f>
        <v>25</v>
      </c>
      <c r="AE284" s="18">
        <v>0.3</v>
      </c>
      <c r="AF284" s="18">
        <v>0.5</v>
      </c>
      <c r="AG284" s="18">
        <v>0</v>
      </c>
      <c r="AH284" s="18">
        <v>0</v>
      </c>
      <c r="AI284" s="4" t="str">
        <f t="shared" si="18"/>
        <v>0.3;0.5;0;0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49" t="s">
        <v>765</v>
      </c>
      <c r="AS284" s="53"/>
      <c r="AT284" s="4" t="s">
        <v>1026</v>
      </c>
      <c r="AU284" s="4"/>
      <c r="AV284" s="4">
        <v>281</v>
      </c>
      <c r="AW284" s="4"/>
      <c r="AX284" s="58" t="s">
        <v>833</v>
      </c>
      <c r="AY284" s="18">
        <v>0</v>
      </c>
      <c r="AZ284" s="19">
        <v>0</v>
      </c>
      <c r="BA284" s="25">
        <v>0.90163930000000003</v>
      </c>
    </row>
    <row r="285" spans="1:53" x14ac:dyDescent="0.15">
      <c r="A285">
        <v>51000282</v>
      </c>
      <c r="C285" s="4" t="s">
        <v>276</v>
      </c>
      <c r="D285" s="4" t="s">
        <v>630</v>
      </c>
      <c r="E285" s="19" t="s">
        <v>1089</v>
      </c>
      <c r="F285" s="4">
        <v>6</v>
      </c>
      <c r="G285" s="4">
        <v>3</v>
      </c>
      <c r="H285" s="4">
        <v>5</v>
      </c>
      <c r="I285" s="4">
        <f t="shared" si="16"/>
        <v>4</v>
      </c>
      <c r="J285" s="4">
        <v>6</v>
      </c>
      <c r="K285" s="4">
        <v>-15</v>
      </c>
      <c r="L285" s="4">
        <v>-5</v>
      </c>
      <c r="M285">
        <v>-16</v>
      </c>
      <c r="N285" s="4">
        <v>1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12">
        <f t="shared" si="17"/>
        <v>9</v>
      </c>
      <c r="V285" s="4">
        <v>10</v>
      </c>
      <c r="W285" s="4">
        <v>12</v>
      </c>
      <c r="X285" s="4">
        <v>0</v>
      </c>
      <c r="Y285" s="4" t="s">
        <v>16</v>
      </c>
      <c r="Z285" s="36">
        <v>55900038</v>
      </c>
      <c r="AA285" s="18">
        <v>100</v>
      </c>
      <c r="AB285" s="18"/>
      <c r="AC285" s="18"/>
      <c r="AD285" s="18">
        <f>IF(ISBLANK($Z285),0, LOOKUP($Z285,[1]Skill!$A:$A,[1]Skill!$AA:$AA)*$AA285/100)+
IF(ISBLANK($AB285),0, LOOKUP($AB285,[1]Skill!$A:$A,[1]Skill!$AA:$AA)*$AC285/100)</f>
        <v>40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49" t="s">
        <v>765</v>
      </c>
      <c r="AS285" s="53">
        <v>11000007</v>
      </c>
      <c r="AT285" s="4" t="s">
        <v>1027</v>
      </c>
      <c r="AU285" s="4"/>
      <c r="AV285" s="4">
        <v>282</v>
      </c>
      <c r="AW285" s="4"/>
      <c r="AX285" s="58" t="s">
        <v>844</v>
      </c>
      <c r="AY285" s="18">
        <v>0</v>
      </c>
      <c r="AZ285" s="19">
        <v>0</v>
      </c>
      <c r="BA285" s="25">
        <v>0.91311469999999995</v>
      </c>
    </row>
    <row r="286" spans="1:53" x14ac:dyDescent="0.15">
      <c r="A286">
        <v>51000283</v>
      </c>
      <c r="C286" s="4" t="s">
        <v>277</v>
      </c>
      <c r="D286" s="4" t="s">
        <v>631</v>
      </c>
      <c r="E286" s="19" t="s">
        <v>1094</v>
      </c>
      <c r="F286" s="4">
        <v>1</v>
      </c>
      <c r="G286" s="4">
        <v>8</v>
      </c>
      <c r="H286" s="4">
        <v>0</v>
      </c>
      <c r="I286" s="4">
        <f t="shared" si="16"/>
        <v>0</v>
      </c>
      <c r="J286" s="4">
        <v>1</v>
      </c>
      <c r="K286" s="4">
        <v>0</v>
      </c>
      <c r="L286" s="4">
        <v>-2</v>
      </c>
      <c r="M286">
        <v>-12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2</v>
      </c>
      <c r="U286" s="12">
        <f t="shared" si="17"/>
        <v>-4</v>
      </c>
      <c r="V286" s="4">
        <v>10</v>
      </c>
      <c r="W286" s="4">
        <v>20</v>
      </c>
      <c r="X286" s="4">
        <v>0</v>
      </c>
      <c r="Y286" s="4" t="s">
        <v>19</v>
      </c>
      <c r="Z286" s="36"/>
      <c r="AA286" s="18"/>
      <c r="AB286" s="18"/>
      <c r="AC286" s="18"/>
      <c r="AD286" s="18">
        <f>IF(ISBLANK($Z286),0, LOOKUP($Z286,[1]Skill!$A:$A,[1]Skill!$AA:$AA)*$AA286/100)+
IF(ISBLANK($AB286),0, LOOKUP($AB286,[1]Skill!$A:$A,[1]Skill!$AA:$AA)*$AC286/100)</f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49" t="s">
        <v>765</v>
      </c>
      <c r="AS286" s="53"/>
      <c r="AT286" s="4"/>
      <c r="AU286" s="4"/>
      <c r="AV286" s="4">
        <v>283</v>
      </c>
      <c r="AW286" s="4"/>
      <c r="AX286" s="58" t="s">
        <v>828</v>
      </c>
      <c r="AY286" s="18">
        <v>0</v>
      </c>
      <c r="AZ286" s="19">
        <v>0</v>
      </c>
      <c r="BA286" s="25">
        <v>0.2262295</v>
      </c>
    </row>
    <row r="287" spans="1:53" x14ac:dyDescent="0.15">
      <c r="A287">
        <v>51000284</v>
      </c>
      <c r="C287" s="7" t="s">
        <v>459</v>
      </c>
      <c r="D287" s="4" t="s">
        <v>460</v>
      </c>
      <c r="E287" s="19"/>
      <c r="F287" s="4">
        <v>3</v>
      </c>
      <c r="G287" s="4">
        <v>10</v>
      </c>
      <c r="H287" s="4">
        <v>6</v>
      </c>
      <c r="I287" s="4">
        <f t="shared" si="16"/>
        <v>1</v>
      </c>
      <c r="J287" s="4">
        <v>3</v>
      </c>
      <c r="K287" s="4">
        <v>0</v>
      </c>
      <c r="L287" s="4">
        <v>0</v>
      </c>
      <c r="M287">
        <v>-4</v>
      </c>
      <c r="N287" s="4">
        <v>1</v>
      </c>
      <c r="O287" s="4">
        <v>0</v>
      </c>
      <c r="P287" s="4">
        <v>0</v>
      </c>
      <c r="Q287" s="4">
        <v>0</v>
      </c>
      <c r="R287" s="4">
        <v>-1</v>
      </c>
      <c r="S287" s="4">
        <v>0</v>
      </c>
      <c r="T287" s="4">
        <v>0</v>
      </c>
      <c r="U287" s="12">
        <f t="shared" si="17"/>
        <v>-1</v>
      </c>
      <c r="V287" s="4">
        <v>10</v>
      </c>
      <c r="W287" s="4">
        <v>15</v>
      </c>
      <c r="X287" s="4">
        <v>0</v>
      </c>
      <c r="Y287" s="4" t="s">
        <v>16</v>
      </c>
      <c r="Z287" s="36">
        <v>55110017</v>
      </c>
      <c r="AA287" s="18">
        <v>40</v>
      </c>
      <c r="AB287" s="18"/>
      <c r="AC287" s="18"/>
      <c r="AD287" s="18">
        <f>IF(ISBLANK($Z287),0, LOOKUP($Z287,[1]Skill!$A:$A,[1]Skill!$AA:$AA)*$AA287/100)+
IF(ISBLANK($AB287),0, LOOKUP($AB287,[1]Skill!$A:$A,[1]Skill!$AA:$AA)*$AC287/100)</f>
        <v>3.2</v>
      </c>
      <c r="AE287" s="18">
        <v>0.2</v>
      </c>
      <c r="AF287" s="18">
        <v>0.3</v>
      </c>
      <c r="AG287" s="18">
        <v>0</v>
      </c>
      <c r="AH287" s="18">
        <v>0</v>
      </c>
      <c r="AI287" s="4" t="str">
        <f t="shared" si="18"/>
        <v>0.2;0.3;0;0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-0.5</v>
      </c>
      <c r="AP287" s="18">
        <v>0.5</v>
      </c>
      <c r="AQ287" s="4" t="str">
        <f t="shared" si="19"/>
        <v>0;0;0;0;0;-0.5;0.5</v>
      </c>
      <c r="AR287" s="49" t="s">
        <v>765</v>
      </c>
      <c r="AS287" s="53"/>
      <c r="AT287" s="4" t="s">
        <v>974</v>
      </c>
      <c r="AU287" s="4"/>
      <c r="AV287" s="4">
        <v>284</v>
      </c>
      <c r="AW287" s="4"/>
      <c r="AX287" s="58" t="s">
        <v>832</v>
      </c>
      <c r="AY287" s="18">
        <v>0</v>
      </c>
      <c r="AZ287" s="19">
        <v>0</v>
      </c>
      <c r="BA287" s="25">
        <v>0.74754100000000001</v>
      </c>
    </row>
    <row r="288" spans="1:53" x14ac:dyDescent="0.15">
      <c r="A288">
        <v>51000285</v>
      </c>
      <c r="C288" s="8" t="s">
        <v>669</v>
      </c>
      <c r="D288" s="8" t="s">
        <v>670</v>
      </c>
      <c r="E288" s="19" t="s">
        <v>1090</v>
      </c>
      <c r="F288" s="8">
        <v>3</v>
      </c>
      <c r="G288" s="8">
        <v>8</v>
      </c>
      <c r="H288" s="8">
        <v>0</v>
      </c>
      <c r="I288" s="8">
        <f t="shared" si="16"/>
        <v>1</v>
      </c>
      <c r="J288" s="8">
        <v>3</v>
      </c>
      <c r="K288" s="8">
        <v>15</v>
      </c>
      <c r="L288" s="8">
        <v>-20</v>
      </c>
      <c r="M288">
        <v>-21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12">
        <f t="shared" si="17"/>
        <v>-1</v>
      </c>
      <c r="V288" s="4">
        <v>30</v>
      </c>
      <c r="W288" s="4">
        <v>15</v>
      </c>
      <c r="X288" s="4">
        <v>0</v>
      </c>
      <c r="Y288" s="8" t="s">
        <v>0</v>
      </c>
      <c r="Z288" s="36">
        <v>55200003</v>
      </c>
      <c r="AA288" s="18">
        <v>100</v>
      </c>
      <c r="AB288" s="18"/>
      <c r="AC288" s="18"/>
      <c r="AD288" s="18">
        <f>IF(ISBLANK($Z288),0, LOOKUP($Z288,[1]Skill!$A:$A,[1]Skill!$AA:$AA)*$AA288/100)+
IF(ISBLANK($AB288),0, LOOKUP($AB288,[1]Skill!$A:$A,[1]Skill!$AA:$AA)*$AC288/100)</f>
        <v>25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49" t="s">
        <v>765</v>
      </c>
      <c r="AS288" s="53"/>
      <c r="AT288" s="8" t="s">
        <v>950</v>
      </c>
      <c r="AU288" s="8"/>
      <c r="AV288" s="8">
        <v>285</v>
      </c>
      <c r="AW288" s="8"/>
      <c r="AX288" s="58" t="s">
        <v>828</v>
      </c>
      <c r="AY288" s="18">
        <v>0</v>
      </c>
      <c r="AZ288" s="19">
        <v>0</v>
      </c>
      <c r="BA288" s="25">
        <v>0.49672129999999998</v>
      </c>
    </row>
    <row r="289" spans="1:53" x14ac:dyDescent="0.15">
      <c r="A289">
        <v>51000286</v>
      </c>
      <c r="C289" s="7" t="s">
        <v>804</v>
      </c>
      <c r="D289" s="52" t="s">
        <v>803</v>
      </c>
      <c r="E289" s="19" t="s">
        <v>1102</v>
      </c>
      <c r="F289" s="4">
        <v>2</v>
      </c>
      <c r="G289" s="4">
        <v>7</v>
      </c>
      <c r="H289" s="4">
        <v>4</v>
      </c>
      <c r="I289" s="4">
        <f t="shared" si="16"/>
        <v>1</v>
      </c>
      <c r="J289" s="4">
        <v>2</v>
      </c>
      <c r="K289" s="4">
        <v>-25</v>
      </c>
      <c r="L289" s="4">
        <v>15</v>
      </c>
      <c r="M289">
        <v>3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12">
        <f t="shared" si="17"/>
        <v>-3</v>
      </c>
      <c r="V289" s="4">
        <v>10</v>
      </c>
      <c r="W289" s="4">
        <v>10</v>
      </c>
      <c r="X289" s="4">
        <v>0</v>
      </c>
      <c r="Y289" s="4" t="s">
        <v>97</v>
      </c>
      <c r="Z289" s="36">
        <v>55510011</v>
      </c>
      <c r="AA289" s="18">
        <v>30</v>
      </c>
      <c r="AB289" s="18"/>
      <c r="AC289" s="18"/>
      <c r="AD289" s="18">
        <f>IF(ISBLANK($Z289),0, LOOKUP($Z289,[1]Skill!$A:$A,[1]Skill!$AA:$AA)*$AA289/100)+
IF(ISBLANK($AB289),0, LOOKUP($AB289,[1]Skill!$A:$A,[1]Skill!$AA:$AA)*$AC289/100)</f>
        <v>4.5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49" t="s">
        <v>765</v>
      </c>
      <c r="AS289" s="53"/>
      <c r="AT289" s="8" t="s">
        <v>1028</v>
      </c>
      <c r="AU289" s="4"/>
      <c r="AV289" s="4">
        <v>286</v>
      </c>
      <c r="AW289" s="4"/>
      <c r="AX289" s="58" t="s">
        <v>834</v>
      </c>
      <c r="AY289" s="18">
        <v>0</v>
      </c>
      <c r="AZ289" s="19">
        <v>0</v>
      </c>
      <c r="BA289" s="25">
        <v>8.6885240000000002E-2</v>
      </c>
    </row>
    <row r="290" spans="1:53" x14ac:dyDescent="0.15">
      <c r="A290">
        <v>51000287</v>
      </c>
      <c r="C290" s="8" t="s">
        <v>663</v>
      </c>
      <c r="D290" s="8" t="s">
        <v>666</v>
      </c>
      <c r="E290" s="19" t="s">
        <v>1139</v>
      </c>
      <c r="F290" s="8">
        <v>4</v>
      </c>
      <c r="G290" s="8">
        <v>5</v>
      </c>
      <c r="H290" s="8">
        <v>0</v>
      </c>
      <c r="I290" s="8">
        <f t="shared" si="16"/>
        <v>2</v>
      </c>
      <c r="J290" s="8">
        <v>4</v>
      </c>
      <c r="K290" s="4">
        <v>0</v>
      </c>
      <c r="L290" s="4">
        <v>0</v>
      </c>
      <c r="M290">
        <v>-35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12">
        <f t="shared" si="17"/>
        <v>4</v>
      </c>
      <c r="V290" s="4">
        <v>10</v>
      </c>
      <c r="W290" s="4">
        <v>20</v>
      </c>
      <c r="X290" s="4">
        <v>0</v>
      </c>
      <c r="Y290" s="8" t="s">
        <v>75</v>
      </c>
      <c r="Z290" s="36">
        <v>55100014</v>
      </c>
      <c r="AA290" s="18">
        <v>100</v>
      </c>
      <c r="AB290" s="18">
        <v>55100012</v>
      </c>
      <c r="AC290" s="18">
        <v>100</v>
      </c>
      <c r="AD290" s="18">
        <f>IF(ISBLANK($Z290),0, LOOKUP($Z290,[1]Skill!$A:$A,[1]Skill!$AA:$AA)*$AA290/100)+
IF(ISBLANK($AB290),0, LOOKUP($AB290,[1]Skill!$A:$A,[1]Skill!$AA:$AA)*$AC290/100)</f>
        <v>39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49" t="s">
        <v>765</v>
      </c>
      <c r="AS290" s="53"/>
      <c r="AT290" s="8" t="s">
        <v>1029</v>
      </c>
      <c r="AU290" s="8"/>
      <c r="AV290" s="8">
        <v>287</v>
      </c>
      <c r="AW290" s="8"/>
      <c r="AX290" s="58" t="s">
        <v>839</v>
      </c>
      <c r="AY290" s="18">
        <v>0</v>
      </c>
      <c r="AZ290" s="19">
        <v>0</v>
      </c>
      <c r="BA290" s="25">
        <v>0.51967220000000003</v>
      </c>
    </row>
    <row r="291" spans="1:53" x14ac:dyDescent="0.15">
      <c r="A291">
        <v>51000288</v>
      </c>
      <c r="C291" s="7" t="s">
        <v>461</v>
      </c>
      <c r="D291" s="4" t="s">
        <v>462</v>
      </c>
      <c r="E291" s="19" t="s">
        <v>1140</v>
      </c>
      <c r="F291" s="4">
        <v>4</v>
      </c>
      <c r="G291" s="4">
        <v>5</v>
      </c>
      <c r="H291" s="4">
        <v>3</v>
      </c>
      <c r="I291" s="4">
        <f t="shared" si="16"/>
        <v>3</v>
      </c>
      <c r="J291" s="4">
        <v>4</v>
      </c>
      <c r="K291" s="4">
        <v>14</v>
      </c>
      <c r="L291" s="4">
        <v>0</v>
      </c>
      <c r="M291">
        <v>-42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12">
        <f t="shared" si="17"/>
        <v>5</v>
      </c>
      <c r="V291" s="4">
        <v>10</v>
      </c>
      <c r="W291" s="4">
        <v>15</v>
      </c>
      <c r="X291" s="4">
        <v>0</v>
      </c>
      <c r="Y291" s="4" t="s">
        <v>75</v>
      </c>
      <c r="Z291" s="36">
        <v>55510010</v>
      </c>
      <c r="AA291" s="18">
        <v>30</v>
      </c>
      <c r="AB291" s="18">
        <v>55100005</v>
      </c>
      <c r="AC291" s="18">
        <v>100</v>
      </c>
      <c r="AD291" s="18">
        <f>IF(ISBLANK($Z291),0, LOOKUP($Z291,[1]Skill!$A:$A,[1]Skill!$AA:$AA)*$AA291/100)+
IF(ISBLANK($AB291),0, LOOKUP($AB291,[1]Skill!$A:$A,[1]Skill!$AA:$AA)*$AC291/100)</f>
        <v>33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49" t="s">
        <v>765</v>
      </c>
      <c r="AS291" s="53"/>
      <c r="AT291" s="4" t="s">
        <v>1030</v>
      </c>
      <c r="AU291" s="4"/>
      <c r="AV291" s="4">
        <v>288</v>
      </c>
      <c r="AW291" s="4"/>
      <c r="AX291" s="58" t="s">
        <v>839</v>
      </c>
      <c r="AY291" s="18">
        <v>0</v>
      </c>
      <c r="AZ291" s="19">
        <v>0</v>
      </c>
      <c r="BA291" s="25">
        <v>0.72786890000000004</v>
      </c>
    </row>
    <row r="292" spans="1:53" x14ac:dyDescent="0.15">
      <c r="A292">
        <v>51000289</v>
      </c>
      <c r="C292" s="4" t="s">
        <v>800</v>
      </c>
      <c r="D292" s="4" t="s">
        <v>798</v>
      </c>
      <c r="E292" s="19" t="s">
        <v>1101</v>
      </c>
      <c r="F292" s="4">
        <v>2</v>
      </c>
      <c r="G292" s="4">
        <v>9</v>
      </c>
      <c r="H292" s="4">
        <v>0</v>
      </c>
      <c r="I292" s="4">
        <f t="shared" si="16"/>
        <v>1</v>
      </c>
      <c r="J292" s="4">
        <v>2</v>
      </c>
      <c r="K292" s="4">
        <v>0</v>
      </c>
      <c r="L292" s="4">
        <v>-15</v>
      </c>
      <c r="M292">
        <v>-10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1</v>
      </c>
      <c r="T292" s="4">
        <v>0</v>
      </c>
      <c r="U292" s="12">
        <f t="shared" si="17"/>
        <v>0</v>
      </c>
      <c r="V292" s="4">
        <v>10</v>
      </c>
      <c r="W292" s="4">
        <v>20</v>
      </c>
      <c r="X292" s="4">
        <v>0</v>
      </c>
      <c r="Y292" s="4" t="s">
        <v>862</v>
      </c>
      <c r="Z292" s="36">
        <v>55900032</v>
      </c>
      <c r="AA292" s="18">
        <v>100</v>
      </c>
      <c r="AB292" s="18"/>
      <c r="AC292" s="18"/>
      <c r="AD292" s="18">
        <f>IF(ISBLANK($Z292),0, LOOKUP($Z292,[1]Skill!$A:$A,[1]Skill!$AA:$AA)*$AA292/100)+
IF(ISBLANK($AB292),0, LOOKUP($AB292,[1]Skill!$A:$A,[1]Skill!$AA:$AA)*$AC292/100)</f>
        <v>20</v>
      </c>
      <c r="AE292" s="18">
        <v>0</v>
      </c>
      <c r="AF292" s="18">
        <v>0</v>
      </c>
      <c r="AG292" s="18">
        <v>0</v>
      </c>
      <c r="AH292" s="18">
        <v>0</v>
      </c>
      <c r="AI292" s="4" t="str">
        <f t="shared" si="18"/>
        <v>0;0;0;0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49" t="s">
        <v>765</v>
      </c>
      <c r="AS292" s="53"/>
      <c r="AT292" s="4" t="s">
        <v>992</v>
      </c>
      <c r="AU292" s="4"/>
      <c r="AV292" s="4">
        <v>289</v>
      </c>
      <c r="AW292" s="4"/>
      <c r="AX292" s="58" t="s">
        <v>831</v>
      </c>
      <c r="AY292" s="18">
        <v>0</v>
      </c>
      <c r="AZ292" s="19">
        <v>0</v>
      </c>
      <c r="BA292" s="25">
        <v>0.7</v>
      </c>
    </row>
    <row r="293" spans="1:53" x14ac:dyDescent="0.15">
      <c r="A293">
        <v>51000290</v>
      </c>
      <c r="C293" s="7" t="s">
        <v>801</v>
      </c>
      <c r="D293" s="4" t="s">
        <v>799</v>
      </c>
      <c r="E293" s="19" t="s">
        <v>1101</v>
      </c>
      <c r="F293" s="4">
        <v>4</v>
      </c>
      <c r="G293" s="4">
        <v>9</v>
      </c>
      <c r="H293" s="4">
        <v>0</v>
      </c>
      <c r="I293" s="4">
        <f t="shared" si="16"/>
        <v>2</v>
      </c>
      <c r="J293" s="4">
        <v>4</v>
      </c>
      <c r="K293" s="4">
        <v>0</v>
      </c>
      <c r="L293" s="4">
        <v>-15</v>
      </c>
      <c r="M293">
        <v>-7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1</v>
      </c>
      <c r="T293" s="4">
        <v>0</v>
      </c>
      <c r="U293" s="12">
        <f t="shared" si="17"/>
        <v>3</v>
      </c>
      <c r="V293" s="4">
        <v>10</v>
      </c>
      <c r="W293" s="4">
        <v>20</v>
      </c>
      <c r="X293" s="4">
        <v>0</v>
      </c>
      <c r="Y293" s="4" t="s">
        <v>802</v>
      </c>
      <c r="Z293" s="36">
        <v>55900032</v>
      </c>
      <c r="AA293" s="18">
        <v>100</v>
      </c>
      <c r="AB293" s="18"/>
      <c r="AC293" s="18"/>
      <c r="AD293" s="18">
        <f>IF(ISBLANK($Z293),0, LOOKUP($Z293,[1]Skill!$A:$A,[1]Skill!$AA:$AA)*$AA293/100)+
IF(ISBLANK($AB293),0, LOOKUP($AB293,[1]Skill!$A:$A,[1]Skill!$AA:$AA)*$AC293/100)</f>
        <v>20</v>
      </c>
      <c r="AE293" s="18">
        <v>0</v>
      </c>
      <c r="AF293" s="18">
        <v>0</v>
      </c>
      <c r="AG293" s="18">
        <v>0</v>
      </c>
      <c r="AH293" s="18">
        <v>0</v>
      </c>
      <c r="AI293" s="4" t="str">
        <f t="shared" si="18"/>
        <v>0;0;0;0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49" t="s">
        <v>765</v>
      </c>
      <c r="AS293" s="53"/>
      <c r="AT293" s="4" t="s">
        <v>1041</v>
      </c>
      <c r="AU293" s="4"/>
      <c r="AV293" s="4">
        <v>290</v>
      </c>
      <c r="AW293" s="4"/>
      <c r="AX293" s="58" t="s">
        <v>831</v>
      </c>
      <c r="AY293" s="21">
        <v>0</v>
      </c>
      <c r="AZ293" s="19">
        <v>0</v>
      </c>
      <c r="BA293" s="25">
        <v>8.1967209999999999E-2</v>
      </c>
    </row>
    <row r="294" spans="1:53" x14ac:dyDescent="0.15">
      <c r="A294">
        <v>51000291</v>
      </c>
      <c r="C294" s="4" t="s">
        <v>283</v>
      </c>
      <c r="D294" s="4" t="s">
        <v>629</v>
      </c>
      <c r="E294" s="19" t="s">
        <v>1092</v>
      </c>
      <c r="F294" s="4">
        <v>3</v>
      </c>
      <c r="G294" s="4">
        <v>8</v>
      </c>
      <c r="H294" s="4">
        <v>3</v>
      </c>
      <c r="I294" s="4">
        <f t="shared" si="16"/>
        <v>2</v>
      </c>
      <c r="J294" s="4">
        <v>3</v>
      </c>
      <c r="K294" s="4">
        <v>0</v>
      </c>
      <c r="L294" s="4">
        <v>0</v>
      </c>
      <c r="M294">
        <v>-27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12">
        <f t="shared" si="17"/>
        <v>3</v>
      </c>
      <c r="V294" s="4">
        <v>30</v>
      </c>
      <c r="W294" s="4">
        <v>15</v>
      </c>
      <c r="X294" s="4">
        <v>0</v>
      </c>
      <c r="Y294" s="4" t="s">
        <v>884</v>
      </c>
      <c r="Z294" s="36">
        <v>55200005</v>
      </c>
      <c r="AA294" s="18">
        <v>100</v>
      </c>
      <c r="AB294" s="18">
        <v>55100013</v>
      </c>
      <c r="AC294" s="18">
        <v>100</v>
      </c>
      <c r="AD294" s="18">
        <f>IF(ISBLANK($Z294),0, LOOKUP($Z294,[1]Skill!$A:$A,[1]Skill!$AA:$AA)*$AA294/100)+
IF(ISBLANK($AB294),0, LOOKUP($AB294,[1]Skill!$A:$A,[1]Skill!$AA:$AA)*$AC294/100)</f>
        <v>30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49" t="s">
        <v>765</v>
      </c>
      <c r="AS294" s="53">
        <v>11000007</v>
      </c>
      <c r="AT294" s="8" t="s">
        <v>898</v>
      </c>
      <c r="AU294" s="4"/>
      <c r="AV294" s="4">
        <v>291</v>
      </c>
      <c r="AW294" s="4"/>
      <c r="AX294" s="58" t="s">
        <v>828</v>
      </c>
      <c r="AY294" s="21">
        <v>0</v>
      </c>
      <c r="AZ294" s="19">
        <v>0</v>
      </c>
      <c r="BA294" s="25">
        <v>0.33442620000000001</v>
      </c>
    </row>
    <row r="295" spans="1:53" x14ac:dyDescent="0.15">
      <c r="A295">
        <v>51000292</v>
      </c>
      <c r="C295" s="4" t="s">
        <v>278</v>
      </c>
      <c r="D295" s="4" t="s">
        <v>628</v>
      </c>
      <c r="E295" s="19"/>
      <c r="F295" s="4">
        <v>2</v>
      </c>
      <c r="G295" s="4">
        <v>4</v>
      </c>
      <c r="H295" s="4">
        <v>2</v>
      </c>
      <c r="I295" s="4">
        <f t="shared" si="16"/>
        <v>1</v>
      </c>
      <c r="J295" s="4">
        <v>2</v>
      </c>
      <c r="K295" s="4">
        <v>-20</v>
      </c>
      <c r="L295" s="4">
        <v>15</v>
      </c>
      <c r="M295">
        <v>5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12">
        <f t="shared" si="17"/>
        <v>0</v>
      </c>
      <c r="V295" s="4">
        <v>10</v>
      </c>
      <c r="W295" s="4">
        <v>15</v>
      </c>
      <c r="X295" s="4">
        <v>0</v>
      </c>
      <c r="Y295" s="4" t="s">
        <v>667</v>
      </c>
      <c r="Z295" s="36">
        <v>55900028</v>
      </c>
      <c r="AA295" s="18">
        <v>100</v>
      </c>
      <c r="AB295" s="18"/>
      <c r="AC295" s="18"/>
      <c r="AD295" s="18">
        <f>IF(ISBLANK($Z295),0, LOOKUP($Z295,[1]Skill!$A:$A,[1]Skill!$AA:$AA)*$AA295/100)+
IF(ISBLANK($AB295),0, LOOKUP($AB295,[1]Skill!$A:$A,[1]Skill!$AA:$AA)*$AC295/100)</f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</v>
      </c>
      <c r="AJ295" s="18">
        <v>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4" t="str">
        <f t="shared" si="19"/>
        <v>0;0;0;0;0;0;0</v>
      </c>
      <c r="AR295" s="49" t="s">
        <v>765</v>
      </c>
      <c r="AS295" s="53"/>
      <c r="AT295" s="4"/>
      <c r="AU295" s="4"/>
      <c r="AV295" s="4">
        <v>292</v>
      </c>
      <c r="AW295" s="4"/>
      <c r="AX295" s="58" t="s">
        <v>842</v>
      </c>
      <c r="AY295" s="21">
        <v>0</v>
      </c>
      <c r="AZ295" s="19">
        <v>0</v>
      </c>
      <c r="BA295" s="25">
        <v>0.34426230000000002</v>
      </c>
    </row>
    <row r="296" spans="1:53" x14ac:dyDescent="0.15">
      <c r="A296">
        <v>51000293</v>
      </c>
      <c r="C296" s="8" t="s">
        <v>654</v>
      </c>
      <c r="D296" s="8" t="s">
        <v>655</v>
      </c>
      <c r="E296" s="19" t="s">
        <v>1100</v>
      </c>
      <c r="F296" s="8">
        <v>2</v>
      </c>
      <c r="G296" s="8">
        <v>9</v>
      </c>
      <c r="H296" s="8">
        <v>0</v>
      </c>
      <c r="I296" s="8">
        <f t="shared" si="16"/>
        <v>1</v>
      </c>
      <c r="J296" s="8">
        <v>2</v>
      </c>
      <c r="K296" s="4">
        <v>0</v>
      </c>
      <c r="L296" s="8">
        <v>0</v>
      </c>
      <c r="M296">
        <v>-15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12">
        <f t="shared" si="17"/>
        <v>0</v>
      </c>
      <c r="V296" s="4">
        <v>10</v>
      </c>
      <c r="W296" s="4">
        <v>15</v>
      </c>
      <c r="X296" s="4">
        <v>0</v>
      </c>
      <c r="Y296" s="4" t="s">
        <v>75</v>
      </c>
      <c r="Z296" s="36">
        <v>55100012</v>
      </c>
      <c r="AA296" s="18">
        <v>100</v>
      </c>
      <c r="AB296" s="18"/>
      <c r="AC296" s="18"/>
      <c r="AD296" s="18">
        <f>IF(ISBLANK($Z296),0, LOOKUP($Z296,[1]Skill!$A:$A,[1]Skill!$AA:$AA)*$AA296/100)+
IF(ISBLANK($AB296),0, LOOKUP($AB296,[1]Skill!$A:$A,[1]Skill!$AA:$AA)*$AC296/100)</f>
        <v>15</v>
      </c>
      <c r="AE296" s="18">
        <v>0</v>
      </c>
      <c r="AF296" s="18">
        <v>0</v>
      </c>
      <c r="AG296" s="18">
        <v>0</v>
      </c>
      <c r="AH296" s="18">
        <v>0</v>
      </c>
      <c r="AI296" s="4" t="str">
        <f t="shared" si="18"/>
        <v>0;0;0;0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49" t="s">
        <v>765</v>
      </c>
      <c r="AS296" s="53"/>
      <c r="AT296" s="8" t="s">
        <v>1031</v>
      </c>
      <c r="AU296" s="8"/>
      <c r="AV296" s="8">
        <v>293</v>
      </c>
      <c r="AW296" s="8"/>
      <c r="AX296" s="58" t="s">
        <v>831</v>
      </c>
      <c r="AY296" s="21">
        <v>0</v>
      </c>
      <c r="AZ296" s="19">
        <v>0</v>
      </c>
      <c r="BA296" s="25">
        <v>0.1065574</v>
      </c>
    </row>
    <row r="297" spans="1:53" x14ac:dyDescent="0.15">
      <c r="A297">
        <v>51000294</v>
      </c>
      <c r="C297" s="4" t="s">
        <v>279</v>
      </c>
      <c r="D297" s="4" t="s">
        <v>390</v>
      </c>
      <c r="E297" s="19" t="s">
        <v>1141</v>
      </c>
      <c r="F297" s="4">
        <v>3</v>
      </c>
      <c r="G297" s="4">
        <v>10</v>
      </c>
      <c r="H297" s="4">
        <v>0</v>
      </c>
      <c r="I297" s="4">
        <f t="shared" si="16"/>
        <v>3</v>
      </c>
      <c r="J297" s="4">
        <v>3</v>
      </c>
      <c r="K297" s="4">
        <v>-10</v>
      </c>
      <c r="L297" s="4">
        <v>0</v>
      </c>
      <c r="M297">
        <v>1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12">
        <f t="shared" si="17"/>
        <v>6</v>
      </c>
      <c r="V297" s="4">
        <v>30</v>
      </c>
      <c r="W297" s="4">
        <v>15</v>
      </c>
      <c r="X297" s="4">
        <v>0</v>
      </c>
      <c r="Y297" s="4" t="s">
        <v>44</v>
      </c>
      <c r="Z297" s="36">
        <v>55900011</v>
      </c>
      <c r="AA297" s="18">
        <v>100</v>
      </c>
      <c r="AB297" s="18"/>
      <c r="AC297" s="18"/>
      <c r="AD297" s="18">
        <f>IF(ISBLANK($Z297),0, LOOKUP($Z297,[1]Skill!$A:$A,[1]Skill!$AA:$AA)*$AA297/100)+
IF(ISBLANK($AB297),0, LOOKUP($AB297,[1]Skill!$A:$A,[1]Skill!$AA:$AA)*$AC297/100)</f>
        <v>15</v>
      </c>
      <c r="AE297" s="18">
        <v>0.2</v>
      </c>
      <c r="AF297" s="18">
        <v>0.3</v>
      </c>
      <c r="AG297" s="18">
        <v>0</v>
      </c>
      <c r="AH297" s="18">
        <v>0</v>
      </c>
      <c r="AI297" s="4" t="str">
        <f t="shared" si="18"/>
        <v>0.2;0.3;0;0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-0.5</v>
      </c>
      <c r="AP297" s="18">
        <v>0.5</v>
      </c>
      <c r="AQ297" s="4" t="str">
        <f t="shared" si="19"/>
        <v>0;0;0;0;0;-0.5;0.5</v>
      </c>
      <c r="AR297" s="49" t="s">
        <v>765</v>
      </c>
      <c r="AS297" s="53"/>
      <c r="AT297" s="4" t="s">
        <v>1032</v>
      </c>
      <c r="AU297" s="4"/>
      <c r="AV297" s="4">
        <v>294</v>
      </c>
      <c r="AW297" s="4"/>
      <c r="AX297" s="58" t="s">
        <v>832</v>
      </c>
      <c r="AY297" s="21">
        <v>0</v>
      </c>
      <c r="AZ297" s="19">
        <v>0</v>
      </c>
      <c r="BA297" s="25">
        <v>0.50983610000000001</v>
      </c>
    </row>
    <row r="298" spans="1:53" x14ac:dyDescent="0.15">
      <c r="A298">
        <v>51000295</v>
      </c>
      <c r="C298" s="4" t="s">
        <v>280</v>
      </c>
      <c r="D298" s="4" t="s">
        <v>391</v>
      </c>
      <c r="E298" s="19" t="s">
        <v>1125</v>
      </c>
      <c r="F298" s="4">
        <v>2</v>
      </c>
      <c r="G298" s="4">
        <v>9</v>
      </c>
      <c r="H298" s="4">
        <v>0</v>
      </c>
      <c r="I298" s="4">
        <f t="shared" si="16"/>
        <v>2</v>
      </c>
      <c r="J298" s="4">
        <v>2</v>
      </c>
      <c r="K298" s="4">
        <v>0</v>
      </c>
      <c r="L298" s="4">
        <v>0</v>
      </c>
      <c r="M298">
        <v>-22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12">
        <f t="shared" si="17"/>
        <v>3</v>
      </c>
      <c r="V298" s="4">
        <v>10</v>
      </c>
      <c r="W298" s="4">
        <v>20</v>
      </c>
      <c r="X298" s="4">
        <v>0</v>
      </c>
      <c r="Y298" s="4" t="s">
        <v>2</v>
      </c>
      <c r="Z298" s="36">
        <v>55900012</v>
      </c>
      <c r="AA298" s="18">
        <v>100</v>
      </c>
      <c r="AB298" s="18"/>
      <c r="AC298" s="18"/>
      <c r="AD298" s="18">
        <f>IF(ISBLANK($Z298),0, LOOKUP($Z298,[1]Skill!$A:$A,[1]Skill!$AA:$AA)*$AA298/100)+
IF(ISBLANK($AB298),0, LOOKUP($AB298,[1]Skill!$A:$A,[1]Skill!$AA:$AA)*$AC298/100)</f>
        <v>25</v>
      </c>
      <c r="AE298" s="18">
        <v>0</v>
      </c>
      <c r="AF298" s="18">
        <v>0</v>
      </c>
      <c r="AG298" s="18">
        <v>0</v>
      </c>
      <c r="AH298" s="18">
        <v>0</v>
      </c>
      <c r="AI298" s="4" t="str">
        <f t="shared" si="18"/>
        <v>0;0;0;0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49" t="s">
        <v>765</v>
      </c>
      <c r="AS298" s="53"/>
      <c r="AT298" s="4"/>
      <c r="AU298" s="4"/>
      <c r="AV298" s="4">
        <v>295</v>
      </c>
      <c r="AW298" s="4"/>
      <c r="AX298" s="58" t="s">
        <v>831</v>
      </c>
      <c r="AY298" s="21">
        <v>0</v>
      </c>
      <c r="AZ298" s="19">
        <v>0</v>
      </c>
      <c r="BA298" s="51">
        <v>0.2377049</v>
      </c>
    </row>
    <row r="299" spans="1:53" x14ac:dyDescent="0.15">
      <c r="A299">
        <v>51000296</v>
      </c>
      <c r="C299" s="4" t="s">
        <v>281</v>
      </c>
      <c r="D299" s="4" t="s">
        <v>392</v>
      </c>
      <c r="E299" s="8"/>
      <c r="F299" s="4">
        <v>5</v>
      </c>
      <c r="G299" s="4">
        <v>3</v>
      </c>
      <c r="H299" s="4">
        <v>1</v>
      </c>
      <c r="I299" s="4">
        <f t="shared" si="16"/>
        <v>2</v>
      </c>
      <c r="J299" s="4">
        <v>5</v>
      </c>
      <c r="K299" s="4">
        <v>-15</v>
      </c>
      <c r="L299" s="4">
        <v>8</v>
      </c>
      <c r="M299">
        <v>-5</v>
      </c>
      <c r="N299" s="4">
        <v>2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12">
        <f t="shared" si="17"/>
        <v>3</v>
      </c>
      <c r="V299" s="4">
        <v>10</v>
      </c>
      <c r="W299" s="4">
        <v>15</v>
      </c>
      <c r="X299" s="4">
        <v>0</v>
      </c>
      <c r="Y299" s="4" t="s">
        <v>22</v>
      </c>
      <c r="Z299" s="36">
        <v>55610002</v>
      </c>
      <c r="AA299" s="18">
        <v>100</v>
      </c>
      <c r="AB299" s="18"/>
      <c r="AC299" s="18"/>
      <c r="AD299" s="18">
        <f>IF(ISBLANK($Z299),0, LOOKUP($Z299,[1]Skill!$A:$A,[1]Skill!$AA:$AA)*$AA299/100)+
IF(ISBLANK($AB299),0, LOOKUP($AB299,[1]Skill!$A:$A,[1]Skill!$AA:$AA)*$AC299/100)</f>
        <v>5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49" t="s">
        <v>765</v>
      </c>
      <c r="AS299" s="53"/>
      <c r="AT299" s="4"/>
      <c r="AU299" s="4"/>
      <c r="AV299" s="4">
        <v>296</v>
      </c>
      <c r="AW299" s="4"/>
      <c r="AX299" s="58" t="s">
        <v>828</v>
      </c>
      <c r="AY299" s="21">
        <v>0</v>
      </c>
      <c r="AZ299" s="19">
        <v>0</v>
      </c>
      <c r="BA299" s="51">
        <v>0.80983609999999995</v>
      </c>
    </row>
    <row r="300" spans="1:53" x14ac:dyDescent="0.15">
      <c r="A300">
        <v>51000297</v>
      </c>
      <c r="C300" s="4" t="s">
        <v>282</v>
      </c>
      <c r="D300" s="4" t="s">
        <v>393</v>
      </c>
      <c r="E300" s="8"/>
      <c r="F300" s="4">
        <v>5</v>
      </c>
      <c r="G300" s="4">
        <v>3</v>
      </c>
      <c r="H300" s="4">
        <v>3</v>
      </c>
      <c r="I300" s="4">
        <f t="shared" si="16"/>
        <v>2</v>
      </c>
      <c r="J300" s="4">
        <v>5</v>
      </c>
      <c r="K300" s="4">
        <v>8</v>
      </c>
      <c r="L300" s="4">
        <v>-15</v>
      </c>
      <c r="M300">
        <v>-5</v>
      </c>
      <c r="N300" s="4">
        <v>2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12">
        <f t="shared" si="17"/>
        <v>3</v>
      </c>
      <c r="V300" s="4">
        <v>10</v>
      </c>
      <c r="W300" s="4">
        <v>15</v>
      </c>
      <c r="X300" s="4">
        <v>0</v>
      </c>
      <c r="Y300" s="4" t="s">
        <v>22</v>
      </c>
      <c r="Z300" s="36">
        <v>55610002</v>
      </c>
      <c r="AA300" s="18">
        <v>100</v>
      </c>
      <c r="AB300" s="18"/>
      <c r="AC300" s="18"/>
      <c r="AD300" s="18">
        <f>IF(ISBLANK($Z300),0, LOOKUP($Z300,[1]Skill!$A:$A,[1]Skill!$AA:$AA)*$AA300/100)+
IF(ISBLANK($AB300),0, LOOKUP($AB300,[1]Skill!$A:$A,[1]Skill!$AA:$AA)*$AC300/100)</f>
        <v>5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49" t="s">
        <v>765</v>
      </c>
      <c r="AS300" s="53"/>
      <c r="AT300" s="4"/>
      <c r="AU300" s="4"/>
      <c r="AV300" s="4">
        <v>297</v>
      </c>
      <c r="AW300" s="4"/>
      <c r="AX300" s="58" t="s">
        <v>828</v>
      </c>
      <c r="AY300" s="21">
        <v>0</v>
      </c>
      <c r="AZ300" s="19">
        <v>0</v>
      </c>
      <c r="BA300" s="51">
        <v>0.81967210000000001</v>
      </c>
    </row>
    <row r="301" spans="1:53" x14ac:dyDescent="0.15">
      <c r="A301">
        <v>51000298</v>
      </c>
      <c r="C301" s="7" t="s">
        <v>463</v>
      </c>
      <c r="D301" s="7" t="s">
        <v>632</v>
      </c>
      <c r="E301" s="8" t="s">
        <v>1128</v>
      </c>
      <c r="F301" s="4">
        <v>5</v>
      </c>
      <c r="G301" s="4">
        <v>14</v>
      </c>
      <c r="H301" s="4">
        <v>2</v>
      </c>
      <c r="I301" s="4">
        <f t="shared" si="16"/>
        <v>1</v>
      </c>
      <c r="J301" s="4">
        <v>5</v>
      </c>
      <c r="K301" s="4">
        <v>5</v>
      </c>
      <c r="L301" s="4">
        <v>23</v>
      </c>
      <c r="M301">
        <v>-51</v>
      </c>
      <c r="N301" s="4">
        <v>1</v>
      </c>
      <c r="O301" s="4">
        <v>0</v>
      </c>
      <c r="P301" s="4">
        <v>0</v>
      </c>
      <c r="Q301" s="4">
        <v>-1</v>
      </c>
      <c r="R301" s="4">
        <v>0</v>
      </c>
      <c r="S301" s="4">
        <v>0</v>
      </c>
      <c r="T301" s="4">
        <v>0</v>
      </c>
      <c r="U301" s="12">
        <f t="shared" si="17"/>
        <v>-1</v>
      </c>
      <c r="V301" s="4">
        <v>10</v>
      </c>
      <c r="W301" s="4">
        <v>15</v>
      </c>
      <c r="X301" s="4">
        <v>0</v>
      </c>
      <c r="Y301" s="4" t="s">
        <v>107</v>
      </c>
      <c r="Z301" s="18">
        <v>55200007</v>
      </c>
      <c r="AA301" s="18">
        <v>35</v>
      </c>
      <c r="AB301" s="18">
        <v>55100008</v>
      </c>
      <c r="AC301" s="18">
        <v>100</v>
      </c>
      <c r="AD301" s="18">
        <f>IF(ISBLANK($Z301),0, LOOKUP($Z301,[1]Skill!$A:$A,[1]Skill!$AA:$AA)*$AA301/100)+
IF(ISBLANK($AB301),0, LOOKUP($AB301,[1]Skill!$A:$A,[1]Skill!$AA:$AA)*$AC301/100)</f>
        <v>22</v>
      </c>
      <c r="AE301" s="18">
        <v>0</v>
      </c>
      <c r="AF301" s="18">
        <v>0</v>
      </c>
      <c r="AG301" s="18">
        <v>0.3</v>
      </c>
      <c r="AH301" s="18">
        <v>0</v>
      </c>
      <c r="AI301" s="4" t="str">
        <f t="shared" si="18"/>
        <v>0;0;0.3;0</v>
      </c>
      <c r="AJ301" s="18">
        <v>0</v>
      </c>
      <c r="AK301" s="18">
        <v>0</v>
      </c>
      <c r="AL301" s="18">
        <v>0.3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0;0;0.3;-0.3;0;0;0</v>
      </c>
      <c r="AR301" s="49" t="s">
        <v>765</v>
      </c>
      <c r="AS301" s="53">
        <v>11000002</v>
      </c>
      <c r="AT301" s="4" t="s">
        <v>1033</v>
      </c>
      <c r="AU301" s="4"/>
      <c r="AV301" s="4">
        <v>298</v>
      </c>
      <c r="AW301" s="4"/>
      <c r="AX301" s="58" t="s">
        <v>837</v>
      </c>
      <c r="AY301" s="21">
        <v>0</v>
      </c>
      <c r="AZ301" s="19">
        <v>0</v>
      </c>
      <c r="BA301" s="51">
        <v>0.75409839999999995</v>
      </c>
    </row>
    <row r="302" spans="1:53" x14ac:dyDescent="0.15">
      <c r="A302">
        <v>51000299</v>
      </c>
      <c r="C302" s="7" t="s">
        <v>818</v>
      </c>
      <c r="D302" s="7" t="s">
        <v>819</v>
      </c>
      <c r="E302" s="8"/>
      <c r="F302" s="4">
        <v>5</v>
      </c>
      <c r="G302" s="4">
        <v>8</v>
      </c>
      <c r="H302" s="4">
        <v>2</v>
      </c>
      <c r="I302" s="4">
        <f t="shared" si="16"/>
        <v>3</v>
      </c>
      <c r="J302" s="4">
        <v>5</v>
      </c>
      <c r="K302" s="4">
        <v>8</v>
      </c>
      <c r="L302" s="4">
        <v>20</v>
      </c>
      <c r="M302">
        <v>-55</v>
      </c>
      <c r="N302" s="4">
        <v>1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12">
        <f t="shared" si="17"/>
        <v>8</v>
      </c>
      <c r="V302" s="4">
        <v>10</v>
      </c>
      <c r="W302" s="4">
        <v>15</v>
      </c>
      <c r="X302" s="4">
        <v>0</v>
      </c>
      <c r="Y302" s="4" t="s">
        <v>107</v>
      </c>
      <c r="Z302" s="18">
        <v>55900047</v>
      </c>
      <c r="AA302" s="18">
        <v>100</v>
      </c>
      <c r="AB302" s="18"/>
      <c r="AC302" s="18"/>
      <c r="AD302" s="18">
        <f>IF(ISBLANK($Z302),0, LOOKUP($Z302,[1]Skill!$A:$A,[1]Skill!$AA:$AA)*$AA302/100)+
IF(ISBLANK($AB302),0, LOOKUP($AB302,[1]Skill!$A:$A,[1]Skill!$AA:$AA)*$AC302/100)</f>
        <v>30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si="18"/>
        <v>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 t="shared" si="19"/>
        <v>0;0;0;0;0;0;0</v>
      </c>
      <c r="AR302" s="49" t="s">
        <v>765</v>
      </c>
      <c r="AS302" s="53">
        <v>11000008</v>
      </c>
      <c r="AT302" s="4" t="s">
        <v>916</v>
      </c>
      <c r="AU302" s="4"/>
      <c r="AV302" s="4">
        <v>299</v>
      </c>
      <c r="AW302" s="4"/>
      <c r="AX302" s="58" t="s">
        <v>828</v>
      </c>
      <c r="AY302" s="21">
        <v>0</v>
      </c>
      <c r="AZ302" s="19">
        <v>0</v>
      </c>
      <c r="BA302" s="51">
        <v>0.75409839999999995</v>
      </c>
    </row>
    <row r="303" spans="1:53" x14ac:dyDescent="0.15">
      <c r="A303">
        <v>51000300</v>
      </c>
      <c r="C303" s="7" t="s">
        <v>820</v>
      </c>
      <c r="D303" s="7" t="s">
        <v>821</v>
      </c>
      <c r="E303" s="8" t="s">
        <v>1101</v>
      </c>
      <c r="F303" s="4">
        <v>3</v>
      </c>
      <c r="G303" s="4">
        <v>10</v>
      </c>
      <c r="H303" s="4">
        <v>0</v>
      </c>
      <c r="I303" s="4">
        <f t="shared" si="16"/>
        <v>2</v>
      </c>
      <c r="J303" s="4">
        <v>3</v>
      </c>
      <c r="K303" s="4">
        <v>-27</v>
      </c>
      <c r="L303" s="4">
        <v>0</v>
      </c>
      <c r="M303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12">
        <f t="shared" si="17"/>
        <v>1</v>
      </c>
      <c r="V303" s="4">
        <v>10</v>
      </c>
      <c r="W303" s="4">
        <v>15</v>
      </c>
      <c r="X303" s="4">
        <v>0</v>
      </c>
      <c r="Y303" s="4" t="s">
        <v>107</v>
      </c>
      <c r="Z303" s="18">
        <v>55900048</v>
      </c>
      <c r="AA303" s="18">
        <v>35</v>
      </c>
      <c r="AB303" s="18"/>
      <c r="AC303" s="18"/>
      <c r="AD303" s="18">
        <f>IF(ISBLANK($Z303),0, LOOKUP($Z303,[1]Skill!$A:$A,[1]Skill!$AA:$AA)*$AA303/100)+
IF(ISBLANK($AB303),0, LOOKUP($AB303,[1]Skill!$A:$A,[1]Skill!$AA:$AA)*$AC303/100)</f>
        <v>28</v>
      </c>
      <c r="AE303" s="18">
        <v>0.2</v>
      </c>
      <c r="AF303" s="18">
        <v>0.3</v>
      </c>
      <c r="AG303" s="18">
        <v>0</v>
      </c>
      <c r="AH303" s="18">
        <v>0</v>
      </c>
      <c r="AI303" s="4" t="str">
        <f t="shared" si="18"/>
        <v>0.2;0.3;0;0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-0.5</v>
      </c>
      <c r="AP303" s="18">
        <v>0.5</v>
      </c>
      <c r="AQ303" s="4" t="str">
        <f t="shared" si="19"/>
        <v>0;0;0;0;0;-0.5;0.5</v>
      </c>
      <c r="AR303" s="49" t="s">
        <v>765</v>
      </c>
      <c r="AS303" s="53"/>
      <c r="AT303" s="64" t="s">
        <v>934</v>
      </c>
      <c r="AU303" s="4"/>
      <c r="AV303" s="4">
        <v>300</v>
      </c>
      <c r="AW303" s="4"/>
      <c r="AX303" s="58" t="s">
        <v>832</v>
      </c>
      <c r="AY303" s="21">
        <v>0</v>
      </c>
      <c r="AZ303" s="19">
        <v>0</v>
      </c>
      <c r="BA303" s="51">
        <v>0.75409839999999995</v>
      </c>
    </row>
    <row r="304" spans="1:53" x14ac:dyDescent="0.15">
      <c r="A304">
        <v>51000301</v>
      </c>
      <c r="C304" s="59" t="s">
        <v>847</v>
      </c>
      <c r="D304" s="7" t="s">
        <v>846</v>
      </c>
      <c r="E304" s="8"/>
      <c r="F304" s="4">
        <v>5</v>
      </c>
      <c r="G304" s="4">
        <v>11</v>
      </c>
      <c r="H304" s="4">
        <v>6</v>
      </c>
      <c r="I304" s="4">
        <f t="shared" si="16"/>
        <v>4</v>
      </c>
      <c r="J304" s="4">
        <v>5</v>
      </c>
      <c r="K304" s="4">
        <v>-20</v>
      </c>
      <c r="L304" s="4">
        <v>0</v>
      </c>
      <c r="M304">
        <v>-5</v>
      </c>
      <c r="N304" s="4">
        <v>0</v>
      </c>
      <c r="O304" s="4">
        <v>1</v>
      </c>
      <c r="P304" s="4">
        <v>0</v>
      </c>
      <c r="Q304" s="4">
        <v>1</v>
      </c>
      <c r="R304" s="4">
        <v>0</v>
      </c>
      <c r="S304" s="4">
        <v>0</v>
      </c>
      <c r="T304" s="4">
        <v>0</v>
      </c>
      <c r="U304" s="12">
        <f t="shared" si="17"/>
        <v>10</v>
      </c>
      <c r="V304" s="4">
        <v>10</v>
      </c>
      <c r="W304" s="4">
        <v>15</v>
      </c>
      <c r="X304" s="4">
        <v>0</v>
      </c>
      <c r="Y304" s="4" t="s">
        <v>845</v>
      </c>
      <c r="Z304" s="18">
        <v>55300011</v>
      </c>
      <c r="AA304" s="18">
        <v>100</v>
      </c>
      <c r="AB304" s="18"/>
      <c r="AC304" s="18"/>
      <c r="AD304" s="18">
        <f>IF(ISBLANK($Z304),0, LOOKUP($Z304,[1]Skill!$A:$A,[1]Skill!$AA:$AA)*$AA304/100)+
IF(ISBLANK($AB304),0, LOOKUP($AB304,[1]Skill!$A:$A,[1]Skill!$AA:$AA)*$AC304/100)</f>
        <v>25</v>
      </c>
      <c r="AE304" s="18">
        <v>0</v>
      </c>
      <c r="AF304" s="18">
        <v>0</v>
      </c>
      <c r="AG304" s="18">
        <v>0</v>
      </c>
      <c r="AH304" s="18">
        <v>0</v>
      </c>
      <c r="AI304" s="4" t="str">
        <f t="shared" si="18"/>
        <v>0;0;0;0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4" t="str">
        <f t="shared" si="19"/>
        <v>0;0;0;0;0;0;0</v>
      </c>
      <c r="AR304" s="49" t="s">
        <v>765</v>
      </c>
      <c r="AS304" s="53"/>
      <c r="AT304" s="4"/>
      <c r="AU304" s="4"/>
      <c r="AV304" s="4">
        <v>301</v>
      </c>
      <c r="AW304" s="4"/>
      <c r="AX304" s="58" t="s">
        <v>829</v>
      </c>
      <c r="AY304" s="21">
        <v>0</v>
      </c>
      <c r="AZ304" s="19">
        <v>0</v>
      </c>
      <c r="BA304" s="51">
        <v>0.75409839999999995</v>
      </c>
    </row>
    <row r="305" spans="1:53" x14ac:dyDescent="0.15">
      <c r="A305">
        <v>51000302</v>
      </c>
      <c r="C305" s="59" t="s">
        <v>848</v>
      </c>
      <c r="D305" s="7" t="s">
        <v>850</v>
      </c>
      <c r="E305" s="8" t="s">
        <v>1095</v>
      </c>
      <c r="F305" s="4">
        <v>6</v>
      </c>
      <c r="G305" s="4">
        <v>9</v>
      </c>
      <c r="H305" s="4">
        <v>0</v>
      </c>
      <c r="I305" s="4">
        <f t="shared" si="16"/>
        <v>4</v>
      </c>
      <c r="J305" s="4">
        <v>6</v>
      </c>
      <c r="K305" s="4">
        <v>-40</v>
      </c>
      <c r="L305" s="4">
        <v>5</v>
      </c>
      <c r="M305">
        <v>-10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12">
        <f t="shared" si="17"/>
        <v>10</v>
      </c>
      <c r="V305" s="4">
        <v>10</v>
      </c>
      <c r="W305" s="4">
        <v>15</v>
      </c>
      <c r="X305" s="4">
        <v>0</v>
      </c>
      <c r="Y305" s="4" t="s">
        <v>849</v>
      </c>
      <c r="Z305" s="18">
        <v>55100005</v>
      </c>
      <c r="AA305" s="18">
        <v>100</v>
      </c>
      <c r="AB305" s="18">
        <v>55900049</v>
      </c>
      <c r="AC305" s="18">
        <v>100</v>
      </c>
      <c r="AD305" s="18">
        <f>IF(ISBLANK($Z305),0, LOOKUP($Z305,[1]Skill!$A:$A,[1]Skill!$AA:$AA)*$AA305/100)+
IF(ISBLANK($AB305),0, LOOKUP($AB305,[1]Skill!$A:$A,[1]Skill!$AA:$AA)*$AC305/100)</f>
        <v>55</v>
      </c>
      <c r="AE305" s="18">
        <v>0</v>
      </c>
      <c r="AF305" s="18">
        <v>0</v>
      </c>
      <c r="AG305" s="18">
        <v>0</v>
      </c>
      <c r="AH305" s="18">
        <v>0</v>
      </c>
      <c r="AI305" s="4" t="str">
        <f t="shared" si="18"/>
        <v>0;0;0;0</v>
      </c>
      <c r="AJ305" s="18">
        <v>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4" t="str">
        <f t="shared" si="19"/>
        <v>0;0;0;0;0;0;0</v>
      </c>
      <c r="AR305" s="49" t="s">
        <v>765</v>
      </c>
      <c r="AS305" s="53">
        <v>11000001</v>
      </c>
      <c r="AT305" s="4" t="s">
        <v>905</v>
      </c>
      <c r="AU305" s="4"/>
      <c r="AV305" s="4">
        <v>302</v>
      </c>
      <c r="AW305" s="4"/>
      <c r="AX305" s="58" t="s">
        <v>831</v>
      </c>
      <c r="AY305" s="21">
        <v>0</v>
      </c>
      <c r="AZ305" s="19">
        <v>0</v>
      </c>
      <c r="BA305" s="51">
        <v>0.75409839999999995</v>
      </c>
    </row>
    <row r="306" spans="1:53" x14ac:dyDescent="0.15">
      <c r="A306">
        <v>51000303</v>
      </c>
      <c r="C306" s="8" t="s">
        <v>851</v>
      </c>
      <c r="D306" s="8" t="s">
        <v>852</v>
      </c>
      <c r="E306" s="8" t="s">
        <v>1090</v>
      </c>
      <c r="F306" s="8">
        <v>4</v>
      </c>
      <c r="G306" s="8">
        <v>2</v>
      </c>
      <c r="H306" s="8">
        <v>4</v>
      </c>
      <c r="I306" s="21">
        <f t="shared" si="16"/>
        <v>2</v>
      </c>
      <c r="J306" s="8">
        <v>4</v>
      </c>
      <c r="K306" s="8">
        <v>-10</v>
      </c>
      <c r="L306" s="8">
        <v>30</v>
      </c>
      <c r="M306">
        <v>-56</v>
      </c>
      <c r="N306" s="8">
        <v>1</v>
      </c>
      <c r="O306" s="8">
        <v>0</v>
      </c>
      <c r="P306" s="8">
        <v>3</v>
      </c>
      <c r="Q306" s="8">
        <v>0</v>
      </c>
      <c r="R306" s="8">
        <v>0</v>
      </c>
      <c r="S306" s="8">
        <v>0</v>
      </c>
      <c r="T306" s="8">
        <v>0</v>
      </c>
      <c r="U306" s="12">
        <f t="shared" si="17"/>
        <v>4</v>
      </c>
      <c r="V306" s="8">
        <v>60</v>
      </c>
      <c r="W306" s="8">
        <v>5</v>
      </c>
      <c r="X306" s="8">
        <v>0</v>
      </c>
      <c r="Y306" s="8" t="s">
        <v>853</v>
      </c>
      <c r="Z306" s="18">
        <v>55110010</v>
      </c>
      <c r="AA306" s="18">
        <v>100</v>
      </c>
      <c r="AB306" s="18">
        <v>55100016</v>
      </c>
      <c r="AC306" s="18">
        <v>100</v>
      </c>
      <c r="AD306" s="18">
        <f>IF(ISBLANK($Z306),0, LOOKUP($Z306,[1]Skill!$A:$A,[1]Skill!$AA:$AA)*$AA306/100)+
IF(ISBLANK($AB306),0, LOOKUP($AB306,[1]Skill!$A:$A,[1]Skill!$AA:$AA)*$AC306/100)</f>
        <v>20</v>
      </c>
      <c r="AE306" s="18">
        <v>0.3</v>
      </c>
      <c r="AF306" s="18">
        <v>1</v>
      </c>
      <c r="AG306" s="18">
        <v>0</v>
      </c>
      <c r="AH306" s="18">
        <v>-0.5</v>
      </c>
      <c r="AI306" s="4" t="str">
        <f t="shared" si="18"/>
        <v>0.3;1;0;-0.5</v>
      </c>
      <c r="AJ306" s="18">
        <v>0</v>
      </c>
      <c r="AK306" s="18">
        <v>0</v>
      </c>
      <c r="AL306" s="18">
        <v>0</v>
      </c>
      <c r="AM306" s="18">
        <v>-0.5</v>
      </c>
      <c r="AN306" s="18">
        <v>0</v>
      </c>
      <c r="AO306" s="18">
        <v>0</v>
      </c>
      <c r="AP306" s="18">
        <v>0</v>
      </c>
      <c r="AQ306" s="8" t="str">
        <f t="shared" si="19"/>
        <v>0;0;0;-0.5;0;0;0</v>
      </c>
      <c r="AR306" s="50" t="s">
        <v>765</v>
      </c>
      <c r="AS306" s="54">
        <v>11000004</v>
      </c>
      <c r="AT306" s="8" t="s">
        <v>895</v>
      </c>
      <c r="AU306" s="58" t="s">
        <v>1043</v>
      </c>
      <c r="AV306" s="8">
        <v>303</v>
      </c>
      <c r="AW306" s="8"/>
      <c r="AX306" s="58" t="s">
        <v>843</v>
      </c>
      <c r="AY306" s="21">
        <v>0</v>
      </c>
      <c r="AZ306" s="19">
        <v>0</v>
      </c>
      <c r="BA306" s="51">
        <v>0.75409839999999995</v>
      </c>
    </row>
    <row r="307" spans="1:53" x14ac:dyDescent="0.15">
      <c r="A307">
        <v>51000304</v>
      </c>
      <c r="C307" s="8" t="s">
        <v>854</v>
      </c>
      <c r="D307" s="8" t="s">
        <v>856</v>
      </c>
      <c r="E307" s="8" t="s">
        <v>1090</v>
      </c>
      <c r="F307" s="8">
        <v>3</v>
      </c>
      <c r="G307" s="8">
        <v>10</v>
      </c>
      <c r="H307" s="8">
        <v>6</v>
      </c>
      <c r="I307" s="21">
        <f t="shared" si="16"/>
        <v>2</v>
      </c>
      <c r="J307" s="8">
        <v>3</v>
      </c>
      <c r="K307" s="8">
        <v>0</v>
      </c>
      <c r="L307" s="8">
        <v>0</v>
      </c>
      <c r="M307">
        <v>-17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12">
        <f t="shared" si="17"/>
        <v>3</v>
      </c>
      <c r="V307" s="8">
        <v>10</v>
      </c>
      <c r="W307" s="8">
        <v>15</v>
      </c>
      <c r="X307" s="8">
        <v>0</v>
      </c>
      <c r="Y307" s="8" t="s">
        <v>855</v>
      </c>
      <c r="Z307" s="18">
        <v>55200015</v>
      </c>
      <c r="AA307" s="18">
        <v>100</v>
      </c>
      <c r="AB307" s="18"/>
      <c r="AC307" s="18"/>
      <c r="AD307" s="18">
        <f>IF(ISBLANK($Z307),0, LOOKUP($Z307,[1]Skill!$A:$A,[1]Skill!$AA:$AA)*$AA307/100)+
IF(ISBLANK($AB307),0, LOOKUP($AB307,[1]Skill!$A:$A,[1]Skill!$AA:$AA)*$AC307/100)</f>
        <v>20</v>
      </c>
      <c r="AE307" s="18">
        <v>0.2</v>
      </c>
      <c r="AF307" s="18">
        <v>0.3</v>
      </c>
      <c r="AG307" s="18">
        <v>0</v>
      </c>
      <c r="AH307" s="18">
        <v>0</v>
      </c>
      <c r="AI307" s="4" t="str">
        <f t="shared" si="18"/>
        <v>0.2;0.3;0;0</v>
      </c>
      <c r="AJ307" s="18">
        <v>0</v>
      </c>
      <c r="AK307" s="18">
        <v>0</v>
      </c>
      <c r="AL307" s="18">
        <v>0</v>
      </c>
      <c r="AM307" s="18">
        <v>0</v>
      </c>
      <c r="AN307" s="18">
        <v>0</v>
      </c>
      <c r="AO307" s="18">
        <v>-0.5</v>
      </c>
      <c r="AP307" s="18">
        <v>0.5</v>
      </c>
      <c r="AQ307" s="8" t="str">
        <f t="shared" si="19"/>
        <v>0;0;0;0;0;-0.5;0.5</v>
      </c>
      <c r="AR307" s="50" t="s">
        <v>765</v>
      </c>
      <c r="AS307" s="54">
        <v>11000003</v>
      </c>
      <c r="AT307" s="8"/>
      <c r="AU307" s="8"/>
      <c r="AV307" s="8">
        <v>304</v>
      </c>
      <c r="AW307" s="8"/>
      <c r="AX307" s="58" t="s">
        <v>832</v>
      </c>
      <c r="AY307" s="21">
        <v>0</v>
      </c>
      <c r="AZ307" s="19">
        <v>0</v>
      </c>
      <c r="BA307" s="51">
        <v>0.75409839999999995</v>
      </c>
    </row>
    <row r="308" spans="1:53" x14ac:dyDescent="0.15">
      <c r="A308">
        <v>51000305</v>
      </c>
      <c r="C308" s="8" t="s">
        <v>857</v>
      </c>
      <c r="D308" s="8" t="s">
        <v>858</v>
      </c>
      <c r="E308" s="8"/>
      <c r="F308" s="8">
        <v>2</v>
      </c>
      <c r="G308" s="8">
        <v>7</v>
      </c>
      <c r="H308" s="8">
        <v>6</v>
      </c>
      <c r="I308" s="21">
        <f t="shared" si="16"/>
        <v>1</v>
      </c>
      <c r="J308" s="8">
        <v>2</v>
      </c>
      <c r="K308" s="8">
        <v>-20</v>
      </c>
      <c r="L308" s="8">
        <v>10</v>
      </c>
      <c r="M308">
        <v>-12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12">
        <f t="shared" si="17"/>
        <v>-2</v>
      </c>
      <c r="V308" s="8">
        <v>10</v>
      </c>
      <c r="W308" s="8">
        <v>15</v>
      </c>
      <c r="X308" s="8">
        <v>0</v>
      </c>
      <c r="Y308" s="8" t="s">
        <v>4</v>
      </c>
      <c r="Z308" s="18">
        <v>55900050</v>
      </c>
      <c r="AA308" s="18">
        <v>100</v>
      </c>
      <c r="AB308" s="18"/>
      <c r="AC308" s="18"/>
      <c r="AD308" s="18">
        <f>IF(ISBLANK($Z308),0, LOOKUP($Z308,[1]Skill!$A:$A,[1]Skill!$AA:$AA)*$AA308/100)+
IF(ISBLANK($AB308),0, LOOKUP($AB308,[1]Skill!$A:$A,[1]Skill!$AA:$AA)*$AC308/100)</f>
        <v>20</v>
      </c>
      <c r="AE308" s="18">
        <v>0</v>
      </c>
      <c r="AF308" s="18">
        <v>0</v>
      </c>
      <c r="AG308" s="18">
        <v>0</v>
      </c>
      <c r="AH308" s="18">
        <v>0</v>
      </c>
      <c r="AI308" s="4" t="str">
        <f t="shared" si="18"/>
        <v>0;0;0;0</v>
      </c>
      <c r="AJ308" s="18">
        <v>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8" t="str">
        <f t="shared" si="19"/>
        <v>0;0;0;0;0;0;0</v>
      </c>
      <c r="AR308" s="50" t="s">
        <v>765</v>
      </c>
      <c r="AS308" s="54">
        <v>11000003</v>
      </c>
      <c r="AT308" s="8" t="s">
        <v>924</v>
      </c>
      <c r="AU308" s="8" t="s">
        <v>906</v>
      </c>
      <c r="AV308" s="8">
        <v>305</v>
      </c>
      <c r="AW308" s="8"/>
      <c r="AX308" s="58" t="s">
        <v>834</v>
      </c>
      <c r="AY308" s="21">
        <v>0</v>
      </c>
      <c r="AZ308" s="19">
        <v>0</v>
      </c>
      <c r="BA308" s="51">
        <v>0.75409839999999995</v>
      </c>
    </row>
    <row r="309" spans="1:53" x14ac:dyDescent="0.15">
      <c r="A309">
        <v>51000306</v>
      </c>
      <c r="C309" s="8" t="s">
        <v>859</v>
      </c>
      <c r="D309" s="8" t="s">
        <v>860</v>
      </c>
      <c r="E309" s="8" t="s">
        <v>1104</v>
      </c>
      <c r="F309" s="8">
        <v>2</v>
      </c>
      <c r="G309" s="8">
        <v>8</v>
      </c>
      <c r="H309" s="8">
        <v>0</v>
      </c>
      <c r="I309" s="21">
        <f t="shared" si="16"/>
        <v>2</v>
      </c>
      <c r="J309" s="8">
        <v>2</v>
      </c>
      <c r="K309" s="8">
        <v>0</v>
      </c>
      <c r="L309" s="8">
        <v>0</v>
      </c>
      <c r="M309">
        <v>-24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12">
        <f t="shared" si="17"/>
        <v>1</v>
      </c>
      <c r="V309" s="8">
        <v>10</v>
      </c>
      <c r="W309" s="8">
        <v>15</v>
      </c>
      <c r="X309" s="8">
        <v>0</v>
      </c>
      <c r="Y309" s="8" t="s">
        <v>862</v>
      </c>
      <c r="Z309" s="18">
        <v>55900051</v>
      </c>
      <c r="AA309" s="18">
        <v>100</v>
      </c>
      <c r="AB309" s="18"/>
      <c r="AC309" s="18"/>
      <c r="AD309" s="18">
        <f>IF(ISBLANK($Z309),0, LOOKUP($Z309,[1]Skill!$A:$A,[1]Skill!$AA:$AA)*$AA309/100)+
IF(ISBLANK($AB309),0, LOOKUP($AB309,[1]Skill!$A:$A,[1]Skill!$AA:$AA)*$AC309/100)</f>
        <v>25</v>
      </c>
      <c r="AE309" s="18">
        <v>0</v>
      </c>
      <c r="AF309" s="18">
        <v>0</v>
      </c>
      <c r="AG309" s="18">
        <v>0</v>
      </c>
      <c r="AH309" s="18">
        <v>0</v>
      </c>
      <c r="AI309" s="4" t="str">
        <f t="shared" si="18"/>
        <v>0;0;0;0</v>
      </c>
      <c r="AJ309" s="18">
        <v>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8" t="str">
        <f t="shared" si="19"/>
        <v>0;0;0;0;0;0;0</v>
      </c>
      <c r="AR309" s="50" t="s">
        <v>765</v>
      </c>
      <c r="AS309" s="54">
        <v>11000003</v>
      </c>
      <c r="AT309" s="61" t="s">
        <v>1050</v>
      </c>
      <c r="AU309" s="8"/>
      <c r="AV309" s="8">
        <v>306</v>
      </c>
      <c r="AW309" s="8"/>
      <c r="AX309" s="58" t="s">
        <v>828</v>
      </c>
      <c r="AY309" s="21">
        <v>0</v>
      </c>
      <c r="AZ309" s="19">
        <v>0</v>
      </c>
      <c r="BA309" s="51">
        <v>0.75409839999999995</v>
      </c>
    </row>
    <row r="310" spans="1:53" x14ac:dyDescent="0.15">
      <c r="A310">
        <v>51000307</v>
      </c>
      <c r="C310" s="8" t="s">
        <v>865</v>
      </c>
      <c r="D310" s="8" t="s">
        <v>866</v>
      </c>
      <c r="E310" s="8" t="s">
        <v>1116</v>
      </c>
      <c r="F310" s="8">
        <v>2</v>
      </c>
      <c r="G310" s="8">
        <v>8</v>
      </c>
      <c r="H310" s="8">
        <v>0</v>
      </c>
      <c r="I310" s="21">
        <f t="shared" si="16"/>
        <v>2</v>
      </c>
      <c r="J310" s="8">
        <v>2</v>
      </c>
      <c r="K310" s="8">
        <v>-5</v>
      </c>
      <c r="L310" s="8">
        <v>10</v>
      </c>
      <c r="M310">
        <v>-31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12">
        <f t="shared" si="17"/>
        <v>4</v>
      </c>
      <c r="V310" s="8">
        <v>10</v>
      </c>
      <c r="W310" s="8">
        <v>15</v>
      </c>
      <c r="X310" s="8">
        <v>0</v>
      </c>
      <c r="Y310" s="4" t="s">
        <v>16</v>
      </c>
      <c r="Z310" s="18">
        <v>55100002</v>
      </c>
      <c r="AA310" s="18">
        <v>100</v>
      </c>
      <c r="AB310" s="18">
        <v>55100008</v>
      </c>
      <c r="AC310" s="18">
        <v>100</v>
      </c>
      <c r="AD310" s="18">
        <f>IF(ISBLANK($Z310),0, LOOKUP($Z310,[1]Skill!$A:$A,[1]Skill!$AA:$AA)*$AA310/100)+
IF(ISBLANK($AB310),0, LOOKUP($AB310,[1]Skill!$A:$A,[1]Skill!$AA:$AA)*$AC310/100)</f>
        <v>30</v>
      </c>
      <c r="AE310" s="18">
        <v>0</v>
      </c>
      <c r="AF310" s="18">
        <v>0</v>
      </c>
      <c r="AG310" s="18">
        <v>0</v>
      </c>
      <c r="AH310" s="18">
        <v>0</v>
      </c>
      <c r="AI310" s="4" t="str">
        <f t="shared" si="18"/>
        <v>0;0;0;0</v>
      </c>
      <c r="AJ310" s="18">
        <v>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8" t="str">
        <f t="shared" si="19"/>
        <v>0;0;0;0;0;0;0</v>
      </c>
      <c r="AR310" s="50" t="s">
        <v>765</v>
      </c>
      <c r="AS310" s="54">
        <v>11000001</v>
      </c>
      <c r="AT310" s="62" t="s">
        <v>898</v>
      </c>
      <c r="AU310" s="8"/>
      <c r="AV310" s="8">
        <v>307</v>
      </c>
      <c r="AW310" s="8"/>
      <c r="AX310" s="58" t="s">
        <v>828</v>
      </c>
      <c r="AY310" s="21">
        <v>0</v>
      </c>
      <c r="AZ310" s="19">
        <v>0</v>
      </c>
      <c r="BA310" s="51">
        <v>0.75409839999999995</v>
      </c>
    </row>
    <row r="311" spans="1:53" x14ac:dyDescent="0.15">
      <c r="A311">
        <v>51000308</v>
      </c>
      <c r="C311" s="8" t="s">
        <v>867</v>
      </c>
      <c r="D311" s="8" t="s">
        <v>868</v>
      </c>
      <c r="E311" s="8" t="s">
        <v>1095</v>
      </c>
      <c r="F311" s="8">
        <v>3</v>
      </c>
      <c r="G311" s="8">
        <v>9</v>
      </c>
      <c r="H311" s="8">
        <v>0</v>
      </c>
      <c r="I311" s="21">
        <f t="shared" si="16"/>
        <v>1</v>
      </c>
      <c r="J311" s="8">
        <v>3</v>
      </c>
      <c r="K311" s="8">
        <v>5</v>
      </c>
      <c r="L311" s="8">
        <v>-10</v>
      </c>
      <c r="M311">
        <v>-26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12">
        <f t="shared" si="17"/>
        <v>-1</v>
      </c>
      <c r="V311" s="8">
        <v>10</v>
      </c>
      <c r="W311" s="8">
        <v>15</v>
      </c>
      <c r="X311" s="8">
        <v>0</v>
      </c>
      <c r="Y311" s="8" t="s">
        <v>869</v>
      </c>
      <c r="Z311" s="18">
        <v>55100005</v>
      </c>
      <c r="AA311" s="18">
        <v>100</v>
      </c>
      <c r="AB311" s="18"/>
      <c r="AC311" s="18"/>
      <c r="AD311" s="18">
        <f>IF(ISBLANK($Z311),0, LOOKUP($Z311,[1]Skill!$A:$A,[1]Skill!$AA:$AA)*$AA311/100)+
IF(ISBLANK($AB311),0, LOOKUP($AB311,[1]Skill!$A:$A,[1]Skill!$AA:$AA)*$AC311/100)</f>
        <v>30</v>
      </c>
      <c r="AE311" s="18">
        <v>0</v>
      </c>
      <c r="AF311" s="18">
        <v>0</v>
      </c>
      <c r="AG311" s="18">
        <v>0</v>
      </c>
      <c r="AH311" s="18">
        <v>0</v>
      </c>
      <c r="AI311" s="4" t="str">
        <f t="shared" si="18"/>
        <v>0;0;0;0</v>
      </c>
      <c r="AJ311" s="18">
        <v>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8" t="str">
        <f t="shared" si="19"/>
        <v>0;0;0;0;0;0;0</v>
      </c>
      <c r="AR311" s="50" t="s">
        <v>765</v>
      </c>
      <c r="AS311" s="54">
        <v>11000001</v>
      </c>
      <c r="AT311" s="8"/>
      <c r="AU311" s="8"/>
      <c r="AV311" s="8">
        <v>308</v>
      </c>
      <c r="AW311" s="8"/>
      <c r="AX311" s="58" t="s">
        <v>831</v>
      </c>
      <c r="AY311" s="21">
        <v>0</v>
      </c>
      <c r="AZ311" s="19">
        <v>0</v>
      </c>
      <c r="BA311" s="51">
        <v>0.75409839999999995</v>
      </c>
    </row>
    <row r="312" spans="1:53" x14ac:dyDescent="0.15">
      <c r="A312">
        <v>51000309</v>
      </c>
      <c r="C312" s="8" t="s">
        <v>870</v>
      </c>
      <c r="D312" s="8" t="s">
        <v>871</v>
      </c>
      <c r="E312" s="8" t="s">
        <v>1142</v>
      </c>
      <c r="F312" s="8">
        <v>2</v>
      </c>
      <c r="G312" s="8">
        <v>8</v>
      </c>
      <c r="H312" s="8">
        <v>0</v>
      </c>
      <c r="I312" s="21">
        <f t="shared" si="16"/>
        <v>2</v>
      </c>
      <c r="J312" s="8">
        <v>2</v>
      </c>
      <c r="K312" s="8">
        <v>15</v>
      </c>
      <c r="L312" s="8">
        <v>-10</v>
      </c>
      <c r="M312">
        <v>-33</v>
      </c>
      <c r="N312" s="8">
        <v>2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12">
        <f t="shared" si="17"/>
        <v>2</v>
      </c>
      <c r="V312" s="8">
        <v>10</v>
      </c>
      <c r="W312" s="8">
        <v>15</v>
      </c>
      <c r="X312" s="8">
        <v>0</v>
      </c>
      <c r="Y312" s="8" t="s">
        <v>667</v>
      </c>
      <c r="Z312" s="18">
        <v>55100008</v>
      </c>
      <c r="AA312" s="18">
        <v>100</v>
      </c>
      <c r="AB312" s="18">
        <v>55900052</v>
      </c>
      <c r="AC312" s="18">
        <v>100</v>
      </c>
      <c r="AD312" s="18">
        <f>IF(ISBLANK($Z312),0, LOOKUP($Z312,[1]Skill!$A:$A,[1]Skill!$AA:$AA)*$AA312/100)+
IF(ISBLANK($AB312),0, LOOKUP($AB312,[1]Skill!$A:$A,[1]Skill!$AA:$AA)*$AC312/100)</f>
        <v>20</v>
      </c>
      <c r="AE312" s="18">
        <v>0</v>
      </c>
      <c r="AF312" s="18">
        <v>0</v>
      </c>
      <c r="AG312" s="18">
        <v>0</v>
      </c>
      <c r="AH312" s="18">
        <v>0</v>
      </c>
      <c r="AI312" s="4" t="str">
        <f t="shared" si="18"/>
        <v>0;0;0;0</v>
      </c>
      <c r="AJ312" s="18">
        <v>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8" t="str">
        <f t="shared" si="19"/>
        <v>0;0;0;0;0;0;0</v>
      </c>
      <c r="AR312" s="50" t="s">
        <v>765</v>
      </c>
      <c r="AS312" s="54">
        <v>11000002</v>
      </c>
      <c r="AT312" s="8"/>
      <c r="AU312" s="8"/>
      <c r="AV312" s="8">
        <v>309</v>
      </c>
      <c r="AW312" s="8"/>
      <c r="AX312" s="58" t="s">
        <v>828</v>
      </c>
      <c r="AY312" s="21">
        <v>0</v>
      </c>
      <c r="AZ312" s="19">
        <v>0</v>
      </c>
      <c r="BA312" s="51">
        <v>0.75409839999999995</v>
      </c>
    </row>
    <row r="313" spans="1:53" x14ac:dyDescent="0.15">
      <c r="A313">
        <v>51000310</v>
      </c>
      <c r="C313" s="8" t="s">
        <v>873</v>
      </c>
      <c r="D313" s="8" t="s">
        <v>872</v>
      </c>
      <c r="E313" s="8" t="s">
        <v>1141</v>
      </c>
      <c r="F313" s="8">
        <v>2</v>
      </c>
      <c r="G313" s="8">
        <v>8</v>
      </c>
      <c r="H313" s="8">
        <v>0</v>
      </c>
      <c r="I313" s="21">
        <f t="shared" si="16"/>
        <v>2</v>
      </c>
      <c r="J313" s="8">
        <v>2</v>
      </c>
      <c r="K313" s="8">
        <v>-30</v>
      </c>
      <c r="L313" s="8">
        <v>10</v>
      </c>
      <c r="M313">
        <v>-7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12">
        <f t="shared" si="17"/>
        <v>3</v>
      </c>
      <c r="V313" s="8">
        <v>10</v>
      </c>
      <c r="W313" s="8">
        <v>10</v>
      </c>
      <c r="X313" s="8">
        <v>0</v>
      </c>
      <c r="Y313" s="4" t="s">
        <v>107</v>
      </c>
      <c r="Z313" s="18">
        <v>55900053</v>
      </c>
      <c r="AA313" s="18">
        <v>100</v>
      </c>
      <c r="AB313" s="18"/>
      <c r="AC313" s="18"/>
      <c r="AD313" s="18">
        <f>IF(ISBLANK($Z313),0, LOOKUP($Z313,[1]Skill!$A:$A,[1]Skill!$AA:$AA)*$AA313/100)+
IF(ISBLANK($AB313),0, LOOKUP($AB313,[1]Skill!$A:$A,[1]Skill!$AA:$AA)*$AC313/100)</f>
        <v>30</v>
      </c>
      <c r="AE313" s="18">
        <v>0</v>
      </c>
      <c r="AF313" s="18">
        <v>0</v>
      </c>
      <c r="AG313" s="18">
        <v>0</v>
      </c>
      <c r="AH313" s="18">
        <v>0</v>
      </c>
      <c r="AI313" s="4" t="str">
        <f t="shared" si="18"/>
        <v>0;0;0;0</v>
      </c>
      <c r="AJ313" s="18">
        <v>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8" t="str">
        <f t="shared" si="19"/>
        <v>0;0;0;0;0;0;0</v>
      </c>
      <c r="AR313" s="50" t="s">
        <v>765</v>
      </c>
      <c r="AS313" s="54">
        <v>11000002</v>
      </c>
      <c r="AT313" s="8" t="s">
        <v>900</v>
      </c>
      <c r="AU313" s="8"/>
      <c r="AV313" s="8">
        <v>310</v>
      </c>
      <c r="AW313" s="8"/>
      <c r="AX313" s="58" t="s">
        <v>828</v>
      </c>
      <c r="AY313" s="21">
        <v>0</v>
      </c>
      <c r="AZ313" s="19">
        <v>0</v>
      </c>
      <c r="BA313" s="51">
        <v>0.75409839999999995</v>
      </c>
    </row>
    <row r="314" spans="1:53" x14ac:dyDescent="0.15">
      <c r="A314">
        <v>51000311</v>
      </c>
      <c r="C314" s="8" t="s">
        <v>874</v>
      </c>
      <c r="D314" s="8" t="s">
        <v>875</v>
      </c>
      <c r="E314" s="8"/>
      <c r="F314" s="8">
        <v>4</v>
      </c>
      <c r="G314" s="8">
        <v>11</v>
      </c>
      <c r="H314" s="8">
        <v>0</v>
      </c>
      <c r="I314" s="21">
        <f t="shared" si="16"/>
        <v>3</v>
      </c>
      <c r="J314" s="8">
        <v>4</v>
      </c>
      <c r="K314" s="8">
        <v>0</v>
      </c>
      <c r="L314" s="8">
        <v>0</v>
      </c>
      <c r="M314">
        <v>-7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12">
        <f t="shared" si="17"/>
        <v>8</v>
      </c>
      <c r="V314" s="8">
        <v>10</v>
      </c>
      <c r="W314" s="8">
        <v>15</v>
      </c>
      <c r="X314" s="8">
        <v>0</v>
      </c>
      <c r="Y314" s="4" t="s">
        <v>876</v>
      </c>
      <c r="Z314" s="18">
        <v>55900054</v>
      </c>
      <c r="AA314" s="18">
        <v>100</v>
      </c>
      <c r="AB314" s="18"/>
      <c r="AC314" s="18"/>
      <c r="AD314" s="18">
        <f>IF(ISBLANK($Z314),0, LOOKUP($Z314,[1]Skill!$A:$A,[1]Skill!$AA:$AA)*$AA314/100)+
IF(ISBLANK($AB314),0, LOOKUP($AB314,[1]Skill!$A:$A,[1]Skill!$AA:$AA)*$AC314/100)</f>
        <v>15</v>
      </c>
      <c r="AE314" s="18">
        <v>0</v>
      </c>
      <c r="AF314" s="18">
        <v>0</v>
      </c>
      <c r="AG314" s="18">
        <v>0</v>
      </c>
      <c r="AH314" s="18">
        <v>0</v>
      </c>
      <c r="AI314" s="4" t="str">
        <f t="shared" si="18"/>
        <v>0;0;0;0</v>
      </c>
      <c r="AJ314" s="18">
        <v>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8" t="str">
        <f t="shared" si="19"/>
        <v>0;0;0;0;0;0;0</v>
      </c>
      <c r="AR314" s="50" t="s">
        <v>765</v>
      </c>
      <c r="AS314" s="54">
        <v>11000004</v>
      </c>
      <c r="AT314" s="8" t="s">
        <v>1017</v>
      </c>
      <c r="AU314" s="8"/>
      <c r="AV314" s="8">
        <v>311</v>
      </c>
      <c r="AW314" s="8"/>
      <c r="AX314" s="58" t="s">
        <v>829</v>
      </c>
      <c r="AY314" s="21">
        <v>0</v>
      </c>
      <c r="AZ314" s="19">
        <v>0</v>
      </c>
      <c r="BA314" s="51">
        <v>0.75409839999999995</v>
      </c>
    </row>
    <row r="315" spans="1:53" x14ac:dyDescent="0.15">
      <c r="A315">
        <v>51000312</v>
      </c>
      <c r="C315" s="8" t="s">
        <v>878</v>
      </c>
      <c r="D315" s="8" t="s">
        <v>879</v>
      </c>
      <c r="E315" s="8"/>
      <c r="F315" s="8">
        <v>7</v>
      </c>
      <c r="G315" s="8">
        <v>11</v>
      </c>
      <c r="H315" s="8">
        <v>2</v>
      </c>
      <c r="I315" s="21">
        <f t="shared" si="16"/>
        <v>4</v>
      </c>
      <c r="J315" s="8">
        <v>7</v>
      </c>
      <c r="K315" s="8">
        <v>-60</v>
      </c>
      <c r="L315" s="8">
        <v>0</v>
      </c>
      <c r="M315">
        <v>20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12">
        <f t="shared" si="17"/>
        <v>10</v>
      </c>
      <c r="V315" s="8">
        <v>10</v>
      </c>
      <c r="W315" s="8">
        <v>15</v>
      </c>
      <c r="X315" s="8">
        <v>0</v>
      </c>
      <c r="Y315" s="4" t="s">
        <v>845</v>
      </c>
      <c r="Z315" s="18">
        <v>55700006</v>
      </c>
      <c r="AA315" s="18">
        <v>100</v>
      </c>
      <c r="AB315" s="18"/>
      <c r="AC315" s="18"/>
      <c r="AD315" s="18">
        <f>IF(ISBLANK($Z315),0, LOOKUP($Z315,[1]Skill!$A:$A,[1]Skill!$AA:$AA)*$AA315/100)+
IF(ISBLANK($AB315),0, LOOKUP($AB315,[1]Skill!$A:$A,[1]Skill!$AA:$AA)*$AC315/100)</f>
        <v>50</v>
      </c>
      <c r="AE315" s="18">
        <v>0</v>
      </c>
      <c r="AF315" s="18">
        <v>0</v>
      </c>
      <c r="AG315" s="18">
        <v>0</v>
      </c>
      <c r="AH315" s="18">
        <v>0</v>
      </c>
      <c r="AI315" s="4" t="str">
        <f t="shared" si="18"/>
        <v>0;0;0;0</v>
      </c>
      <c r="AJ315" s="18">
        <v>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8" t="str">
        <f t="shared" si="19"/>
        <v>0;0;0;0;0;0;0</v>
      </c>
      <c r="AR315" s="50" t="s">
        <v>765</v>
      </c>
      <c r="AS315" s="54">
        <v>11000004</v>
      </c>
      <c r="AT315" s="8" t="s">
        <v>906</v>
      </c>
      <c r="AU315" s="8"/>
      <c r="AV315" s="8">
        <v>312</v>
      </c>
      <c r="AW315" s="8"/>
      <c r="AX315" s="58" t="s">
        <v>877</v>
      </c>
      <c r="AY315" s="21">
        <v>0</v>
      </c>
      <c r="AZ315" s="19">
        <v>0</v>
      </c>
      <c r="BA315" s="51">
        <v>0.75409839999999995</v>
      </c>
    </row>
    <row r="316" spans="1:53" x14ac:dyDescent="0.15">
      <c r="A316">
        <v>51000313</v>
      </c>
      <c r="C316" s="8" t="s">
        <v>880</v>
      </c>
      <c r="D316" s="8" t="s">
        <v>881</v>
      </c>
      <c r="E316" s="8" t="s">
        <v>1143</v>
      </c>
      <c r="F316" s="8">
        <v>4</v>
      </c>
      <c r="G316" s="8">
        <v>8</v>
      </c>
      <c r="H316" s="8">
        <v>1</v>
      </c>
      <c r="I316" s="21">
        <f t="shared" si="16"/>
        <v>4</v>
      </c>
      <c r="J316" s="8">
        <v>4</v>
      </c>
      <c r="K316" s="8">
        <v>10</v>
      </c>
      <c r="L316" s="8">
        <v>-20</v>
      </c>
      <c r="M316">
        <v>-11</v>
      </c>
      <c r="N316" s="8">
        <v>0</v>
      </c>
      <c r="O316" s="8">
        <v>0</v>
      </c>
      <c r="P316" s="8">
        <v>0</v>
      </c>
      <c r="Q316" s="8">
        <v>0</v>
      </c>
      <c r="R316" s="8">
        <v>0</v>
      </c>
      <c r="S316" s="8">
        <v>1</v>
      </c>
      <c r="T316" s="8">
        <v>0</v>
      </c>
      <c r="U316" s="12">
        <f t="shared" si="17"/>
        <v>9</v>
      </c>
      <c r="V316" s="8">
        <v>10</v>
      </c>
      <c r="W316" s="8">
        <v>20</v>
      </c>
      <c r="X316" s="8">
        <v>0</v>
      </c>
      <c r="Y316" s="4" t="s">
        <v>16</v>
      </c>
      <c r="Z316" s="18">
        <v>55600015</v>
      </c>
      <c r="AA316" s="18">
        <v>100</v>
      </c>
      <c r="AB316" s="18">
        <v>55900055</v>
      </c>
      <c r="AC316" s="18">
        <v>100</v>
      </c>
      <c r="AD316" s="18">
        <f>IF(ISBLANK($Z316),0, LOOKUP($Z316,[1]Skill!$A:$A,[1]Skill!$AA:$AA)*$AA316/100)+
IF(ISBLANK($AB316),0, LOOKUP($AB316,[1]Skill!$A:$A,[1]Skill!$AA:$AA)*$AC316/100)</f>
        <v>25</v>
      </c>
      <c r="AE316" s="18">
        <v>0</v>
      </c>
      <c r="AF316" s="18">
        <v>0</v>
      </c>
      <c r="AG316" s="18">
        <v>0</v>
      </c>
      <c r="AH316" s="18">
        <v>0</v>
      </c>
      <c r="AI316" s="4" t="str">
        <f t="shared" si="18"/>
        <v>0;0;0;0</v>
      </c>
      <c r="AJ316" s="18">
        <v>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8" t="str">
        <f t="shared" si="19"/>
        <v>0;0;0;0;0;0;0</v>
      </c>
      <c r="AR316" s="50" t="s">
        <v>765</v>
      </c>
      <c r="AS316" s="54">
        <v>11000005</v>
      </c>
      <c r="AT316" s="8" t="s">
        <v>916</v>
      </c>
      <c r="AU316" s="8" t="s">
        <v>913</v>
      </c>
      <c r="AV316" s="8">
        <v>313</v>
      </c>
      <c r="AW316" s="8"/>
      <c r="AX316" s="58" t="s">
        <v>828</v>
      </c>
      <c r="AY316" s="21">
        <v>0</v>
      </c>
      <c r="AZ316" s="19">
        <v>0</v>
      </c>
      <c r="BA316" s="51">
        <v>0.75409839999999995</v>
      </c>
    </row>
    <row r="317" spans="1:53" x14ac:dyDescent="0.15">
      <c r="A317">
        <v>51000314</v>
      </c>
      <c r="C317" s="8" t="s">
        <v>882</v>
      </c>
      <c r="D317" s="8" t="s">
        <v>883</v>
      </c>
      <c r="E317" s="8"/>
      <c r="F317" s="8">
        <v>2</v>
      </c>
      <c r="G317" s="8">
        <v>8</v>
      </c>
      <c r="H317" s="8">
        <v>0</v>
      </c>
      <c r="I317" s="21">
        <f t="shared" si="16"/>
        <v>2</v>
      </c>
      <c r="J317" s="8">
        <v>2</v>
      </c>
      <c r="K317" s="8">
        <v>0</v>
      </c>
      <c r="L317" s="8">
        <v>0</v>
      </c>
      <c r="M317">
        <v>-34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12">
        <f t="shared" si="17"/>
        <v>1</v>
      </c>
      <c r="V317" s="8">
        <v>10</v>
      </c>
      <c r="W317" s="8">
        <v>20</v>
      </c>
      <c r="X317" s="8">
        <v>0</v>
      </c>
      <c r="Y317" s="4" t="s">
        <v>16</v>
      </c>
      <c r="Z317" s="18">
        <v>55700007</v>
      </c>
      <c r="AA317" s="18">
        <v>100</v>
      </c>
      <c r="AB317" s="18"/>
      <c r="AC317" s="18"/>
      <c r="AD317" s="18">
        <f>IF(ISBLANK($Z317),0, LOOKUP($Z317,[1]Skill!$A:$A,[1]Skill!$AA:$AA)*$AA317/100)+
IF(ISBLANK($AB317),0, LOOKUP($AB317,[1]Skill!$A:$A,[1]Skill!$AA:$AA)*$AC317/100)</f>
        <v>35</v>
      </c>
      <c r="AE317" s="18">
        <v>0</v>
      </c>
      <c r="AF317" s="18">
        <v>0</v>
      </c>
      <c r="AG317" s="18">
        <v>0</v>
      </c>
      <c r="AH317" s="18">
        <v>0</v>
      </c>
      <c r="AI317" s="4" t="str">
        <f t="shared" si="18"/>
        <v>0;0;0;0</v>
      </c>
      <c r="AJ317" s="18">
        <v>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8" t="str">
        <f t="shared" si="19"/>
        <v>0;0;0;0;0;0;0</v>
      </c>
      <c r="AR317" s="50" t="s">
        <v>765</v>
      </c>
      <c r="AS317" s="54"/>
      <c r="AT317" s="8" t="s">
        <v>910</v>
      </c>
      <c r="AU317" s="8"/>
      <c r="AV317" s="8">
        <v>314</v>
      </c>
      <c r="AW317" s="8"/>
      <c r="AX317" s="58" t="s">
        <v>828</v>
      </c>
      <c r="AY317" s="21">
        <v>0</v>
      </c>
      <c r="AZ317" s="19">
        <v>0</v>
      </c>
      <c r="BA317" s="51">
        <v>0.75409839999999995</v>
      </c>
    </row>
    <row r="318" spans="1:53" x14ac:dyDescent="0.15">
      <c r="A318">
        <v>51000315</v>
      </c>
      <c r="C318" s="8" t="s">
        <v>888</v>
      </c>
      <c r="D318" s="8" t="s">
        <v>889</v>
      </c>
      <c r="E318" s="8" t="s">
        <v>1090</v>
      </c>
      <c r="F318" s="8">
        <v>4</v>
      </c>
      <c r="G318" s="8">
        <v>13</v>
      </c>
      <c r="H318" s="8">
        <v>1</v>
      </c>
      <c r="I318" s="21">
        <f t="shared" si="16"/>
        <v>3</v>
      </c>
      <c r="J318" s="8">
        <v>4</v>
      </c>
      <c r="K318" s="8">
        <v>0</v>
      </c>
      <c r="L318" s="8">
        <v>10</v>
      </c>
      <c r="M318">
        <v>-13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12">
        <f t="shared" si="17"/>
        <v>7</v>
      </c>
      <c r="V318" s="8">
        <v>25</v>
      </c>
      <c r="W318" s="8">
        <v>20</v>
      </c>
      <c r="X318" s="8">
        <v>0</v>
      </c>
      <c r="Y318" s="4" t="s">
        <v>890</v>
      </c>
      <c r="Z318" s="18">
        <v>55900056</v>
      </c>
      <c r="AA318" s="18">
        <v>100</v>
      </c>
      <c r="AB318" s="18"/>
      <c r="AC318" s="18"/>
      <c r="AD318" s="18">
        <f>IF(ISBLANK($Z318),0, LOOKUP($Z318,[1]Skill!$A:$A,[1]Skill!$AA:$AA)*$AA318/100)+
IF(ISBLANK($AB318),0, LOOKUP($AB318,[1]Skill!$A:$A,[1]Skill!$AA:$AA)*$AC318/100)</f>
        <v>10</v>
      </c>
      <c r="AE318" s="18">
        <v>0</v>
      </c>
      <c r="AF318" s="18">
        <v>0.2</v>
      </c>
      <c r="AG318" s="18">
        <v>0</v>
      </c>
      <c r="AH318" s="18">
        <v>0.3</v>
      </c>
      <c r="AI318" s="4" t="str">
        <f t="shared" si="18"/>
        <v>0;0.2;0;0.3</v>
      </c>
      <c r="AJ318" s="18">
        <v>0</v>
      </c>
      <c r="AK318" s="18">
        <v>0</v>
      </c>
      <c r="AL318" s="18">
        <v>0</v>
      </c>
      <c r="AM318" s="18">
        <v>0.3</v>
      </c>
      <c r="AN318" s="18">
        <v>0</v>
      </c>
      <c r="AO318" s="18">
        <v>0</v>
      </c>
      <c r="AP318" s="18">
        <v>0</v>
      </c>
      <c r="AQ318" s="8" t="str">
        <f t="shared" si="19"/>
        <v>0;0;0;0.3;0;0;0</v>
      </c>
      <c r="AR318" s="50" t="s">
        <v>765</v>
      </c>
      <c r="AS318" s="54">
        <v>11000010</v>
      </c>
      <c r="AT318" s="8" t="s">
        <v>1026</v>
      </c>
      <c r="AU318" s="8"/>
      <c r="AV318" s="8">
        <v>315</v>
      </c>
      <c r="AW318" s="8"/>
      <c r="AX318" s="58" t="s">
        <v>836</v>
      </c>
      <c r="AY318" s="21">
        <v>0</v>
      </c>
      <c r="AZ318" s="19">
        <v>0</v>
      </c>
      <c r="BA318" s="51">
        <v>0.75409839999999995</v>
      </c>
    </row>
    <row r="319" spans="1:53" x14ac:dyDescent="0.15">
      <c r="A319">
        <v>51000316</v>
      </c>
      <c r="C319" s="4" t="s">
        <v>1057</v>
      </c>
      <c r="D319" s="4" t="s">
        <v>1058</v>
      </c>
      <c r="E319" s="19" t="s">
        <v>1090</v>
      </c>
      <c r="F319" s="4">
        <v>2</v>
      </c>
      <c r="G319" s="4">
        <v>15</v>
      </c>
      <c r="H319" s="4">
        <v>0</v>
      </c>
      <c r="I319" s="4">
        <f t="shared" si="16"/>
        <v>1</v>
      </c>
      <c r="J319" s="4">
        <v>2</v>
      </c>
      <c r="K319" s="4">
        <v>-15</v>
      </c>
      <c r="L319" s="4">
        <v>10</v>
      </c>
      <c r="M319">
        <v>-25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12">
        <f t="shared" si="17"/>
        <v>0</v>
      </c>
      <c r="V319" s="4">
        <v>10</v>
      </c>
      <c r="W319" s="4">
        <v>20</v>
      </c>
      <c r="X319" s="4">
        <v>0</v>
      </c>
      <c r="Y319" s="8" t="s">
        <v>667</v>
      </c>
      <c r="Z319" s="36">
        <v>55200016</v>
      </c>
      <c r="AA319" s="18">
        <v>100</v>
      </c>
      <c r="AB319" s="18"/>
      <c r="AC319" s="18"/>
      <c r="AD319" s="18">
        <f>IF(ISBLANK($Z319),0, LOOKUP($Z319,[1]Skill!$A:$A,[1]Skill!$AA:$AA)*$AA319/100)+
IF(ISBLANK($AB319),0, LOOKUP($AB319,[1]Skill!$A:$A,[1]Skill!$AA:$AA)*$AC319/100)</f>
        <v>30</v>
      </c>
      <c r="AE319" s="18">
        <v>0</v>
      </c>
      <c r="AF319" s="18">
        <v>0</v>
      </c>
      <c r="AG319" s="18">
        <v>0</v>
      </c>
      <c r="AH319" s="18">
        <v>0</v>
      </c>
      <c r="AI319" s="4" t="str">
        <f t="shared" si="18"/>
        <v>0;0;0;0</v>
      </c>
      <c r="AJ319" s="18">
        <v>0</v>
      </c>
      <c r="AK319" s="18">
        <v>0</v>
      </c>
      <c r="AL319" s="18">
        <v>0</v>
      </c>
      <c r="AM319" s="18">
        <v>0</v>
      </c>
      <c r="AN319" s="18">
        <v>0</v>
      </c>
      <c r="AO319" s="18">
        <v>0</v>
      </c>
      <c r="AP319" s="18">
        <v>0</v>
      </c>
      <c r="AQ319" s="8" t="str">
        <f t="shared" si="19"/>
        <v>0;0;0;0;0;0;0</v>
      </c>
      <c r="AR319" s="50" t="s">
        <v>765</v>
      </c>
      <c r="AS319" s="54"/>
      <c r="AT319" s="8"/>
      <c r="AU319" s="8"/>
      <c r="AV319" s="8">
        <v>316</v>
      </c>
      <c r="AW319" s="8"/>
      <c r="AX319" s="58" t="s">
        <v>828</v>
      </c>
      <c r="AY319" s="21">
        <v>0</v>
      </c>
      <c r="AZ319" s="19">
        <v>0</v>
      </c>
      <c r="BA319" s="8">
        <v>0.8</v>
      </c>
    </row>
    <row r="320" spans="1:53" x14ac:dyDescent="0.15">
      <c r="A320">
        <v>51000317</v>
      </c>
      <c r="C320" s="4" t="s">
        <v>1060</v>
      </c>
      <c r="D320" s="4" t="s">
        <v>1059</v>
      </c>
      <c r="E320" s="19"/>
      <c r="F320" s="4">
        <v>4</v>
      </c>
      <c r="G320" s="8">
        <v>2</v>
      </c>
      <c r="H320" s="4">
        <v>0</v>
      </c>
      <c r="I320" s="4">
        <f t="shared" si="16"/>
        <v>3</v>
      </c>
      <c r="J320" s="4">
        <v>4</v>
      </c>
      <c r="K320" s="4">
        <v>0</v>
      </c>
      <c r="L320" s="4">
        <v>0</v>
      </c>
      <c r="M320">
        <v>-34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12">
        <f t="shared" si="17"/>
        <v>6</v>
      </c>
      <c r="V320" s="4">
        <v>10</v>
      </c>
      <c r="W320" s="4">
        <v>20</v>
      </c>
      <c r="X320" s="4">
        <v>0</v>
      </c>
      <c r="Y320" s="8" t="s">
        <v>667</v>
      </c>
      <c r="Z320" s="36">
        <v>55900057</v>
      </c>
      <c r="AA320" s="18">
        <v>100</v>
      </c>
      <c r="AB320" s="18"/>
      <c r="AC320" s="18"/>
      <c r="AD320" s="18">
        <f>IF(ISBLANK($Z320),0, LOOKUP($Z320,[1]Skill!$A:$A,[1]Skill!$AA:$AA)*$AA320/100)+
IF(ISBLANK($AB320),0, LOOKUP($AB320,[1]Skill!$A:$A,[1]Skill!$AA:$AA)*$AC320/100)</f>
        <v>40</v>
      </c>
      <c r="AE320" s="18">
        <v>0.3</v>
      </c>
      <c r="AF320" s="18">
        <v>1</v>
      </c>
      <c r="AG320" s="18">
        <v>0</v>
      </c>
      <c r="AH320" s="18">
        <v>-0.5</v>
      </c>
      <c r="AI320" s="4" t="str">
        <f t="shared" si="18"/>
        <v>0.3;1;0;-0.5</v>
      </c>
      <c r="AJ320" s="18">
        <v>0</v>
      </c>
      <c r="AK320" s="18">
        <v>-0.5</v>
      </c>
      <c r="AL320" s="18">
        <v>0.3</v>
      </c>
      <c r="AM320" s="18">
        <v>0.3</v>
      </c>
      <c r="AN320" s="18">
        <v>0.3</v>
      </c>
      <c r="AO320" s="18">
        <v>0</v>
      </c>
      <c r="AP320" s="18">
        <v>0</v>
      </c>
      <c r="AQ320" s="8" t="str">
        <f t="shared" si="19"/>
        <v>0;-0.5;0.3;0.3;0.3;0;0</v>
      </c>
      <c r="AR320" s="50" t="s">
        <v>765</v>
      </c>
      <c r="AS320" s="54"/>
      <c r="AT320" s="8"/>
      <c r="AU320" s="8"/>
      <c r="AV320" s="8">
        <v>317</v>
      </c>
      <c r="AW320" s="8"/>
      <c r="AX320" s="58" t="s">
        <v>843</v>
      </c>
      <c r="AY320" s="21">
        <v>0</v>
      </c>
      <c r="AZ320" s="8">
        <v>1</v>
      </c>
      <c r="BA320" s="8">
        <v>0.8</v>
      </c>
    </row>
    <row r="321" spans="1:53" x14ac:dyDescent="0.15">
      <c r="A321">
        <v>51000318</v>
      </c>
      <c r="C321" s="4" t="s">
        <v>1066</v>
      </c>
      <c r="D321" s="4" t="s">
        <v>1065</v>
      </c>
      <c r="E321" s="19" t="s">
        <v>1144</v>
      </c>
      <c r="F321" s="4">
        <v>2</v>
      </c>
      <c r="G321" s="8">
        <v>15</v>
      </c>
      <c r="H321" s="4">
        <v>0</v>
      </c>
      <c r="I321" s="4">
        <f t="shared" si="16"/>
        <v>2</v>
      </c>
      <c r="J321" s="4">
        <v>2</v>
      </c>
      <c r="K321" s="4">
        <v>15</v>
      </c>
      <c r="L321" s="4">
        <v>0</v>
      </c>
      <c r="M321">
        <v>-27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12">
        <f t="shared" si="17"/>
        <v>3</v>
      </c>
      <c r="V321" s="4">
        <v>10</v>
      </c>
      <c r="W321" s="4">
        <v>25</v>
      </c>
      <c r="X321" s="4">
        <v>0</v>
      </c>
      <c r="Y321" s="8" t="s">
        <v>4</v>
      </c>
      <c r="Z321" s="36">
        <v>55100009</v>
      </c>
      <c r="AA321" s="18">
        <v>100</v>
      </c>
      <c r="AB321" s="18"/>
      <c r="AC321" s="18"/>
      <c r="AD321" s="18">
        <f>IF(ISBLANK($Z321),0, LOOKUP($Z321,[1]Skill!$A:$A,[1]Skill!$AA:$AA)*$AA321/100)+
IF(ISBLANK($AB321),0, LOOKUP($AB321,[1]Skill!$A:$A,[1]Skill!$AA:$AA)*$AC321/100)</f>
        <v>15</v>
      </c>
      <c r="AE321" s="18">
        <v>0</v>
      </c>
      <c r="AF321" s="18">
        <v>0</v>
      </c>
      <c r="AG321" s="18">
        <v>0</v>
      </c>
      <c r="AH321" s="18">
        <v>0</v>
      </c>
      <c r="AI321" s="4" t="str">
        <f t="shared" si="18"/>
        <v>0;0;0;0</v>
      </c>
      <c r="AJ321" s="18">
        <v>0</v>
      </c>
      <c r="AK321" s="18">
        <v>0</v>
      </c>
      <c r="AL321" s="18">
        <v>0</v>
      </c>
      <c r="AM321" s="18">
        <v>0</v>
      </c>
      <c r="AN321" s="18">
        <v>0</v>
      </c>
      <c r="AO321" s="18">
        <v>0</v>
      </c>
      <c r="AP321" s="18">
        <v>0</v>
      </c>
      <c r="AQ321" s="8" t="str">
        <f t="shared" si="19"/>
        <v>0;0;0;0;0;0;0</v>
      </c>
      <c r="AR321" s="50" t="s">
        <v>765</v>
      </c>
      <c r="AS321" s="54"/>
      <c r="AT321" s="8"/>
      <c r="AU321" s="8"/>
      <c r="AV321" s="8">
        <v>318</v>
      </c>
      <c r="AW321" s="8"/>
      <c r="AX321" s="58" t="s">
        <v>830</v>
      </c>
      <c r="AY321" s="21">
        <v>0</v>
      </c>
      <c r="AZ321" s="8">
        <v>1</v>
      </c>
      <c r="BA321" s="8">
        <v>0.8</v>
      </c>
    </row>
    <row r="322" spans="1:53" x14ac:dyDescent="0.15">
      <c r="A322">
        <v>51000319</v>
      </c>
      <c r="C322" s="8" t="s">
        <v>1067</v>
      </c>
      <c r="D322" s="8" t="s">
        <v>1068</v>
      </c>
      <c r="E322" s="63" t="s">
        <v>1144</v>
      </c>
      <c r="F322" s="8">
        <v>4</v>
      </c>
      <c r="G322" s="8">
        <v>11</v>
      </c>
      <c r="H322" s="8">
        <v>0</v>
      </c>
      <c r="I322" s="21">
        <f t="shared" si="16"/>
        <v>1</v>
      </c>
      <c r="J322" s="8">
        <v>4</v>
      </c>
      <c r="K322" s="8">
        <v>0</v>
      </c>
      <c r="L322" s="8">
        <v>0</v>
      </c>
      <c r="M322">
        <v>-20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8">
        <v>1</v>
      </c>
      <c r="T322" s="8">
        <v>0</v>
      </c>
      <c r="U322" s="12">
        <f t="shared" si="17"/>
        <v>0</v>
      </c>
      <c r="V322" s="8">
        <v>10</v>
      </c>
      <c r="W322" s="8">
        <v>20</v>
      </c>
      <c r="X322" s="8">
        <v>0</v>
      </c>
      <c r="Y322" s="8" t="s">
        <v>4</v>
      </c>
      <c r="Z322" s="36">
        <v>55100009</v>
      </c>
      <c r="AA322" s="18">
        <v>100</v>
      </c>
      <c r="AB322" s="18"/>
      <c r="AC322" s="18"/>
      <c r="AD322" s="18">
        <f>IF(ISBLANK($Z322),0, LOOKUP($Z322,[1]Skill!$A:$A,[1]Skill!$AA:$AA)*$AA322/100)+
IF(ISBLANK($AB322),0, LOOKUP($AB322,[1]Skill!$A:$A,[1]Skill!$AA:$AA)*$AC322/100)</f>
        <v>15</v>
      </c>
      <c r="AE322" s="18">
        <v>0</v>
      </c>
      <c r="AF322" s="18">
        <v>0</v>
      </c>
      <c r="AG322" s="18">
        <v>0</v>
      </c>
      <c r="AH322" s="18">
        <v>0</v>
      </c>
      <c r="AI322" s="4" t="str">
        <f t="shared" si="18"/>
        <v>0;0;0;0</v>
      </c>
      <c r="AJ322" s="18">
        <v>0</v>
      </c>
      <c r="AK322" s="18">
        <v>0</v>
      </c>
      <c r="AL322" s="18">
        <v>0</v>
      </c>
      <c r="AM322" s="18">
        <v>0</v>
      </c>
      <c r="AN322" s="18">
        <v>0</v>
      </c>
      <c r="AO322" s="18">
        <v>0</v>
      </c>
      <c r="AP322" s="18">
        <v>0</v>
      </c>
      <c r="AQ322" s="8" t="str">
        <f t="shared" si="19"/>
        <v>0;0;0;0;0;0;0</v>
      </c>
      <c r="AR322" s="50" t="s">
        <v>765</v>
      </c>
      <c r="AS322" s="54"/>
      <c r="AT322" s="8"/>
      <c r="AU322" s="8"/>
      <c r="AV322" s="8">
        <v>319</v>
      </c>
      <c r="AW322" s="8"/>
      <c r="AX322" s="19" t="s">
        <v>829</v>
      </c>
      <c r="AY322" s="21">
        <v>0</v>
      </c>
      <c r="AZ322" s="8">
        <v>1</v>
      </c>
      <c r="BA322" s="8">
        <v>0.30327870000000001</v>
      </c>
    </row>
    <row r="323" spans="1:53" x14ac:dyDescent="0.15">
      <c r="A323">
        <v>51000320</v>
      </c>
      <c r="C323" s="8" t="s">
        <v>1069</v>
      </c>
      <c r="D323" s="8" t="s">
        <v>1070</v>
      </c>
      <c r="E323" s="63" t="s">
        <v>1144</v>
      </c>
      <c r="F323" s="8">
        <v>3</v>
      </c>
      <c r="G323" s="8">
        <v>11</v>
      </c>
      <c r="H323" s="8">
        <v>0</v>
      </c>
      <c r="I323" s="21">
        <f t="shared" si="16"/>
        <v>1</v>
      </c>
      <c r="J323" s="8">
        <v>3</v>
      </c>
      <c r="K323" s="8">
        <v>15</v>
      </c>
      <c r="L323" s="8">
        <v>0</v>
      </c>
      <c r="M323">
        <v>-30</v>
      </c>
      <c r="N323" s="8">
        <v>0</v>
      </c>
      <c r="O323" s="8">
        <v>0</v>
      </c>
      <c r="P323" s="8">
        <v>0</v>
      </c>
      <c r="Q323" s="8">
        <v>0</v>
      </c>
      <c r="R323" s="8">
        <v>0</v>
      </c>
      <c r="S323" s="8">
        <v>0</v>
      </c>
      <c r="T323" s="8">
        <v>0</v>
      </c>
      <c r="U323" s="12">
        <f t="shared" si="17"/>
        <v>0</v>
      </c>
      <c r="V323" s="8">
        <v>10</v>
      </c>
      <c r="W323" s="8">
        <v>20</v>
      </c>
      <c r="X323" s="8">
        <v>0</v>
      </c>
      <c r="Y323" s="8" t="s">
        <v>4</v>
      </c>
      <c r="Z323" s="36">
        <v>55100009</v>
      </c>
      <c r="AA323" s="18">
        <v>100</v>
      </c>
      <c r="AB323" s="18"/>
      <c r="AC323" s="18"/>
      <c r="AD323" s="18">
        <f>IF(ISBLANK($Z323),0, LOOKUP($Z323,[1]Skill!$A:$A,[1]Skill!$AA:$AA)*$AA323/100)+
IF(ISBLANK($AB323),0, LOOKUP($AB323,[1]Skill!$A:$A,[1]Skill!$AA:$AA)*$AC323/100)</f>
        <v>15</v>
      </c>
      <c r="AE323" s="18">
        <v>0</v>
      </c>
      <c r="AF323" s="18">
        <v>0</v>
      </c>
      <c r="AG323" s="18">
        <v>0</v>
      </c>
      <c r="AH323" s="18">
        <v>0</v>
      </c>
      <c r="AI323" s="4" t="str">
        <f t="shared" si="18"/>
        <v>0;0;0;0</v>
      </c>
      <c r="AJ323" s="18">
        <v>0</v>
      </c>
      <c r="AK323" s="18">
        <v>0</v>
      </c>
      <c r="AL323" s="18">
        <v>0</v>
      </c>
      <c r="AM323" s="18">
        <v>0</v>
      </c>
      <c r="AN323" s="18">
        <v>0</v>
      </c>
      <c r="AO323" s="18">
        <v>0</v>
      </c>
      <c r="AP323" s="18">
        <v>0</v>
      </c>
      <c r="AQ323" s="8" t="str">
        <f t="shared" si="19"/>
        <v>0;0;0;0;0;0;0</v>
      </c>
      <c r="AR323" s="50" t="s">
        <v>765</v>
      </c>
      <c r="AS323" s="54"/>
      <c r="AT323" s="8"/>
      <c r="AU323" s="8"/>
      <c r="AV323" s="8">
        <v>320</v>
      </c>
      <c r="AW323" s="8"/>
      <c r="AX323" s="19" t="s">
        <v>829</v>
      </c>
      <c r="AY323" s="21">
        <v>0</v>
      </c>
      <c r="AZ323" s="8">
        <v>1</v>
      </c>
      <c r="BA323" s="8">
        <v>0.30327870000000001</v>
      </c>
    </row>
    <row r="324" spans="1:53" x14ac:dyDescent="0.15">
      <c r="A324">
        <v>51000321</v>
      </c>
      <c r="C324" s="8" t="s">
        <v>1071</v>
      </c>
      <c r="D324" s="8" t="s">
        <v>1072</v>
      </c>
      <c r="E324" s="63" t="s">
        <v>1144</v>
      </c>
      <c r="F324" s="8">
        <v>1</v>
      </c>
      <c r="G324" s="8">
        <v>12</v>
      </c>
      <c r="H324" s="8">
        <v>1</v>
      </c>
      <c r="I324" s="21">
        <f t="shared" ref="I324:I331" si="20">IF(AND(U324&gt;=13,U324&lt;=16),5,IF(AND(U324&gt;=9,U324&lt;=12),4,IF(AND(U324&gt;=5,U324&lt;=8),3,IF(AND(U324&gt;=1,U324&lt;=4),2,IF(AND(U324&gt;=-3,U324&lt;=0),1,IF(AND(U324&gt;=-5,U324&lt;=-4),0,6))))))</f>
        <v>1</v>
      </c>
      <c r="J324" s="8">
        <v>1</v>
      </c>
      <c r="K324" s="8">
        <v>15</v>
      </c>
      <c r="L324" s="8">
        <v>-2</v>
      </c>
      <c r="M324">
        <v>-30</v>
      </c>
      <c r="N324" s="8">
        <v>0</v>
      </c>
      <c r="O324" s="8">
        <v>0</v>
      </c>
      <c r="P324" s="8">
        <v>0</v>
      </c>
      <c r="Q324" s="8">
        <v>0</v>
      </c>
      <c r="R324" s="8">
        <v>0</v>
      </c>
      <c r="S324" s="8">
        <v>0</v>
      </c>
      <c r="T324" s="8">
        <v>0</v>
      </c>
      <c r="U324" s="12">
        <f t="shared" ref="U324:U331" si="21">INT(SUM(K324:L324)+SUM(N324:T324)*5+IF(ISNUMBER(AD324),AD324,0)+M324)</f>
        <v>-2</v>
      </c>
      <c r="V324" s="8">
        <v>10</v>
      </c>
      <c r="W324" s="8">
        <v>20</v>
      </c>
      <c r="X324" s="8">
        <v>0</v>
      </c>
      <c r="Y324" s="8" t="s">
        <v>12</v>
      </c>
      <c r="Z324" s="36">
        <v>55100009</v>
      </c>
      <c r="AA324" s="18">
        <v>100</v>
      </c>
      <c r="AB324" s="18"/>
      <c r="AC324" s="18"/>
      <c r="AD324" s="18">
        <f>IF(ISBLANK($Z324),0, LOOKUP($Z324,[1]Skill!$A:$A,[1]Skill!$AA:$AA)*$AA324/100)+
IF(ISBLANK($AB324),0, LOOKUP($AB324,[1]Skill!$A:$A,[1]Skill!$AA:$AA)*$AC324/100)</f>
        <v>15</v>
      </c>
      <c r="AE324" s="18">
        <v>0</v>
      </c>
      <c r="AF324" s="18">
        <v>0</v>
      </c>
      <c r="AG324" s="18">
        <v>0</v>
      </c>
      <c r="AH324" s="18">
        <v>0</v>
      </c>
      <c r="AI324" s="4" t="str">
        <f t="shared" ref="AI324:AI331" si="22">CONCATENATE(AE324,";",AF324,";",AG324,";",AH324)</f>
        <v>0;0;0;0</v>
      </c>
      <c r="AJ324" s="18">
        <v>0</v>
      </c>
      <c r="AK324" s="18">
        <v>0.3</v>
      </c>
      <c r="AL324" s="18">
        <v>0</v>
      </c>
      <c r="AM324" s="18">
        <v>0</v>
      </c>
      <c r="AN324" s="18">
        <v>0</v>
      </c>
      <c r="AO324" s="18">
        <v>0</v>
      </c>
      <c r="AP324" s="18">
        <v>0</v>
      </c>
      <c r="AQ324" s="8" t="str">
        <f t="shared" ref="AQ324:AQ331" si="23">CONCATENATE(AJ324,";",AK324,";",AL324,";",AM324,";",AN324,";",AO324,";",AP324)</f>
        <v>0;0.3;0;0;0;0;0</v>
      </c>
      <c r="AR324" s="50" t="s">
        <v>765</v>
      </c>
      <c r="AS324" s="54"/>
      <c r="AT324" s="8" t="s">
        <v>899</v>
      </c>
      <c r="AU324" s="8"/>
      <c r="AV324" s="8">
        <v>321</v>
      </c>
      <c r="AW324" s="8"/>
      <c r="AX324" s="19" t="s">
        <v>835</v>
      </c>
      <c r="AY324" s="21">
        <v>0</v>
      </c>
      <c r="AZ324" s="8">
        <v>1</v>
      </c>
      <c r="BA324" s="8">
        <v>0.14098359999999999</v>
      </c>
    </row>
    <row r="325" spans="1:53" x14ac:dyDescent="0.15">
      <c r="A325">
        <v>51000322</v>
      </c>
      <c r="C325" s="8" t="s">
        <v>1073</v>
      </c>
      <c r="D325" s="8" t="s">
        <v>1074</v>
      </c>
      <c r="E325" s="8" t="s">
        <v>1133</v>
      </c>
      <c r="F325" s="8">
        <v>2</v>
      </c>
      <c r="G325" s="8">
        <v>12</v>
      </c>
      <c r="H325" s="8">
        <v>1</v>
      </c>
      <c r="I325" s="21">
        <f t="shared" si="20"/>
        <v>2</v>
      </c>
      <c r="J325" s="8">
        <v>2</v>
      </c>
      <c r="K325" s="8">
        <v>0</v>
      </c>
      <c r="L325" s="8">
        <v>0</v>
      </c>
      <c r="M325">
        <v>-3</v>
      </c>
      <c r="N325" s="8">
        <v>0</v>
      </c>
      <c r="O325" s="8">
        <v>0</v>
      </c>
      <c r="P325" s="8">
        <v>0</v>
      </c>
      <c r="Q325" s="8">
        <v>0</v>
      </c>
      <c r="R325" s="8">
        <v>0</v>
      </c>
      <c r="S325" s="8">
        <v>0</v>
      </c>
      <c r="T325" s="8">
        <v>0</v>
      </c>
      <c r="U325" s="12">
        <f t="shared" si="21"/>
        <v>1</v>
      </c>
      <c r="V325" s="8">
        <v>25</v>
      </c>
      <c r="W325" s="8">
        <v>15</v>
      </c>
      <c r="X325" s="8">
        <v>0</v>
      </c>
      <c r="Y325" s="8" t="s">
        <v>1076</v>
      </c>
      <c r="Z325" s="18">
        <v>55510011</v>
      </c>
      <c r="AA325" s="18">
        <v>30</v>
      </c>
      <c r="AB325" s="18"/>
      <c r="AC325" s="18"/>
      <c r="AD325" s="18">
        <f>IF(ISBLANK($Z325),0, LOOKUP($Z325,[1]Skill!$A:$A,[1]Skill!$AA:$AA)*$AA325/100)+
IF(ISBLANK($AB325),0, LOOKUP($AB325,[1]Skill!$A:$A,[1]Skill!$AA:$AA)*$AC325/100)</f>
        <v>4.5</v>
      </c>
      <c r="AE325" s="18">
        <v>0</v>
      </c>
      <c r="AF325" s="18">
        <v>0</v>
      </c>
      <c r="AG325" s="18">
        <v>0</v>
      </c>
      <c r="AH325" s="18">
        <v>0</v>
      </c>
      <c r="AI325" s="4" t="str">
        <f t="shared" si="22"/>
        <v>0;0;0;0</v>
      </c>
      <c r="AJ325" s="18">
        <v>0</v>
      </c>
      <c r="AK325" s="18">
        <v>0.3</v>
      </c>
      <c r="AL325" s="18">
        <v>0</v>
      </c>
      <c r="AM325" s="18">
        <v>0</v>
      </c>
      <c r="AN325" s="18">
        <v>0</v>
      </c>
      <c r="AO325" s="18">
        <v>0</v>
      </c>
      <c r="AP325" s="18">
        <v>0.3</v>
      </c>
      <c r="AQ325" s="8" t="str">
        <f t="shared" si="23"/>
        <v>0;0.3;0;0;0;0;0.3</v>
      </c>
      <c r="AR325" s="50" t="s">
        <v>765</v>
      </c>
      <c r="AS325" s="54"/>
      <c r="AT325" s="8"/>
      <c r="AU325" s="8"/>
      <c r="AV325" s="8">
        <v>322</v>
      </c>
      <c r="AW325" s="8"/>
      <c r="AX325" s="19" t="s">
        <v>835</v>
      </c>
      <c r="AY325" s="21">
        <v>0</v>
      </c>
      <c r="AZ325" s="8">
        <v>1</v>
      </c>
      <c r="BA325" s="8">
        <v>0.14098359999999999</v>
      </c>
    </row>
    <row r="326" spans="1:53" x14ac:dyDescent="0.15">
      <c r="A326">
        <v>51000323</v>
      </c>
      <c r="C326" s="8" t="s">
        <v>1078</v>
      </c>
      <c r="D326" s="8" t="s">
        <v>1079</v>
      </c>
      <c r="E326" s="63" t="s">
        <v>1097</v>
      </c>
      <c r="F326" s="8">
        <v>3</v>
      </c>
      <c r="G326" s="8">
        <v>6</v>
      </c>
      <c r="H326" s="8">
        <v>0</v>
      </c>
      <c r="I326" s="21">
        <f t="shared" si="20"/>
        <v>3</v>
      </c>
      <c r="J326" s="8">
        <v>3</v>
      </c>
      <c r="K326" s="8">
        <v>0</v>
      </c>
      <c r="L326" s="8">
        <v>25</v>
      </c>
      <c r="M326">
        <v>-47</v>
      </c>
      <c r="N326" s="8">
        <v>0</v>
      </c>
      <c r="O326" s="8">
        <v>1</v>
      </c>
      <c r="P326" s="8">
        <v>0</v>
      </c>
      <c r="Q326" s="8">
        <v>0</v>
      </c>
      <c r="R326" s="8">
        <v>0</v>
      </c>
      <c r="S326" s="8">
        <v>0</v>
      </c>
      <c r="T326" s="8">
        <v>1</v>
      </c>
      <c r="U326" s="12">
        <f t="shared" si="21"/>
        <v>8</v>
      </c>
      <c r="V326" s="8">
        <v>10</v>
      </c>
      <c r="W326" s="8">
        <v>20</v>
      </c>
      <c r="X326" s="8">
        <v>0</v>
      </c>
      <c r="Y326" s="8" t="s">
        <v>4</v>
      </c>
      <c r="Z326" s="18">
        <v>55600017</v>
      </c>
      <c r="AA326" s="18">
        <v>100</v>
      </c>
      <c r="AB326" s="18"/>
      <c r="AC326" s="18"/>
      <c r="AD326" s="18">
        <f>IF(ISBLANK($Z326),0, LOOKUP($Z326,[1]Skill!$A:$A,[1]Skill!$AA:$AA)*$AA326/100)+
IF(ISBLANK($AB326),0, LOOKUP($AB326,[1]Skill!$A:$A,[1]Skill!$AA:$AA)*$AC326/100)</f>
        <v>20</v>
      </c>
      <c r="AE326" s="18">
        <v>0</v>
      </c>
      <c r="AF326" s="18">
        <v>0</v>
      </c>
      <c r="AG326" s="18">
        <v>0</v>
      </c>
      <c r="AH326" s="18">
        <v>0</v>
      </c>
      <c r="AI326" s="4" t="str">
        <f t="shared" si="22"/>
        <v>0;0;0;0</v>
      </c>
      <c r="AJ326" s="18">
        <v>0</v>
      </c>
      <c r="AK326" s="18">
        <v>0</v>
      </c>
      <c r="AL326" s="18">
        <v>-0.3</v>
      </c>
      <c r="AM326" s="18">
        <v>0</v>
      </c>
      <c r="AN326" s="18">
        <v>0.5</v>
      </c>
      <c r="AO326" s="18">
        <v>0</v>
      </c>
      <c r="AP326" s="18">
        <v>0</v>
      </c>
      <c r="AQ326" s="8" t="str">
        <f t="shared" si="23"/>
        <v>0;0;-0.3;0;0.5;0;0</v>
      </c>
      <c r="AR326" s="50" t="s">
        <v>765</v>
      </c>
      <c r="AS326" s="54"/>
      <c r="AT326" s="8" t="s">
        <v>913</v>
      </c>
      <c r="AU326" s="8"/>
      <c r="AV326" s="8">
        <v>323</v>
      </c>
      <c r="AW326" s="8"/>
      <c r="AX326" s="19" t="s">
        <v>841</v>
      </c>
      <c r="AY326" s="21">
        <v>0</v>
      </c>
      <c r="AZ326" s="8">
        <v>1</v>
      </c>
      <c r="BA326" s="8">
        <v>9.3442629999999999E-2</v>
      </c>
    </row>
    <row r="327" spans="1:53" x14ac:dyDescent="0.15">
      <c r="A327">
        <v>51000324</v>
      </c>
      <c r="C327" s="8" t="s">
        <v>1080</v>
      </c>
      <c r="D327" s="8" t="s">
        <v>1081</v>
      </c>
      <c r="E327" s="8" t="s">
        <v>1102</v>
      </c>
      <c r="F327" s="8">
        <v>5</v>
      </c>
      <c r="G327" s="8">
        <v>6</v>
      </c>
      <c r="H327" s="8">
        <v>3</v>
      </c>
      <c r="I327" s="21">
        <f t="shared" si="20"/>
        <v>3</v>
      </c>
      <c r="J327" s="8">
        <v>5</v>
      </c>
      <c r="K327" s="8">
        <v>15</v>
      </c>
      <c r="L327" s="8">
        <v>0</v>
      </c>
      <c r="M327">
        <v>-51</v>
      </c>
      <c r="N327" s="8">
        <v>0</v>
      </c>
      <c r="O327" s="8">
        <v>1</v>
      </c>
      <c r="P327" s="8">
        <v>0</v>
      </c>
      <c r="Q327" s="8">
        <v>1</v>
      </c>
      <c r="R327" s="8">
        <v>0</v>
      </c>
      <c r="S327" s="8">
        <v>0</v>
      </c>
      <c r="T327" s="8">
        <v>0</v>
      </c>
      <c r="U327" s="12">
        <f t="shared" si="21"/>
        <v>8</v>
      </c>
      <c r="V327" s="8">
        <v>10</v>
      </c>
      <c r="W327" s="8">
        <v>25</v>
      </c>
      <c r="X327" s="8">
        <v>0</v>
      </c>
      <c r="Y327" s="8" t="s">
        <v>4</v>
      </c>
      <c r="Z327" s="18">
        <v>55510010</v>
      </c>
      <c r="AA327" s="18">
        <v>40</v>
      </c>
      <c r="AB327" s="18">
        <v>55100005</v>
      </c>
      <c r="AC327" s="18">
        <v>100</v>
      </c>
      <c r="AD327" s="18">
        <f>IF(ISBLANK($Z327),0, LOOKUP($Z327,[1]Skill!$A:$A,[1]Skill!$AA:$AA)*$AA327/100)+
IF(ISBLANK($AB327),0, LOOKUP($AB327,[1]Skill!$A:$A,[1]Skill!$AA:$AA)*$AC327/100)</f>
        <v>34</v>
      </c>
      <c r="AE327" s="18">
        <v>0</v>
      </c>
      <c r="AF327" s="18">
        <v>0</v>
      </c>
      <c r="AG327" s="18">
        <v>0</v>
      </c>
      <c r="AH327" s="18">
        <v>0</v>
      </c>
      <c r="AI327" s="4" t="str">
        <f t="shared" si="22"/>
        <v>0;0;0;0</v>
      </c>
      <c r="AJ327" s="18">
        <v>0</v>
      </c>
      <c r="AK327" s="18">
        <v>0</v>
      </c>
      <c r="AL327" s="18">
        <v>-0.3</v>
      </c>
      <c r="AM327" s="18">
        <v>0</v>
      </c>
      <c r="AN327" s="18">
        <v>0.5</v>
      </c>
      <c r="AO327" s="18">
        <v>0</v>
      </c>
      <c r="AP327" s="18">
        <v>0</v>
      </c>
      <c r="AQ327" s="8" t="str">
        <f t="shared" si="23"/>
        <v>0;0;-0.3;0;0.5;0;0</v>
      </c>
      <c r="AR327" s="50" t="s">
        <v>765</v>
      </c>
      <c r="AS327" s="54"/>
      <c r="AT327" s="8"/>
      <c r="AU327" s="8"/>
      <c r="AV327" s="8">
        <v>324</v>
      </c>
      <c r="AW327" s="8"/>
      <c r="AX327" s="19" t="s">
        <v>841</v>
      </c>
      <c r="AY327" s="21">
        <v>0</v>
      </c>
      <c r="AZ327" s="8">
        <v>1</v>
      </c>
      <c r="BA327" s="8">
        <v>9.3442629999999999E-2</v>
      </c>
    </row>
    <row r="328" spans="1:53" x14ac:dyDescent="0.15">
      <c r="A328">
        <v>51000325</v>
      </c>
      <c r="C328" s="8" t="s">
        <v>1082</v>
      </c>
      <c r="D328" s="8" t="s">
        <v>1083</v>
      </c>
      <c r="E328" s="63" t="s">
        <v>1093</v>
      </c>
      <c r="F328" s="8">
        <v>1</v>
      </c>
      <c r="G328" s="8">
        <v>6</v>
      </c>
      <c r="H328" s="8">
        <v>0</v>
      </c>
      <c r="I328" s="21">
        <f t="shared" si="20"/>
        <v>1</v>
      </c>
      <c r="J328" s="8">
        <v>1</v>
      </c>
      <c r="K328" s="4">
        <v>-35</v>
      </c>
      <c r="L328" s="4">
        <v>35</v>
      </c>
      <c r="M328">
        <v>-1</v>
      </c>
      <c r="N328" s="8">
        <v>1</v>
      </c>
      <c r="O328" s="8">
        <v>0</v>
      </c>
      <c r="P328" s="8">
        <v>0</v>
      </c>
      <c r="Q328" s="8">
        <v>-1</v>
      </c>
      <c r="R328" s="8">
        <v>-1</v>
      </c>
      <c r="S328" s="8">
        <v>0</v>
      </c>
      <c r="T328" s="8">
        <v>0</v>
      </c>
      <c r="U328" s="12">
        <f t="shared" si="21"/>
        <v>-1</v>
      </c>
      <c r="V328" s="8">
        <v>10</v>
      </c>
      <c r="W328" s="8">
        <v>15</v>
      </c>
      <c r="X328" s="8">
        <v>0</v>
      </c>
      <c r="Y328" s="8" t="s">
        <v>4</v>
      </c>
      <c r="Z328" s="18">
        <v>55500014</v>
      </c>
      <c r="AA328" s="18">
        <v>100</v>
      </c>
      <c r="AB328" s="18"/>
      <c r="AC328" s="18"/>
      <c r="AD328" s="18">
        <f>IF(ISBLANK($Z328),0, LOOKUP($Z328,[1]Skill!$A:$A,[1]Skill!$AA:$AA)*$AA328/100)+
IF(ISBLANK($AB328),0, LOOKUP($AB328,[1]Skill!$A:$A,[1]Skill!$AA:$AA)*$AC328/100)</f>
        <v>5</v>
      </c>
      <c r="AE328" s="18">
        <v>0</v>
      </c>
      <c r="AF328" s="18">
        <v>0</v>
      </c>
      <c r="AG328" s="18">
        <v>0</v>
      </c>
      <c r="AH328" s="18">
        <v>0</v>
      </c>
      <c r="AI328" s="4" t="str">
        <f t="shared" si="22"/>
        <v>0;0;0;0</v>
      </c>
      <c r="AJ328" s="18">
        <v>0</v>
      </c>
      <c r="AK328" s="18">
        <v>0</v>
      </c>
      <c r="AL328" s="18">
        <v>-0.3</v>
      </c>
      <c r="AM328" s="18">
        <v>0</v>
      </c>
      <c r="AN328" s="18">
        <v>0.5</v>
      </c>
      <c r="AO328" s="18">
        <v>0</v>
      </c>
      <c r="AP328" s="18">
        <v>0</v>
      </c>
      <c r="AQ328" s="8" t="str">
        <f t="shared" si="23"/>
        <v>0;0;-0.3;0;0.5;0;0</v>
      </c>
      <c r="AR328" s="50" t="s">
        <v>765</v>
      </c>
      <c r="AS328" s="54"/>
      <c r="AT328" s="8"/>
      <c r="AU328" s="8"/>
      <c r="AV328" s="8">
        <v>325</v>
      </c>
      <c r="AW328" s="8"/>
      <c r="AX328" s="19" t="s">
        <v>841</v>
      </c>
      <c r="AY328" s="21">
        <v>0</v>
      </c>
      <c r="AZ328" s="8">
        <v>1</v>
      </c>
      <c r="BA328" s="8">
        <v>9.3442629999999999E-2</v>
      </c>
    </row>
    <row r="329" spans="1:53" x14ac:dyDescent="0.15">
      <c r="A329">
        <v>51000326</v>
      </c>
      <c r="C329" s="8" t="s">
        <v>1084</v>
      </c>
      <c r="D329" s="8" t="s">
        <v>1085</v>
      </c>
      <c r="E329" s="63" t="s">
        <v>1145</v>
      </c>
      <c r="F329" s="8">
        <v>4</v>
      </c>
      <c r="G329" s="8">
        <v>15</v>
      </c>
      <c r="H329" s="8">
        <v>0</v>
      </c>
      <c r="I329" s="21">
        <f t="shared" si="20"/>
        <v>3</v>
      </c>
      <c r="J329" s="8">
        <v>4</v>
      </c>
      <c r="K329" s="8">
        <v>10</v>
      </c>
      <c r="L329" s="8">
        <v>-5</v>
      </c>
      <c r="M329">
        <v>-34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8">
        <v>0</v>
      </c>
      <c r="T329" s="8">
        <v>0</v>
      </c>
      <c r="U329" s="12">
        <f t="shared" si="21"/>
        <v>6</v>
      </c>
      <c r="V329" s="8">
        <v>10</v>
      </c>
      <c r="W329" s="8">
        <v>20</v>
      </c>
      <c r="X329" s="8">
        <v>0</v>
      </c>
      <c r="Y329" s="8" t="s">
        <v>667</v>
      </c>
      <c r="Z329" s="18">
        <v>55200017</v>
      </c>
      <c r="AA329" s="18">
        <v>100</v>
      </c>
      <c r="AB329" s="18"/>
      <c r="AC329" s="18"/>
      <c r="AD329" s="18">
        <f>IF(ISBLANK($Z329),0, LOOKUP($Z329,[1]Skill!$A:$A,[1]Skill!$AA:$AA)*$AA329/100)+
IF(ISBLANK($AB329),0, LOOKUP($AB329,[1]Skill!$A:$A,[1]Skill!$AA:$AA)*$AC329/100)</f>
        <v>35</v>
      </c>
      <c r="AE329" s="18">
        <v>0</v>
      </c>
      <c r="AF329" s="18">
        <v>0</v>
      </c>
      <c r="AG329" s="18">
        <v>0</v>
      </c>
      <c r="AH329" s="18">
        <v>0</v>
      </c>
      <c r="AI329" s="4" t="str">
        <f t="shared" si="22"/>
        <v>0;0;0;0</v>
      </c>
      <c r="AJ329" s="18">
        <v>0</v>
      </c>
      <c r="AK329" s="18">
        <v>0</v>
      </c>
      <c r="AL329" s="18">
        <v>0</v>
      </c>
      <c r="AM329" s="18">
        <v>0</v>
      </c>
      <c r="AN329" s="18">
        <v>0</v>
      </c>
      <c r="AO329" s="18">
        <v>0</v>
      </c>
      <c r="AP329" s="18">
        <v>0</v>
      </c>
      <c r="AQ329" s="8" t="str">
        <f t="shared" si="23"/>
        <v>0;0;0;0;0;0;0</v>
      </c>
      <c r="AR329" s="50" t="s">
        <v>765</v>
      </c>
      <c r="AS329" s="54"/>
      <c r="AT329" s="8"/>
      <c r="AU329" s="8"/>
      <c r="AV329" s="8">
        <v>326</v>
      </c>
      <c r="AW329" s="8"/>
      <c r="AX329" s="19" t="s">
        <v>828</v>
      </c>
      <c r="AY329" s="21">
        <v>0</v>
      </c>
      <c r="AZ329" s="8">
        <v>1</v>
      </c>
      <c r="BA329" s="8">
        <v>0.8</v>
      </c>
    </row>
    <row r="330" spans="1:53" x14ac:dyDescent="0.15">
      <c r="A330">
        <v>51000327</v>
      </c>
      <c r="C330" s="8" t="s">
        <v>1086</v>
      </c>
      <c r="D330" s="8" t="s">
        <v>1087</v>
      </c>
      <c r="E330" s="63" t="s">
        <v>1090</v>
      </c>
      <c r="F330" s="8">
        <v>3</v>
      </c>
      <c r="G330" s="8">
        <v>15</v>
      </c>
      <c r="H330" s="8">
        <v>0</v>
      </c>
      <c r="I330" s="21">
        <f t="shared" si="20"/>
        <v>2</v>
      </c>
      <c r="J330" s="8">
        <v>3</v>
      </c>
      <c r="K330" s="8">
        <v>0</v>
      </c>
      <c r="L330" s="8">
        <v>0</v>
      </c>
      <c r="M330">
        <v>-49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8">
        <v>0</v>
      </c>
      <c r="T330" s="8">
        <v>0</v>
      </c>
      <c r="U330" s="12">
        <f t="shared" si="21"/>
        <v>1</v>
      </c>
      <c r="V330" s="8">
        <v>10</v>
      </c>
      <c r="W330" s="8">
        <v>20</v>
      </c>
      <c r="X330" s="8">
        <v>0</v>
      </c>
      <c r="Y330" s="8" t="s">
        <v>667</v>
      </c>
      <c r="Z330" s="18">
        <v>55200018</v>
      </c>
      <c r="AA330" s="18">
        <v>100</v>
      </c>
      <c r="AB330" s="18"/>
      <c r="AC330" s="18"/>
      <c r="AD330" s="18">
        <f>IF(ISBLANK($Z330),0, LOOKUP($Z330,[1]Skill!$A:$A,[1]Skill!$AA:$AA)*$AA330/100)+
IF(ISBLANK($AB330),0, LOOKUP($AB330,[1]Skill!$A:$A,[1]Skill!$AA:$AA)*$AC330/100)</f>
        <v>50</v>
      </c>
      <c r="AE330" s="18">
        <v>0</v>
      </c>
      <c r="AF330" s="18">
        <v>0</v>
      </c>
      <c r="AG330" s="18">
        <v>0</v>
      </c>
      <c r="AH330" s="18">
        <v>0</v>
      </c>
      <c r="AI330" s="4" t="str">
        <f t="shared" si="22"/>
        <v>0;0;0;0</v>
      </c>
      <c r="AJ330" s="18">
        <v>0</v>
      </c>
      <c r="AK330" s="18">
        <v>0</v>
      </c>
      <c r="AL330" s="18">
        <v>0</v>
      </c>
      <c r="AM330" s="18">
        <v>0</v>
      </c>
      <c r="AN330" s="18">
        <v>0</v>
      </c>
      <c r="AO330" s="18">
        <v>0</v>
      </c>
      <c r="AP330" s="18">
        <v>0</v>
      </c>
      <c r="AQ330" s="8" t="str">
        <f t="shared" si="23"/>
        <v>0;0;0;0;0;0;0</v>
      </c>
      <c r="AR330" s="50" t="s">
        <v>765</v>
      </c>
      <c r="AS330" s="54"/>
      <c r="AT330" s="8"/>
      <c r="AU330" s="8"/>
      <c r="AV330" s="8">
        <v>327</v>
      </c>
      <c r="AW330" s="8"/>
      <c r="AX330" s="19" t="s">
        <v>828</v>
      </c>
      <c r="AY330" s="21">
        <v>0</v>
      </c>
      <c r="AZ330" s="8">
        <v>1</v>
      </c>
      <c r="BA330" s="8">
        <v>0.8</v>
      </c>
    </row>
    <row r="331" spans="1:53" ht="14.25" x14ac:dyDescent="0.15">
      <c r="A331">
        <v>51000328</v>
      </c>
      <c r="C331" s="8" t="s">
        <v>1148</v>
      </c>
      <c r="D331" s="8" t="s">
        <v>1149</v>
      </c>
      <c r="E331" s="65"/>
      <c r="F331" s="8">
        <v>3</v>
      </c>
      <c r="G331" s="8">
        <v>2</v>
      </c>
      <c r="H331" s="8">
        <v>0</v>
      </c>
      <c r="I331" s="21">
        <f t="shared" si="20"/>
        <v>1</v>
      </c>
      <c r="J331" s="8">
        <v>3</v>
      </c>
      <c r="K331" s="8">
        <v>-20</v>
      </c>
      <c r="L331" s="8">
        <v>20</v>
      </c>
      <c r="M331" s="8">
        <v>0</v>
      </c>
      <c r="N331" s="8">
        <v>0</v>
      </c>
      <c r="O331" s="8">
        <v>0</v>
      </c>
      <c r="P331" s="8">
        <v>0</v>
      </c>
      <c r="Q331" s="8">
        <v>0</v>
      </c>
      <c r="R331" s="8">
        <v>0</v>
      </c>
      <c r="S331" s="8">
        <v>0</v>
      </c>
      <c r="T331" s="8">
        <v>0</v>
      </c>
      <c r="U331" s="21">
        <f t="shared" si="21"/>
        <v>0</v>
      </c>
      <c r="V331" s="8">
        <v>10</v>
      </c>
      <c r="W331" s="8">
        <v>20</v>
      </c>
      <c r="X331" s="8">
        <v>0</v>
      </c>
      <c r="Y331" s="4" t="s">
        <v>131</v>
      </c>
      <c r="Z331" s="18">
        <v>55100016</v>
      </c>
      <c r="AA331" s="18">
        <v>100</v>
      </c>
      <c r="AB331" s="18"/>
      <c r="AC331" s="18"/>
      <c r="AD331" s="18">
        <f>IF(ISBLANK($Z331),0, LOOKUP($Z331,[1]Skill!$A:$A,[1]Skill!$AA:$AA)*$AA331/100)+
IF(ISBLANK($AB331),0, LOOKUP($AB331,[1]Skill!$A:$A,[1]Skill!$AA:$AA)*$AC331/100)</f>
        <v>0</v>
      </c>
      <c r="AE331" s="18">
        <v>0.3</v>
      </c>
      <c r="AF331" s="18">
        <v>1</v>
      </c>
      <c r="AG331" s="18">
        <v>0</v>
      </c>
      <c r="AH331" s="18">
        <v>-0.5</v>
      </c>
      <c r="AI331" s="8" t="str">
        <f t="shared" si="22"/>
        <v>0.3;1;0;-0.5</v>
      </c>
      <c r="AJ331" s="18">
        <v>0</v>
      </c>
      <c r="AK331" s="18">
        <v>-0.5</v>
      </c>
      <c r="AL331" s="18">
        <v>0.3</v>
      </c>
      <c r="AM331" s="18">
        <v>0.3</v>
      </c>
      <c r="AN331" s="18">
        <v>0.3</v>
      </c>
      <c r="AO331" s="18">
        <v>0</v>
      </c>
      <c r="AP331" s="18">
        <v>0</v>
      </c>
      <c r="AQ331" s="8" t="str">
        <f t="shared" si="23"/>
        <v>0;-0.5;0.3;0.3;0.3;0;0</v>
      </c>
      <c r="AR331" s="50" t="s">
        <v>765</v>
      </c>
      <c r="AS331" s="54"/>
      <c r="AT331" s="8"/>
      <c r="AU331" s="8"/>
      <c r="AV331" s="8">
        <v>328</v>
      </c>
      <c r="AW331" s="8"/>
      <c r="AX331" s="19" t="s">
        <v>843</v>
      </c>
      <c r="AY331" s="21">
        <v>0</v>
      </c>
      <c r="AZ331" s="8">
        <v>1</v>
      </c>
      <c r="BA331" s="8">
        <v>0.8</v>
      </c>
    </row>
  </sheetData>
  <phoneticPr fontId="18" type="noConversion"/>
  <conditionalFormatting sqref="I4:I318">
    <cfRule type="cellIs" dxfId="180" priority="87" operator="greaterThanOrEqual">
      <formula>5</formula>
    </cfRule>
    <cfRule type="cellIs" dxfId="179" priority="98" operator="equal">
      <formula>1</formula>
    </cfRule>
    <cfRule type="cellIs" dxfId="178" priority="99" operator="equal">
      <formula>2</formula>
    </cfRule>
    <cfRule type="cellIs" dxfId="177" priority="100" operator="equal">
      <formula>3</formula>
    </cfRule>
    <cfRule type="cellIs" dxfId="176" priority="101" operator="equal">
      <formula>4</formula>
    </cfRule>
  </conditionalFormatting>
  <conditionalFormatting sqref="U4:U331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306">
    <cfRule type="containsBlanks" dxfId="175" priority="71">
      <formula>LEN(TRIM(AU306))=0</formula>
    </cfRule>
  </conditionalFormatting>
  <conditionalFormatting sqref="AT309">
    <cfRule type="containsBlanks" dxfId="174" priority="70">
      <formula>LEN(TRIM(AT309))=0</formula>
    </cfRule>
  </conditionalFormatting>
  <conditionalFormatting sqref="AT310">
    <cfRule type="containsBlanks" dxfId="173" priority="69">
      <formula>LEN(TRIM(AT310))=0</formula>
    </cfRule>
  </conditionalFormatting>
  <conditionalFormatting sqref="AT303">
    <cfRule type="containsBlanks" dxfId="172" priority="68">
      <formula>LEN(TRIM(AT303))=0</formula>
    </cfRule>
  </conditionalFormatting>
  <conditionalFormatting sqref="AT78">
    <cfRule type="containsBlanks" dxfId="171" priority="67">
      <formula>LEN(TRIM(AT78))=0</formula>
    </cfRule>
  </conditionalFormatting>
  <conditionalFormatting sqref="I319:I321">
    <cfRule type="cellIs" dxfId="170" priority="55" operator="greaterThanOrEqual">
      <formula>5</formula>
    </cfRule>
    <cfRule type="cellIs" dxfId="169" priority="56" operator="equal">
      <formula>1</formula>
    </cfRule>
    <cfRule type="cellIs" dxfId="168" priority="57" operator="equal">
      <formula>2</formula>
    </cfRule>
    <cfRule type="cellIs" dxfId="167" priority="58" operator="equal">
      <formula>3</formula>
    </cfRule>
    <cfRule type="cellIs" dxfId="166" priority="59" operator="equal">
      <formula>4</formula>
    </cfRule>
  </conditionalFormatting>
  <conditionalFormatting sqref="I322:I323">
    <cfRule type="cellIs" dxfId="165" priority="49" operator="greaterThanOrEqual">
      <formula>5</formula>
    </cfRule>
    <cfRule type="cellIs" dxfId="164" priority="50" operator="equal">
      <formula>1</formula>
    </cfRule>
    <cfRule type="cellIs" dxfId="163" priority="51" operator="equal">
      <formula>2</formula>
    </cfRule>
    <cfRule type="cellIs" dxfId="162" priority="52" operator="equal">
      <formula>3</formula>
    </cfRule>
    <cfRule type="cellIs" dxfId="161" priority="53" operator="equal">
      <formula>4</formula>
    </cfRule>
  </conditionalFormatting>
  <conditionalFormatting sqref="I324">
    <cfRule type="cellIs" dxfId="160" priority="43" operator="greaterThanOrEqual">
      <formula>5</formula>
    </cfRule>
    <cfRule type="cellIs" dxfId="159" priority="44" operator="equal">
      <formula>1</formula>
    </cfRule>
    <cfRule type="cellIs" dxfId="158" priority="45" operator="equal">
      <formula>2</formula>
    </cfRule>
    <cfRule type="cellIs" dxfId="157" priority="46" operator="equal">
      <formula>3</formula>
    </cfRule>
    <cfRule type="cellIs" dxfId="156" priority="47" operator="equal">
      <formula>4</formula>
    </cfRule>
  </conditionalFormatting>
  <conditionalFormatting sqref="I325">
    <cfRule type="cellIs" dxfId="155" priority="37" operator="greaterThanOrEqual">
      <formula>5</formula>
    </cfRule>
    <cfRule type="cellIs" dxfId="154" priority="38" operator="equal">
      <formula>1</formula>
    </cfRule>
    <cfRule type="cellIs" dxfId="153" priority="39" operator="equal">
      <formula>2</formula>
    </cfRule>
    <cfRule type="cellIs" dxfId="152" priority="40" operator="equal">
      <formula>3</formula>
    </cfRule>
    <cfRule type="cellIs" dxfId="151" priority="41" operator="equal">
      <formula>4</formula>
    </cfRule>
  </conditionalFormatting>
  <conditionalFormatting sqref="I326">
    <cfRule type="cellIs" dxfId="150" priority="31" operator="greaterThanOrEqual">
      <formula>5</formula>
    </cfRule>
    <cfRule type="cellIs" dxfId="149" priority="32" operator="equal">
      <formula>1</formula>
    </cfRule>
    <cfRule type="cellIs" dxfId="148" priority="33" operator="equal">
      <formula>2</formula>
    </cfRule>
    <cfRule type="cellIs" dxfId="147" priority="34" operator="equal">
      <formula>3</formula>
    </cfRule>
    <cfRule type="cellIs" dxfId="146" priority="35" operator="equal">
      <formula>4</formula>
    </cfRule>
  </conditionalFormatting>
  <conditionalFormatting sqref="I327">
    <cfRule type="cellIs" dxfId="145" priority="25" operator="greaterThanOrEqual">
      <formula>5</formula>
    </cfRule>
    <cfRule type="cellIs" dxfId="144" priority="26" operator="equal">
      <formula>1</formula>
    </cfRule>
    <cfRule type="cellIs" dxfId="143" priority="27" operator="equal">
      <formula>2</formula>
    </cfRule>
    <cfRule type="cellIs" dxfId="142" priority="28" operator="equal">
      <formula>3</formula>
    </cfRule>
    <cfRule type="cellIs" dxfId="141" priority="29" operator="equal">
      <formula>4</formula>
    </cfRule>
  </conditionalFormatting>
  <conditionalFormatting sqref="I328">
    <cfRule type="cellIs" dxfId="140" priority="19" operator="greaterThanOrEqual">
      <formula>5</formula>
    </cfRule>
    <cfRule type="cellIs" dxfId="139" priority="20" operator="equal">
      <formula>1</formula>
    </cfRule>
    <cfRule type="cellIs" dxfId="138" priority="21" operator="equal">
      <formula>2</formula>
    </cfRule>
    <cfRule type="cellIs" dxfId="137" priority="22" operator="equal">
      <formula>3</formula>
    </cfRule>
    <cfRule type="cellIs" dxfId="136" priority="23" operator="equal">
      <formula>4</formula>
    </cfRule>
  </conditionalFormatting>
  <conditionalFormatting sqref="I329">
    <cfRule type="cellIs" dxfId="135" priority="13" operator="greaterThanOrEqual">
      <formula>5</formula>
    </cfRule>
    <cfRule type="cellIs" dxfId="134" priority="14" operator="equal">
      <formula>1</formula>
    </cfRule>
    <cfRule type="cellIs" dxfId="133" priority="15" operator="equal">
      <formula>2</formula>
    </cfRule>
    <cfRule type="cellIs" dxfId="132" priority="16" operator="equal">
      <formula>3</formula>
    </cfRule>
    <cfRule type="cellIs" dxfId="131" priority="17" operator="equal">
      <formula>4</formula>
    </cfRule>
  </conditionalFormatting>
  <conditionalFormatting sqref="I330">
    <cfRule type="cellIs" dxfId="130" priority="7" operator="greaterThanOrEqual">
      <formula>5</formula>
    </cfRule>
    <cfRule type="cellIs" dxfId="129" priority="8" operator="equal">
      <formula>1</formula>
    </cfRule>
    <cfRule type="cellIs" dxfId="128" priority="9" operator="equal">
      <formula>2</formula>
    </cfRule>
    <cfRule type="cellIs" dxfId="127" priority="10" operator="equal">
      <formula>3</formula>
    </cfRule>
    <cfRule type="cellIs" dxfId="126" priority="11" operator="equal">
      <formula>4</formula>
    </cfRule>
  </conditionalFormatting>
  <conditionalFormatting sqref="U3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1">
    <cfRule type="cellIs" dxfId="125" priority="1" operator="greaterThanOrEqual">
      <formula>5</formula>
    </cfRule>
    <cfRule type="cellIs" dxfId="124" priority="2" operator="equal">
      <formula>1</formula>
    </cfRule>
    <cfRule type="cellIs" dxfId="123" priority="3" operator="equal">
      <formula>2</formula>
    </cfRule>
    <cfRule type="cellIs" dxfId="122" priority="4" operator="equal">
      <formula>3</formula>
    </cfRule>
    <cfRule type="cellIs" dxfId="121" priority="5" operator="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7"/>
  <sheetViews>
    <sheetView workbookViewId="0">
      <pane xSplit="3" ySplit="3" topLeftCell="AE4" activePane="bottomRight" state="frozen"/>
      <selection pane="topRight" activeCell="C1" sqref="C1"/>
      <selection pane="bottomLeft" activeCell="A4" sqref="A4"/>
      <selection pane="bottomRight" activeCell="A13" sqref="A13:XFD13"/>
    </sheetView>
  </sheetViews>
  <sheetFormatPr defaultRowHeight="13.5" x14ac:dyDescent="0.15"/>
  <cols>
    <col min="1" max="1" width="10.25" customWidth="1"/>
    <col min="2" max="2" width="5.625" customWidth="1"/>
    <col min="3" max="3" width="7.25" customWidth="1"/>
    <col min="4" max="4" width="12.875" customWidth="1"/>
    <col min="6" max="10" width="3.375" customWidth="1"/>
    <col min="11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9" max="29" width="9.5" bestFit="1" customWidth="1"/>
    <col min="31" max="34" width="4.625" customWidth="1"/>
    <col min="35" max="35" width="10.125" customWidth="1"/>
    <col min="36" max="42" width="3.75" customWidth="1"/>
    <col min="43" max="43" width="14.75" customWidth="1"/>
    <col min="44" max="44" width="5.875" customWidth="1"/>
    <col min="45" max="47" width="9" customWidth="1"/>
    <col min="48" max="48" width="7.375" customWidth="1"/>
    <col min="49" max="49" width="5.75" customWidth="1"/>
    <col min="50" max="50" width="11.125" customWidth="1"/>
    <col min="51" max="51" width="4.625" customWidth="1"/>
    <col min="52" max="53" width="4.125" customWidth="1"/>
  </cols>
  <sheetData>
    <row r="1" spans="1:53" ht="69" x14ac:dyDescent="0.15">
      <c r="A1" s="13" t="s">
        <v>298</v>
      </c>
      <c r="B1" s="60" t="s">
        <v>1038</v>
      </c>
      <c r="C1" s="14" t="s">
        <v>299</v>
      </c>
      <c r="D1" s="14" t="s">
        <v>313</v>
      </c>
      <c r="E1" s="27" t="s">
        <v>674</v>
      </c>
      <c r="F1" s="14" t="s">
        <v>300</v>
      </c>
      <c r="G1" s="14" t="s">
        <v>301</v>
      </c>
      <c r="H1" s="14" t="s">
        <v>302</v>
      </c>
      <c r="I1" s="14" t="s">
        <v>755</v>
      </c>
      <c r="J1" s="14" t="s">
        <v>647</v>
      </c>
      <c r="K1" s="15" t="s">
        <v>303</v>
      </c>
      <c r="L1" s="15" t="s">
        <v>309</v>
      </c>
      <c r="M1" s="14" t="s">
        <v>642</v>
      </c>
      <c r="N1" s="14" t="s">
        <v>697</v>
      </c>
      <c r="O1" s="14" t="s">
        <v>700</v>
      </c>
      <c r="P1" s="14" t="s">
        <v>703</v>
      </c>
      <c r="Q1" s="14" t="s">
        <v>711</v>
      </c>
      <c r="R1" s="14" t="s">
        <v>713</v>
      </c>
      <c r="S1" s="14" t="s">
        <v>708</v>
      </c>
      <c r="T1" s="14" t="s">
        <v>706</v>
      </c>
      <c r="U1" s="33" t="s">
        <v>644</v>
      </c>
      <c r="V1" s="14" t="s">
        <v>692</v>
      </c>
      <c r="W1" s="14" t="s">
        <v>693</v>
      </c>
      <c r="X1" s="14" t="s">
        <v>769</v>
      </c>
      <c r="Y1" s="14" t="s">
        <v>310</v>
      </c>
      <c r="Z1" s="37" t="s">
        <v>742</v>
      </c>
      <c r="AA1" s="37" t="s">
        <v>743</v>
      </c>
      <c r="AB1" s="37" t="s">
        <v>744</v>
      </c>
      <c r="AC1" s="37" t="s">
        <v>745</v>
      </c>
      <c r="AD1" s="37" t="s">
        <v>747</v>
      </c>
      <c r="AE1" s="14" t="s">
        <v>748</v>
      </c>
      <c r="AF1" s="14" t="s">
        <v>749</v>
      </c>
      <c r="AG1" s="14" t="s">
        <v>1146</v>
      </c>
      <c r="AH1" s="14" t="s">
        <v>750</v>
      </c>
      <c r="AI1" s="14" t="s">
        <v>726</v>
      </c>
      <c r="AJ1" s="40" t="s">
        <v>727</v>
      </c>
      <c r="AK1" s="40" t="s">
        <v>730</v>
      </c>
      <c r="AL1" s="40" t="s">
        <v>732</v>
      </c>
      <c r="AM1" s="40" t="s">
        <v>734</v>
      </c>
      <c r="AN1" s="40" t="s">
        <v>736</v>
      </c>
      <c r="AO1" s="40" t="s">
        <v>738</v>
      </c>
      <c r="AP1" s="40" t="s">
        <v>740</v>
      </c>
      <c r="AQ1" s="41" t="s">
        <v>687</v>
      </c>
      <c r="AR1" s="47" t="s">
        <v>762</v>
      </c>
      <c r="AS1" s="47" t="s">
        <v>785</v>
      </c>
      <c r="AT1" s="55" t="s">
        <v>822</v>
      </c>
      <c r="AU1" s="55" t="s">
        <v>822</v>
      </c>
      <c r="AV1" s="16" t="s">
        <v>312</v>
      </c>
      <c r="AW1" s="14" t="s">
        <v>311</v>
      </c>
      <c r="AX1" s="14" t="s">
        <v>827</v>
      </c>
      <c r="AY1" s="16" t="s">
        <v>650</v>
      </c>
      <c r="AZ1" s="27" t="s">
        <v>652</v>
      </c>
      <c r="BA1" s="27" t="s">
        <v>672</v>
      </c>
    </row>
    <row r="2" spans="1:53" x14ac:dyDescent="0.15">
      <c r="A2" s="1" t="s">
        <v>284</v>
      </c>
      <c r="B2" s="2" t="s">
        <v>1039</v>
      </c>
      <c r="C2" s="2" t="s">
        <v>285</v>
      </c>
      <c r="D2" s="2" t="s">
        <v>285</v>
      </c>
      <c r="E2" s="28" t="s">
        <v>285</v>
      </c>
      <c r="F2" s="2" t="s">
        <v>284</v>
      </c>
      <c r="G2" s="2" t="s">
        <v>284</v>
      </c>
      <c r="H2" s="2" t="s">
        <v>284</v>
      </c>
      <c r="I2" s="2" t="s">
        <v>756</v>
      </c>
      <c r="J2" s="2" t="s">
        <v>284</v>
      </c>
      <c r="K2" s="10" t="s">
        <v>284</v>
      </c>
      <c r="L2" s="10" t="s">
        <v>284</v>
      </c>
      <c r="M2" s="2" t="s">
        <v>284</v>
      </c>
      <c r="N2" s="2" t="s">
        <v>284</v>
      </c>
      <c r="O2" s="2" t="s">
        <v>701</v>
      </c>
      <c r="P2" s="2" t="s">
        <v>284</v>
      </c>
      <c r="Q2" s="2" t="s">
        <v>284</v>
      </c>
      <c r="R2" s="2" t="s">
        <v>284</v>
      </c>
      <c r="S2" s="2" t="s">
        <v>284</v>
      </c>
      <c r="T2" s="2" t="s">
        <v>284</v>
      </c>
      <c r="U2" s="34" t="s">
        <v>673</v>
      </c>
      <c r="V2" s="2" t="s">
        <v>284</v>
      </c>
      <c r="W2" s="2" t="s">
        <v>284</v>
      </c>
      <c r="X2" s="2" t="s">
        <v>772</v>
      </c>
      <c r="Y2" s="2" t="s">
        <v>285</v>
      </c>
      <c r="Z2" s="38" t="s">
        <v>284</v>
      </c>
      <c r="AA2" s="38" t="s">
        <v>284</v>
      </c>
      <c r="AB2" s="38" t="s">
        <v>284</v>
      </c>
      <c r="AC2" s="38" t="s">
        <v>284</v>
      </c>
      <c r="AD2" s="38" t="s">
        <v>284</v>
      </c>
      <c r="AE2" s="2" t="s">
        <v>673</v>
      </c>
      <c r="AF2" s="2" t="s">
        <v>673</v>
      </c>
      <c r="AG2" s="2" t="s">
        <v>673</v>
      </c>
      <c r="AH2" s="2" t="s">
        <v>673</v>
      </c>
      <c r="AI2" s="2" t="s">
        <v>689</v>
      </c>
      <c r="AJ2" s="42" t="s">
        <v>673</v>
      </c>
      <c r="AK2" s="42" t="s">
        <v>673</v>
      </c>
      <c r="AL2" s="42" t="s">
        <v>673</v>
      </c>
      <c r="AM2" s="42" t="s">
        <v>673</v>
      </c>
      <c r="AN2" s="42" t="s">
        <v>673</v>
      </c>
      <c r="AO2" s="42" t="s">
        <v>673</v>
      </c>
      <c r="AP2" s="42" t="s">
        <v>673</v>
      </c>
      <c r="AQ2" s="43" t="s">
        <v>689</v>
      </c>
      <c r="AR2" s="48" t="s">
        <v>763</v>
      </c>
      <c r="AS2" s="48" t="s">
        <v>786</v>
      </c>
      <c r="AT2" s="56" t="s">
        <v>675</v>
      </c>
      <c r="AU2" s="56" t="s">
        <v>675</v>
      </c>
      <c r="AV2" s="3" t="s">
        <v>285</v>
      </c>
      <c r="AW2" s="2" t="s">
        <v>285</v>
      </c>
      <c r="AX2" s="2" t="s">
        <v>825</v>
      </c>
      <c r="AY2" s="3" t="s">
        <v>284</v>
      </c>
      <c r="AZ2" s="28" t="s">
        <v>284</v>
      </c>
      <c r="BA2" s="28" t="s">
        <v>673</v>
      </c>
    </row>
    <row r="3" spans="1:53" x14ac:dyDescent="0.15">
      <c r="A3" s="6" t="s">
        <v>286</v>
      </c>
      <c r="B3" s="6" t="s">
        <v>1040</v>
      </c>
      <c r="C3" s="6" t="s">
        <v>287</v>
      </c>
      <c r="D3" s="6" t="s">
        <v>314</v>
      </c>
      <c r="E3" s="26" t="s">
        <v>676</v>
      </c>
      <c r="F3" s="6" t="s">
        <v>288</v>
      </c>
      <c r="G3" s="6" t="s">
        <v>690</v>
      </c>
      <c r="H3" s="6" t="s">
        <v>691</v>
      </c>
      <c r="I3" s="6" t="s">
        <v>757</v>
      </c>
      <c r="J3" s="6" t="s">
        <v>649</v>
      </c>
      <c r="K3" s="11" t="s">
        <v>639</v>
      </c>
      <c r="L3" s="11" t="s">
        <v>641</v>
      </c>
      <c r="M3" s="6" t="s">
        <v>643</v>
      </c>
      <c r="N3" s="6" t="s">
        <v>699</v>
      </c>
      <c r="O3" s="6" t="s">
        <v>702</v>
      </c>
      <c r="P3" s="6" t="s">
        <v>705</v>
      </c>
      <c r="Q3" s="6" t="s">
        <v>712</v>
      </c>
      <c r="R3" s="6" t="s">
        <v>714</v>
      </c>
      <c r="S3" s="6" t="s">
        <v>710</v>
      </c>
      <c r="T3" s="6" t="s">
        <v>707</v>
      </c>
      <c r="U3" s="35" t="s">
        <v>645</v>
      </c>
      <c r="V3" s="6" t="s">
        <v>695</v>
      </c>
      <c r="W3" s="6" t="s">
        <v>696</v>
      </c>
      <c r="X3" s="6" t="s">
        <v>773</v>
      </c>
      <c r="Y3" s="6" t="s">
        <v>295</v>
      </c>
      <c r="Z3" s="39" t="s">
        <v>812</v>
      </c>
      <c r="AA3" s="39" t="s">
        <v>813</v>
      </c>
      <c r="AB3" s="39" t="s">
        <v>814</v>
      </c>
      <c r="AC3" s="39" t="s">
        <v>815</v>
      </c>
      <c r="AD3" s="39" t="s">
        <v>746</v>
      </c>
      <c r="AE3" s="6" t="s">
        <v>751</v>
      </c>
      <c r="AF3" s="6" t="s">
        <v>752</v>
      </c>
      <c r="AG3" s="6" t="s">
        <v>753</v>
      </c>
      <c r="AH3" s="6" t="s">
        <v>754</v>
      </c>
      <c r="AI3" s="6" t="s">
        <v>725</v>
      </c>
      <c r="AJ3" s="44" t="s">
        <v>729</v>
      </c>
      <c r="AK3" s="45" t="s">
        <v>731</v>
      </c>
      <c r="AL3" s="45" t="s">
        <v>733</v>
      </c>
      <c r="AM3" s="45" t="s">
        <v>735</v>
      </c>
      <c r="AN3" s="45" t="s">
        <v>737</v>
      </c>
      <c r="AO3" s="45" t="s">
        <v>739</v>
      </c>
      <c r="AP3" s="45" t="s">
        <v>741</v>
      </c>
      <c r="AQ3" s="35" t="s">
        <v>779</v>
      </c>
      <c r="AR3" s="11" t="s">
        <v>764</v>
      </c>
      <c r="AS3" s="11" t="s">
        <v>787</v>
      </c>
      <c r="AT3" s="57" t="s">
        <v>823</v>
      </c>
      <c r="AU3" s="57" t="s">
        <v>824</v>
      </c>
      <c r="AV3" s="6" t="s">
        <v>297</v>
      </c>
      <c r="AW3" s="6" t="s">
        <v>296</v>
      </c>
      <c r="AX3" s="6" t="s">
        <v>826</v>
      </c>
      <c r="AY3" s="17" t="s">
        <v>651</v>
      </c>
      <c r="AZ3" s="20" t="s">
        <v>653</v>
      </c>
      <c r="BA3" s="17" t="s">
        <v>671</v>
      </c>
    </row>
    <row r="4" spans="1:53" x14ac:dyDescent="0.15">
      <c r="A4">
        <v>51013000</v>
      </c>
      <c r="C4" s="8" t="s">
        <v>235</v>
      </c>
      <c r="D4" s="8" t="s">
        <v>421</v>
      </c>
      <c r="E4" s="8"/>
      <c r="F4" s="8">
        <v>4</v>
      </c>
      <c r="G4" s="8">
        <v>3</v>
      </c>
      <c r="H4" s="8">
        <v>5</v>
      </c>
      <c r="I4" s="4">
        <f t="shared" ref="I4:I17" si="0">IF(AND(U4&gt;=13,U4&lt;=16),5,IF(AND(U4&gt;=9,U4&lt;=12),4,IF(AND(U4&gt;=5,U4&lt;=8),3,IF(AND(U4&gt;=1,U4&lt;=4),2,IF(AND(U4&gt;=-3,U4&lt;=0),1,IF(AND(U4&gt;=-5,U4&lt;=-4),0,6))))))</f>
        <v>6</v>
      </c>
      <c r="J4" s="8">
        <v>4</v>
      </c>
      <c r="K4" s="8">
        <v>0</v>
      </c>
      <c r="L4" s="8">
        <v>0</v>
      </c>
      <c r="M4" s="8">
        <v>-80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2">
        <f t="shared" ref="U4:U17" si="1">SUM(K4:L4)+SUM(N4:T4)*5+IF(ISNUMBER(AD4),AD4,0)+M4</f>
        <v>-80</v>
      </c>
      <c r="V4" s="8">
        <v>10</v>
      </c>
      <c r="W4" s="8">
        <v>10</v>
      </c>
      <c r="X4" s="8">
        <v>0</v>
      </c>
      <c r="Y4" s="8" t="s">
        <v>9</v>
      </c>
      <c r="Z4" s="18"/>
      <c r="AA4" s="18"/>
      <c r="AB4" s="18"/>
      <c r="AC4" s="18"/>
      <c r="AD4" s="18">
        <f>IF(ISBLANK($Z4),0, LOOKUP($Z4,[1]Skill!$A:$A,[1]Skill!$AA:$AA)*$AA4/100)+
IF(ISBLANK($AB4),0, LOOKUP($AB4,[1]Skill!$A:$A,[1]Skill!$AA:$AA)*$AC4/100)</f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>CONCATENATE(AE4,";",AF4,";",AG4,";",AH4)</f>
        <v>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 t="shared" ref="AQ4:AQ17" si="2">CONCATENATE(AJ4,";",AK4,";",AL4,";",AM4,";",AN4,";",AO4,";",AP4)</f>
        <v>0;0;0;0;0;0;0</v>
      </c>
      <c r="AR4" s="49" t="s">
        <v>766</v>
      </c>
      <c r="AS4" s="49"/>
      <c r="AT4" s="49"/>
      <c r="AU4" s="49"/>
      <c r="AV4" s="8">
        <v>223</v>
      </c>
      <c r="AW4" s="18"/>
      <c r="AX4" s="58" t="s">
        <v>828</v>
      </c>
      <c r="AY4" s="18">
        <v>1</v>
      </c>
      <c r="AZ4" s="29">
        <v>0</v>
      </c>
      <c r="BA4" s="29">
        <v>0</v>
      </c>
    </row>
    <row r="5" spans="1:53" x14ac:dyDescent="0.15">
      <c r="A5">
        <v>51013001</v>
      </c>
      <c r="C5" s="8" t="s">
        <v>810</v>
      </c>
      <c r="D5" s="8" t="s">
        <v>811</v>
      </c>
      <c r="E5" s="8"/>
      <c r="F5" s="8">
        <v>1</v>
      </c>
      <c r="G5" s="8">
        <v>13</v>
      </c>
      <c r="H5" s="8">
        <v>3</v>
      </c>
      <c r="I5" s="4">
        <f t="shared" si="0"/>
        <v>2</v>
      </c>
      <c r="J5" s="8">
        <v>1</v>
      </c>
      <c r="K5" s="8">
        <v>0</v>
      </c>
      <c r="L5" s="8">
        <v>0</v>
      </c>
      <c r="M5" s="8">
        <v>-8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2">
        <f t="shared" si="1"/>
        <v>2</v>
      </c>
      <c r="V5" s="8">
        <v>10</v>
      </c>
      <c r="W5" s="8">
        <v>10</v>
      </c>
      <c r="X5" s="8">
        <v>0</v>
      </c>
      <c r="Y5" s="8" t="s">
        <v>9</v>
      </c>
      <c r="Z5" s="18">
        <v>55510010</v>
      </c>
      <c r="AA5" s="18">
        <v>100</v>
      </c>
      <c r="AB5" s="18"/>
      <c r="AC5" s="18"/>
      <c r="AD5" s="18">
        <f>IF(ISBLANK($Z5),0, LOOKUP($Z5,[1]Skill!$A:$A,[1]Skill!$AA:$AA)*$AA5/100)+
IF(ISBLANK($AB5),0, LOOKUP($AB5,[1]Skill!$A:$A,[1]Skill!$AA:$AA)*$AC5/100)</f>
        <v>10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:AI17" si="3">CONCATENATE(AE5,";",AF5,";",AG5,";",AH5)</f>
        <v>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 t="shared" si="2"/>
        <v>0;0;0;0;0;0;0</v>
      </c>
      <c r="AR5" s="49" t="s">
        <v>765</v>
      </c>
      <c r="AS5" s="49"/>
      <c r="AT5" s="49"/>
      <c r="AU5" s="49"/>
      <c r="AV5" s="8">
        <v>13001</v>
      </c>
      <c r="AW5" s="18"/>
      <c r="AX5" s="58" t="s">
        <v>828</v>
      </c>
      <c r="AY5" s="18">
        <v>1</v>
      </c>
      <c r="AZ5" s="29">
        <v>0</v>
      </c>
      <c r="BA5" s="29">
        <v>0</v>
      </c>
    </row>
    <row r="6" spans="1:53" x14ac:dyDescent="0.15">
      <c r="A6">
        <v>51013002</v>
      </c>
      <c r="C6" s="4" t="s">
        <v>657</v>
      </c>
      <c r="D6" s="4" t="s">
        <v>656</v>
      </c>
      <c r="E6" s="19"/>
      <c r="F6" s="4">
        <v>1</v>
      </c>
      <c r="G6" s="4">
        <v>11</v>
      </c>
      <c r="H6" s="4">
        <v>0</v>
      </c>
      <c r="I6" s="4">
        <f t="shared" si="0"/>
        <v>1</v>
      </c>
      <c r="J6" s="4">
        <v>1</v>
      </c>
      <c r="K6" s="4">
        <v>0</v>
      </c>
      <c r="L6" s="4">
        <v>0</v>
      </c>
      <c r="M6" s="4">
        <v>-3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2">
        <f t="shared" si="1"/>
        <v>-3</v>
      </c>
      <c r="V6" s="8">
        <v>10</v>
      </c>
      <c r="W6" s="8">
        <v>10</v>
      </c>
      <c r="X6" s="8">
        <v>0</v>
      </c>
      <c r="Y6" s="4" t="s">
        <v>2</v>
      </c>
      <c r="Z6" s="46"/>
      <c r="AA6" s="46"/>
      <c r="AB6" s="46"/>
      <c r="AC6" s="46"/>
      <c r="AD6" s="18">
        <f>IF(ISBLANK($Z6),0, LOOKUP($Z6,[1]Skill!$A:$A,[1]Skill!$AA:$AA)*$AA6/100)+
IF(ISBLANK($AB6),0, LOOKUP($AB6,[1]Skill!$A:$A,[1]Skill!$AA:$AA)*$AC6/100)</f>
        <v>0</v>
      </c>
      <c r="AE6" s="18">
        <v>0</v>
      </c>
      <c r="AF6" s="18">
        <v>0</v>
      </c>
      <c r="AG6" s="18">
        <v>0</v>
      </c>
      <c r="AH6" s="18">
        <v>0</v>
      </c>
      <c r="AI6" s="8" t="str">
        <f t="shared" si="3"/>
        <v>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si="2"/>
        <v>0;0;0;0;0;0;0</v>
      </c>
      <c r="AR6" s="49" t="s">
        <v>766</v>
      </c>
      <c r="AS6" s="49"/>
      <c r="AT6" s="49"/>
      <c r="AU6" s="49"/>
      <c r="AV6" s="4">
        <v>13002</v>
      </c>
      <c r="AW6" s="18"/>
      <c r="AX6" s="58" t="s">
        <v>828</v>
      </c>
      <c r="AY6" s="21">
        <v>1</v>
      </c>
      <c r="AZ6" s="31">
        <v>0</v>
      </c>
      <c r="BA6" s="29">
        <v>0</v>
      </c>
    </row>
    <row r="7" spans="1:53" x14ac:dyDescent="0.15">
      <c r="A7">
        <v>51013003</v>
      </c>
      <c r="C7" s="4" t="s">
        <v>788</v>
      </c>
      <c r="D7" s="4" t="s">
        <v>789</v>
      </c>
      <c r="E7" s="19"/>
      <c r="F7" s="4">
        <v>1</v>
      </c>
      <c r="G7" s="4">
        <v>10</v>
      </c>
      <c r="H7" s="4">
        <v>0</v>
      </c>
      <c r="I7" s="4">
        <f t="shared" si="0"/>
        <v>1</v>
      </c>
      <c r="J7" s="4">
        <v>1</v>
      </c>
      <c r="K7" s="4">
        <v>0</v>
      </c>
      <c r="L7" s="4">
        <v>0</v>
      </c>
      <c r="M7" s="4">
        <v>-3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2">
        <f t="shared" si="1"/>
        <v>-3</v>
      </c>
      <c r="V7" s="8">
        <v>10</v>
      </c>
      <c r="W7" s="8">
        <v>10</v>
      </c>
      <c r="X7" s="8">
        <v>0</v>
      </c>
      <c r="Y7" s="4" t="s">
        <v>861</v>
      </c>
      <c r="Z7" s="46"/>
      <c r="AA7" s="46"/>
      <c r="AB7" s="46"/>
      <c r="AC7" s="46"/>
      <c r="AD7" s="18">
        <f>IF(ISBLANK($Z7),0, LOOKUP($Z7,[1]Skill!$A:$A,[1]Skill!$AA:$AA)*$AA7/100)+
IF(ISBLANK($AB7),0, LOOKUP($AB7,[1]Skill!$A:$A,[1]Skill!$AA:$AA)*$AC7/100)</f>
        <v>0</v>
      </c>
      <c r="AE7" s="18">
        <v>0</v>
      </c>
      <c r="AF7" s="18">
        <v>0</v>
      </c>
      <c r="AG7" s="18">
        <v>0</v>
      </c>
      <c r="AH7" s="18">
        <v>0</v>
      </c>
      <c r="AI7" s="8" t="str">
        <f t="shared" si="3"/>
        <v>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si="2"/>
        <v>0;0;0;0;0;0;0</v>
      </c>
      <c r="AR7" s="49" t="s">
        <v>766</v>
      </c>
      <c r="AS7" s="49"/>
      <c r="AT7" s="49"/>
      <c r="AU7" s="49"/>
      <c r="AV7" s="4">
        <v>13003</v>
      </c>
      <c r="AW7" s="18"/>
      <c r="AX7" s="58" t="s">
        <v>828</v>
      </c>
      <c r="AY7" s="21">
        <v>1</v>
      </c>
      <c r="AZ7" s="31">
        <v>0</v>
      </c>
      <c r="BA7" s="29">
        <v>0</v>
      </c>
    </row>
    <row r="8" spans="1:53" x14ac:dyDescent="0.15">
      <c r="A8">
        <v>51013004</v>
      </c>
      <c r="C8" s="4" t="s">
        <v>791</v>
      </c>
      <c r="D8" s="4" t="s">
        <v>789</v>
      </c>
      <c r="E8" s="19"/>
      <c r="F8" s="4">
        <v>1</v>
      </c>
      <c r="G8" s="4">
        <v>16</v>
      </c>
      <c r="H8" s="4">
        <v>0</v>
      </c>
      <c r="I8" s="4">
        <f t="shared" si="0"/>
        <v>1</v>
      </c>
      <c r="J8" s="4">
        <v>1</v>
      </c>
      <c r="K8" s="4">
        <v>0</v>
      </c>
      <c r="L8" s="4">
        <v>0</v>
      </c>
      <c r="M8" s="4">
        <v>-3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2">
        <f t="shared" si="1"/>
        <v>-3</v>
      </c>
      <c r="V8" s="8">
        <v>10</v>
      </c>
      <c r="W8" s="8">
        <v>10</v>
      </c>
      <c r="X8" s="8">
        <v>0</v>
      </c>
      <c r="Y8" s="8" t="s">
        <v>19</v>
      </c>
      <c r="Z8" s="46"/>
      <c r="AA8" s="46"/>
      <c r="AB8" s="46"/>
      <c r="AC8" s="46"/>
      <c r="AD8" s="18">
        <f>IF(ISBLANK($Z8),0, LOOKUP($Z8,[1]Skill!$A:$A,[1]Skill!$AA:$AA)*$AA8/100)+
IF(ISBLANK($AB8),0, LOOKUP($AB8,[1]Skill!$A:$A,[1]Skill!$AA:$AA)*$AC8/100)</f>
        <v>0</v>
      </c>
      <c r="AE8" s="18">
        <v>0</v>
      </c>
      <c r="AF8" s="18">
        <v>0</v>
      </c>
      <c r="AG8" s="18">
        <v>0</v>
      </c>
      <c r="AH8" s="18">
        <v>0</v>
      </c>
      <c r="AI8" s="8" t="str">
        <f t="shared" si="3"/>
        <v>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si="2"/>
        <v>0;0;0;0;0;0;0</v>
      </c>
      <c r="AR8" s="49" t="s">
        <v>765</v>
      </c>
      <c r="AS8" s="49"/>
      <c r="AT8" s="49"/>
      <c r="AU8" s="49"/>
      <c r="AV8" s="4">
        <v>13004</v>
      </c>
      <c r="AW8" s="18"/>
      <c r="AX8" s="58" t="s">
        <v>828</v>
      </c>
      <c r="AY8" s="21">
        <v>1</v>
      </c>
      <c r="AZ8" s="31">
        <v>0</v>
      </c>
      <c r="BA8" s="29">
        <v>0</v>
      </c>
    </row>
    <row r="9" spans="1:53" x14ac:dyDescent="0.15">
      <c r="A9">
        <v>51013005</v>
      </c>
      <c r="C9" s="4" t="s">
        <v>864</v>
      </c>
      <c r="D9" s="4" t="s">
        <v>863</v>
      </c>
      <c r="E9" s="19"/>
      <c r="F9" s="4">
        <v>1</v>
      </c>
      <c r="G9" s="4">
        <v>8</v>
      </c>
      <c r="H9" s="4">
        <v>0</v>
      </c>
      <c r="I9" s="4">
        <f t="shared" si="0"/>
        <v>1</v>
      </c>
      <c r="J9" s="4">
        <v>1</v>
      </c>
      <c r="K9" s="4">
        <v>20</v>
      </c>
      <c r="L9" s="4">
        <v>-20</v>
      </c>
      <c r="M9" s="4">
        <v>-3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2">
        <f t="shared" si="1"/>
        <v>-3</v>
      </c>
      <c r="V9" s="8">
        <v>10</v>
      </c>
      <c r="W9" s="8">
        <v>10</v>
      </c>
      <c r="X9" s="8">
        <v>0</v>
      </c>
      <c r="Y9" s="8" t="s">
        <v>19</v>
      </c>
      <c r="Z9" s="46"/>
      <c r="AA9" s="46"/>
      <c r="AB9" s="46"/>
      <c r="AC9" s="46"/>
      <c r="AD9" s="18">
        <f>IF(ISBLANK($Z9),0, LOOKUP($Z9,[1]Skill!$A:$A,[1]Skill!$AA:$AA)*$AA9/100)+
IF(ISBLANK($AB9),0, LOOKUP($AB9,[1]Skill!$A:$A,[1]Skill!$AA:$AA)*$AC9/100)</f>
        <v>0</v>
      </c>
      <c r="AE9" s="18">
        <v>0</v>
      </c>
      <c r="AF9" s="18">
        <v>0</v>
      </c>
      <c r="AG9" s="18">
        <v>0</v>
      </c>
      <c r="AH9" s="18">
        <v>0</v>
      </c>
      <c r="AI9" s="8" t="str">
        <f t="shared" si="3"/>
        <v>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si="2"/>
        <v>0;0;0;0;0;0;0</v>
      </c>
      <c r="AR9" s="49" t="s">
        <v>765</v>
      </c>
      <c r="AS9" s="49"/>
      <c r="AT9" s="49"/>
      <c r="AU9" s="49"/>
      <c r="AV9" s="4">
        <v>13005</v>
      </c>
      <c r="AW9" s="18"/>
      <c r="AX9" s="58" t="s">
        <v>828</v>
      </c>
      <c r="AY9" s="21">
        <v>1</v>
      </c>
      <c r="AZ9" s="31">
        <v>0</v>
      </c>
      <c r="BA9" s="29">
        <v>0</v>
      </c>
    </row>
    <row r="10" spans="1:53" x14ac:dyDescent="0.15">
      <c r="A10">
        <v>51013006</v>
      </c>
      <c r="C10" s="4" t="s">
        <v>887</v>
      </c>
      <c r="D10" s="4" t="s">
        <v>789</v>
      </c>
      <c r="E10" s="19"/>
      <c r="F10" s="4">
        <v>1</v>
      </c>
      <c r="G10" s="4">
        <v>8</v>
      </c>
      <c r="H10" s="4">
        <v>0</v>
      </c>
      <c r="I10" s="4">
        <f t="shared" si="0"/>
        <v>1</v>
      </c>
      <c r="J10" s="4">
        <v>1</v>
      </c>
      <c r="K10" s="4">
        <v>0</v>
      </c>
      <c r="L10" s="4">
        <v>0</v>
      </c>
      <c r="M10" s="4">
        <v>-3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2">
        <f t="shared" si="1"/>
        <v>-3</v>
      </c>
      <c r="V10" s="8">
        <v>10</v>
      </c>
      <c r="W10" s="8">
        <v>10</v>
      </c>
      <c r="X10" s="8">
        <v>0</v>
      </c>
      <c r="Y10" s="8" t="s">
        <v>886</v>
      </c>
      <c r="Z10" s="46"/>
      <c r="AA10" s="46"/>
      <c r="AB10" s="46"/>
      <c r="AC10" s="46"/>
      <c r="AD10" s="18">
        <f>IF(ISBLANK($Z10),0, LOOKUP($Z10,[1]Skill!$A:$A,[1]Skill!$AA:$AA)*$AA10/100)+
IF(ISBLANK($AB10),0, LOOKUP($AB10,[1]Skill!$A:$A,[1]Skill!$AA:$AA)*$AC10/100)</f>
        <v>0</v>
      </c>
      <c r="AE10" s="18">
        <v>0</v>
      </c>
      <c r="AF10" s="18">
        <v>0</v>
      </c>
      <c r="AG10" s="18">
        <v>0</v>
      </c>
      <c r="AH10" s="18">
        <v>0</v>
      </c>
      <c r="AI10" s="8" t="str">
        <f t="shared" si="3"/>
        <v>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2"/>
        <v>0;0;0;0;0;0;0</v>
      </c>
      <c r="AR10" s="49" t="s">
        <v>765</v>
      </c>
      <c r="AS10" s="49"/>
      <c r="AT10" s="49"/>
      <c r="AU10" s="49"/>
      <c r="AV10" s="4">
        <v>13006</v>
      </c>
      <c r="AW10" s="18"/>
      <c r="AX10" s="58" t="s">
        <v>885</v>
      </c>
      <c r="AY10" s="21">
        <v>1</v>
      </c>
      <c r="AZ10" s="31">
        <v>0</v>
      </c>
      <c r="BA10" s="29">
        <v>0</v>
      </c>
    </row>
    <row r="11" spans="1:53" x14ac:dyDescent="0.15">
      <c r="A11">
        <v>51018001</v>
      </c>
      <c r="B11" t="s">
        <v>1054</v>
      </c>
      <c r="C11" s="8" t="s">
        <v>758</v>
      </c>
      <c r="D11" s="8" t="s">
        <v>759</v>
      </c>
      <c r="E11" s="19"/>
      <c r="F11" s="8">
        <v>3</v>
      </c>
      <c r="G11" s="8">
        <v>35</v>
      </c>
      <c r="H11" s="8">
        <v>0</v>
      </c>
      <c r="I11" s="4">
        <f t="shared" si="0"/>
        <v>6</v>
      </c>
      <c r="J11" s="8">
        <v>0</v>
      </c>
      <c r="K11" s="4">
        <v>-40</v>
      </c>
      <c r="L11" s="4">
        <v>240</v>
      </c>
      <c r="M11" s="4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12">
        <f t="shared" si="1"/>
        <v>208</v>
      </c>
      <c r="V11" s="8">
        <v>35</v>
      </c>
      <c r="W11" s="8">
        <v>0</v>
      </c>
      <c r="X11" s="8">
        <v>0</v>
      </c>
      <c r="Y11" s="8" t="s">
        <v>768</v>
      </c>
      <c r="Z11" s="46">
        <v>55990101</v>
      </c>
      <c r="AA11" s="46">
        <v>100</v>
      </c>
      <c r="AB11" s="46"/>
      <c r="AC11" s="46"/>
      <c r="AD11" s="18">
        <f>IF(ISBLANK($Z11),0, LOOKUP($Z11,[1]Skill!$A:$A,[1]Skill!$AA:$AA)*$AA11/100)+
IF(ISBLANK($AB11),0, LOOKUP($AB11,[1]Skill!$A:$A,[1]Skill!$AA:$AA)*$AC11/100)</f>
        <v>8</v>
      </c>
      <c r="AE11" s="18">
        <v>1</v>
      </c>
      <c r="AF11" s="18">
        <v>1</v>
      </c>
      <c r="AG11" s="18">
        <v>1</v>
      </c>
      <c r="AH11" s="18">
        <v>1</v>
      </c>
      <c r="AI11" s="8" t="str">
        <f t="shared" si="3"/>
        <v>1;1;1;1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2"/>
        <v>0;0;0;0;0;0;0</v>
      </c>
      <c r="AR11" s="49" t="s">
        <v>767</v>
      </c>
      <c r="AS11" s="49"/>
      <c r="AT11" s="49"/>
      <c r="AU11" s="49"/>
      <c r="AV11" s="8">
        <v>18001</v>
      </c>
      <c r="AW11" s="18"/>
      <c r="AX11" s="58" t="s">
        <v>828</v>
      </c>
      <c r="AY11" s="21">
        <v>1</v>
      </c>
      <c r="AZ11" s="31">
        <v>0</v>
      </c>
      <c r="BA11" s="29">
        <v>0</v>
      </c>
    </row>
    <row r="12" spans="1:53" x14ac:dyDescent="0.15">
      <c r="A12">
        <v>51018002</v>
      </c>
      <c r="C12" s="8" t="s">
        <v>1035</v>
      </c>
      <c r="D12" s="8" t="s">
        <v>760</v>
      </c>
      <c r="E12" s="19"/>
      <c r="F12" s="8">
        <v>2</v>
      </c>
      <c r="G12" s="8">
        <v>34</v>
      </c>
      <c r="H12" s="8">
        <v>0</v>
      </c>
      <c r="I12" s="4">
        <f t="shared" si="0"/>
        <v>6</v>
      </c>
      <c r="J12" s="8">
        <v>0</v>
      </c>
      <c r="K12" s="4">
        <v>-45</v>
      </c>
      <c r="L12" s="4">
        <v>120</v>
      </c>
      <c r="M12" s="4">
        <v>0</v>
      </c>
      <c r="N12" s="8">
        <v>0</v>
      </c>
      <c r="O12" s="8">
        <v>0</v>
      </c>
      <c r="P12" s="8">
        <v>2</v>
      </c>
      <c r="Q12" s="8">
        <v>0</v>
      </c>
      <c r="R12" s="8">
        <v>0</v>
      </c>
      <c r="S12" s="8">
        <v>0</v>
      </c>
      <c r="T12" s="8">
        <v>0</v>
      </c>
      <c r="U12" s="12">
        <f t="shared" si="1"/>
        <v>85</v>
      </c>
      <c r="V12" s="8">
        <v>40</v>
      </c>
      <c r="W12" s="8">
        <v>0</v>
      </c>
      <c r="X12" s="8">
        <v>0</v>
      </c>
      <c r="Y12" s="8" t="s">
        <v>761</v>
      </c>
      <c r="Z12" s="46"/>
      <c r="AA12" s="46"/>
      <c r="AB12" s="46"/>
      <c r="AC12" s="46"/>
      <c r="AD12" s="18">
        <f>IF(ISBLANK($Z12),0, LOOKUP($Z12,[1]Skill!$A:$A,[1]Skill!$AA:$AA)*$AA12/100)+
IF(ISBLANK($AB12),0, LOOKUP($AB12,[1]Skill!$A:$A,[1]Skill!$AA:$AA)*$AC12/100)</f>
        <v>0</v>
      </c>
      <c r="AE12" s="18">
        <v>1</v>
      </c>
      <c r="AF12" s="18">
        <v>1</v>
      </c>
      <c r="AG12" s="18">
        <v>1</v>
      </c>
      <c r="AH12" s="18">
        <v>1</v>
      </c>
      <c r="AI12" s="8" t="str">
        <f t="shared" si="3"/>
        <v>1;1;1;1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2"/>
        <v>0;0;0;0;0;0;0</v>
      </c>
      <c r="AR12" s="49" t="s">
        <v>767</v>
      </c>
      <c r="AS12" s="49"/>
      <c r="AT12" s="49"/>
      <c r="AU12" s="49"/>
      <c r="AV12" s="8">
        <v>18002</v>
      </c>
      <c r="AW12" s="18"/>
      <c r="AX12" s="58" t="s">
        <v>828</v>
      </c>
      <c r="AY12" s="21">
        <v>1</v>
      </c>
      <c r="AZ12" s="31">
        <v>0</v>
      </c>
      <c r="BA12" s="29">
        <v>0</v>
      </c>
    </row>
    <row r="13" spans="1:53" x14ac:dyDescent="0.15">
      <c r="A13">
        <v>51018005</v>
      </c>
      <c r="C13" s="8" t="s">
        <v>1055</v>
      </c>
      <c r="D13" s="8" t="s">
        <v>1056</v>
      </c>
      <c r="E13" s="19"/>
      <c r="F13" s="8">
        <v>3</v>
      </c>
      <c r="G13" s="8">
        <v>35</v>
      </c>
      <c r="H13" s="8">
        <v>0</v>
      </c>
      <c r="I13" s="4">
        <f t="shared" si="0"/>
        <v>6</v>
      </c>
      <c r="J13" s="8">
        <v>0</v>
      </c>
      <c r="K13" s="4">
        <v>-45</v>
      </c>
      <c r="L13" s="4">
        <v>280</v>
      </c>
      <c r="M13" s="4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12">
        <f t="shared" si="1"/>
        <v>243</v>
      </c>
      <c r="V13" s="8">
        <v>35</v>
      </c>
      <c r="W13" s="8">
        <v>0</v>
      </c>
      <c r="X13" s="8">
        <v>0</v>
      </c>
      <c r="Y13" s="8" t="s">
        <v>761</v>
      </c>
      <c r="Z13" s="46">
        <v>55990101</v>
      </c>
      <c r="AA13" s="46">
        <v>100</v>
      </c>
      <c r="AB13" s="46"/>
      <c r="AC13" s="46"/>
      <c r="AD13" s="18">
        <f>IF(ISBLANK($Z13),0, LOOKUP($Z13,[1]Skill!$A:$A,[1]Skill!$AA:$AA)*$AA13/100)+
IF(ISBLANK($AB13),0, LOOKUP($AB13,[1]Skill!$A:$A,[1]Skill!$AA:$AA)*$AC13/100)</f>
        <v>8</v>
      </c>
      <c r="AE13" s="18">
        <v>1</v>
      </c>
      <c r="AF13" s="18">
        <v>1</v>
      </c>
      <c r="AG13" s="18">
        <v>1</v>
      </c>
      <c r="AH13" s="18">
        <v>1</v>
      </c>
      <c r="AI13" s="8" t="str">
        <f t="shared" si="3"/>
        <v>1;1;1;1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si="2"/>
        <v>0;0;0;0;0;0;0</v>
      </c>
      <c r="AR13" s="49" t="s">
        <v>767</v>
      </c>
      <c r="AS13" s="49"/>
      <c r="AT13" s="49"/>
      <c r="AU13" s="49"/>
      <c r="AV13" s="8">
        <v>18005</v>
      </c>
      <c r="AW13" s="18"/>
      <c r="AX13" s="58" t="s">
        <v>828</v>
      </c>
      <c r="AY13" s="21">
        <v>1</v>
      </c>
      <c r="AZ13" s="31">
        <v>0</v>
      </c>
      <c r="BA13" s="29">
        <v>0</v>
      </c>
    </row>
    <row r="14" spans="1:53" x14ac:dyDescent="0.15">
      <c r="A14">
        <v>51018006</v>
      </c>
      <c r="C14" s="8" t="s">
        <v>1061</v>
      </c>
      <c r="D14" s="8" t="s">
        <v>1062</v>
      </c>
      <c r="E14" s="19"/>
      <c r="F14" s="8">
        <v>3</v>
      </c>
      <c r="G14" s="8">
        <v>35</v>
      </c>
      <c r="H14" s="8">
        <v>0</v>
      </c>
      <c r="I14" s="4">
        <f t="shared" si="0"/>
        <v>6</v>
      </c>
      <c r="J14" s="8">
        <v>0</v>
      </c>
      <c r="K14" s="4">
        <v>-30</v>
      </c>
      <c r="L14" s="4">
        <v>220</v>
      </c>
      <c r="M14" s="4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2">
        <f t="shared" si="1"/>
        <v>198</v>
      </c>
      <c r="V14" s="8">
        <v>30</v>
      </c>
      <c r="W14" s="8">
        <v>0</v>
      </c>
      <c r="X14" s="8">
        <v>0</v>
      </c>
      <c r="Y14" s="8" t="s">
        <v>761</v>
      </c>
      <c r="Z14" s="46">
        <v>55990101</v>
      </c>
      <c r="AA14" s="46">
        <v>100</v>
      </c>
      <c r="AB14" s="46"/>
      <c r="AC14" s="46"/>
      <c r="AD14" s="18">
        <f>IF(ISBLANK($Z14),0, LOOKUP($Z14,[1]Skill!$A:$A,[1]Skill!$AA:$AA)*$AA14/100)+
IF(ISBLANK($AB14),0, LOOKUP($AB14,[1]Skill!$A:$A,[1]Skill!$AA:$AA)*$AC14/100)</f>
        <v>8</v>
      </c>
      <c r="AE14" s="18">
        <v>1</v>
      </c>
      <c r="AF14" s="18">
        <v>1</v>
      </c>
      <c r="AG14" s="18">
        <v>1</v>
      </c>
      <c r="AH14" s="18">
        <v>1</v>
      </c>
      <c r="AI14" s="8" t="str">
        <f t="shared" si="3"/>
        <v>1;1;1;1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si="2"/>
        <v>0;0;0;0;0;0;0</v>
      </c>
      <c r="AR14" s="49" t="s">
        <v>767</v>
      </c>
      <c r="AS14" s="49"/>
      <c r="AT14" s="49"/>
      <c r="AU14" s="49"/>
      <c r="AV14" s="8">
        <v>18006</v>
      </c>
      <c r="AW14" s="18"/>
      <c r="AX14" s="58" t="s">
        <v>828</v>
      </c>
      <c r="AY14" s="21">
        <v>1</v>
      </c>
      <c r="AZ14" s="31">
        <v>0</v>
      </c>
      <c r="BA14" s="29">
        <v>0</v>
      </c>
    </row>
    <row r="15" spans="1:53" x14ac:dyDescent="0.15">
      <c r="A15">
        <v>51018007</v>
      </c>
      <c r="C15" s="8" t="s">
        <v>1063</v>
      </c>
      <c r="D15" s="8" t="s">
        <v>1064</v>
      </c>
      <c r="E15" s="19"/>
      <c r="F15" s="8">
        <v>3</v>
      </c>
      <c r="G15" s="8">
        <v>35</v>
      </c>
      <c r="H15" s="8">
        <v>0</v>
      </c>
      <c r="I15" s="4">
        <f t="shared" ref="I15" si="4">IF(AND(U15&gt;=13,U15&lt;=16),5,IF(AND(U15&gt;=9,U15&lt;=12),4,IF(AND(U15&gt;=5,U15&lt;=8),3,IF(AND(U15&gt;=1,U15&lt;=4),2,IF(AND(U15&gt;=-3,U15&lt;=0),1,IF(AND(U15&gt;=-5,U15&lt;=-4),0,6))))))</f>
        <v>6</v>
      </c>
      <c r="J15" s="8">
        <v>0</v>
      </c>
      <c r="K15" s="4">
        <v>-35</v>
      </c>
      <c r="L15" s="4">
        <v>210</v>
      </c>
      <c r="M15" s="4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2">
        <f t="shared" si="1"/>
        <v>183</v>
      </c>
      <c r="V15" s="8">
        <v>30</v>
      </c>
      <c r="W15" s="8">
        <v>0</v>
      </c>
      <c r="X15" s="8">
        <v>0</v>
      </c>
      <c r="Y15" s="8" t="s">
        <v>761</v>
      </c>
      <c r="Z15" s="46">
        <v>55990101</v>
      </c>
      <c r="AA15" s="46">
        <v>100</v>
      </c>
      <c r="AB15" s="46"/>
      <c r="AC15" s="46"/>
      <c r="AD15" s="18">
        <f>IF(ISBLANK($Z15),0, LOOKUP($Z15,[1]Skill!$A:$A,[1]Skill!$AA:$AA)*$AA15/100)+
IF(ISBLANK($AB15),0, LOOKUP($AB15,[1]Skill!$A:$A,[1]Skill!$AA:$AA)*$AC15/100)</f>
        <v>8</v>
      </c>
      <c r="AE15" s="18">
        <v>1</v>
      </c>
      <c r="AF15" s="18">
        <v>1</v>
      </c>
      <c r="AG15" s="18">
        <v>1</v>
      </c>
      <c r="AH15" s="18">
        <v>1</v>
      </c>
      <c r="AI15" s="8" t="str">
        <f t="shared" si="3"/>
        <v>1;1;1;1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8" t="str">
        <f t="shared" ref="AQ15" si="5">CONCATENATE(AJ15,";",AK15,";",AL15,";",AM15,";",AN15,";",AO15,";",AP15)</f>
        <v>0;0;0;0;0;0;0</v>
      </c>
      <c r="AR15" s="49" t="s">
        <v>767</v>
      </c>
      <c r="AS15" s="49"/>
      <c r="AT15" s="49"/>
      <c r="AU15" s="49"/>
      <c r="AV15" s="8">
        <v>18007</v>
      </c>
      <c r="AW15" s="18"/>
      <c r="AX15" s="58" t="s">
        <v>828</v>
      </c>
      <c r="AY15" s="21">
        <v>1</v>
      </c>
      <c r="AZ15" s="31">
        <v>0</v>
      </c>
      <c r="BA15" s="29">
        <v>0</v>
      </c>
    </row>
    <row r="16" spans="1:53" x14ac:dyDescent="0.15">
      <c r="A16">
        <v>51019001</v>
      </c>
      <c r="C16" s="8" t="s">
        <v>816</v>
      </c>
      <c r="D16" s="8" t="s">
        <v>1036</v>
      </c>
      <c r="E16" s="19"/>
      <c r="F16" s="30">
        <v>2</v>
      </c>
      <c r="G16" s="30">
        <v>8</v>
      </c>
      <c r="H16" s="30">
        <v>0</v>
      </c>
      <c r="I16" s="4">
        <f t="shared" si="0"/>
        <v>6</v>
      </c>
      <c r="J16" s="30">
        <v>2</v>
      </c>
      <c r="K16" s="30">
        <v>10</v>
      </c>
      <c r="L16" s="30">
        <v>-80</v>
      </c>
      <c r="M16" s="30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12">
        <f t="shared" si="1"/>
        <v>-70</v>
      </c>
      <c r="V16" s="8">
        <v>10</v>
      </c>
      <c r="W16" s="8">
        <v>20</v>
      </c>
      <c r="X16" s="8">
        <v>0</v>
      </c>
      <c r="Y16" s="8" t="s">
        <v>6</v>
      </c>
      <c r="Z16" s="46"/>
      <c r="AA16" s="46"/>
      <c r="AB16" s="46"/>
      <c r="AC16" s="46"/>
      <c r="AD16" s="18">
        <f>IF(ISBLANK($Z16),0, LOOKUP($Z16,[1]Skill!$A:$A,[1]Skill!$AA:$AA)*$AA16/100)+
IF(ISBLANK($AB16),0, LOOKUP($AB16,[1]Skill!$A:$A,[1]Skill!$AA:$AA)*$AC16/100)</f>
        <v>0</v>
      </c>
      <c r="AE16" s="18">
        <v>0</v>
      </c>
      <c r="AF16" s="18">
        <v>0</v>
      </c>
      <c r="AG16" s="18">
        <v>0</v>
      </c>
      <c r="AH16" s="18">
        <v>0</v>
      </c>
      <c r="AI16" s="8" t="str">
        <f t="shared" si="3"/>
        <v>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8" t="str">
        <f t="shared" si="2"/>
        <v>0;0;0;0;0;0;0</v>
      </c>
      <c r="AR16" s="49" t="s">
        <v>766</v>
      </c>
      <c r="AS16" s="49"/>
      <c r="AT16" s="49"/>
      <c r="AU16" s="49"/>
      <c r="AV16" s="30">
        <v>280</v>
      </c>
      <c r="AW16" s="18"/>
      <c r="AX16" s="58" t="s">
        <v>828</v>
      </c>
      <c r="AY16" s="21">
        <v>1</v>
      </c>
      <c r="AZ16" s="31">
        <v>0</v>
      </c>
      <c r="BA16" s="32">
        <v>0</v>
      </c>
    </row>
    <row r="17" spans="1:53" x14ac:dyDescent="0.15">
      <c r="A17">
        <v>51019002</v>
      </c>
      <c r="C17" s="8" t="s">
        <v>817</v>
      </c>
      <c r="D17" s="8" t="s">
        <v>1037</v>
      </c>
      <c r="E17" s="19"/>
      <c r="F17" s="30">
        <v>2</v>
      </c>
      <c r="G17" s="30">
        <v>8</v>
      </c>
      <c r="H17" s="30">
        <v>0</v>
      </c>
      <c r="I17" s="4">
        <f t="shared" si="0"/>
        <v>6</v>
      </c>
      <c r="J17" s="30">
        <v>2</v>
      </c>
      <c r="K17" s="30">
        <v>-80</v>
      </c>
      <c r="L17" s="30">
        <v>10</v>
      </c>
      <c r="M17" s="30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12">
        <f t="shared" si="1"/>
        <v>-70</v>
      </c>
      <c r="V17" s="8">
        <v>10</v>
      </c>
      <c r="W17" s="8">
        <v>20</v>
      </c>
      <c r="X17" s="8">
        <v>0</v>
      </c>
      <c r="Y17" s="8" t="s">
        <v>6</v>
      </c>
      <c r="Z17" s="46"/>
      <c r="AA17" s="46"/>
      <c r="AB17" s="46"/>
      <c r="AC17" s="46"/>
      <c r="AD17" s="18">
        <f>IF(ISBLANK($Z17),0, LOOKUP($Z17,[1]Skill!$A:$A,[1]Skill!$AA:$AA)*$AA17/100)+
IF(ISBLANK($AB17),0, LOOKUP($AB17,[1]Skill!$A:$A,[1]Skill!$AA:$AA)*$AC17/100)</f>
        <v>0</v>
      </c>
      <c r="AE17" s="18">
        <v>0</v>
      </c>
      <c r="AF17" s="18">
        <v>0</v>
      </c>
      <c r="AG17" s="18">
        <v>0</v>
      </c>
      <c r="AH17" s="18">
        <v>0</v>
      </c>
      <c r="AI17" s="8" t="str">
        <f t="shared" si="3"/>
        <v>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8" t="str">
        <f t="shared" si="2"/>
        <v>0;0;0;0;0;0;0</v>
      </c>
      <c r="AR17" s="49" t="s">
        <v>766</v>
      </c>
      <c r="AS17" s="49"/>
      <c r="AT17" s="49"/>
      <c r="AU17" s="49"/>
      <c r="AV17" s="30">
        <v>278</v>
      </c>
      <c r="AW17" s="18"/>
      <c r="AX17" s="58" t="s">
        <v>828</v>
      </c>
      <c r="AY17" s="21">
        <v>1</v>
      </c>
      <c r="AZ17" s="31">
        <v>0</v>
      </c>
      <c r="BA17" s="32">
        <v>0</v>
      </c>
    </row>
  </sheetData>
  <phoneticPr fontId="18" type="noConversion"/>
  <conditionalFormatting sqref="I4:I14 I16:I17">
    <cfRule type="cellIs" dxfId="65" priority="23" operator="greaterThanOrEqual">
      <formula>5</formula>
    </cfRule>
    <cfRule type="cellIs" dxfId="64" priority="24" operator="equal">
      <formula>1</formula>
    </cfRule>
    <cfRule type="cellIs" dxfId="63" priority="25" operator="equal">
      <formula>2</formula>
    </cfRule>
    <cfRule type="cellIs" dxfId="62" priority="26" operator="equal">
      <formula>3</formula>
    </cfRule>
    <cfRule type="cellIs" dxfId="61" priority="27" operator="equal">
      <formula>4</formula>
    </cfRule>
  </conditionalFormatting>
  <conditionalFormatting sqref="U4:U1512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">
    <cfRule type="cellIs" dxfId="60" priority="2" operator="greaterThanOrEqual">
      <formula>5</formula>
    </cfRule>
    <cfRule type="cellIs" dxfId="59" priority="3" operator="equal">
      <formula>1</formula>
    </cfRule>
    <cfRule type="cellIs" dxfId="58" priority="4" operator="equal">
      <formula>2</formula>
    </cfRule>
    <cfRule type="cellIs" dxfId="57" priority="5" operator="equal">
      <formula>3</formula>
    </cfRule>
    <cfRule type="cellIs" dxfId="56" priority="6" operator="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7" sqref="D7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637</v>
      </c>
      <c r="B1" s="5" t="s">
        <v>634</v>
      </c>
      <c r="C1" s="5" t="s">
        <v>303</v>
      </c>
      <c r="D1" s="5" t="s">
        <v>304</v>
      </c>
      <c r="E1" s="5" t="s">
        <v>305</v>
      </c>
      <c r="F1" s="5" t="s">
        <v>306</v>
      </c>
      <c r="G1" s="5" t="s">
        <v>307</v>
      </c>
      <c r="H1" s="5" t="s">
        <v>308</v>
      </c>
      <c r="I1" s="5" t="s">
        <v>309</v>
      </c>
    </row>
    <row r="2" spans="1:9" x14ac:dyDescent="0.15">
      <c r="A2" s="2" t="s">
        <v>635</v>
      </c>
      <c r="B2" s="2" t="s">
        <v>635</v>
      </c>
      <c r="C2" s="2" t="s">
        <v>284</v>
      </c>
      <c r="D2" s="2" t="s">
        <v>284</v>
      </c>
      <c r="E2" s="2" t="s">
        <v>284</v>
      </c>
      <c r="F2" s="2" t="s">
        <v>284</v>
      </c>
      <c r="G2" s="2" t="s">
        <v>284</v>
      </c>
      <c r="H2" s="2" t="s">
        <v>284</v>
      </c>
      <c r="I2" s="2" t="s">
        <v>284</v>
      </c>
    </row>
    <row r="3" spans="1:9" x14ac:dyDescent="0.15">
      <c r="A3" s="6" t="s">
        <v>638</v>
      </c>
      <c r="B3" s="6" t="s">
        <v>636</v>
      </c>
      <c r="C3" s="6" t="s">
        <v>289</v>
      </c>
      <c r="D3" s="6" t="s">
        <v>290</v>
      </c>
      <c r="E3" s="6" t="s">
        <v>291</v>
      </c>
      <c r="F3" s="6" t="s">
        <v>292</v>
      </c>
      <c r="G3" s="6" t="s">
        <v>293</v>
      </c>
      <c r="H3" s="6" t="s">
        <v>294</v>
      </c>
      <c r="I3" s="6" t="s">
        <v>640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658</v>
      </c>
      <c r="B1" t="s">
        <v>660</v>
      </c>
    </row>
    <row r="2" spans="1:2" x14ac:dyDescent="0.15">
      <c r="A2" s="24">
        <v>1</v>
      </c>
      <c r="B2" s="22">
        <v>27</v>
      </c>
    </row>
    <row r="3" spans="1:2" x14ac:dyDescent="0.15">
      <c r="A3" s="24">
        <v>2</v>
      </c>
      <c r="B3" s="22">
        <v>92</v>
      </c>
    </row>
    <row r="4" spans="1:2" x14ac:dyDescent="0.15">
      <c r="A4" s="24">
        <v>3</v>
      </c>
      <c r="B4" s="22">
        <v>83</v>
      </c>
    </row>
    <row r="5" spans="1:2" x14ac:dyDescent="0.15">
      <c r="A5" s="24">
        <v>4</v>
      </c>
      <c r="B5" s="22">
        <v>49</v>
      </c>
    </row>
    <row r="6" spans="1:2" x14ac:dyDescent="0.15">
      <c r="A6" s="24">
        <v>5</v>
      </c>
      <c r="B6" s="22">
        <v>36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11</v>
      </c>
    </row>
    <row r="9" spans="1:2" x14ac:dyDescent="0.15">
      <c r="A9" s="24" t="s">
        <v>659</v>
      </c>
      <c r="B9" s="22">
        <v>312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4" sqref="C14"/>
    </sheetView>
  </sheetViews>
  <sheetFormatPr defaultRowHeight="13.5" x14ac:dyDescent="0.15"/>
  <cols>
    <col min="1" max="1" width="9.75" customWidth="1"/>
    <col min="2" max="2" width="13.125" customWidth="1"/>
  </cols>
  <sheetData>
    <row r="1" spans="1:2" x14ac:dyDescent="0.15">
      <c r="A1" s="23" t="s">
        <v>658</v>
      </c>
      <c r="B1" t="s">
        <v>809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95</v>
      </c>
    </row>
    <row r="4" spans="1:2" x14ac:dyDescent="0.15">
      <c r="A4" s="24">
        <v>2</v>
      </c>
      <c r="B4" s="22">
        <v>107</v>
      </c>
    </row>
    <row r="5" spans="1:2" x14ac:dyDescent="0.15">
      <c r="A5" s="24">
        <v>3</v>
      </c>
      <c r="B5" s="22">
        <v>57</v>
      </c>
    </row>
    <row r="6" spans="1:2" x14ac:dyDescent="0.15">
      <c r="A6" s="24">
        <v>4</v>
      </c>
      <c r="B6" s="22">
        <v>23</v>
      </c>
    </row>
    <row r="7" spans="1:2" x14ac:dyDescent="0.15">
      <c r="A7" s="24" t="s">
        <v>806</v>
      </c>
      <c r="B7" s="22">
        <v>1</v>
      </c>
    </row>
    <row r="8" spans="1:2" x14ac:dyDescent="0.15">
      <c r="A8" s="24" t="s">
        <v>807</v>
      </c>
      <c r="B8" s="22">
        <v>1</v>
      </c>
    </row>
    <row r="9" spans="1:2" x14ac:dyDescent="0.15">
      <c r="A9" s="24" t="s">
        <v>808</v>
      </c>
      <c r="B9" s="22"/>
    </row>
    <row r="10" spans="1:2" x14ac:dyDescent="0.15">
      <c r="A10" s="24" t="s">
        <v>659</v>
      </c>
      <c r="B10" s="22">
        <v>314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2018-02-05T00:47:01Z</dcterms:modified>
</cp:coreProperties>
</file>