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<sst xmlns="http://schemas.openxmlformats.org/spreadsheetml/2006/main" count="1393" uniqueCount="934">
  <si>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</si>
  <si>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</si>
  <si>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</si>
  <si>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</si>
  <si>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</si>
  <si>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</si>
  <si>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</si>
  <si>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</si>
  <si>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</si>
  <si>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</si>
  <si>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</si>
  <si>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</si>
  <si>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</si>
  <si>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</si>
  <si>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</si>
  <si>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</si>
  <si>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</si>
  <si>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</si>
  <si>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</si>
  <si>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</si>
  <si>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</si>
  <si>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</si>
  <si>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</si>
  <si>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</si>
  <si>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</si>
  <si>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</si>
  <si>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</si>
  <si>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</si>
  <si>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</si>
  <si>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</si>
  <si>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</si>
  <si>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</si>
  <si>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</si>
  <si>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</si>
  <si>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</si>
  <si>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</si>
  <si>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</si>
  <si>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</si>
  <si>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</si>
  <si>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</si>
  <si>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</si>
  <si>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</si>
  <si>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</si>
  <si>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</si>
  <si>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</si>
  <si>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</si>
  <si>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</si>
  <si>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</si>
  <si>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</si>
  <si>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</si>
  <si>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</si>
  <si>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</si>
  <si>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</si>
  <si>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</si>
  <si>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</si>
  <si>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</si>
  <si>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</si>
  <si>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</si>
  <si>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</si>
  <si>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</si>
  <si>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</si>
  <si>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</si>
  <si>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</si>
  <si>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</si>
  <si>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</si>
  <si>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</si>
  <si>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</si>
  <si>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</si>
  <si>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</si>
  <si>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</si>
  <si>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</si>
  <si>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</si>
  <si>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</si>
  <si>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</si>
  <si>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</si>
  <si>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</si>
  <si>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</si>
  <si>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</si>
  <si>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</si>
  <si>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</si>
  <si>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</si>
  <si>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</si>
  <si>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</si>
  <si>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</si>
  <si>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</si>
  <si>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</si>
  <si>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</si>
  <si>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</si>
  <si>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</si>
  <si>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</si>
  <si>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</si>
  <si>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</si>
  <si>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</si>
  <si>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</si>
  <si>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</si>
  <si>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</si>
  <si>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</si>
  <si>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</si>
  <si>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</si>
  <si>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</si>
  <si>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</si>
  <si>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</si>
  <si>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</si>
  <si>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</si>
  <si>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</si>
  <si>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</si>
  <si>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</si>
  <si>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</si>
  <si>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</si>
  <si>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</si>
  <si>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</si>
  <si>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</si>
  <si>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</si>
  <si>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</si>
  <si>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</si>
  <si>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</si>
  <si>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</si>
  <si>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</si>
  <si>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</si>
  <si>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</si>
  <si>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</si>
  <si>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</si>
  <si>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</si>
  <si>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</si>
  <si>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</si>
  <si>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</si>
  <si>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</si>
  <si>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</si>
  <si>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</si>
  <si>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</si>
  <si>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</si>
  <si>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</si>
  <si>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</si>
  <si>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</si>
  <si>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</si>
  <si>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</si>
  <si>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</si>
  <si>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</si>
  <si>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</si>
  <si>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</si>
  <si>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</si>
  <si>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</si>
  <si>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</si>
  <si>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</si>
  <si>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</si>
  <si>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</si>
  <si>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</si>
  <si>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</si>
  <si>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</si>
  <si>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</si>
  <si>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</si>
  <si>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</si>
  <si>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</si>
  <si>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</si>
  <si>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</si>
  <si>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</si>
  <si>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</si>
  <si>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</si>
  <si>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</si>
  <si>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</si>
  <si>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</si>
  <si>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</si>
  <si>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</si>
  <si>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</si>
  <si>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</si>
  <si>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</si>
  <si>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</si>
  <si>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</si>
  <si>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</si>
  <si>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</si>
  <si>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</si>
  <si>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</si>
  <si>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</si>
  <si>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</si>
  <si>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</si>
  <si>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</si>
  <si>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</si>
  <si>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</si>
  <si>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</si>
  <si>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</si>
  <si>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</si>
  <si>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</si>
  <si>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</si>
  <si>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</si>
  <si>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</si>
  <si>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</si>
  <si>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</si>
  <si>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</si>
  <si>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</si>
  <si>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</si>
  <si>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</si>
  <si>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</si>
  <si>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</si>
  <si>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</si>
  <si>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</si>
  <si>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</si>
  <si>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</si>
  <si>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</si>
  <si>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</si>
  <si>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</si>
  <si>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</si>
  <si>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</si>
  <si>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</si>
  <si>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</si>
  <si>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</si>
  <si>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</si>
  <si>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</si>
  <si>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</si>
  <si>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</si>
  <si>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</si>
  <si>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</si>
  <si>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</si>
  <si>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</si>
  <si>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</si>
  <si>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</si>
  <si>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</si>
  <si>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</si>
  <si>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</si>
  <si>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</si>
  <si>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</si>
  <si>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</si>
  <si>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</si>
  <si>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</si>
  <si>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</si>
  <si>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</si>
  <si>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</si>
  <si>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</si>
  <si>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</si>
  <si>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</si>
  <si>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</si>
  <si>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</si>
  <si>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</si>
  <si>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</si>
  <si>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</si>
  <si>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</si>
  <si>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</si>
  <si>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</si>
  <si>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</si>
  <si>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</si>
  <si>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</si>
  <si>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</si>
  <si>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</si>
  <si>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</si>
  <si>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</si>
  <si>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</si>
  <si>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</si>
  <si>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</si>
  <si>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</si>
  <si>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</si>
  <si>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</si>
  <si>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</si>
  <si>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</si>
  <si>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</si>
  <si>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</si>
  <si>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</si>
  <si>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</si>
  <si>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</si>
  <si>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</si>
  <si>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</si>
  <si>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</si>
  <si>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</si>
  <si>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</si>
  <si>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</si>
  <si>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</si>
  <si>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</si>
  <si>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</si>
  <si>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</si>
  <si>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</si>
  <si>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</si>
  <si>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</si>
  <si>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</si>
  <si>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</si>
  <si>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</si>
  <si>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</si>
  <si>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</si>
  <si>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</si>
  <si>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</si>
  <si>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</si>
  <si>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</si>
  <si>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</si>
  <si>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</si>
  <si>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</si>
  <si>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</si>
  <si>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</si>
  <si>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</si>
  <si>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</si>
  <si>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</si>
  <si>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</si>
  <si>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</si>
  <si>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</si>
  <si>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</si>
  <si>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</si>
  <si>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</si>
  <si>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</si>
  <si>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</si>
  <si>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</si>
  <si>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</si>
  <si>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</si>
  <si>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</si>
  <si>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</si>
  <si>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</si>
  <si>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</si>
  <si>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</si>
  <si>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</si>
  <si>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</si>
  <si>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</si>
  <si>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</si>
  <si>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</si>
  <si>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</si>
  <si>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</si>
  <si>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</si>
  <si>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</si>
  <si>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</si>
  <si>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</si>
  <si>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</si>
  <si>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</si>
  <si>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</si>
  <si>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</si>
  <si>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</si>
  <si>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</si>
  <si>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</si>
  <si>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</si>
  <si>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</si>
  <si>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</si>
  <si>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</si>
  <si>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</si>
  <si>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</si>
  <si>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</si>
  <si>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</si>
  <si>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</si>
  <si>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</si>
  <si>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</si>
  <si>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</si>
  <si>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</si>
  <si>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</si>
  <si>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</si>
  <si>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</si>
  <si>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</si>
  <si>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</si>
  <si>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</si>
  <si>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</si>
  <si>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</si>
  <si>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</si>
  <si>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</si>
  <si>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</si>
  <si>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</si>
  <si>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</si>
  <si>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</si>
  <si>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</si>
  <si>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</si>
  <si>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</si>
  <si>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</si>
  <si>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</si>
  <si>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</si>
  <si>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</si>
  <si>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</si>
  <si>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</si>
  <si>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</si>
  <si>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</si>
  <si>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</si>
  <si>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</si>
  <si>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</si>
  <si>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</si>
  <si>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</si>
  <si>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</si>
  <si>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</si>
  <si>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</si>
  <si>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</si>
  <si>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</si>
  <si>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</si>
  <si>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</si>
  <si>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</si>
  <si>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</si>
  <si>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</si>
  <si>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</si>
  <si>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</si>
  <si>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</si>
  <si>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</si>
  <si>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</si>
  <si>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</si>
  <si>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</si>
  <si>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</si>
  <si>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</si>
  <si>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</si>
  <si>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</si>
  <si>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</si>
  <si>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</si>
  <si>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</si>
  <si>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</si>
  <si>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</si>
  <si>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</si>
  <si>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</si>
  <si>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</si>
  <si>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</si>
  <si>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</si>
  <si>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</si>
  <si>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</si>
  <si>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</si>
  <si>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</si>
  <si>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</si>
  <si>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</si>
  <si>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</si>
  <si>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</si>
  <si>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</si>
  <si>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</si>
  <si>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</si>
  <si>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</si>
  <si>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</si>
  <si>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</si>
  <si>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</si>
  <si>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</si>
  <si>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</si>
  <si>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</si>
  <si>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</si>
  <si>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</si>
  <si>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</si>
  <si>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</si>
  <si>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</si>
  <si>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</si>
  <si>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</si>
  <si>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</si>
  <si>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</si>
  <si>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</si>
  <si>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</si>
  <si>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</si>
  <si>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</si>
  <si>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</si>
  <si>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</si>
  <si>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</si>
  <si>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</si>
  <si>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</si>
  <si>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</si>
  <si>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</si>
  <si>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</si>
  <si>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</si>
  <si>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</si>
  <si>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</si>
  <si>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</si>
  <si>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</si>
  <si>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</si>
  <si>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</si>
  <si>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</si>
  <si>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</si>
  <si>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</si>
  <si>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</si>
  <si>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</si>
  <si>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</si>
  <si>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</si>
  <si>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</si>
  <si>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</si>
  <si>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</si>
  <si>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</si>
  <si>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</si>
  <si>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</si>
  <si>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</si>
  <si>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</si>
  <si>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</si>
  <si>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</si>
  <si>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</si>
  <si>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</si>
  <si>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</si>
  <si>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</si>
  <si>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</si>
  <si>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</si>
  <si>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</si>
  <si>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</si>
  <si>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</si>
  <si>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</si>
  <si>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</si>
  <si>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</si>
  <si>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</si>
  <si>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</si>
  <si>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</si>
  <si>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</si>
  <si>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</si>
  <si>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</si>
  <si>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</si>
  <si>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</si>
  <si>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</si>
  <si>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</si>
  <si>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</si>
  <si>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</si>
  <si>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</si>
  <si>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</si>
  <si>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</si>
  <si>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</si>
  <si>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</si>
  <si>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</si>
  <si>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</si>
  <si>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</si>
  <si>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</si>
  <si>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</si>
  <si>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</si>
  <si>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</si>
  <si>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</si>
  <si>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</si>
  <si>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</si>
  <si>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</si>
  <si>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</si>
  <si>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</si>
  <si>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</si>
  <si>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</si>
  <si>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</si>
  <si>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</si>
  <si>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</si>
  <si>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</si>
  <si>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</si>
  <si>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</si>
  <si>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</si>
  <si>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</si>
  <si>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</si>
  <si>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</si>
  <si>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</si>
  <si>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</si>
  <si>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</si>
  <si>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</si>
  <si>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</si>
  <si>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</si>
  <si>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</si>
  <si>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</si>
  <si>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</si>
  <si>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</si>
  <si>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</si>
  <si>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</si>
  <si>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</si>
  <si>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</si>
  <si>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</si>
  <si>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</si>
  <si>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</si>
  <si>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</si>
  <si>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</si>
  <si>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</si>
  <si>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</si>
  <si>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</si>
  <si>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</si>
  <si>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</si>
  <si>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</si>
  <si>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</si>
  <si>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</si>
  <si>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</si>
  <si>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</si>
  <si>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</si>
  <si>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</si>
  <si>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</si>
  <si>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</si>
  <si>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</si>
  <si>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</si>
  <si>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</si>
  <si>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</si>
  <si>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</si>
  <si>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</si>
  <si>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</si>
  <si>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</si>
  <si>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</si>
  <si>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</si>
  <si>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</si>
  <si>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</si>
  <si>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</si>
  <si>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</si>
  <si>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</si>
  <si>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</si>
  <si>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</si>
  <si>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</si>
  <si>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</si>
  <si>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</si>
  <si>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</si>
  <si>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</si>
  <si>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</si>
  <si>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</si>
  <si>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</si>
  <si>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</si>
  <si>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</si>
  <si>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</si>
  <si>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</si>
  <si>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</si>
  <si>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</si>
  <si>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</si>
  <si>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</si>
  <si>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</si>
  <si>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</si>
  <si>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</si>
  <si>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</si>
  <si>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</si>
  <si>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</si>
  <si>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</si>
  <si>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</si>
  <si>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</si>
  <si>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</si>
  <si>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</si>
  <si>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</si>
  <si>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</si>
  <si>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</si>
  <si>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</si>
  <si>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</si>
  <si>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</si>
  <si>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</si>
  <si>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</si>
  <si>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</si>
  <si>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</si>
  <si>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</si>
  <si>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</si>
  <si>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</si>
  <si>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</si>
  <si>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</si>
  <si>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</si>
  <si>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</si>
  <si>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</si>
  <si>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</si>
  <si>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</si>
  <si>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</si>
  <si>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</si>
  <si>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</si>
  <si>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</si>
  <si>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</si>
  <si>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</si>
  <si>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</si>
  <si>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</si>
  <si>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</si>
  <si>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</si>
  <si>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</si>
  <si>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</si>
  <si>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</si>
  <si>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</si>
  <si>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</si>
  <si>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</si>
  <si>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</si>
  <si>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</si>
  <si>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</si>
  <si>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</si>
  <si>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</si>
  <si>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</si>
  <si>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</si>
  <si>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</si>
  <si>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</si>
  <si>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</si>
  <si>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</si>
  <si>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</si>
  <si>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</si>
  <si>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</si>
  <si>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</si>
  <si>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</si>
  <si>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</si>
  <si>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</si>
  <si>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</si>
  <si>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</si>
  <si>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</si>
  <si>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</si>
  <si>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</si>
  <si>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</si>
  <si>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</si>
  <si>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</si>
  <si>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</si>
  <si>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</si>
  <si>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</si>
  <si>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</si>
  <si>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</si>
  <si>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</si>
  <si>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</si>
  <si>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</si>
  <si>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</si>
  <si>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</si>
  <si>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</si>
  <si>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</si>
  <si>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</si>
  <si>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</si>
  <si>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</si>
  <si>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</si>
  <si>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</si>
  <si>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</si>
  <si>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</si>
  <si>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</si>
  <si>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</si>
  <si>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</si>
  <si>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</si>
  <si>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</si>
  <si>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</si>
  <si>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</si>
  <si>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</si>
  <si>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</si>
  <si>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</si>
  <si>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</si>
  <si>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</si>
  <si>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</si>
  <si>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</si>
  <si>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</si>
  <si>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</si>
  <si>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</si>
  <si>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</si>
  <si>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</si>
  <si>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</si>
  <si>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</si>
  <si>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</si>
  <si>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</si>
  <si>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</si>
  <si>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</si>
  <si>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</si>
  <si>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</si>
  <si>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</si>
  <si>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</si>
  <si>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</si>
  <si>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</si>
  <si>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</si>
  <si>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</si>
  <si>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</si>
  <si>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</si>
  <si>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</si>
  <si>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</si>
  <si>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</si>
  <si>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</si>
  <si>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</si>
  <si>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</si>
  <si>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</si>
  <si>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</si>
  <si>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</si>
  <si>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</si>
  <si>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</si>
  <si>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</si>
  <si>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</si>
  <si>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</si>
  <si>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</si>
  <si>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</si>
  <si>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</si>
  <si>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</si>
  <si>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</si>
  <si>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</si>
  <si>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</si>
  <si>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</si>
  <si>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</si>
  <si>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</si>
  <si>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</si>
  <si>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</si>
  <si>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</si>
  <si>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</si>
  <si>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</si>
  <si>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</si>
  <si>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</si>
  <si>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</si>
  <si>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</si>
  <si>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</si>
  <si>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</si>
  <si>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</si>
  <si>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</si>
  <si>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</si>
  <si>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</si>
  <si>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</si>
  <si>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</si>
  <si>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</si>
  <si>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</si>
  <si>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</si>
  <si>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</si>
  <si>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</si>
  <si>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</si>
  <si>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</si>
  <si>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</si>
  <si>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</si>
  <si>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</si>
  <si>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</si>
  <si>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</si>
  <si>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</si>
  <si>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</si>
  <si>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</si>
  <si>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</si>
  <si>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</si>
  <si>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</si>
  <si>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</si>
  <si>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</si>
  <si>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</si>
  <si>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</si>
  <si>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</si>
  <si>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</si>
  <si>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</si>
  <si>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</si>
  <si>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</si>
  <si>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</si>
  <si>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</si>
  <si>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</si>
  <si>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</si>
  <si>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</si>
  <si>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</si>
  <si>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</si>
  <si>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</si>
  <si>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</si>
  <si>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</si>
  <si>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</si>
  <si>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</si>
  <si>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</si>
  <si>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</si>
  <si>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</si>
  <si>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</si>
  <si>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</si>
  <si>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</si>
  <si>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</si>
  <si>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</si>
  <si>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</si>
  <si>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</si>
  <si>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</si>
  <si>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</si>
  <si>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</si>
  <si>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</si>
  <si>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p.Action.CardLevelUp((int)spl.Help, 0);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</si>
  <si>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</si>
  <si>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</si>
  <si>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</si>
  <si>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</si>
  <si>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</si>
  <si>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</si>
  <si>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</si>
  <si>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spl.Damage,spl.Attr,0.3);</t>
  </si>
  <si>
    <t>p.AddMp(spl.Help);r.AddMp(-spl.Help);</t>
  </si>
  <si>
    <t>m.SetRowUnitPosition(mouse.Y,p.IsLeft,"siden");if(MathTool.GetRandom(100)&lt;spl.Rate) p.Action.AddCard(null,spl.Id, spl.Level);</t>
  </si>
  <si>
    <t>foreach(IMonster im in m.GetAllMonster(mouse).FilterStar(1,5))im.OnSpellDamage( spl.Damage,spl.Attr);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</si>
  <si>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</si>
  <si>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</si>
  <si>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</si>
  <si>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</si>
  <si>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</si>
  <si>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</si>
  <si>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</si>
  <si>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</si>
  <si>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</si>
  <si>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</si>
  <si>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</si>
  <si>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</si>
  <si>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</si>
  <si>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</si>
  <si>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</si>
  <si>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</si>
  <si>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</si>
  <si>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</si>
  <si>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</si>
  <si>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</si>
  <si>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r.Action.CardLevelUp(-(int)spl.Help,3);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</si>
  <si>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</si>
  <si>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</si>
  <si>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</si>
  <si>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</si>
  <si>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</si>
  <si>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</si>
  <si>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</si>
  <si>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</si>
  <si>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</si>
  <si>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</si>
  <si>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</si>
  <si>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</si>
  <si>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</si>
  <si>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</si>
  <si>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</si>
  <si>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</si>
  <si>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</si>
  <si>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</si>
  <si>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</si>
  <si>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</si>
  <si>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</si>
  <si>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</si>
  <si>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</si>
  <si>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</si>
  <si>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</si>
  <si>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</si>
  <si>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</si>
  <si>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</si>
  <si>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</si>
  <si>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</si>
  <si>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</si>
  <si>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</si>
  <si>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</si>
  <si>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</si>
  <si>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</si>
  <si>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</si>
  <si>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</si>
  <si>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</si>
  <si>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</si>
  <si>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</si>
  <si>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</si>
  <si>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</si>
  <si>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</si>
  <si>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</si>
  <si>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</si>
  <si>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</si>
  <si>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</si>
  <si>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</si>
  <si>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</si>
  <si>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</si>
  <si>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</si>
  <si>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</si>
  <si>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</si>
  <si>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</si>
  <si>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</si>
  <si>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</si>
  <si>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 Light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</si>
  <si>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</si>
  <si>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</si>
  <si>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</si>
  <si>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</si>
  <si>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</si>
  <si>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</si>
  <si>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</si>
  <si>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</si>
  <si>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</si>
  <si>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</si>
  <si>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</si>
  <si>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</si>
  <si>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</si>
  <si>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</si>
  <si>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</si>
  <si>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</si>
  <si>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</si>
  <si>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</si>
  <si>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</si>
  <si>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</si>
  <si>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</si>
  <si>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</si>
  <si>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</si>
  <si>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</si>
  <si>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</si>
  <si>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</si>
  <si>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</si>
  <si>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</si>
  <si>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</si>
  <si>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</si>
  <si>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</si>
  <si>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</si>
  <si>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</si>
  <si>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</si>
  <si>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</si>
  <si>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</si>
  <si>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</si>
  <si>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</si>
  <si>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</si>
  <si>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</si>
  <si>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</si>
  <si>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p.Action.AddMonster(MathTool.GetRandom(51000001,51000300),spl.Level,m.GetRandomPoint());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</si>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</sst>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S59" sqref="S59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620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618</v>
      </c>
      <c r="P2" s="18" t="s">
        <v>328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354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619</v>
      </c>
      <c r="P3" s="20" t="s">
        <v>329</v>
      </c>
      <c r="Q3" s="37" t="s">
        <v>438</v>
      </c>
      <c r="R3" s="6" t="s">
        <v>312</v>
      </c>
      <c r="S3" s="2" t="s">
        <v>444</v>
      </c>
      <c r="T3" s="2" t="s">
        <v>374</v>
      </c>
      <c r="U3" s="6" t="s">
        <v>443</v>
      </c>
      <c r="V3" s="6" t="s">
        <v>524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60" x14ac:dyDescent="0.15">
      <c r="A4">
        <v>53000001</v>
      </c>
      <c r="B4" s="8" t="s">
        <v>0</v>
      </c>
      <c r="C4" s="1" t="s">
        <v>209</v>
      </c>
      <c r="D4" s="25" t="s">
        <v>577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785</v>
      </c>
      <c r="V4" s="7" t="s">
        <v>727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210</v>
      </c>
      <c r="D5" s="25" t="s">
        <v>578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786</v>
      </c>
      <c r="V5" s="7" t="s">
        <v>486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211</v>
      </c>
      <c r="D6" s="25" t="s">
        <v>583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787</v>
      </c>
      <c r="V6" s="7" t="s">
        <v>371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212</v>
      </c>
      <c r="D7" s="25" t="s">
        <v>584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869</v>
      </c>
      <c r="V7" s="7" t="s">
        <v>699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194</v>
      </c>
      <c r="C8" s="1" t="s">
        <v>213</v>
      </c>
      <c r="D8" s="25" t="s">
        <v>768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450</v>
      </c>
      <c r="T8">
        <v>100</v>
      </c>
      <c r="U8" s="11" t="s">
        <v>870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169</v>
      </c>
      <c r="C9" s="1" t="s">
        <v>290</v>
      </c>
      <c r="D9" s="25" t="s">
        <v>579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170</v>
      </c>
      <c r="T9">
        <v>90</v>
      </c>
      <c r="U9" s="11" t="s">
        <v>788</v>
      </c>
      <c r="V9" s="7" t="s">
        <v>452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171</v>
      </c>
      <c r="C10" s="1" t="s">
        <v>291</v>
      </c>
      <c r="D10" s="25" t="s">
        <v>579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170</v>
      </c>
      <c r="T10">
        <v>90</v>
      </c>
      <c r="U10" s="11" t="s">
        <v>789</v>
      </c>
      <c r="V10" s="7" t="s">
        <v>451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172</v>
      </c>
      <c r="C11" s="1" t="s">
        <v>292</v>
      </c>
      <c r="D11" s="25" t="s">
        <v>579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170</v>
      </c>
      <c r="T11">
        <v>90</v>
      </c>
      <c r="U11" s="11" t="s">
        <v>790</v>
      </c>
      <c r="V11" s="7" t="s">
        <v>453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173</v>
      </c>
      <c r="C12" s="1" t="s">
        <v>293</v>
      </c>
      <c r="D12" s="25" t="s">
        <v>579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170</v>
      </c>
      <c r="T12">
        <v>90</v>
      </c>
      <c r="U12" s="11" t="s">
        <v>791</v>
      </c>
      <c r="V12" s="7" t="s">
        <v>454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214</v>
      </c>
      <c r="D13" s="25" t="s">
        <v>579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170</v>
      </c>
      <c r="T13">
        <v>90</v>
      </c>
      <c r="U13" s="11" t="s">
        <v>792</v>
      </c>
      <c r="V13" s="7" t="s">
        <v>455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174</v>
      </c>
      <c r="C14" s="1" t="s">
        <v>208</v>
      </c>
      <c r="D14" s="25" t="s">
        <v>579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170</v>
      </c>
      <c r="T14">
        <v>90</v>
      </c>
      <c r="U14" s="11" t="s">
        <v>793</v>
      </c>
      <c r="V14" s="7" t="s">
        <v>456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215</v>
      </c>
      <c r="D15" s="25" t="s">
        <v>579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170</v>
      </c>
      <c r="T15">
        <v>90</v>
      </c>
      <c r="U15" s="11" t="s">
        <v>794</v>
      </c>
      <c r="V15" s="7" t="s">
        <v>457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36" x14ac:dyDescent="0.15">
      <c r="A16">
        <v>53000013</v>
      </c>
      <c r="B16" s="22" t="s">
        <v>365</v>
      </c>
      <c r="C16" s="15" t="s">
        <v>366</v>
      </c>
      <c r="D16" s="25" t="s">
        <v>575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367</v>
      </c>
      <c r="T16">
        <v>100</v>
      </c>
      <c r="U16" s="11" t="s">
        <v>795</v>
      </c>
      <c r="V16" s="7" t="s">
        <v>469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446</v>
      </c>
      <c r="C17" s="1" t="s">
        <v>447</v>
      </c>
      <c r="D17" s="25" t="s">
        <v>769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448</v>
      </c>
      <c r="T17">
        <v>100</v>
      </c>
      <c r="U17" s="11" t="s">
        <v>905</v>
      </c>
      <c r="V17" s="7" t="s">
        <v>929</v>
      </c>
      <c r="W17" s="1" t="s">
        <v>449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216</v>
      </c>
      <c r="D18" s="25" t="s">
        <v>580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796</v>
      </c>
      <c r="V18" s="7" t="s">
        <v>777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217</v>
      </c>
      <c r="D19" s="25" t="s">
        <v>575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871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218</v>
      </c>
      <c r="D20" s="25" t="s">
        <v>575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797</v>
      </c>
      <c r="V20" s="7" t="s">
        <v>627</v>
      </c>
      <c r="W20" s="1" t="s">
        <v>573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219</v>
      </c>
      <c r="D21" s="25" t="s">
        <v>584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872</v>
      </c>
      <c r="V21" s="7" t="s">
        <v>528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220</v>
      </c>
      <c r="D22" s="25" t="s">
        <v>769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556</v>
      </c>
      <c r="T22">
        <v>100</v>
      </c>
      <c r="U22" s="11" t="s">
        <v>902</v>
      </c>
      <c r="V22" s="7" t="s">
        <v>477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221</v>
      </c>
      <c r="D23" s="25" t="s">
        <v>769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557</v>
      </c>
      <c r="T23">
        <v>100</v>
      </c>
      <c r="U23" s="11" t="s">
        <v>903</v>
      </c>
      <c r="V23" s="7" t="s">
        <v>475</v>
      </c>
      <c r="W23" s="1" t="s">
        <v>476</v>
      </c>
      <c r="X23" s="1" t="s">
        <v>476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36" x14ac:dyDescent="0.15">
      <c r="A24">
        <v>53000021</v>
      </c>
      <c r="B24" s="8" t="s">
        <v>25</v>
      </c>
      <c r="C24" s="1" t="s">
        <v>222</v>
      </c>
      <c r="D24" s="25" t="s">
        <v>769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558</v>
      </c>
      <c r="T24">
        <v>100</v>
      </c>
      <c r="U24" s="11" t="s">
        <v>904</v>
      </c>
      <c r="V24" s="7" t="s">
        <v>478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223</v>
      </c>
      <c r="D25" s="25" t="s">
        <v>497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798</v>
      </c>
      <c r="V25" s="7" t="s">
        <v>669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224</v>
      </c>
      <c r="D26" s="25" t="s">
        <v>463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799</v>
      </c>
      <c r="V26" s="21" t="s">
        <v>383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225</v>
      </c>
      <c r="D27" s="25" t="s">
        <v>462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800</v>
      </c>
      <c r="V27" s="7" t="s">
        <v>384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226</v>
      </c>
      <c r="D28" s="25" t="s">
        <v>584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873</v>
      </c>
      <c r="V28" s="7" t="s">
        <v>471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227</v>
      </c>
      <c r="D29" s="25" t="s">
        <v>580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801</v>
      </c>
      <c r="V29" s="7" t="s">
        <v>470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t="36" x14ac:dyDescent="0.15">
      <c r="A30">
        <v>53000027</v>
      </c>
      <c r="B30" s="8" t="s">
        <v>37</v>
      </c>
      <c r="C30" s="1" t="s">
        <v>228</v>
      </c>
      <c r="D30" s="25" t="s">
        <v>587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912</v>
      </c>
      <c r="V30" s="7" t="s">
        <v>761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t="36" x14ac:dyDescent="0.15">
      <c r="A31">
        <v>53000028</v>
      </c>
      <c r="B31" s="8" t="s">
        <v>40</v>
      </c>
      <c r="C31" s="1" t="s">
        <v>229</v>
      </c>
      <c r="D31" s="25" t="s">
        <v>574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913</v>
      </c>
      <c r="V31" s="7" t="s">
        <v>762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230</v>
      </c>
      <c r="D32" s="25" t="s">
        <v>585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787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36" x14ac:dyDescent="0.15">
      <c r="A33">
        <v>53000030</v>
      </c>
      <c r="B33" s="8" t="s">
        <v>429</v>
      </c>
      <c r="C33" s="1" t="s">
        <v>430</v>
      </c>
      <c r="D33" s="25" t="s">
        <v>464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874</v>
      </c>
      <c r="V33" s="1" t="s">
        <v>734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431</v>
      </c>
      <c r="C34" s="1" t="s">
        <v>432</v>
      </c>
      <c r="D34" s="25" t="s">
        <v>464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875</v>
      </c>
      <c r="V34" s="1" t="s">
        <v>736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175</v>
      </c>
      <c r="C35" s="1" t="s">
        <v>294</v>
      </c>
      <c r="D35" s="25" t="s">
        <v>769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308</v>
      </c>
      <c r="T35">
        <v>100</v>
      </c>
      <c r="U35" s="11" t="s">
        <v>802</v>
      </c>
      <c r="V35" s="7" t="s">
        <v>404</v>
      </c>
      <c r="W35" s="1" t="s">
        <v>433</v>
      </c>
      <c r="X35" s="1" t="s">
        <v>433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 x14ac:dyDescent="0.15">
      <c r="A36">
        <v>53000033</v>
      </c>
      <c r="B36" s="9" t="s">
        <v>307</v>
      </c>
      <c r="C36" s="1" t="s">
        <v>295</v>
      </c>
      <c r="D36" s="25" t="s">
        <v>580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803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167</v>
      </c>
      <c r="C37" s="1" t="s">
        <v>289</v>
      </c>
      <c r="D37" s="25" t="s">
        <v>474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804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231</v>
      </c>
      <c r="D38" s="25" t="s">
        <v>769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547</v>
      </c>
      <c r="T38">
        <v>100</v>
      </c>
      <c r="U38" s="11" t="s">
        <v>924</v>
      </c>
      <c r="V38" s="7" t="s">
        <v>548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232</v>
      </c>
      <c r="D39" s="25" t="s">
        <v>545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546</v>
      </c>
      <c r="T39">
        <v>100</v>
      </c>
      <c r="U39" s="11" t="s">
        <v>930</v>
      </c>
      <c r="V39" s="1" t="s">
        <v>544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36" x14ac:dyDescent="0.15">
      <c r="A40">
        <v>53000037</v>
      </c>
      <c r="B40" s="8" t="s">
        <v>52</v>
      </c>
      <c r="C40" s="1" t="s">
        <v>233</v>
      </c>
      <c r="D40" s="25" t="s">
        <v>581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908</v>
      </c>
      <c r="V40" s="7" t="s">
        <v>472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234</v>
      </c>
      <c r="D41" s="25" t="s">
        <v>770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683</v>
      </c>
      <c r="T41">
        <v>100</v>
      </c>
      <c r="U41" s="11" t="s">
        <v>805</v>
      </c>
      <c r="V41" s="7" t="s">
        <v>684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36" x14ac:dyDescent="0.15">
      <c r="A42">
        <v>53000039</v>
      </c>
      <c r="B42" s="8" t="s">
        <v>427</v>
      </c>
      <c r="C42" s="1" t="s">
        <v>428</v>
      </c>
      <c r="D42" s="25" t="s">
        <v>466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876</v>
      </c>
      <c r="V42" s="1" t="s">
        <v>735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36" x14ac:dyDescent="0.15">
      <c r="A43">
        <v>53000040</v>
      </c>
      <c r="B43" s="8" t="s">
        <v>424</v>
      </c>
      <c r="C43" s="1" t="s">
        <v>235</v>
      </c>
      <c r="D43" s="25" t="s">
        <v>466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877</v>
      </c>
      <c r="V43" s="1" t="s">
        <v>737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783</v>
      </c>
      <c r="D44" s="25" t="s">
        <v>504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806</v>
      </c>
      <c r="V44" s="7" t="s">
        <v>505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72" x14ac:dyDescent="0.15">
      <c r="A45">
        <v>53000042</v>
      </c>
      <c r="B45" s="8" t="s">
        <v>58</v>
      </c>
      <c r="C45" s="1" t="s">
        <v>236</v>
      </c>
      <c r="D45" s="25" t="s">
        <v>769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303</v>
      </c>
      <c r="T45">
        <v>110</v>
      </c>
      <c r="U45" s="11" t="s">
        <v>807</v>
      </c>
      <c r="V45" s="7" t="s">
        <v>525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237</v>
      </c>
      <c r="D46" s="25" t="s">
        <v>488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808</v>
      </c>
      <c r="V46" s="1" t="s">
        <v>487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36" x14ac:dyDescent="0.15">
      <c r="A47">
        <v>53000044</v>
      </c>
      <c r="B47" s="8" t="s">
        <v>425</v>
      </c>
      <c r="C47" s="1" t="s">
        <v>238</v>
      </c>
      <c r="D47" s="25" t="s">
        <v>465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878</v>
      </c>
      <c r="V47" s="1" t="s">
        <v>738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239</v>
      </c>
      <c r="D48" s="25" t="s">
        <v>473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559</v>
      </c>
      <c r="T48">
        <v>100</v>
      </c>
      <c r="U48" s="11" t="s">
        <v>809</v>
      </c>
      <c r="V48" s="1" t="s">
        <v>686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240</v>
      </c>
      <c r="D49" s="25" t="s">
        <v>769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810</v>
      </c>
      <c r="V49" s="7" t="s">
        <v>521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241</v>
      </c>
      <c r="D50" s="25" t="s">
        <v>769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303</v>
      </c>
      <c r="T50">
        <v>100</v>
      </c>
      <c r="U50" s="11" t="s">
        <v>811</v>
      </c>
      <c r="V50" s="7" t="s">
        <v>549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242</v>
      </c>
      <c r="D51" s="25" t="s">
        <v>585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563</v>
      </c>
      <c r="T51">
        <v>100</v>
      </c>
      <c r="U51" s="11" t="s">
        <v>787</v>
      </c>
      <c r="V51" s="1" t="s">
        <v>533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243</v>
      </c>
      <c r="D52" s="25" t="s">
        <v>769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303</v>
      </c>
      <c r="T52">
        <v>105</v>
      </c>
      <c r="U52" s="11" t="s">
        <v>812</v>
      </c>
      <c r="V52" s="7" t="s">
        <v>530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244</v>
      </c>
      <c r="D53" s="25" t="s">
        <v>769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386</v>
      </c>
      <c r="T53">
        <v>95</v>
      </c>
      <c r="U53" s="11" t="s">
        <v>813</v>
      </c>
      <c r="V53" s="7" t="s">
        <v>520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 x14ac:dyDescent="0.15">
      <c r="A54">
        <v>53000051</v>
      </c>
      <c r="B54" s="8" t="s">
        <v>71</v>
      </c>
      <c r="C54" s="1" t="s">
        <v>245</v>
      </c>
      <c r="D54" s="25" t="s">
        <v>771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303</v>
      </c>
      <c r="T54">
        <v>100</v>
      </c>
      <c r="U54" s="11" t="s">
        <v>879</v>
      </c>
      <c r="V54" s="1" t="s">
        <v>531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540</v>
      </c>
      <c r="C55" s="1" t="s">
        <v>541</v>
      </c>
      <c r="D55" s="25" t="s">
        <v>769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685</v>
      </c>
      <c r="T55">
        <v>95</v>
      </c>
      <c r="U55" s="11" t="s">
        <v>814</v>
      </c>
      <c r="V55" s="7" t="s">
        <v>687</v>
      </c>
      <c r="W55" s="1" t="s">
        <v>543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246</v>
      </c>
      <c r="D56" s="25" t="s">
        <v>769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534</v>
      </c>
      <c r="T56">
        <v>100</v>
      </c>
      <c r="U56" s="11" t="s">
        <v>811</v>
      </c>
      <c r="V56" s="7" t="s">
        <v>535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195</v>
      </c>
      <c r="D57" s="25" t="s">
        <v>585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815</v>
      </c>
      <c r="V57" s="7" t="s">
        <v>532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247</v>
      </c>
      <c r="D58" s="25" t="s">
        <v>553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816</v>
      </c>
      <c r="V58" s="1" t="s">
        <v>489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60" x14ac:dyDescent="0.15">
      <c r="A59">
        <v>53000056</v>
      </c>
      <c r="B59" s="8" t="s">
        <v>78</v>
      </c>
      <c r="C59" s="1" t="s">
        <v>248</v>
      </c>
      <c r="D59" s="25" t="s">
        <v>545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5" t="s">
        <v>933</v>
      </c>
      <c r="T59">
        <v>100</v>
      </c>
      <c r="U59" s="11" t="s">
        <v>932</v>
      </c>
      <c r="V59" s="1" t="s">
        <v>931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297</v>
      </c>
      <c r="D60" s="25" t="s">
        <v>484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389</v>
      </c>
      <c r="T60">
        <v>100</v>
      </c>
      <c r="U60" s="11" t="s">
        <v>817</v>
      </c>
      <c r="V60" s="1" t="s">
        <v>485</v>
      </c>
      <c r="W60" s="1" t="s">
        <v>483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539</v>
      </c>
      <c r="C61" s="1" t="s">
        <v>542</v>
      </c>
      <c r="D61" s="25" t="s">
        <v>401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681</v>
      </c>
      <c r="T61">
        <v>100</v>
      </c>
      <c r="U61" s="11" t="s">
        <v>818</v>
      </c>
      <c r="V61" s="7" t="s">
        <v>693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36" x14ac:dyDescent="0.15">
      <c r="A62">
        <v>53000059</v>
      </c>
      <c r="B62" s="8" t="s">
        <v>82</v>
      </c>
      <c r="C62" s="1" t="s">
        <v>249</v>
      </c>
      <c r="D62" s="25" t="s">
        <v>575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301</v>
      </c>
      <c r="T62">
        <v>100</v>
      </c>
      <c r="U62" s="11" t="s">
        <v>897</v>
      </c>
      <c r="V62" s="7" t="s">
        <v>626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250</v>
      </c>
      <c r="D63" s="25" t="s">
        <v>575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819</v>
      </c>
      <c r="V63" s="1" t="s">
        <v>385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251</v>
      </c>
      <c r="D64" s="25" t="s">
        <v>580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820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252</v>
      </c>
      <c r="D65" s="25" t="s">
        <v>575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880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253</v>
      </c>
      <c r="D66" s="25" t="s">
        <v>490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821</v>
      </c>
      <c r="V66" s="7" t="s">
        <v>491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254</v>
      </c>
      <c r="D67" s="25" t="s">
        <v>488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822</v>
      </c>
      <c r="V67" s="1" t="s">
        <v>492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196</v>
      </c>
      <c r="C68" s="1" t="s">
        <v>197</v>
      </c>
      <c r="D68" s="25" t="s">
        <v>769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823</v>
      </c>
      <c r="V68" s="1" t="s">
        <v>391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36" x14ac:dyDescent="0.15">
      <c r="A69">
        <v>53000066</v>
      </c>
      <c r="B69" s="8" t="s">
        <v>94</v>
      </c>
      <c r="C69" s="1" t="s">
        <v>255</v>
      </c>
      <c r="D69" s="25" t="s">
        <v>467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881</v>
      </c>
      <c r="V69" s="1" t="s">
        <v>739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198</v>
      </c>
      <c r="C70" s="1" t="s">
        <v>256</v>
      </c>
      <c r="D70" s="25" t="s">
        <v>584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824</v>
      </c>
      <c r="V70" s="7" t="s">
        <v>564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 x14ac:dyDescent="0.15">
      <c r="A71">
        <v>53000068</v>
      </c>
      <c r="B71" s="8" t="s">
        <v>96</v>
      </c>
      <c r="C71" s="1" t="s">
        <v>257</v>
      </c>
      <c r="D71" s="25" t="s">
        <v>771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304</v>
      </c>
      <c r="T71">
        <v>100</v>
      </c>
      <c r="U71" s="11" t="s">
        <v>882</v>
      </c>
      <c r="V71" s="7" t="s">
        <v>498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72" x14ac:dyDescent="0.15">
      <c r="A72">
        <v>53000069</v>
      </c>
      <c r="B72" s="8" t="s">
        <v>98</v>
      </c>
      <c r="C72" s="1" t="s">
        <v>200</v>
      </c>
      <c r="D72" s="25" t="s">
        <v>575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925</v>
      </c>
      <c r="V72" s="7" t="s">
        <v>625</v>
      </c>
      <c r="W72" s="1" t="s">
        <v>605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202</v>
      </c>
      <c r="D73" s="25" t="s">
        <v>575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926</v>
      </c>
      <c r="V73" s="7" t="s">
        <v>499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199</v>
      </c>
      <c r="D74" s="25" t="s">
        <v>772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303</v>
      </c>
      <c r="T74">
        <v>103</v>
      </c>
      <c r="U74" s="11" t="s">
        <v>825</v>
      </c>
      <c r="V74" s="7" t="s">
        <v>509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258</v>
      </c>
      <c r="D75" s="25" t="s">
        <v>575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883</v>
      </c>
      <c r="V75" s="1" t="s">
        <v>508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259</v>
      </c>
      <c r="D76" s="25" t="s">
        <v>772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884</v>
      </c>
      <c r="V76" s="7" t="s">
        <v>468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296</v>
      </c>
      <c r="D77" s="25" t="s">
        <v>588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826</v>
      </c>
      <c r="V77" s="7" t="s">
        <v>517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260</v>
      </c>
      <c r="D78" s="25" t="s">
        <v>575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918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 x14ac:dyDescent="0.15">
      <c r="A79">
        <v>53000076</v>
      </c>
      <c r="B79" s="8" t="s">
        <v>112</v>
      </c>
      <c r="C79" s="1" t="s">
        <v>261</v>
      </c>
      <c r="D79" s="25" t="s">
        <v>589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303</v>
      </c>
      <c r="T79">
        <v>100</v>
      </c>
      <c r="U79" s="11" t="s">
        <v>885</v>
      </c>
      <c r="V79" s="7" t="s">
        <v>500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262</v>
      </c>
      <c r="D80" s="25" t="s">
        <v>575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886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263</v>
      </c>
      <c r="D81" s="25" t="s">
        <v>590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445</v>
      </c>
      <c r="T81">
        <v>100</v>
      </c>
      <c r="U81" s="39" t="s">
        <v>827</v>
      </c>
      <c r="V81" s="7" t="s">
        <v>630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96" x14ac:dyDescent="0.15">
      <c r="A82">
        <v>53000079</v>
      </c>
      <c r="B82" s="8" t="s">
        <v>116</v>
      </c>
      <c r="C82" s="1" t="s">
        <v>264</v>
      </c>
      <c r="D82" s="25" t="s">
        <v>591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305</v>
      </c>
      <c r="T82">
        <v>100</v>
      </c>
      <c r="U82" s="11" t="s">
        <v>919</v>
      </c>
      <c r="V82" s="7" t="s">
        <v>501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72" x14ac:dyDescent="0.15">
      <c r="A83">
        <v>53000080</v>
      </c>
      <c r="B83" s="8" t="s">
        <v>119</v>
      </c>
      <c r="C83" s="1" t="s">
        <v>265</v>
      </c>
      <c r="D83" s="25" t="s">
        <v>591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560</v>
      </c>
      <c r="T83">
        <v>100</v>
      </c>
      <c r="U83" s="11" t="s">
        <v>887</v>
      </c>
      <c r="V83" s="7" t="s">
        <v>526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72" x14ac:dyDescent="0.15">
      <c r="A84">
        <v>53000081</v>
      </c>
      <c r="B84" s="8" t="s">
        <v>120</v>
      </c>
      <c r="C84" s="1" t="s">
        <v>266</v>
      </c>
      <c r="D84" s="25" t="s">
        <v>769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561</v>
      </c>
      <c r="T84">
        <v>100</v>
      </c>
      <c r="U84" s="11" t="s">
        <v>828</v>
      </c>
      <c r="V84" s="7" t="s">
        <v>527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t="36" x14ac:dyDescent="0.15">
      <c r="A85">
        <v>53000082</v>
      </c>
      <c r="B85" s="8" t="s">
        <v>121</v>
      </c>
      <c r="C85" s="1" t="s">
        <v>267</v>
      </c>
      <c r="D85" s="25" t="s">
        <v>582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898</v>
      </c>
      <c r="V85" s="7" t="s">
        <v>624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888</v>
      </c>
      <c r="D86" s="25" t="s">
        <v>769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829</v>
      </c>
      <c r="V86" s="7" t="s">
        <v>503</v>
      </c>
      <c r="W86" s="1" t="s">
        <v>889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72" x14ac:dyDescent="0.15">
      <c r="A87">
        <v>53000084</v>
      </c>
      <c r="B87" s="8" t="s">
        <v>123</v>
      </c>
      <c r="C87" s="1" t="s">
        <v>201</v>
      </c>
      <c r="D87" s="25" t="s">
        <v>593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515</v>
      </c>
      <c r="T87">
        <v>100</v>
      </c>
      <c r="U87" s="11" t="s">
        <v>890</v>
      </c>
      <c r="V87" s="7" t="s">
        <v>516</v>
      </c>
      <c r="W87" s="1" t="s">
        <v>782</v>
      </c>
      <c r="X87" s="1" t="s">
        <v>782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 x14ac:dyDescent="0.15">
      <c r="A88">
        <v>53000085</v>
      </c>
      <c r="B88" s="8" t="s">
        <v>124</v>
      </c>
      <c r="C88" s="1" t="s">
        <v>203</v>
      </c>
      <c r="D88" s="25" t="s">
        <v>592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502</v>
      </c>
      <c r="T88">
        <v>100</v>
      </c>
      <c r="U88" s="11" t="s">
        <v>830</v>
      </c>
      <c r="V88" s="7" t="s">
        <v>778</v>
      </c>
      <c r="W88" s="1" t="s">
        <v>782</v>
      </c>
      <c r="X88" s="1" t="s">
        <v>782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72" x14ac:dyDescent="0.15">
      <c r="A89">
        <v>53000086</v>
      </c>
      <c r="B89" s="8" t="s">
        <v>125</v>
      </c>
      <c r="C89" s="1" t="s">
        <v>204</v>
      </c>
      <c r="D89" s="25" t="s">
        <v>593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306</v>
      </c>
      <c r="T89">
        <v>102</v>
      </c>
      <c r="U89" s="11" t="s">
        <v>914</v>
      </c>
      <c r="V89" s="7" t="s">
        <v>765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205</v>
      </c>
      <c r="D90" s="25" t="s">
        <v>584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562</v>
      </c>
      <c r="T90">
        <v>100</v>
      </c>
      <c r="U90" s="11" t="s">
        <v>915</v>
      </c>
      <c r="V90" s="7" t="s">
        <v>529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268</v>
      </c>
      <c r="D91" s="25" t="s">
        <v>769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303</v>
      </c>
      <c r="T91">
        <v>100</v>
      </c>
      <c r="U91" s="11" t="s">
        <v>811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269</v>
      </c>
      <c r="D92" s="25" t="s">
        <v>769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303</v>
      </c>
      <c r="T92">
        <v>100</v>
      </c>
      <c r="U92" s="11" t="s">
        <v>811</v>
      </c>
      <c r="V92" s="7" t="s">
        <v>519</v>
      </c>
      <c r="W92" s="1" t="s">
        <v>442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161</v>
      </c>
      <c r="C93" s="1" t="s">
        <v>286</v>
      </c>
      <c r="D93" s="25" t="s">
        <v>506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831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270</v>
      </c>
      <c r="D94" s="25" t="s">
        <v>586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832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550</v>
      </c>
      <c r="C95" s="1" t="s">
        <v>551</v>
      </c>
      <c r="D95" s="25" t="s">
        <v>553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552</v>
      </c>
      <c r="T95">
        <v>100</v>
      </c>
      <c r="U95" s="11" t="s">
        <v>833</v>
      </c>
      <c r="V95" s="1" t="s">
        <v>554</v>
      </c>
      <c r="W95" s="1" t="s">
        <v>555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206</v>
      </c>
      <c r="C96" s="1" t="s">
        <v>271</v>
      </c>
      <c r="D96" s="25" t="s">
        <v>585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834</v>
      </c>
      <c r="V96" s="7" t="s">
        <v>518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272</v>
      </c>
      <c r="D97" s="25" t="s">
        <v>495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835</v>
      </c>
      <c r="V97" s="1" t="s">
        <v>493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273</v>
      </c>
      <c r="D98" s="25" t="s">
        <v>594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305</v>
      </c>
      <c r="T98">
        <v>100</v>
      </c>
      <c r="U98" s="11" t="s">
        <v>836</v>
      </c>
      <c r="V98" s="7" t="s">
        <v>536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274</v>
      </c>
      <c r="D99" s="25" t="s">
        <v>595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510</v>
      </c>
      <c r="T99">
        <v>104</v>
      </c>
      <c r="U99" s="11" t="s">
        <v>837</v>
      </c>
      <c r="V99" s="1" t="s">
        <v>511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 x14ac:dyDescent="0.15">
      <c r="A100">
        <v>53000097</v>
      </c>
      <c r="B100" s="8" t="s">
        <v>140</v>
      </c>
      <c r="C100" s="1" t="s">
        <v>275</v>
      </c>
      <c r="D100" s="25" t="s">
        <v>591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885</v>
      </c>
      <c r="V100" s="7" t="s">
        <v>513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163</v>
      </c>
      <c r="C101" s="1" t="s">
        <v>287</v>
      </c>
      <c r="D101" s="25" t="s">
        <v>504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838</v>
      </c>
      <c r="V101" s="7" t="s">
        <v>390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276</v>
      </c>
      <c r="D102" s="25" t="s">
        <v>585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839</v>
      </c>
      <c r="V102" s="7" t="s">
        <v>514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277</v>
      </c>
      <c r="D103" s="25" t="s">
        <v>596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512</v>
      </c>
      <c r="T103">
        <v>100</v>
      </c>
      <c r="U103" s="11" t="s">
        <v>840</v>
      </c>
      <c r="V103" s="1" t="s">
        <v>631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36" x14ac:dyDescent="0.15">
      <c r="A104">
        <v>53000101</v>
      </c>
      <c r="B104" s="8" t="s">
        <v>165</v>
      </c>
      <c r="C104" s="1" t="s">
        <v>288</v>
      </c>
      <c r="D104" s="25" t="s">
        <v>576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537</v>
      </c>
      <c r="T104">
        <v>100</v>
      </c>
      <c r="U104" s="11" t="s">
        <v>891</v>
      </c>
      <c r="V104" s="1" t="s">
        <v>538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278</v>
      </c>
      <c r="D105" s="25" t="s">
        <v>585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787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96" x14ac:dyDescent="0.15">
      <c r="A106">
        <v>53000103</v>
      </c>
      <c r="B106" s="8" t="s">
        <v>145</v>
      </c>
      <c r="C106" s="1" t="s">
        <v>279</v>
      </c>
      <c r="D106" s="25" t="s">
        <v>593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305</v>
      </c>
      <c r="T106">
        <v>105</v>
      </c>
      <c r="U106" s="11" t="s">
        <v>916</v>
      </c>
      <c r="V106" s="7" t="s">
        <v>763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72" x14ac:dyDescent="0.15">
      <c r="A107">
        <v>53000104</v>
      </c>
      <c r="B107" s="8" t="s">
        <v>147</v>
      </c>
      <c r="C107" s="1" t="s">
        <v>280</v>
      </c>
      <c r="D107" s="25" t="s">
        <v>597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303</v>
      </c>
      <c r="T107">
        <v>105</v>
      </c>
      <c r="U107" s="11" t="s">
        <v>917</v>
      </c>
      <c r="V107" s="7" t="s">
        <v>764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 x14ac:dyDescent="0.15">
      <c r="A108">
        <v>53000105</v>
      </c>
      <c r="B108" s="8" t="s">
        <v>149</v>
      </c>
      <c r="C108" s="1" t="s">
        <v>207</v>
      </c>
      <c r="D108" s="25" t="s">
        <v>496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841</v>
      </c>
      <c r="V108" s="1" t="s">
        <v>494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t="36" x14ac:dyDescent="0.15">
      <c r="A109">
        <v>53000106</v>
      </c>
      <c r="B109" s="8" t="s">
        <v>151</v>
      </c>
      <c r="C109" s="1" t="s">
        <v>281</v>
      </c>
      <c r="D109" s="25" t="s">
        <v>575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898</v>
      </c>
      <c r="V109" s="7" t="s">
        <v>623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t="36" x14ac:dyDescent="0.15">
      <c r="A110">
        <v>53000107</v>
      </c>
      <c r="B110" s="8" t="s">
        <v>153</v>
      </c>
      <c r="C110" s="1" t="s">
        <v>282</v>
      </c>
      <c r="D110" s="25" t="s">
        <v>575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899</v>
      </c>
      <c r="V110" s="7" t="s">
        <v>622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283</v>
      </c>
      <c r="D111" s="25" t="s">
        <v>575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920</v>
      </c>
      <c r="V111" s="7" t="s">
        <v>507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284</v>
      </c>
      <c r="D112" s="25" t="s">
        <v>580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928</v>
      </c>
      <c r="V112" s="7" t="s">
        <v>779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285</v>
      </c>
      <c r="D113" s="25" t="s">
        <v>506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842</v>
      </c>
      <c r="V113" s="7" t="s">
        <v>602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 x14ac:dyDescent="0.15">
      <c r="A114">
        <v>53000111</v>
      </c>
      <c r="B114" s="8" t="s">
        <v>565</v>
      </c>
      <c r="C114" s="1" t="s">
        <v>566</v>
      </c>
      <c r="D114" s="25" t="s">
        <v>598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567</v>
      </c>
      <c r="T114">
        <v>100</v>
      </c>
      <c r="U114" s="11" t="s">
        <v>843</v>
      </c>
      <c r="V114" s="7" t="s">
        <v>568</v>
      </c>
      <c r="W114" s="1" t="s">
        <v>781</v>
      </c>
      <c r="X114" s="1" t="s">
        <v>780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569</v>
      </c>
      <c r="C115" s="1" t="s">
        <v>784</v>
      </c>
      <c r="D115" s="25" t="s">
        <v>572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570</v>
      </c>
      <c r="T115">
        <v>100</v>
      </c>
      <c r="U115" s="11" t="s">
        <v>844</v>
      </c>
      <c r="V115" s="7" t="s">
        <v>571</v>
      </c>
      <c r="W115" s="1" t="s">
        <v>782</v>
      </c>
      <c r="X115" s="1" t="s">
        <v>782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599</v>
      </c>
      <c r="C116" s="1" t="s">
        <v>600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601</v>
      </c>
      <c r="T116">
        <v>100</v>
      </c>
      <c r="U116" s="11" t="s">
        <v>845</v>
      </c>
      <c r="V116" s="7" t="s">
        <v>604</v>
      </c>
      <c r="W116" s="1" t="s">
        <v>603</v>
      </c>
      <c r="X116" s="1" t="s">
        <v>603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607</v>
      </c>
      <c r="C117" s="1" t="s">
        <v>606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601</v>
      </c>
      <c r="T117">
        <v>101</v>
      </c>
      <c r="U117" s="11" t="s">
        <v>846</v>
      </c>
      <c r="V117" s="7" t="s">
        <v>608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609</v>
      </c>
      <c r="C118" s="1" t="s">
        <v>610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611</v>
      </c>
      <c r="T118">
        <v>100</v>
      </c>
      <c r="U118" s="11" t="s">
        <v>839</v>
      </c>
      <c r="V118" s="7" t="s">
        <v>613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614</v>
      </c>
      <c r="C119" s="1" t="s">
        <v>615</v>
      </c>
      <c r="D119" s="25" t="s">
        <v>612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367</v>
      </c>
      <c r="T119">
        <v>101</v>
      </c>
      <c r="U119" s="11" t="s">
        <v>847</v>
      </c>
      <c r="V119" s="7" t="s">
        <v>656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84" x14ac:dyDescent="0.15">
      <c r="A120">
        <v>53000117</v>
      </c>
      <c r="B120" s="8" t="s">
        <v>616</v>
      </c>
      <c r="C120" s="1" t="s">
        <v>617</v>
      </c>
      <c r="D120" s="25" t="s">
        <v>612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621</v>
      </c>
      <c r="T120">
        <v>100</v>
      </c>
      <c r="U120" s="11" t="s">
        <v>900</v>
      </c>
      <c r="V120" s="7" t="s">
        <v>654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629</v>
      </c>
      <c r="C121" s="1" t="s">
        <v>628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634</v>
      </c>
      <c r="T121">
        <v>100</v>
      </c>
      <c r="U121" s="11" t="s">
        <v>848</v>
      </c>
      <c r="V121" s="7" t="s">
        <v>632</v>
      </c>
      <c r="W121" s="1" t="s">
        <v>633</v>
      </c>
      <c r="X121" s="1" t="s">
        <v>633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635</v>
      </c>
      <c r="C122" s="1" t="s">
        <v>636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639</v>
      </c>
      <c r="T122">
        <v>105</v>
      </c>
      <c r="U122" s="11" t="s">
        <v>849</v>
      </c>
      <c r="V122" s="7" t="s">
        <v>637</v>
      </c>
      <c r="W122" s="1" t="s">
        <v>638</v>
      </c>
      <c r="X122" s="1" t="s">
        <v>638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641</v>
      </c>
      <c r="C123" s="15" t="s">
        <v>643</v>
      </c>
      <c r="D123" s="25" t="s">
        <v>640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850</v>
      </c>
      <c r="V123" s="7" t="s">
        <v>642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72" x14ac:dyDescent="0.15">
      <c r="A124">
        <v>53000121</v>
      </c>
      <c r="B124" s="22" t="s">
        <v>644</v>
      </c>
      <c r="C124" s="15" t="s">
        <v>645</v>
      </c>
      <c r="D124" s="25" t="s">
        <v>774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646</v>
      </c>
      <c r="T124">
        <v>100</v>
      </c>
      <c r="U124" s="11" t="s">
        <v>851</v>
      </c>
      <c r="V124" s="1" t="s">
        <v>647</v>
      </c>
      <c r="W124" s="15" t="s">
        <v>648</v>
      </c>
      <c r="X124" s="15" t="s">
        <v>648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649</v>
      </c>
      <c r="C125" s="15" t="s">
        <v>650</v>
      </c>
      <c r="D125" s="25" t="s">
        <v>773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651</v>
      </c>
      <c r="T125">
        <v>101</v>
      </c>
      <c r="U125" s="11" t="s">
        <v>852</v>
      </c>
      <c r="V125" s="1" t="s">
        <v>661</v>
      </c>
      <c r="W125" s="15" t="s">
        <v>648</v>
      </c>
      <c r="X125" s="15" t="s">
        <v>648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48" x14ac:dyDescent="0.15">
      <c r="A126">
        <v>53000123</v>
      </c>
      <c r="B126" s="22" t="s">
        <v>653</v>
      </c>
      <c r="C126" s="15" t="s">
        <v>652</v>
      </c>
      <c r="D126" s="25" t="s">
        <v>575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655</v>
      </c>
      <c r="T126">
        <v>100</v>
      </c>
      <c r="U126" s="11" t="s">
        <v>901</v>
      </c>
      <c r="V126" s="1" t="s">
        <v>657</v>
      </c>
      <c r="W126" s="15" t="s">
        <v>648</v>
      </c>
      <c r="X126" s="15" t="s">
        <v>648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60" x14ac:dyDescent="0.15">
      <c r="A127">
        <v>53000124</v>
      </c>
      <c r="B127" s="22" t="s">
        <v>658</v>
      </c>
      <c r="C127" s="15" t="s">
        <v>659</v>
      </c>
      <c r="D127" s="25" t="s">
        <v>660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611</v>
      </c>
      <c r="T127">
        <v>101</v>
      </c>
      <c r="U127" s="11" t="s">
        <v>907</v>
      </c>
      <c r="V127" s="1" t="s">
        <v>662</v>
      </c>
      <c r="W127" s="15" t="s">
        <v>648</v>
      </c>
      <c r="X127" s="15" t="s">
        <v>648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663</v>
      </c>
      <c r="C128" s="15" t="s">
        <v>664</v>
      </c>
      <c r="D128" s="25" t="s">
        <v>665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666</v>
      </c>
      <c r="T128">
        <v>100</v>
      </c>
      <c r="U128" s="11" t="s">
        <v>853</v>
      </c>
      <c r="V128" s="1" t="s">
        <v>694</v>
      </c>
      <c r="W128" s="15" t="s">
        <v>667</v>
      </c>
      <c r="X128" s="15" t="s">
        <v>667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671</v>
      </c>
      <c r="C129" s="15" t="s">
        <v>670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668</v>
      </c>
      <c r="T129">
        <v>100</v>
      </c>
      <c r="U129" s="11" t="s">
        <v>892</v>
      </c>
      <c r="V129" s="1" t="s">
        <v>679</v>
      </c>
      <c r="W129" s="1" t="s">
        <v>710</v>
      </c>
      <c r="X129" s="1" t="s">
        <v>633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72" x14ac:dyDescent="0.15">
      <c r="A130">
        <v>53000127</v>
      </c>
      <c r="B130" s="22" t="s">
        <v>672</v>
      </c>
      <c r="C130" s="15" t="s">
        <v>673</v>
      </c>
      <c r="D130" s="25" t="s">
        <v>775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674</v>
      </c>
      <c r="T130">
        <v>103</v>
      </c>
      <c r="U130" s="11" t="s">
        <v>851</v>
      </c>
      <c r="V130" s="1" t="s">
        <v>675</v>
      </c>
      <c r="W130" s="1" t="s">
        <v>633</v>
      </c>
      <c r="X130" s="1" t="s">
        <v>633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678</v>
      </c>
      <c r="C131" s="15" t="s">
        <v>677</v>
      </c>
      <c r="D131" s="25" t="s">
        <v>770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676</v>
      </c>
      <c r="T131">
        <v>100</v>
      </c>
      <c r="U131" s="11" t="s">
        <v>854</v>
      </c>
      <c r="V131" s="1" t="s">
        <v>680</v>
      </c>
      <c r="W131" s="1" t="s">
        <v>633</v>
      </c>
      <c r="X131" s="1" t="s">
        <v>633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690</v>
      </c>
      <c r="C132" s="15" t="s">
        <v>689</v>
      </c>
      <c r="D132" s="25" t="s">
        <v>691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696</v>
      </c>
      <c r="T132">
        <v>103</v>
      </c>
      <c r="U132" s="11" t="s">
        <v>855</v>
      </c>
      <c r="V132" s="1" t="s">
        <v>695</v>
      </c>
      <c r="W132" s="1" t="s">
        <v>692</v>
      </c>
      <c r="X132" s="1" t="s">
        <v>692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96" x14ac:dyDescent="0.15">
      <c r="A133">
        <v>53000130</v>
      </c>
      <c r="B133" s="22" t="s">
        <v>697</v>
      </c>
      <c r="C133" s="15" t="s">
        <v>698</v>
      </c>
      <c r="D133" s="25" t="s">
        <v>770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674</v>
      </c>
      <c r="T133">
        <v>107</v>
      </c>
      <c r="U133" s="11" t="s">
        <v>893</v>
      </c>
      <c r="V133" s="1" t="s">
        <v>700</v>
      </c>
      <c r="W133" s="1" t="s">
        <v>701</v>
      </c>
      <c r="X133" s="1" t="s">
        <v>701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72" x14ac:dyDescent="0.15">
      <c r="A134">
        <v>53000131</v>
      </c>
      <c r="B134" s="22" t="s">
        <v>702</v>
      </c>
      <c r="C134" s="15" t="s">
        <v>703</v>
      </c>
      <c r="D134" s="25" t="s">
        <v>769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707</v>
      </c>
      <c r="T134">
        <v>100</v>
      </c>
      <c r="U134" s="11" t="s">
        <v>851</v>
      </c>
      <c r="V134" s="1" t="s">
        <v>708</v>
      </c>
      <c r="W134" s="1" t="s">
        <v>709</v>
      </c>
      <c r="X134" s="1" t="s">
        <v>709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60" x14ac:dyDescent="0.15">
      <c r="A135">
        <v>53000132</v>
      </c>
      <c r="B135" s="22" t="s">
        <v>704</v>
      </c>
      <c r="C135" s="15" t="s">
        <v>705</v>
      </c>
      <c r="D135" s="25" t="s">
        <v>706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711</v>
      </c>
      <c r="T135">
        <v>102</v>
      </c>
      <c r="U135" s="11" t="s">
        <v>906</v>
      </c>
      <c r="V135" s="1" t="s">
        <v>712</v>
      </c>
      <c r="W135" s="1" t="s">
        <v>710</v>
      </c>
      <c r="X135" s="1" t="s">
        <v>710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36" x14ac:dyDescent="0.15">
      <c r="A136">
        <v>53000133</v>
      </c>
      <c r="B136" s="22" t="s">
        <v>714</v>
      </c>
      <c r="C136" s="15" t="s">
        <v>713</v>
      </c>
      <c r="D136" s="25" t="s">
        <v>715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894</v>
      </c>
      <c r="V136" s="1" t="s">
        <v>740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36" x14ac:dyDescent="0.15">
      <c r="A137">
        <v>53000134</v>
      </c>
      <c r="B137" s="22" t="s">
        <v>717</v>
      </c>
      <c r="C137" s="15" t="s">
        <v>716</v>
      </c>
      <c r="D137" s="25" t="s">
        <v>715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895</v>
      </c>
      <c r="V137" s="1" t="s">
        <v>741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96" x14ac:dyDescent="0.15">
      <c r="A138">
        <v>53000135</v>
      </c>
      <c r="B138" s="22" t="s">
        <v>719</v>
      </c>
      <c r="C138" s="15" t="s">
        <v>720</v>
      </c>
      <c r="D138" s="25" t="s">
        <v>769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723</v>
      </c>
      <c r="T138" s="15">
        <v>108</v>
      </c>
      <c r="U138" s="11" t="s">
        <v>856</v>
      </c>
      <c r="V138" s="1" t="s">
        <v>725</v>
      </c>
      <c r="W138" s="1" t="s">
        <v>709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722</v>
      </c>
      <c r="C139" s="15" t="s">
        <v>721</v>
      </c>
      <c r="D139" s="25" t="s">
        <v>769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726</v>
      </c>
      <c r="T139" s="15">
        <v>100</v>
      </c>
      <c r="U139" s="11" t="s">
        <v>857</v>
      </c>
      <c r="V139" s="1" t="s">
        <v>728</v>
      </c>
      <c r="W139" s="15" t="s">
        <v>752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729</v>
      </c>
      <c r="C140" s="15" t="s">
        <v>730</v>
      </c>
      <c r="D140" s="25" t="s">
        <v>731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733</v>
      </c>
      <c r="T140" s="15">
        <v>102</v>
      </c>
      <c r="U140" s="11" t="s">
        <v>858</v>
      </c>
      <c r="V140" s="1" t="s">
        <v>732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60" x14ac:dyDescent="0.15">
      <c r="A141">
        <v>53000138</v>
      </c>
      <c r="B141" s="22" t="s">
        <v>742</v>
      </c>
      <c r="C141" s="15" t="s">
        <v>743</v>
      </c>
      <c r="D141" s="25" t="s">
        <v>399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634</v>
      </c>
      <c r="T141" s="15">
        <v>105</v>
      </c>
      <c r="U141" s="11" t="s">
        <v>921</v>
      </c>
      <c r="V141" s="1" t="s">
        <v>749</v>
      </c>
      <c r="W141" s="1" t="s">
        <v>633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84" x14ac:dyDescent="0.15">
      <c r="A142">
        <v>53000139</v>
      </c>
      <c r="B142" s="22" t="s">
        <v>744</v>
      </c>
      <c r="C142" s="15" t="s">
        <v>745</v>
      </c>
      <c r="D142" s="25" t="s">
        <v>474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733</v>
      </c>
      <c r="T142" s="15">
        <v>103</v>
      </c>
      <c r="U142" s="11" t="s">
        <v>896</v>
      </c>
      <c r="V142" s="1" t="s">
        <v>746</v>
      </c>
      <c r="W142" s="15" t="s">
        <v>751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72" x14ac:dyDescent="0.15">
      <c r="A143">
        <v>53000140</v>
      </c>
      <c r="B143" s="22" t="s">
        <v>747</v>
      </c>
      <c r="C143" s="15" t="s">
        <v>748</v>
      </c>
      <c r="D143" s="25" t="s">
        <v>399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733</v>
      </c>
      <c r="T143" s="15">
        <v>100</v>
      </c>
      <c r="U143" s="11" t="s">
        <v>922</v>
      </c>
      <c r="V143" s="1" t="s">
        <v>750</v>
      </c>
      <c r="W143" s="15" t="s">
        <v>751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1" sqref="U11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620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618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481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619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24" x14ac:dyDescent="0.15">
      <c r="A4">
        <v>53100000</v>
      </c>
      <c r="B4" s="22" t="s">
        <v>357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859</v>
      </c>
      <c r="V4" s="7" t="s">
        <v>337</v>
      </c>
      <c r="W4" s="15" t="s">
        <v>358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322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796</v>
      </c>
      <c r="V5" s="7" t="s">
        <v>777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360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688</v>
      </c>
      <c r="T6" s="1">
        <v>-1</v>
      </c>
      <c r="U6" s="11" t="s">
        <v>860</v>
      </c>
      <c r="V6" s="7" t="s">
        <v>724</v>
      </c>
      <c r="W6" s="15" t="s">
        <v>359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361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861</v>
      </c>
      <c r="V7" s="7" t="s">
        <v>718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362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862</v>
      </c>
      <c r="V8" s="7" t="s">
        <v>370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363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909</v>
      </c>
      <c r="V9" s="7" t="s">
        <v>368</v>
      </c>
      <c r="W9" s="15" t="s">
        <v>364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479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480</v>
      </c>
      <c r="T10" s="1">
        <v>-1</v>
      </c>
      <c r="U10" s="11" t="s">
        <v>910</v>
      </c>
      <c r="V10" s="7" t="s">
        <v>482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522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933</v>
      </c>
      <c r="T11" s="1">
        <v>-1</v>
      </c>
      <c r="U11" s="11" t="s">
        <v>911</v>
      </c>
      <c r="V11" s="7" t="s">
        <v>523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682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681</v>
      </c>
      <c r="T12" s="1">
        <v>-1</v>
      </c>
      <c r="U12" s="11" t="s">
        <v>863</v>
      </c>
      <c r="V12" s="7" t="s">
        <v>757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755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754</v>
      </c>
      <c r="T13" s="1">
        <v>-1</v>
      </c>
      <c r="U13" s="11" t="s">
        <v>864</v>
      </c>
      <c r="V13" s="7" t="s">
        <v>758</v>
      </c>
      <c r="W13" s="15" t="s">
        <v>753</v>
      </c>
      <c r="X13" s="15"/>
      <c r="Y13" s="15"/>
      <c r="Z13" s="15">
        <v>1</v>
      </c>
      <c r="AA13" s="27">
        <v>1</v>
      </c>
      <c r="AB13" s="25">
        <v>0</v>
      </c>
    </row>
    <row r="14" spans="1:28" ht="60" x14ac:dyDescent="0.15">
      <c r="A14">
        <v>53200002</v>
      </c>
      <c r="B14" s="22" t="s">
        <v>759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760</v>
      </c>
      <c r="T14">
        <v>-1</v>
      </c>
      <c r="U14" s="11" t="s">
        <v>927</v>
      </c>
      <c r="V14" s="7" t="s">
        <v>756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767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537</v>
      </c>
      <c r="T15" s="1">
        <v>-1</v>
      </c>
      <c r="U15" s="11" t="s">
        <v>776</v>
      </c>
      <c r="V15" s="7" t="s">
        <v>766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8" sqref="P8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620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618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619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36" x14ac:dyDescent="0.15">
      <c r="A4">
        <v>53200100</v>
      </c>
      <c r="B4" s="22" t="s">
        <v>413</v>
      </c>
      <c r="C4" s="15" t="s">
        <v>414</v>
      </c>
      <c r="D4" s="25" t="s">
        <v>402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865</v>
      </c>
      <c r="V4" s="7" t="s">
        <v>369</v>
      </c>
      <c r="W4" s="15" t="s">
        <v>347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406</v>
      </c>
      <c r="C5" s="1" t="s">
        <v>407</v>
      </c>
      <c r="D5" s="25" t="s">
        <v>405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866</v>
      </c>
      <c r="V5" s="7" t="s">
        <v>371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415</v>
      </c>
      <c r="C6" s="1" t="s">
        <v>416</v>
      </c>
      <c r="D6" s="25" t="s">
        <v>392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867</v>
      </c>
      <c r="V6" s="31" t="s">
        <v>410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409</v>
      </c>
      <c r="C7" s="1" t="s">
        <v>408</v>
      </c>
      <c r="D7" s="25" t="s">
        <v>412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411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417</v>
      </c>
      <c r="C8" s="1" t="s">
        <v>419</v>
      </c>
      <c r="D8" s="25" t="s">
        <v>420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868</v>
      </c>
      <c r="V8" s="7" t="s">
        <v>380</v>
      </c>
      <c r="W8" s="1" t="s">
        <v>418</v>
      </c>
      <c r="X8" s="1" t="s">
        <v>418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421</v>
      </c>
      <c r="C9" s="1" t="s">
        <v>422</v>
      </c>
      <c r="D9" s="25" t="s">
        <v>423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923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377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379</v>
      </c>
    </row>
    <row r="10" spans="1:11" x14ac:dyDescent="0.15">
      <c r="A10" t="s">
        <v>381</v>
      </c>
      <c r="B10" t="s">
        <v>382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394</v>
      </c>
    </row>
    <row r="2" spans="1:2" x14ac:dyDescent="0.15">
      <c r="A2" t="s">
        <v>393</v>
      </c>
      <c r="B2">
        <f>COUNTIF(标准!D:D,"*单伤*")</f>
        <v>0</v>
      </c>
    </row>
    <row r="3" spans="1:2" x14ac:dyDescent="0.15">
      <c r="A3" t="s">
        <v>395</v>
      </c>
      <c r="B3">
        <f>COUNTIF(标准!D:D,"*群伤*")</f>
        <v>0</v>
      </c>
    </row>
    <row r="4" spans="1:2" x14ac:dyDescent="0.15">
      <c r="A4" t="s">
        <v>396</v>
      </c>
      <c r="B4">
        <f>COUNTIF(标准!D:D,"*单治*")</f>
        <v>0</v>
      </c>
    </row>
    <row r="5" spans="1:2" x14ac:dyDescent="0.15">
      <c r="A5" t="s">
        <v>403</v>
      </c>
      <c r="B5">
        <f>COUNTIF(标准!D:D,"*群治*")</f>
        <v>0</v>
      </c>
    </row>
    <row r="6" spans="1:2" x14ac:dyDescent="0.15">
      <c r="A6" t="s">
        <v>397</v>
      </c>
      <c r="B6">
        <f>COUNTIF(标准!D:D,"*正状*")</f>
        <v>0</v>
      </c>
    </row>
    <row r="7" spans="1:2" x14ac:dyDescent="0.15">
      <c r="A7" t="s">
        <v>398</v>
      </c>
      <c r="B7">
        <f>COUNTIF(标准!D:D,"*负状*")</f>
        <v>0</v>
      </c>
    </row>
    <row r="8" spans="1:2" x14ac:dyDescent="0.15">
      <c r="A8" t="s">
        <v>399</v>
      </c>
      <c r="B8">
        <f>COUNTIF(标准!D:D,"*手牌*")</f>
        <v>21</v>
      </c>
    </row>
    <row r="9" spans="1:2" x14ac:dyDescent="0.15">
      <c r="A9" t="s">
        <v>426</v>
      </c>
      <c r="B9">
        <f>COUNTIF(标准!D:D,"*陷阱*")</f>
        <v>8</v>
      </c>
    </row>
    <row r="10" spans="1:2" x14ac:dyDescent="0.15">
      <c r="A10" t="s">
        <v>400</v>
      </c>
      <c r="B10">
        <f>COUNTIF(标准!D:D,"*地形*")</f>
        <v>7</v>
      </c>
    </row>
    <row r="11" spans="1:2" x14ac:dyDescent="0.15">
      <c r="A11" t="s">
        <v>401</v>
      </c>
      <c r="B11">
        <f>COUNTIF(标准!D:D,"*属性*")</f>
        <v>11</v>
      </c>
    </row>
    <row r="12" spans="1:2" x14ac:dyDescent="0.15">
      <c r="A12" t="s">
        <v>473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2018-04-23T09:21:13Z</dcterms:modified>
</cp:coreProperties>
</file>