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 activeTab="1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2" r:id="rId7"/>
    <pivotCache cacheId="3" r:id="rId8"/>
  </pivotCaches>
</workbook>
</file>

<file path=xl/calcChain.xml><?xml version="1.0" encoding="utf-8"?>
<calcChain xmlns="http://schemas.openxmlformats.org/spreadsheetml/2006/main">
  <c r="AI5" i="7" l="1"/>
  <c r="AI6" i="7"/>
  <c r="AI7" i="7"/>
  <c r="AI8" i="7"/>
  <c r="AI9" i="7"/>
  <c r="AI10" i="7"/>
  <c r="AI11" i="7"/>
  <c r="AI12" i="7"/>
  <c r="AI13" i="7"/>
  <c r="AI14" i="7"/>
  <c r="AI15" i="7"/>
  <c r="AI16" i="7"/>
  <c r="AI17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4" i="1"/>
  <c r="U4" i="1" s="1"/>
  <c r="AD5" i="1"/>
  <c r="U5" i="1" s="1"/>
  <c r="AD6" i="1"/>
  <c r="U6" i="1" s="1"/>
  <c r="AD7" i="1"/>
  <c r="U7" i="1" s="1"/>
  <c r="AD8" i="1"/>
  <c r="U8" i="1" s="1"/>
  <c r="AD9" i="1"/>
  <c r="U9" i="1" s="1"/>
  <c r="AD10" i="1"/>
  <c r="U10" i="1" s="1"/>
  <c r="AD11" i="1"/>
  <c r="U11" i="1" s="1"/>
  <c r="AD12" i="1"/>
  <c r="U12" i="1" s="1"/>
  <c r="AD13" i="1"/>
  <c r="U13" i="1" s="1"/>
  <c r="AD14" i="1"/>
  <c r="U14" i="1" s="1"/>
  <c r="AD15" i="1"/>
  <c r="U15" i="1" s="1"/>
  <c r="AD16" i="1"/>
  <c r="U16" i="1" s="1"/>
  <c r="AD17" i="1"/>
  <c r="U17" i="1" s="1"/>
  <c r="AD18" i="1"/>
  <c r="U18" i="1" s="1"/>
  <c r="AD19" i="1"/>
  <c r="U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AD326" i="1"/>
  <c r="U326" i="1" s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5" i="7"/>
  <c r="U15" i="7"/>
  <c r="I15" i="7" s="1"/>
  <c r="AQ320" i="1" l="1"/>
  <c r="AQ319" i="1"/>
  <c r="I320" i="1" l="1"/>
  <c r="I319" i="1"/>
  <c r="U13" i="7"/>
  <c r="I13" i="7" s="1"/>
  <c r="AQ13" i="7"/>
  <c r="I4" i="1" l="1"/>
  <c r="I318" i="1" l="1"/>
  <c r="AQ318" i="1"/>
  <c r="U10" i="7" l="1"/>
  <c r="I10" i="7" s="1"/>
  <c r="AQ10" i="7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U9" i="7"/>
  <c r="I9" i="7" s="1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7" i="7" l="1"/>
  <c r="U17" i="7"/>
  <c r="I17" i="7" s="1"/>
  <c r="AQ5" i="7" l="1"/>
  <c r="U5" i="7"/>
  <c r="I5" i="7" s="1"/>
  <c r="U8" i="7" l="1"/>
  <c r="I8" i="7" s="1"/>
  <c r="AQ8" i="7"/>
  <c r="U7" i="7" l="1"/>
  <c r="I7" i="7" s="1"/>
  <c r="AQ7" i="7"/>
  <c r="U4" i="7" l="1"/>
  <c r="U6" i="7"/>
  <c r="I6" i="7" s="1"/>
  <c r="U14" i="7"/>
  <c r="U11" i="7"/>
  <c r="U12" i="7"/>
  <c r="U16" i="7"/>
  <c r="I109" i="1"/>
  <c r="AQ6" i="7" l="1"/>
  <c r="AQ14" i="7"/>
  <c r="AQ11" i="7"/>
  <c r="AQ12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11" i="7" l="1"/>
  <c r="I63" i="1" l="1"/>
  <c r="I36" i="1"/>
  <c r="I86" i="1" l="1"/>
  <c r="I85" i="1" l="1"/>
  <c r="I14" i="7" l="1"/>
  <c r="I12" i="7"/>
  <c r="I16" i="7"/>
  <c r="I4" i="7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<sst xmlns="http://schemas.openxmlformats.org/spreadsheetml/2006/main" count="2557" uniqueCount="1148">
  <si>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</si>
  <si>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</si>
  <si>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</si>
  <si>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</si>
  <si>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</si>
  <si>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</si>
  <si>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</si>
  <si>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</si>
  <si>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</si>
  <si>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</si>
  <si>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</si>
  <si>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</si>
  <si>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</si>
  <si>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</si>
  <si>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</si>
  <si>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</si>
  <si>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</si>
  <si>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</si>
  <si>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</si>
  <si>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</si>
  <si>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</si>
  <si>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</si>
  <si>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</si>
  <si>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</si>
  <si>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</si>
  <si>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</si>
  <si>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</si>
  <si>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</si>
  <si>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</si>
  <si>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</si>
  <si>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</si>
  <si>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</si>
  <si>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</si>
  <si>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</si>
  <si>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</si>
  <si>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</si>
  <si>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</si>
  <si>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</si>
  <si>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</si>
  <si>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</si>
  <si>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</si>
  <si>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</si>
  <si>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</si>
  <si>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</si>
  <si>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</si>
  <si>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</si>
  <si>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</si>
  <si>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</si>
  <si>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</si>
  <si>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</si>
  <si>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</si>
  <si>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</si>
  <si>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</si>
  <si>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</si>
  <si>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</si>
  <si>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</si>
  <si>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</si>
  <si>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</si>
  <si>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</si>
  <si>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</si>
  <si>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</si>
  <si>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</si>
  <si>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</si>
  <si>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</si>
  <si>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</si>
  <si>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</si>
  <si>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</si>
  <si>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</si>
  <si>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</si>
  <si>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</si>
  <si>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</si>
  <si>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</si>
  <si>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</si>
  <si>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</si>
  <si>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</si>
  <si>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</si>
  <si>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</si>
  <si>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</si>
  <si>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</si>
  <si>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</si>
  <si>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</si>
  <si>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</si>
  <si>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</si>
  <si>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</si>
  <si>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</si>
  <si>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</si>
  <si>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</si>
  <si>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</si>
  <si>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</si>
  <si>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</si>
  <si>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</si>
  <si>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</si>
  <si>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</si>
  <si>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</si>
  <si>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</si>
  <si>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</si>
  <si>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</si>
  <si>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</si>
  <si>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</si>
  <si>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</si>
  <si>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</si>
  <si>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</si>
  <si>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</si>
  <si>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</si>
  <si>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</si>
  <si>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</si>
  <si>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</si>
  <si>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</si>
  <si>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</si>
  <si>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</si>
  <si>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</si>
  <si>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</si>
  <si>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</si>
  <si>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</si>
  <si>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</si>
  <si>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</si>
  <si>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</si>
  <si>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</si>
  <si>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</si>
  <si>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</si>
  <si>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</si>
  <si>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</si>
  <si>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</si>
  <si>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</si>
  <si>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</si>
  <si>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</si>
  <si>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</si>
  <si>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</si>
  <si>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</si>
  <si>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</si>
  <si>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</si>
  <si>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</si>
  <si>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</si>
  <si>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</si>
  <si>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</si>
  <si>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</si>
  <si>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</si>
  <si>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</si>
  <si>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</si>
  <si>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</si>
  <si>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</si>
  <si>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</si>
  <si>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</si>
  <si>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</si>
  <si>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</si>
  <si>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</si>
  <si>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</si>
  <si>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</si>
  <si>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</si>
  <si>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</si>
  <si>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</si>
  <si>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</si>
  <si>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</si>
  <si>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</si>
  <si>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</si>
  <si>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</si>
  <si>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</si>
  <si>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</si>
  <si>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</si>
  <si>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</si>
  <si>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</si>
  <si>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</si>
  <si>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</si>
  <si>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</si>
  <si>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</si>
  <si>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</si>
  <si>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</si>
  <si>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</si>
  <si>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</si>
  <si>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</si>
  <si>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</si>
  <si>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</si>
  <si>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</si>
  <si>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</si>
  <si>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</si>
  <si>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</si>
  <si>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</si>
  <si>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</si>
  <si>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</si>
  <si>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</si>
  <si>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</si>
  <si>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</si>
  <si>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</si>
  <si>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</si>
  <si>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</si>
  <si>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</si>
  <si>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</si>
  <si>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</si>
  <si>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</si>
  <si>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</si>
  <si>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</si>
  <si>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</si>
  <si>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</si>
  <si>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</si>
  <si>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</si>
  <si>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</si>
  <si>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</si>
  <si>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</si>
  <si>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</si>
  <si>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</si>
  <si>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</si>
  <si>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</si>
  <si>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</si>
  <si>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</si>
  <si>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</si>
  <si>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</si>
  <si>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</si>
  <si>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</si>
  <si>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</si>
  <si>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</si>
  <si>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</si>
  <si>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</si>
  <si>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</si>
  <si>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</si>
  <si>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</si>
  <si>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</si>
  <si>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</si>
  <si>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</si>
  <si>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</si>
  <si>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</si>
  <si>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</si>
  <si>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</si>
  <si>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</si>
  <si>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</si>
  <si>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</si>
  <si>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</si>
  <si>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</si>
  <si>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</si>
  <si>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</si>
  <si>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</si>
  <si>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</si>
  <si>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</si>
  <si>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</si>
  <si>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</si>
  <si>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</si>
  <si>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</si>
  <si>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</si>
  <si>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</si>
  <si>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</si>
  <si>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</si>
  <si>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</si>
  <si>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</si>
  <si>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</si>
  <si>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</si>
  <si>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</si>
  <si>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</si>
  <si>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</si>
  <si>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</si>
  <si>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</si>
  <si>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</si>
  <si>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</si>
  <si>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</si>
  <si>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</si>
  <si>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</si>
  <si>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</si>
  <si>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</si>
  <si>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</si>
  <si>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</si>
  <si>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</si>
  <si>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</si>
  <si>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</si>
  <si>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</si>
  <si>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</si>
  <si>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</si>
  <si>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</si>
  <si>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</si>
  <si>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</si>
  <si>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</si>
  <si>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</si>
  <si>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</si>
  <si>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</si>
  <si>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</si>
  <si>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</si>
  <si>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</si>
  <si>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</si>
  <si>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</si>
  <si>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</si>
  <si>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</si>
  <si>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</si>
  <si>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</si>
  <si>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</si>
  <si>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</si>
  <si>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</si>
  <si>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</si>
  <si>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</si>
  <si>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</si>
  <si>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</si>
  <si>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</si>
  <si>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</si>
  <si>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</si>
  <si>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</si>
  <si>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</si>
  <si>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</si>
  <si>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</si>
  <si>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</si>
  <si>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</si>
  <si>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</si>
  <si>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</si>
  <si>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</si>
  <si>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</si>
  <si>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</si>
  <si>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</si>
  <si>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</si>
  <si>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</si>
  <si>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</si>
  <si>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</si>
  <si>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</si>
  <si>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</si>
  <si>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</si>
  <si>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</si>
  <si>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</si>
  <si>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</si>
  <si>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</si>
  <si>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</si>
  <si>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</si>
  <si>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</si>
  <si>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</si>
  <si>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</si>
  <si>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</si>
  <si>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</si>
  <si>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</si>
  <si>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</si>
  <si>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</si>
  <si>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</si>
  <si>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</si>
  <si>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</si>
  <si>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</si>
  <si>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</si>
  <si>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</si>
  <si>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</si>
  <si>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</si>
  <si>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</si>
  <si>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</si>
  <si>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</si>
  <si>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</si>
  <si>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</si>
  <si>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</si>
  <si>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</si>
  <si>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</si>
  <si>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</si>
  <si>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</si>
  <si>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</si>
  <si>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</si>
  <si>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</si>
  <si>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</si>
  <si>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</si>
  <si>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</si>
  <si>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</si>
  <si>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</si>
  <si>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</si>
  <si>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</si>
  <si>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</si>
  <si>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</si>
  <si>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</si>
  <si>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</si>
  <si>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</si>
  <si>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</si>
  <si>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</si>
  <si>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</si>
  <si>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</si>
  <si>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</si>
  <si>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</si>
  <si>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</si>
  <si>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</si>
  <si>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</si>
  <si>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</si>
  <si>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</si>
  <si>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</si>
  <si>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</si>
  <si>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</si>
  <si>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</si>
  <si>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</si>
  <si>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</si>
  <si>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</si>
  <si>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</si>
  <si>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</si>
  <si>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</si>
  <si>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</si>
  <si>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</si>
  <si>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</si>
  <si>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</si>
  <si>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</si>
  <si>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</si>
  <si>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</si>
  <si>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</si>
  <si>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</si>
  <si>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</si>
  <si>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</si>
  <si>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</si>
  <si>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</si>
  <si>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</si>
  <si>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</si>
  <si>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</si>
  <si>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</si>
  <si>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</si>
  <si>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</si>
  <si>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</si>
  <si>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</si>
  <si>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</si>
  <si>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</si>
  <si>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</si>
  <si>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</si>
  <si>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</si>
  <si>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</si>
  <si>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</si>
  <si>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</si>
  <si>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</si>
  <si>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</si>
  <si>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</si>
  <si>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</si>
  <si>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</si>
  <si>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</si>
  <si>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</si>
  <si>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</si>
  <si>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</si>
  <si>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</si>
  <si>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</si>
  <si>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</si>
  <si>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</si>
  <si>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</si>
  <si>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</si>
  <si>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</si>
  <si>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</si>
  <si>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</si>
  <si>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</si>
  <si>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</si>
  <si>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</si>
  <si>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</si>
  <si>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</si>
  <si>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</si>
  <si>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</si>
  <si>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</si>
  <si>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</si>
  <si>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</si>
  <si>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</si>
  <si>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</si>
  <si>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</si>
  <si>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</si>
  <si>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</si>
  <si>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</si>
  <si>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</si>
  <si>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</si>
  <si>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</si>
  <si>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</si>
  <si>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</si>
  <si>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</si>
  <si>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</si>
  <si>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</si>
  <si>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</si>
  <si>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</si>
  <si>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</si>
  <si>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</si>
  <si>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</si>
  <si>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</si>
  <si>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</si>
  <si>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</si>
  <si>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</si>
  <si>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</si>
  <si>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</si>
  <si>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</si>
  <si>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</si>
  <si>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</si>
  <si>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</si>
  <si>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</si>
  <si>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</si>
  <si>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</si>
  <si>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</si>
  <si>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</si>
  <si>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</si>
  <si>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</si>
  <si>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</si>
  <si>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</si>
  <si>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</si>
  <si>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</si>
  <si>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</si>
  <si>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</si>
  <si>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</si>
  <si>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</si>
  <si>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</si>
  <si>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</si>
  <si>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</si>
  <si>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</si>
  <si>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</si>
  <si>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</si>
  <si>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</si>
  <si>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</si>
  <si>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</si>
  <si>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</si>
  <si>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</si>
  <si>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</si>
  <si>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</si>
  <si>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</si>
  <si>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</si>
  <si>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</si>
  <si>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</si>
  <si>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</si>
  <si>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</si>
  <si>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</si>
  <si>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</si>
  <si>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</si>
  <si>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</si>
  <si>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</si>
  <si>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</si>
  <si>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</si>
  <si>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</si>
  <si>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</si>
  <si>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</si>
  <si>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</si>
  <si>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</si>
  <si>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</si>
  <si>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</si>
  <si>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</si>
  <si>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</si>
  <si>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</si>
  <si>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</si>
  <si>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</si>
  <si>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</si>
  <si>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</si>
  <si>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</si>
  <si>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</si>
  <si>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</si>
  <si>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</si>
  <si>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</si>
  <si>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</si>
  <si>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</si>
  <si>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</si>
  <si>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</si>
  <si>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</si>
  <si>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</si>
  <si>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</si>
  <si>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</si>
  <si>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</si>
  <si>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</si>
  <si>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</si>
  <si>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</si>
  <si>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</si>
  <si>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</si>
  <si>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</si>
  <si>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</si>
  <si>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</si>
  <si>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</si>
  <si>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</si>
  <si>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</si>
  <si>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</si>
  <si>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</si>
  <si>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</si>
  <si>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</si>
  <si>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</si>
  <si>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</si>
  <si>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</si>
  <si>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</si>
  <si>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</si>
  <si>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</si>
  <si>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</si>
  <si>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</si>
  <si>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</si>
  <si>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</si>
  <si>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</si>
  <si>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</si>
  <si>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</si>
  <si>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</si>
  <si>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</si>
  <si>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</si>
  <si>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</si>
  <si>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</si>
  <si>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</si>
  <si>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</si>
  <si>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</si>
  <si>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</si>
  <si>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</si>
  <si>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</si>
  <si>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</si>
  <si>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</si>
  <si>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</si>
  <si>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</si>
  <si>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</si>
  <si>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</si>
  <si>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</si>
  <si>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</si>
  <si>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</si>
  <si>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</si>
  <si>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</si>
  <si>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</si>
  <si>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</si>
  <si>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</si>
  <si>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</si>
  <si>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</si>
  <si>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</si>
  <si>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</si>
  <si>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</si>
  <si>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</si>
  <si>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</si>
  <si>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</si>
  <si>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</si>
  <si>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</si>
  <si>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</si>
  <si>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</si>
  <si>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</si>
  <si>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</si>
  <si>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</si>
  <si>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</si>
  <si>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</si>
  <si>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</si>
  <si>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</si>
  <si>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</si>
  <si>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</si>
  <si>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</si>
  <si>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</si>
  <si>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</si>
  <si>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</si>
  <si>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</si>
  <si>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</si>
  <si>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</si>
  <si>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</si>
  <si>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</si>
  <si>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</si>
  <si>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</si>
  <si>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</si>
  <si>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</si>
  <si>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</si>
  <si>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</si>
  <si>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</si>
  <si>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</si>
  <si>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</si>
  <si>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</si>
  <si>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</si>
  <si>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</si>
  <si>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</si>
  <si>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</si>
  <si>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</si>
  <si>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</si>
  <si>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</si>
  <si>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</si>
  <si>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</si>
  <si>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</si>
  <si>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</si>
  <si>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</si>
  <si>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</si>
  <si>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</si>
  <si>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</si>
  <si>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</si>
  <si>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</si>
  <si>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</si>
  <si>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</si>
  <si>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</si>
  <si>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</si>
  <si>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</si>
  <si>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</si>
  <si>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</si>
  <si>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</si>
  <si>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</si>
  <si>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</si>
  <si>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</si>
  <si>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</si>
  <si>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</si>
  <si>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</si>
  <si>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</si>
  <si>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</si>
  <si>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</si>
  <si>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</si>
  <si>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</si>
  <si>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</si>
  <si>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</si>
  <si>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</si>
  <si>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</si>
  <si>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</si>
  <si>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</si>
  <si>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</si>
  <si>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</si>
  <si>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</si>
  <si>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</si>
  <si>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</si>
  <si>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</si>
  <si>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</si>
  <si>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</si>
  <si>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</si>
  <si>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</si>
  <si>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</si>
  <si>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</si>
  <si>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</si>
  <si>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</si>
  <si>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</si>
  <si>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</si>
  <si>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</si>
  <si>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</si>
  <si>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</si>
  <si>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</si>
  <si>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</si>
  <si>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</si>
  <si>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</si>
  <si>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</si>
  <si>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</si>
  <si>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</si>
  <si>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</si>
  <si>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</si>
  <si>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</si>
  <si>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</si>
  <si>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</si>
  <si>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</si>
  <si>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</si>
  <si>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</si>
  <si>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</si>
  <si>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</si>
  <si>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</si>
  <si>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</si>
  <si>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</si>
  <si>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</si>
  <si>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</si>
  <si>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</si>
  <si>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</si>
  <si>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</si>
  <si>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</si>
  <si>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</si>
  <si>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</si>
  <si>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</si>
  <si>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</si>
  <si>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</si>
  <si>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</si>
  <si>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</si>
  <si>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</si>
  <si>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</si>
  <si>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</si>
  <si>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</si>
  <si>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</si>
  <si>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</si>
  <si>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</si>
  <si>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</si>
  <si>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</si>
  <si>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</si>
  <si>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</si>
  <si>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</si>
  <si>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</si>
  <si>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</si>
  <si>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</si>
  <si>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</si>
  <si>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</si>
  <si>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</si>
  <si>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</si>
  <si>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</si>
  <si>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</si>
  <si>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</si>
  <si>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</si>
  <si>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</si>
  <si>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</si>
  <si>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</si>
  <si>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</si>
  <si>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</si>
  <si>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</si>
  <si>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</si>
  <si>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</si>
  <si>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</si>
  <si>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</si>
  <si>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</si>
  <si>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</si>
  <si>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</si>
  <si>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</si>
  <si>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</si>
  <si>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</si>
  <si>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</si>
  <si>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</si>
  <si>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</si>
  <si>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</si>
  <si>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</si>
  <si>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</si>
  <si>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</si>
  <si>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</si>
  <si>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</si>
  <si>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</si>
  <si>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</si>
  <si>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</si>
  <si>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</si>
  <si>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</si>
  <si>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</si>
  <si>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</si>
  <si>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</si>
  <si>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</si>
  <si>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</si>
  <si>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</si>
  <si>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</si>
  <si>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</si>
  <si>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</si>
  <si>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</si>
  <si>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</si>
  <si>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</si>
  <si>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</si>
  <si>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</si>
  <si>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</si>
  <si>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</si>
  <si>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</si>
  <si>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</si>
  <si>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</si>
  <si>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</si>
  <si>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</si>
  <si>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</si>
  <si>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</si>
  <si>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</si>
  <si>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</si>
  <si>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</si>
  <si>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</si>
  <si>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</si>
  <si>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</si>
  <si>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</si>
  <si>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</si>
  <si>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</si>
  <si>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</si>
  <si>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</si>
  <si>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</si>
  <si>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</si>
  <si>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</si>
  <si>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</si>
  <si>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</si>
  <si>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</si>
  <si>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</si>
  <si>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</si>
  <si>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</si>
  <si>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</si>
  <si>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</si>
  <si>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</si>
  <si>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</si>
  <si>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</si>
  <si>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</si>
  <si>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</si>
  <si>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</si>
  <si>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</si>
  <si>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</si>
  <si>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</si>
  <si>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</si>
  <si>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</si>
  <si>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</si>
  <si>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</si>
  <si>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</si>
  <si>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</si>
  <si>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</si>
  <si>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</si>
  <si>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</si>
  <si>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</si>
  <si>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</si>
  <si>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</si>
  <si>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</si>
  <si>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</si>
  <si>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</si>
  <si>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</si>
  <si>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</si>
  <si>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</si>
  <si>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</si>
  <si>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</si>
  <si>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</si>
  <si>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</si>
  <si>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</si>
  <si>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</si>
  <si>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</si>
  <si>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</si>
  <si>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</si>
  <si>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</si>
  <si>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</si>
  <si>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</si>
  <si>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</si>
  <si>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</si>
  <si>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</si>
  <si>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</si>
  <si>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</si>
  <si>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</si>
  <si>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</si>
  <si>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</si>
  <si>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</si>
  <si>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</si>
  <si>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</si>
  <si>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</si>
  <si>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</si>
  <si>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</si>
  <si>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</si>
  <si>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</si>
  <si>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</si>
  <si>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</si>
  <si>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</si>
  <si>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</si>
  <si>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</si>
  <si>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</si>
  <si>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</si>
  <si>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</si>
  <si>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</si>
  <si>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</si>
  <si>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</si>
  <si>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</si>
  <si>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</si>
  <si>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</si>
  <si>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</si>
  <si>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</si>
  <si>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</si>
  <si>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</si>
  <si>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</si>
  <si>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</si>
  <si>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</si>
  <si>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</si>
  <si>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</si>
  <si>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</si>
  <si>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</si>
  <si>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</si>
  <si>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</si>
  <si>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</si>
  <si>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</si>
  <si>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</si>
  <si>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</si>
  <si>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</si>
  <si>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</si>
  <si>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</si>
  <si>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</si>
  <si>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</si>
  <si>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</si>
  <si>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</si>
  <si>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</si>
  <si>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</si>
  <si>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</si>
  <si>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</si>
  <si>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</si>
  <si>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</si>
  <si>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</si>
  <si>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</si>
  <si>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</si>
  <si>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</si>
  <si>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</si>
  <si>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</si>
  <si>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</si>
  <si>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</si>
  <si>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</si>
  <si>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</si>
  <si>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</si>
  <si>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</si>
  <si>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</si>
  <si>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</si>
  <si>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</si>
  <si>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</si>
  <si>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</si>
  <si>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</si>
  <si>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</si>
  <si>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</si>
  <si>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</si>
  <si>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</si>
  <si>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</si>
  <si>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</si>
  <si>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</si>
  <si>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</si>
  <si>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</si>
  <si>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</si>
  <si>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</si>
  <si>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</si>
  <si>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</si>
  <si>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</si>
  <si>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</si>
  <si>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</si>
  <si>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</si>
  <si>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</si>
  <si>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</si>
  <si>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</si>
  <si>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</si>
  <si>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</si>
  <si>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</si>
  <si>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</si>
  <si>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</si>
  <si>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</si>
  <si>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</si>
  <si>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</si>
  <si>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</si>
  <si>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</si>
  <si>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</si>
  <si>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</si>
  <si>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</si>
  <si>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</si>
  <si>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</si>
  <si>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</si>
  <si>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</si>
  <si>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</si>
  <si>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</si>
  <si>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</si>
  <si>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</si>
  <si>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</si>
  <si>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</si>
  <si>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</si>
  <si>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</si>
  <si>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</si>
  <si>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</si>
  <si>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</si>
  <si>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</si>
  <si>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</si>
  <si>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</si>
  <si>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</si>
  <si>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</si>
  <si>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</si>
  <si>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</si>
  <si>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</si>
  <si>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</si>
  <si>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</si>
  <si>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</si>
  <si>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</si>
  <si>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</si>
  <si>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</si>
  <si>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</si>
  <si>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</si>
  <si>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</si>
  <si>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</si>
  <si>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</si>
  <si>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</si>
  <si>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</si>
  <si>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</si>
  <si>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</si>
  <si>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</si>
  <si>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</si>
  <si>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</si>
  <si>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</si>
  <si>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</si>
  <si>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</si>
  <si>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</si>
  <si>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</si>
  <si>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</si>
  <si>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</si>
  <si>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</si>
  <si>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</si>
  <si>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</si>
  <si>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</si>
  <si>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</si>
  <si>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</si>
  <si>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</si>
  <si>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</si>
  <si>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</si>
  <si>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</si>
  <si>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</si>
  <si>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</si>
  <si>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</si>
  <si>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</si>
  <si>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</si>
  <si>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</si>
  <si>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</si>
  <si>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</si>
  <si>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</si>
  <si>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</si>
  <si>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</si>
  <si>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</si>
  <si>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</si>
  <si>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</si>
  <si>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</si>
  <si>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</si>
  <si>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</si>
  <si>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</si>
  <si>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</si>
  <si>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</si>
  <si>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</si>
  <si>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</si>
  <si>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</si>
  <si>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</si>
  <si>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</si>
  <si>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</si>
  <si>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</si>
  <si>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</si>
  <si>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</si>
  <si>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</si>
  <si>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</si>
  <si>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</si>
  <si>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</si>
  <si>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</si>
  <si>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</si>
  <si>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</si>
  <si>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</si>
  <si>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</si>
  <si>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</si>
  <si>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</si>
  <si>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</si>
  <si>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</si>
  <si>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</si>
  <si>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</si>
  <si>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</si>
  <si>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</si>
  <si>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</si>
  <si>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</si>
  <si>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</si>
  <si>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</si>
  <si>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</si>
  <si>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</si>
  <si>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</si>
  <si>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</si>
  <si>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</si>
  <si>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</si>
  <si>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</si>
  <si>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</si>
  <si>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</si>
  <si>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</si>
  <si>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</si>
  <si>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</si>
  <si>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</si>
  <si>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</si>
  <si>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</si>
  <si>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</si>
  <si>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</si>
  <si>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</si>
  <si>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</si>
  <si>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</si>
  <si>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</si>
  <si>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</si>
  <si>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</si>
  <si>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</si>
  <si>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</si>
  <si>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防御,过牌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</si>
  <si>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</si>
  <si>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</si>
  <si>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</si>
  <si>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</si>
  <si>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</si>
  <si>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</si>
  <si>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</si>
  <si>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</si>
  <si>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</si>
  <si>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范围,回复</t>
  </si>
  <si>
    <t>光环,防御</t>
  </si>
  <si>
    <t>基本,范围</t>
  </si>
  <si>
    <t>防御,召唤</t>
  </si>
  <si>
    <t>状态,范围,魔法</t>
  </si>
  <si>
    <t>克制,亡语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</si>
  <si>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</si>
  <si>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</si>
  <si>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</si>
  <si>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</si>
  <si>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</si>
  <si>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</si>
  <si>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</si>
  <si>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</si>
  <si>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范围,状态,支援</t>
  </si>
  <si>
    <t>状态,魔法</t>
  </si>
  <si>
    <t>支援</t>
  </si>
  <si>
    <t>光环,范围,魔法</t>
  </si>
  <si>
    <t>状态,克制</t>
  </si>
  <si>
    <t>嘲讽,范围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</si>
  <si>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</si>
  <si>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</si>
  <si>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</si>
  <si>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</si>
  <si>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</si>
  <si>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</si>
  <si>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</si>
  <si>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</si>
  <si>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嘲讽,召唤,亡语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</si>
  <si>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</si>
  <si>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</si>
  <si>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</si>
  <si>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</si>
  <si>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</si>
  <si>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</si>
  <si>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</si>
  <si>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</si>
  <si>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范围,亡语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</si>
</sst>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6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A1" t="str">
            <v>评分</v>
          </cell>
        </row>
        <row r="2">
          <cell r="A2" t="str">
            <v>int</v>
          </cell>
          <cell r="AA2" t="str">
            <v>int</v>
          </cell>
        </row>
        <row r="3">
          <cell r="A3" t="str">
            <v>Id</v>
          </cell>
          <cell r="AA3" t="str">
            <v>Mark</v>
          </cell>
        </row>
        <row r="4">
          <cell r="A4">
            <v>55100001</v>
          </cell>
          <cell r="AA4">
            <v>10</v>
          </cell>
        </row>
        <row r="5">
          <cell r="A5">
            <v>55100002</v>
          </cell>
          <cell r="AA5">
            <v>15</v>
          </cell>
        </row>
        <row r="6">
          <cell r="A6">
            <v>55100003</v>
          </cell>
          <cell r="AA6">
            <v>15</v>
          </cell>
        </row>
        <row r="7">
          <cell r="A7">
            <v>55100004</v>
          </cell>
          <cell r="AA7">
            <v>15</v>
          </cell>
        </row>
        <row r="8">
          <cell r="A8">
            <v>55100005</v>
          </cell>
          <cell r="AA8">
            <v>35</v>
          </cell>
        </row>
        <row r="9">
          <cell r="A9">
            <v>55100006</v>
          </cell>
          <cell r="AA9">
            <v>45</v>
          </cell>
        </row>
        <row r="10">
          <cell r="A10">
            <v>55100007</v>
          </cell>
          <cell r="AA10">
            <v>35</v>
          </cell>
        </row>
        <row r="11">
          <cell r="A11">
            <v>55100008</v>
          </cell>
          <cell r="AA11">
            <v>15</v>
          </cell>
        </row>
        <row r="12">
          <cell r="A12">
            <v>55100009</v>
          </cell>
          <cell r="AA12">
            <v>15</v>
          </cell>
        </row>
        <row r="13">
          <cell r="A13">
            <v>55100010</v>
          </cell>
          <cell r="AA13">
            <v>12</v>
          </cell>
        </row>
        <row r="14">
          <cell r="A14">
            <v>55100011</v>
          </cell>
          <cell r="AA14">
            <v>6</v>
          </cell>
        </row>
        <row r="15">
          <cell r="A15">
            <v>55100012</v>
          </cell>
          <cell r="AA15">
            <v>15</v>
          </cell>
        </row>
        <row r="16">
          <cell r="A16">
            <v>55100013</v>
          </cell>
          <cell r="AA16">
            <v>10</v>
          </cell>
        </row>
        <row r="17">
          <cell r="A17">
            <v>55100014</v>
          </cell>
          <cell r="AA17">
            <v>24</v>
          </cell>
        </row>
        <row r="18">
          <cell r="A18">
            <v>55100015</v>
          </cell>
          <cell r="AA18">
            <v>16</v>
          </cell>
        </row>
        <row r="19">
          <cell r="A19">
            <v>55110001</v>
          </cell>
          <cell r="AA19">
            <v>5</v>
          </cell>
        </row>
        <row r="20">
          <cell r="A20">
            <v>55110002</v>
          </cell>
          <cell r="AA20">
            <v>8</v>
          </cell>
        </row>
        <row r="21">
          <cell r="A21">
            <v>55110003</v>
          </cell>
          <cell r="AA21">
            <v>25</v>
          </cell>
        </row>
        <row r="22">
          <cell r="A22">
            <v>55110004</v>
          </cell>
          <cell r="AA22">
            <v>25</v>
          </cell>
        </row>
        <row r="23">
          <cell r="A23">
            <v>55110005</v>
          </cell>
          <cell r="AA23">
            <v>20</v>
          </cell>
        </row>
        <row r="24">
          <cell r="A24">
            <v>55110006</v>
          </cell>
          <cell r="AA24">
            <v>15</v>
          </cell>
        </row>
        <row r="25">
          <cell r="A25">
            <v>55110007</v>
          </cell>
          <cell r="AA25">
            <v>10</v>
          </cell>
        </row>
        <row r="26">
          <cell r="A26">
            <v>55110008</v>
          </cell>
          <cell r="AA26">
            <v>50</v>
          </cell>
        </row>
        <row r="27">
          <cell r="A27">
            <v>55110009</v>
          </cell>
          <cell r="AA27">
            <v>12</v>
          </cell>
        </row>
        <row r="28">
          <cell r="A28">
            <v>55110010</v>
          </cell>
          <cell r="AA28">
            <v>30</v>
          </cell>
        </row>
        <row r="29">
          <cell r="A29">
            <v>55110011</v>
          </cell>
          <cell r="AA29">
            <v>10</v>
          </cell>
        </row>
        <row r="30">
          <cell r="A30">
            <v>55110012</v>
          </cell>
          <cell r="AA30">
            <v>30</v>
          </cell>
        </row>
        <row r="31">
          <cell r="A31">
            <v>55110013</v>
          </cell>
          <cell r="AA31">
            <v>200</v>
          </cell>
        </row>
        <row r="32">
          <cell r="A32">
            <v>55110014</v>
          </cell>
          <cell r="AA32">
            <v>50</v>
          </cell>
        </row>
        <row r="33">
          <cell r="A33">
            <v>55110015</v>
          </cell>
          <cell r="AA33">
            <v>20</v>
          </cell>
        </row>
        <row r="34">
          <cell r="A34">
            <v>55110016</v>
          </cell>
          <cell r="AA34">
            <v>15</v>
          </cell>
        </row>
        <row r="35">
          <cell r="A35">
            <v>55110017</v>
          </cell>
          <cell r="AA35">
            <v>8</v>
          </cell>
        </row>
        <row r="36">
          <cell r="A36">
            <v>55110018</v>
          </cell>
          <cell r="AA36">
            <v>20</v>
          </cell>
        </row>
        <row r="37">
          <cell r="A37">
            <v>55110019</v>
          </cell>
          <cell r="AA37">
            <v>30</v>
          </cell>
        </row>
        <row r="38">
          <cell r="A38">
            <v>55110020</v>
          </cell>
          <cell r="AA38">
            <v>40</v>
          </cell>
        </row>
        <row r="39">
          <cell r="A39">
            <v>55200001</v>
          </cell>
          <cell r="AA39">
            <v>40</v>
          </cell>
        </row>
        <row r="40">
          <cell r="A40">
            <v>55200002</v>
          </cell>
          <cell r="AA40">
            <v>20</v>
          </cell>
        </row>
        <row r="41">
          <cell r="A41">
            <v>55200003</v>
          </cell>
          <cell r="AA41">
            <v>25</v>
          </cell>
        </row>
        <row r="42">
          <cell r="A42">
            <v>55200004</v>
          </cell>
          <cell r="AA42">
            <v>40</v>
          </cell>
        </row>
        <row r="43">
          <cell r="A43">
            <v>55200005</v>
          </cell>
          <cell r="AA43">
            <v>20</v>
          </cell>
        </row>
        <row r="44">
          <cell r="A44">
            <v>55200006</v>
          </cell>
          <cell r="AA44">
            <v>20</v>
          </cell>
        </row>
        <row r="45">
          <cell r="A45">
            <v>55200007</v>
          </cell>
          <cell r="AA45">
            <v>20</v>
          </cell>
        </row>
        <row r="46">
          <cell r="A46">
            <v>55200008</v>
          </cell>
          <cell r="AA46">
            <v>25</v>
          </cell>
        </row>
        <row r="47">
          <cell r="A47">
            <v>55200009</v>
          </cell>
          <cell r="AA47">
            <v>25</v>
          </cell>
        </row>
        <row r="48">
          <cell r="A48">
            <v>55200010</v>
          </cell>
          <cell r="AA48">
            <v>25</v>
          </cell>
        </row>
        <row r="49">
          <cell r="A49">
            <v>55200011</v>
          </cell>
          <cell r="AA49">
            <v>20</v>
          </cell>
        </row>
        <row r="50">
          <cell r="A50">
            <v>55200012</v>
          </cell>
          <cell r="AA50">
            <v>30</v>
          </cell>
        </row>
        <row r="51">
          <cell r="A51">
            <v>55200013</v>
          </cell>
          <cell r="AA51">
            <v>10</v>
          </cell>
        </row>
        <row r="52">
          <cell r="A52">
            <v>55200014</v>
          </cell>
          <cell r="AA52">
            <v>25</v>
          </cell>
        </row>
        <row r="53">
          <cell r="A53">
            <v>55200015</v>
          </cell>
          <cell r="AA53">
            <v>20</v>
          </cell>
        </row>
        <row r="54">
          <cell r="A54">
            <v>55200016</v>
          </cell>
          <cell r="AA54">
            <v>30</v>
          </cell>
        </row>
        <row r="55">
          <cell r="A55">
            <v>55200017</v>
          </cell>
          <cell r="AA55">
            <v>35</v>
          </cell>
        </row>
        <row r="56">
          <cell r="A56">
            <v>55200018</v>
          </cell>
          <cell r="AA56">
            <v>50</v>
          </cell>
        </row>
        <row r="57">
          <cell r="A57">
            <v>55300001</v>
          </cell>
          <cell r="AA57">
            <v>40</v>
          </cell>
        </row>
        <row r="58">
          <cell r="A58">
            <v>55300002</v>
          </cell>
          <cell r="AA58">
            <v>30</v>
          </cell>
        </row>
        <row r="59">
          <cell r="A59">
            <v>55300003</v>
          </cell>
          <cell r="AA59">
            <v>30</v>
          </cell>
        </row>
        <row r="60">
          <cell r="A60">
            <v>55300004</v>
          </cell>
          <cell r="AA60">
            <v>30</v>
          </cell>
        </row>
        <row r="61">
          <cell r="A61">
            <v>55300005</v>
          </cell>
          <cell r="AA61">
            <v>30</v>
          </cell>
        </row>
        <row r="62">
          <cell r="A62">
            <v>55300006</v>
          </cell>
          <cell r="AA62">
            <v>25</v>
          </cell>
        </row>
        <row r="63">
          <cell r="A63">
            <v>55300007</v>
          </cell>
          <cell r="AA63">
            <v>25</v>
          </cell>
        </row>
        <row r="64">
          <cell r="A64">
            <v>55300008</v>
          </cell>
          <cell r="AA64">
            <v>30</v>
          </cell>
        </row>
        <row r="65">
          <cell r="A65">
            <v>55300009</v>
          </cell>
          <cell r="AA65">
            <v>30</v>
          </cell>
        </row>
        <row r="66">
          <cell r="A66">
            <v>55300010</v>
          </cell>
          <cell r="AA66">
            <v>35</v>
          </cell>
        </row>
        <row r="67">
          <cell r="A67">
            <v>55300011</v>
          </cell>
          <cell r="AA67">
            <v>25</v>
          </cell>
        </row>
        <row r="68">
          <cell r="A68">
            <v>55300012</v>
          </cell>
          <cell r="AA68">
            <v>5</v>
          </cell>
        </row>
        <row r="69">
          <cell r="A69">
            <v>55300013</v>
          </cell>
          <cell r="AA69">
            <v>15</v>
          </cell>
        </row>
        <row r="70">
          <cell r="A70">
            <v>55310001</v>
          </cell>
          <cell r="AA70">
            <v>100</v>
          </cell>
        </row>
        <row r="71">
          <cell r="A71">
            <v>55310002</v>
          </cell>
          <cell r="AA71">
            <v>15</v>
          </cell>
        </row>
        <row r="72">
          <cell r="A72">
            <v>55310003</v>
          </cell>
          <cell r="AA72">
            <v>13</v>
          </cell>
        </row>
        <row r="73">
          <cell r="A73">
            <v>55400001</v>
          </cell>
          <cell r="AA73">
            <v>80</v>
          </cell>
        </row>
        <row r="74">
          <cell r="A74">
            <v>55400002</v>
          </cell>
          <cell r="AA74">
            <v>80</v>
          </cell>
        </row>
        <row r="75">
          <cell r="A75">
            <v>55400003</v>
          </cell>
          <cell r="AA75">
            <v>80</v>
          </cell>
        </row>
        <row r="76">
          <cell r="A76">
            <v>55400005</v>
          </cell>
          <cell r="AA76">
            <v>55</v>
          </cell>
        </row>
        <row r="77">
          <cell r="A77">
            <v>55400006</v>
          </cell>
          <cell r="AA77">
            <v>30</v>
          </cell>
        </row>
        <row r="78">
          <cell r="A78">
            <v>55400007</v>
          </cell>
          <cell r="AA78">
            <v>25</v>
          </cell>
        </row>
        <row r="79">
          <cell r="A79">
            <v>55410001</v>
          </cell>
          <cell r="AA79">
            <v>50</v>
          </cell>
        </row>
        <row r="80">
          <cell r="A80">
            <v>55500001</v>
          </cell>
          <cell r="AA80">
            <v>5</v>
          </cell>
        </row>
        <row r="81">
          <cell r="A81">
            <v>55500002</v>
          </cell>
          <cell r="AA81">
            <v>5</v>
          </cell>
        </row>
        <row r="82">
          <cell r="A82">
            <v>55500003</v>
          </cell>
          <cell r="AA82">
            <v>5</v>
          </cell>
        </row>
        <row r="83">
          <cell r="A83">
            <v>55500004</v>
          </cell>
          <cell r="AA83">
            <v>5</v>
          </cell>
        </row>
        <row r="84">
          <cell r="A84">
            <v>55500005</v>
          </cell>
          <cell r="AA84">
            <v>5</v>
          </cell>
        </row>
        <row r="85">
          <cell r="A85">
            <v>55500006</v>
          </cell>
          <cell r="AA85">
            <v>5</v>
          </cell>
        </row>
        <row r="86">
          <cell r="A86">
            <v>55500007</v>
          </cell>
          <cell r="AA86">
            <v>5</v>
          </cell>
        </row>
        <row r="87">
          <cell r="A87">
            <v>55500008</v>
          </cell>
          <cell r="AA87">
            <v>5</v>
          </cell>
        </row>
        <row r="88">
          <cell r="A88">
            <v>55500009</v>
          </cell>
          <cell r="AA88">
            <v>5</v>
          </cell>
        </row>
        <row r="89">
          <cell r="A89">
            <v>55500010</v>
          </cell>
          <cell r="AA89">
            <v>5</v>
          </cell>
        </row>
        <row r="90">
          <cell r="A90">
            <v>55500011</v>
          </cell>
          <cell r="AA90">
            <v>5</v>
          </cell>
        </row>
        <row r="91">
          <cell r="A91">
            <v>55500012</v>
          </cell>
          <cell r="AA91">
            <v>5</v>
          </cell>
        </row>
        <row r="92">
          <cell r="A92">
            <v>55500013</v>
          </cell>
          <cell r="AA92">
            <v>5</v>
          </cell>
        </row>
        <row r="93">
          <cell r="A93">
            <v>55500014</v>
          </cell>
          <cell r="AA93">
            <v>5</v>
          </cell>
        </row>
        <row r="94">
          <cell r="A94">
            <v>55500015</v>
          </cell>
          <cell r="AA94">
            <v>5</v>
          </cell>
        </row>
        <row r="95">
          <cell r="A95">
            <v>55500016</v>
          </cell>
          <cell r="AA95">
            <v>5</v>
          </cell>
        </row>
        <row r="96">
          <cell r="A96">
            <v>55510001</v>
          </cell>
          <cell r="AA96">
            <v>12</v>
          </cell>
        </row>
        <row r="97">
          <cell r="A97">
            <v>55510002</v>
          </cell>
          <cell r="AA97">
            <v>15</v>
          </cell>
        </row>
        <row r="98">
          <cell r="A98">
            <v>55510003</v>
          </cell>
          <cell r="AA98">
            <v>15</v>
          </cell>
        </row>
        <row r="99">
          <cell r="A99">
            <v>55510004</v>
          </cell>
          <cell r="AA99">
            <v>12</v>
          </cell>
        </row>
        <row r="100">
          <cell r="A100">
            <v>55510006</v>
          </cell>
          <cell r="AA100">
            <v>25</v>
          </cell>
        </row>
        <row r="101">
          <cell r="A101">
            <v>55510007</v>
          </cell>
          <cell r="AA101">
            <v>10</v>
          </cell>
        </row>
        <row r="102">
          <cell r="A102">
            <v>55510009</v>
          </cell>
          <cell r="AA102">
            <v>50</v>
          </cell>
        </row>
        <row r="103">
          <cell r="A103">
            <v>55510010</v>
          </cell>
          <cell r="AA103">
            <v>10</v>
          </cell>
        </row>
        <row r="104">
          <cell r="A104">
            <v>55510011</v>
          </cell>
          <cell r="AA104">
            <v>15</v>
          </cell>
        </row>
        <row r="105">
          <cell r="A105">
            <v>55510012</v>
          </cell>
          <cell r="AA105">
            <v>62</v>
          </cell>
        </row>
        <row r="106">
          <cell r="A106">
            <v>55510013</v>
          </cell>
          <cell r="AA106">
            <v>12</v>
          </cell>
        </row>
        <row r="107">
          <cell r="A107">
            <v>55510014</v>
          </cell>
          <cell r="AA107">
            <v>25</v>
          </cell>
        </row>
        <row r="108">
          <cell r="A108">
            <v>55510018</v>
          </cell>
          <cell r="AA108">
            <v>37</v>
          </cell>
        </row>
        <row r="109">
          <cell r="A109">
            <v>55510019</v>
          </cell>
          <cell r="AA109">
            <v>37</v>
          </cell>
        </row>
        <row r="110">
          <cell r="A110">
            <v>55520001</v>
          </cell>
          <cell r="AA110">
            <v>-25</v>
          </cell>
        </row>
        <row r="111">
          <cell r="A111">
            <v>55520002</v>
          </cell>
          <cell r="AA111">
            <v>62</v>
          </cell>
        </row>
        <row r="112">
          <cell r="A112">
            <v>55520003</v>
          </cell>
          <cell r="AA112">
            <v>27</v>
          </cell>
        </row>
        <row r="113">
          <cell r="A113">
            <v>55600001</v>
          </cell>
          <cell r="AA113">
            <v>8</v>
          </cell>
        </row>
        <row r="114">
          <cell r="A114">
            <v>55600002</v>
          </cell>
          <cell r="AA114">
            <v>10</v>
          </cell>
        </row>
        <row r="115">
          <cell r="A115">
            <v>55600004</v>
          </cell>
          <cell r="AA115">
            <v>8</v>
          </cell>
        </row>
        <row r="116">
          <cell r="A116">
            <v>55600005</v>
          </cell>
          <cell r="AA116">
            <v>15</v>
          </cell>
        </row>
        <row r="117">
          <cell r="A117">
            <v>55600006</v>
          </cell>
          <cell r="AA117">
            <v>15</v>
          </cell>
        </row>
        <row r="118">
          <cell r="A118">
            <v>55600007</v>
          </cell>
          <cell r="AA118">
            <v>20</v>
          </cell>
        </row>
        <row r="119">
          <cell r="A119">
            <v>55600008</v>
          </cell>
          <cell r="AA119">
            <v>30</v>
          </cell>
        </row>
        <row r="120">
          <cell r="A120">
            <v>55600009</v>
          </cell>
          <cell r="AA120">
            <v>13</v>
          </cell>
        </row>
        <row r="121">
          <cell r="A121">
            <v>55600010</v>
          </cell>
          <cell r="AA121">
            <v>30</v>
          </cell>
        </row>
        <row r="122">
          <cell r="A122">
            <v>55600011</v>
          </cell>
          <cell r="AA122">
            <v>20</v>
          </cell>
        </row>
        <row r="123">
          <cell r="A123">
            <v>55600012</v>
          </cell>
          <cell r="AA123">
            <v>30</v>
          </cell>
        </row>
        <row r="124">
          <cell r="A124">
            <v>55600013</v>
          </cell>
          <cell r="AA124">
            <v>15</v>
          </cell>
        </row>
        <row r="125">
          <cell r="A125">
            <v>55600014</v>
          </cell>
          <cell r="AA125">
            <v>30</v>
          </cell>
        </row>
        <row r="126">
          <cell r="A126">
            <v>55600015</v>
          </cell>
          <cell r="AA126">
            <v>10</v>
          </cell>
        </row>
        <row r="127">
          <cell r="A127">
            <v>55600016</v>
          </cell>
          <cell r="AA127">
            <v>15</v>
          </cell>
        </row>
        <row r="128">
          <cell r="A128">
            <v>55600017</v>
          </cell>
          <cell r="AA128">
            <v>20</v>
          </cell>
        </row>
        <row r="129">
          <cell r="A129">
            <v>55610001</v>
          </cell>
          <cell r="AA129">
            <v>30</v>
          </cell>
        </row>
        <row r="130">
          <cell r="A130">
            <v>55610002</v>
          </cell>
          <cell r="AA130">
            <v>5</v>
          </cell>
        </row>
        <row r="131">
          <cell r="A131">
            <v>55610003</v>
          </cell>
          <cell r="AA131">
            <v>5</v>
          </cell>
        </row>
        <row r="132">
          <cell r="A132">
            <v>55610004</v>
          </cell>
          <cell r="AA132">
            <v>10</v>
          </cell>
        </row>
        <row r="133">
          <cell r="A133">
            <v>55700001</v>
          </cell>
          <cell r="AA133">
            <v>20</v>
          </cell>
        </row>
        <row r="134">
          <cell r="A134">
            <v>55700002</v>
          </cell>
          <cell r="AA134">
            <v>20</v>
          </cell>
        </row>
        <row r="135">
          <cell r="A135">
            <v>55700003</v>
          </cell>
          <cell r="AA135">
            <v>20</v>
          </cell>
        </row>
        <row r="136">
          <cell r="A136">
            <v>55700004</v>
          </cell>
          <cell r="AA136">
            <v>20</v>
          </cell>
        </row>
        <row r="137">
          <cell r="A137">
            <v>55700005</v>
          </cell>
          <cell r="AA137">
            <v>40</v>
          </cell>
        </row>
        <row r="138">
          <cell r="A138">
            <v>55700006</v>
          </cell>
          <cell r="AA138">
            <v>50</v>
          </cell>
        </row>
        <row r="139">
          <cell r="A139">
            <v>55700007</v>
          </cell>
          <cell r="AA139">
            <v>35</v>
          </cell>
        </row>
        <row r="140">
          <cell r="A140">
            <v>55900001</v>
          </cell>
          <cell r="AA140">
            <v>35</v>
          </cell>
        </row>
        <row r="141">
          <cell r="A141">
            <v>55900002</v>
          </cell>
          <cell r="AA141">
            <v>30</v>
          </cell>
        </row>
        <row r="142">
          <cell r="A142">
            <v>55900003</v>
          </cell>
          <cell r="AA142">
            <v>80</v>
          </cell>
        </row>
        <row r="143">
          <cell r="A143">
            <v>55900004</v>
          </cell>
          <cell r="AA143">
            <v>-30</v>
          </cell>
        </row>
        <row r="144">
          <cell r="A144">
            <v>55900005</v>
          </cell>
          <cell r="AA144">
            <v>20</v>
          </cell>
        </row>
        <row r="145">
          <cell r="A145">
            <v>55900006</v>
          </cell>
          <cell r="AA145">
            <v>35</v>
          </cell>
        </row>
        <row r="146">
          <cell r="A146">
            <v>55900007</v>
          </cell>
          <cell r="AA146">
            <v>25</v>
          </cell>
        </row>
        <row r="147">
          <cell r="A147">
            <v>55900008</v>
          </cell>
          <cell r="AA147">
            <v>40</v>
          </cell>
        </row>
        <row r="148">
          <cell r="A148">
            <v>55900009</v>
          </cell>
          <cell r="AA148">
            <v>30</v>
          </cell>
        </row>
        <row r="149">
          <cell r="A149">
            <v>55900010</v>
          </cell>
          <cell r="AA149">
            <v>20</v>
          </cell>
        </row>
        <row r="150">
          <cell r="A150">
            <v>55900011</v>
          </cell>
          <cell r="AA150">
            <v>15</v>
          </cell>
        </row>
        <row r="151">
          <cell r="A151">
            <v>55900012</v>
          </cell>
          <cell r="AA151">
            <v>25</v>
          </cell>
        </row>
        <row r="152">
          <cell r="A152">
            <v>55900013</v>
          </cell>
          <cell r="AA152">
            <v>10</v>
          </cell>
        </row>
        <row r="153">
          <cell r="A153">
            <v>55900014</v>
          </cell>
          <cell r="AA153">
            <v>20</v>
          </cell>
        </row>
        <row r="154">
          <cell r="A154">
            <v>55900015</v>
          </cell>
          <cell r="AA154">
            <v>30</v>
          </cell>
        </row>
        <row r="155">
          <cell r="A155">
            <v>55900016</v>
          </cell>
          <cell r="AA155">
            <v>45</v>
          </cell>
        </row>
        <row r="156">
          <cell r="A156">
            <v>55900017</v>
          </cell>
          <cell r="AA156">
            <v>10</v>
          </cell>
        </row>
        <row r="157">
          <cell r="A157">
            <v>55900018</v>
          </cell>
          <cell r="AA157">
            <v>30</v>
          </cell>
        </row>
        <row r="158">
          <cell r="A158">
            <v>55900019</v>
          </cell>
          <cell r="AA158">
            <v>80</v>
          </cell>
        </row>
        <row r="159">
          <cell r="A159">
            <v>55900020</v>
          </cell>
          <cell r="AA159">
            <v>20</v>
          </cell>
        </row>
        <row r="160">
          <cell r="A160">
            <v>55900021</v>
          </cell>
          <cell r="AA160">
            <v>10</v>
          </cell>
        </row>
        <row r="161">
          <cell r="A161">
            <v>55900022</v>
          </cell>
          <cell r="AA161">
            <v>20</v>
          </cell>
        </row>
        <row r="162">
          <cell r="A162">
            <v>55900023</v>
          </cell>
          <cell r="AA162">
            <v>25</v>
          </cell>
        </row>
        <row r="163">
          <cell r="A163">
            <v>55900024</v>
          </cell>
          <cell r="AA163">
            <v>10</v>
          </cell>
        </row>
        <row r="164">
          <cell r="A164">
            <v>55900025</v>
          </cell>
          <cell r="AA164">
            <v>10</v>
          </cell>
        </row>
        <row r="165">
          <cell r="A165">
            <v>55900026</v>
          </cell>
          <cell r="AA165">
            <v>20</v>
          </cell>
        </row>
        <row r="166">
          <cell r="A166">
            <v>55900027</v>
          </cell>
          <cell r="AA166">
            <v>35</v>
          </cell>
        </row>
        <row r="167">
          <cell r="A167">
            <v>55900028</v>
          </cell>
        </row>
        <row r="168">
          <cell r="A168">
            <v>55900029</v>
          </cell>
          <cell r="AA168">
            <v>15</v>
          </cell>
        </row>
        <row r="169">
          <cell r="A169">
            <v>55900030</v>
          </cell>
          <cell r="AA169">
            <v>25</v>
          </cell>
        </row>
        <row r="170">
          <cell r="A170">
            <v>55900031</v>
          </cell>
          <cell r="AA170">
            <v>5</v>
          </cell>
        </row>
        <row r="171">
          <cell r="A171">
            <v>55900032</v>
          </cell>
          <cell r="AA171">
            <v>20</v>
          </cell>
        </row>
        <row r="172">
          <cell r="A172">
            <v>55900033</v>
          </cell>
          <cell r="AA172">
            <v>20</v>
          </cell>
        </row>
        <row r="173">
          <cell r="A173">
            <v>55900034</v>
          </cell>
          <cell r="AA173">
            <v>14</v>
          </cell>
        </row>
        <row r="174">
          <cell r="A174">
            <v>55900035</v>
          </cell>
          <cell r="AA174">
            <v>14</v>
          </cell>
        </row>
        <row r="175">
          <cell r="A175">
            <v>55900036</v>
          </cell>
          <cell r="AA175">
            <v>50</v>
          </cell>
        </row>
        <row r="176">
          <cell r="A176">
            <v>55900037</v>
          </cell>
          <cell r="AA176">
            <v>35</v>
          </cell>
        </row>
        <row r="177">
          <cell r="A177">
            <v>55900038</v>
          </cell>
          <cell r="AA177">
            <v>40</v>
          </cell>
        </row>
        <row r="178">
          <cell r="A178">
            <v>55900039</v>
          </cell>
          <cell r="AA178">
            <v>40</v>
          </cell>
        </row>
        <row r="179">
          <cell r="A179">
            <v>55900040</v>
          </cell>
          <cell r="AA179">
            <v>30</v>
          </cell>
        </row>
        <row r="180">
          <cell r="A180">
            <v>55900041</v>
          </cell>
          <cell r="AA180">
            <v>0</v>
          </cell>
        </row>
        <row r="181">
          <cell r="A181">
            <v>55900042</v>
          </cell>
          <cell r="AA181">
            <v>25</v>
          </cell>
        </row>
        <row r="182">
          <cell r="A182">
            <v>55900043</v>
          </cell>
          <cell r="AA182">
            <v>30</v>
          </cell>
        </row>
        <row r="183">
          <cell r="A183">
            <v>55900044</v>
          </cell>
          <cell r="AA183">
            <v>40</v>
          </cell>
        </row>
        <row r="184">
          <cell r="A184">
            <v>55900045</v>
          </cell>
          <cell r="AA184">
            <v>25</v>
          </cell>
        </row>
        <row r="185">
          <cell r="A185">
            <v>55900046</v>
          </cell>
          <cell r="AA185">
            <v>25</v>
          </cell>
        </row>
        <row r="186">
          <cell r="A186">
            <v>55900047</v>
          </cell>
          <cell r="AA186">
            <v>30</v>
          </cell>
        </row>
        <row r="187">
          <cell r="A187">
            <v>55900048</v>
          </cell>
          <cell r="AA187">
            <v>80</v>
          </cell>
        </row>
        <row r="188">
          <cell r="A188">
            <v>55900049</v>
          </cell>
          <cell r="AA188">
            <v>25</v>
          </cell>
        </row>
        <row r="189">
          <cell r="A189">
            <v>55900050</v>
          </cell>
          <cell r="AA189">
            <v>20</v>
          </cell>
        </row>
        <row r="190">
          <cell r="A190">
            <v>55900051</v>
          </cell>
          <cell r="AA190">
            <v>25</v>
          </cell>
        </row>
        <row r="191">
          <cell r="A191">
            <v>55900052</v>
          </cell>
          <cell r="AA191">
            <v>5</v>
          </cell>
        </row>
        <row r="192">
          <cell r="A192">
            <v>55900053</v>
          </cell>
          <cell r="AA192">
            <v>30</v>
          </cell>
        </row>
        <row r="193">
          <cell r="A193">
            <v>55900054</v>
          </cell>
          <cell r="AA193">
            <v>15</v>
          </cell>
        </row>
        <row r="194">
          <cell r="A194">
            <v>55900055</v>
          </cell>
          <cell r="AA194">
            <v>15</v>
          </cell>
        </row>
        <row r="195">
          <cell r="A195">
            <v>55900056</v>
          </cell>
          <cell r="AA195">
            <v>10</v>
          </cell>
        </row>
        <row r="196">
          <cell r="A196">
            <v>55900057</v>
          </cell>
          <cell r="AA196">
            <v>40</v>
          </cell>
        </row>
        <row r="197">
          <cell r="A197">
            <v>55990001</v>
          </cell>
          <cell r="AA197">
            <v>10</v>
          </cell>
        </row>
        <row r="198">
          <cell r="A198">
            <v>55990002</v>
          </cell>
          <cell r="AA198">
            <v>10</v>
          </cell>
        </row>
        <row r="199">
          <cell r="A199">
            <v>55990003</v>
          </cell>
          <cell r="AA199">
            <v>10</v>
          </cell>
        </row>
        <row r="200">
          <cell r="A200">
            <v>55990004</v>
          </cell>
          <cell r="AA200">
            <v>10</v>
          </cell>
        </row>
        <row r="201">
          <cell r="A201">
            <v>55990005</v>
          </cell>
          <cell r="AA201">
            <v>10</v>
          </cell>
        </row>
        <row r="202">
          <cell r="A202">
            <v>55990006</v>
          </cell>
          <cell r="AA202">
            <v>10</v>
          </cell>
        </row>
        <row r="203">
          <cell r="A203">
            <v>55990011</v>
          </cell>
          <cell r="AA203">
            <v>10</v>
          </cell>
        </row>
        <row r="204">
          <cell r="A204">
            <v>55990012</v>
          </cell>
          <cell r="AA204">
            <v>10</v>
          </cell>
        </row>
        <row r="205">
          <cell r="A205">
            <v>55990013</v>
          </cell>
          <cell r="AA205">
            <v>10</v>
          </cell>
        </row>
        <row r="206">
          <cell r="A206">
            <v>55990014</v>
          </cell>
          <cell r="AA206">
            <v>10</v>
          </cell>
        </row>
        <row r="207">
          <cell r="A207">
            <v>55990015</v>
          </cell>
          <cell r="AA207">
            <v>10</v>
          </cell>
        </row>
        <row r="208">
          <cell r="A208">
            <v>55990016</v>
          </cell>
          <cell r="AA208">
            <v>10</v>
          </cell>
        </row>
        <row r="209">
          <cell r="A209">
            <v>55990101</v>
          </cell>
          <cell r="AA209">
            <v>8</v>
          </cell>
        </row>
        <row r="210">
          <cell r="A210">
            <v>55990102</v>
          </cell>
          <cell r="AA210">
            <v>25</v>
          </cell>
        </row>
        <row r="211">
          <cell r="A211">
            <v>55990103</v>
          </cell>
          <cell r="AA211">
            <v>35</v>
          </cell>
        </row>
        <row r="212">
          <cell r="A212">
            <v>55990104</v>
          </cell>
          <cell r="AA212">
            <v>50</v>
          </cell>
        </row>
        <row r="213">
          <cell r="A213">
            <v>55990105</v>
          </cell>
          <cell r="AA213">
            <v>150</v>
          </cell>
        </row>
        <row r="214">
          <cell r="A214">
            <v>55990106</v>
          </cell>
          <cell r="AA214">
            <v>80</v>
          </cell>
        </row>
        <row r="215">
          <cell r="A215">
            <v>55990107</v>
          </cell>
          <cell r="AA215">
            <v>50</v>
          </cell>
        </row>
        <row r="216">
          <cell r="A216">
            <v>55990108</v>
          </cell>
          <cell r="AA216">
            <v>4</v>
          </cell>
        </row>
        <row r="217">
          <cell r="A217">
            <v>55990109</v>
          </cell>
          <cell r="AA217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30" totalsRowShown="0" headerRowDxfId="175" dataDxfId="174" tableBorderDxfId="173">
  <autoFilter ref="A3:BA330"/>
  <sortState ref="A4:BA304">
    <sortCondition ref="A3:A304"/>
  </sortState>
  <tableColumns count="53">
    <tableColumn id="1" name="Id" dataDxfId="172"/>
    <tableColumn id="38" name="Alias"/>
    <tableColumn id="2" name="Name" dataDxfId="171"/>
    <tableColumn id="22" name="Ename" dataDxfId="170"/>
    <tableColumn id="23" name="Remark" dataDxfId="169"/>
    <tableColumn id="3" name="Star" dataDxfId="168"/>
    <tableColumn id="4" name="Type" dataDxfId="167"/>
    <tableColumn id="5" name="Attr" dataDxfId="166"/>
    <tableColumn id="58" name="Quality" dataDxfId="16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64"/>
    <tableColumn id="6" name="AtkP" dataDxfId="163"/>
    <tableColumn id="24" name="VitP" dataDxfId="162"/>
    <tableColumn id="25" name="Modify" dataDxfId="161"/>
    <tableColumn id="9" name="Def" dataDxfId="160"/>
    <tableColumn id="10" name="Mag" dataDxfId="159"/>
    <tableColumn id="32" name="Spd" dataDxfId="158"/>
    <tableColumn id="35" name="Hit" dataDxfId="157"/>
    <tableColumn id="36" name="Dhit" dataDxfId="156"/>
    <tableColumn id="34" name="Crt" dataDxfId="155"/>
    <tableColumn id="33" name="Luk" dataDxfId="154"/>
    <tableColumn id="7" name="Sum" dataDxfId="65">
      <calculatedColumnFormula>INT(SUM(K4:L4)+SUM(N4:T4)*5+4.4*SUM(AJ4:AP4)+2.5*SUM(AE4:AH4)+IF(ISNUMBER(AD4),AD4,0)+M4)</calculatedColumnFormula>
    </tableColumn>
    <tableColumn id="13" name="Range" dataDxfId="153"/>
    <tableColumn id="14" name="Mov" dataDxfId="152"/>
    <tableColumn id="51" name="LifeRound" dataDxfId="151"/>
    <tableColumn id="16" name="Arrow" dataDxfId="150"/>
    <tableColumn id="42" name="Skill1" dataDxfId="149"/>
    <tableColumn id="43" name="SkillRate1" dataDxfId="148"/>
    <tableColumn id="44" name="Skill2" dataDxfId="147"/>
    <tableColumn id="45" name="SkillRate2" dataDxfId="146"/>
    <tableColumn id="54" name="~SkillMark" dataDxfId="145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144"/>
    <tableColumn id="57" name="~AntiMental" dataDxfId="143"/>
    <tableColumn id="56" name="~AntiPhysical" dataDxfId="142"/>
    <tableColumn id="55" name="~AntiElement" dataDxfId="141"/>
    <tableColumn id="30" name="BuffImmune" dataDxfId="140">
      <calculatedColumnFormula>CONCATENATE(AE4,";",AF4,";",AG4,";",AH4)</calculatedColumnFormula>
    </tableColumn>
    <tableColumn id="8" name="~AntiNull" dataDxfId="139"/>
    <tableColumn id="11" name="~AntiWater" dataDxfId="138"/>
    <tableColumn id="26" name="~AntiWind" dataDxfId="137"/>
    <tableColumn id="27" name="~AntiFire" dataDxfId="136"/>
    <tableColumn id="37" name="~AntiEarth" dataDxfId="135"/>
    <tableColumn id="40" name="~AntiLight" dataDxfId="134"/>
    <tableColumn id="41" name="~AntiDark" dataDxfId="133"/>
    <tableColumn id="31" name="AttrDef" dataDxfId="132">
      <calculatedColumnFormula>CONCATENATE(AJ4,";",AK4,";",AL4,";",AM4,";",AN4,";",AO4,";",AP4)</calculatedColumnFormula>
    </tableColumn>
    <tableColumn id="50" name="IsBuilding" dataDxfId="131"/>
    <tableColumn id="29" name="JobId" dataDxfId="130"/>
    <tableColumn id="20" name="DropId1" dataDxfId="129"/>
    <tableColumn id="39" name="DropId2" dataDxfId="128"/>
    <tableColumn id="21" name="Icon" dataDxfId="127"/>
    <tableColumn id="17" name="Cover" dataDxfId="126"/>
    <tableColumn id="18" name="Sound" dataDxfId="125"/>
    <tableColumn id="15" name="IsSpecial" dataDxfId="124"/>
    <tableColumn id="28" name="IsNew" dataDxfId="123"/>
    <tableColumn id="19" name="VsMark" dataDxfId="12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7" totalsRowShown="0" headerRowDxfId="121" dataDxfId="120" tableBorderDxfId="119">
  <autoFilter ref="A3:BA17"/>
  <sortState ref="A4:BA17">
    <sortCondition ref="A3:A17"/>
  </sortState>
  <tableColumns count="53">
    <tableColumn id="1" name="Id" dataDxfId="118"/>
    <tableColumn id="20" name="Alias"/>
    <tableColumn id="2" name="Name" dataDxfId="117"/>
    <tableColumn id="22" name="Ename" dataDxfId="116"/>
    <tableColumn id="23" name="Remark" dataDxfId="115"/>
    <tableColumn id="3" name="Star" dataDxfId="114"/>
    <tableColumn id="4" name="Type" dataDxfId="113"/>
    <tableColumn id="5" name="Attr" dataDxfId="112"/>
    <tableColumn id="58" name="Quality" dataDxfId="111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10"/>
    <tableColumn id="6" name="AtkP" dataDxfId="109"/>
    <tableColumn id="24" name="VitP" dataDxfId="108"/>
    <tableColumn id="25" name="Modify" dataDxfId="107"/>
    <tableColumn id="9" name="Def" dataDxfId="106"/>
    <tableColumn id="10" name="Mag" dataDxfId="105"/>
    <tableColumn id="32" name="Spd" dataDxfId="104"/>
    <tableColumn id="35" name="Hit" dataDxfId="103"/>
    <tableColumn id="36" name="Dhit" dataDxfId="102"/>
    <tableColumn id="34" name="Crt" dataDxfId="101"/>
    <tableColumn id="33" name="Luk" dataDxfId="100"/>
    <tableColumn id="7" name="Sum" dataDxfId="99">
      <calculatedColumnFormula>SUM(K4:L4)+SUM(N4:T4)*5+4.4*SUM(AJ4:AP4)+2.5*SUM(AE4:AH4)+IF(ISNUMBER(AD4),AD4,0)+M4</calculatedColumnFormula>
    </tableColumn>
    <tableColumn id="13" name="Range" dataDxfId="98"/>
    <tableColumn id="14" name="Mov" dataDxfId="97"/>
    <tableColumn id="60" name="LifeRound" dataDxfId="96"/>
    <tableColumn id="16" name="Arrow" dataDxfId="95"/>
    <tableColumn id="42" name="Skill1" dataDxfId="94"/>
    <tableColumn id="43" name="SkillRate1" dataDxfId="93"/>
    <tableColumn id="44" name="Skill2" dataDxfId="92"/>
    <tableColumn id="45" name="SkillRate2" dataDxfId="91"/>
    <tableColumn id="54" name="~SkillMark" dataDxfId="90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89"/>
    <tableColumn id="57" name="~AntiMental" dataDxfId="88"/>
    <tableColumn id="56" name="~AntiPhysical" dataDxfId="87"/>
    <tableColumn id="55" name="~AntiElement" dataDxfId="86"/>
    <tableColumn id="30" name="BuffImmune" dataDxfId="85">
      <calculatedColumnFormula>CONCATENATE(AE4,";",AF4,";",AG4,";",AH4)</calculatedColumnFormula>
    </tableColumn>
    <tableColumn id="8" name="~AntiNull" dataDxfId="84"/>
    <tableColumn id="11" name="~AntiWater" dataDxfId="83"/>
    <tableColumn id="26" name="~AntiWind" dataDxfId="82"/>
    <tableColumn id="27" name="~AntiFire" dataDxfId="81"/>
    <tableColumn id="37" name="~AntiEarth" dataDxfId="80"/>
    <tableColumn id="40" name="~AntiLight" dataDxfId="79"/>
    <tableColumn id="41" name="~AntiDark" dataDxfId="78"/>
    <tableColumn id="31" name="AttrDef" dataDxfId="77">
      <calculatedColumnFormula>CONCATENATE(AJ4,";",AK4,";",AL4,";",AM4,";",AN4,";",AO4,";",AP4)</calculatedColumnFormula>
    </tableColumn>
    <tableColumn id="59" name="IsBuilding" dataDxfId="76"/>
    <tableColumn id="29" name="JobId" dataDxfId="75"/>
    <tableColumn id="46" name="DropId1" dataDxfId="74"/>
    <tableColumn id="38" name="DropId2" dataDxfId="73"/>
    <tableColumn id="21" name="Icon" dataDxfId="72"/>
    <tableColumn id="17" name="Cover" dataDxfId="71"/>
    <tableColumn id="18" name="Sound" dataDxfId="70"/>
    <tableColumn id="15" name="IsSpecial" dataDxfId="69"/>
    <tableColumn id="28" name="IsNew" dataDxfId="68"/>
    <tableColumn id="19" name="VsMark" dataDxfId="6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66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0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I5" sqref="AI5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298</v>
      </c>
      <c r="B1" s="61" t="s">
        <v>1039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756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781</v>
      </c>
      <c r="U1" s="34" t="s">
        <v>644</v>
      </c>
      <c r="V1" s="14" t="s">
        <v>692</v>
      </c>
      <c r="W1" s="14" t="s">
        <v>693</v>
      </c>
      <c r="X1" s="14" t="s">
        <v>770</v>
      </c>
      <c r="Y1" s="14" t="s">
        <v>310</v>
      </c>
      <c r="Z1" s="38" t="s">
        <v>742</v>
      </c>
      <c r="AA1" s="38" t="s">
        <v>743</v>
      </c>
      <c r="AB1" s="38" t="s">
        <v>744</v>
      </c>
      <c r="AC1" s="38" t="s">
        <v>745</v>
      </c>
      <c r="AD1" s="38" t="s">
        <v>747</v>
      </c>
      <c r="AE1" s="14" t="s">
        <v>748</v>
      </c>
      <c r="AF1" s="14" t="s">
        <v>749</v>
      </c>
      <c r="AG1" s="14" t="s">
        <v>750</v>
      </c>
      <c r="AH1" s="14" t="s">
        <v>751</v>
      </c>
      <c r="AI1" s="14" t="s">
        <v>726</v>
      </c>
      <c r="AJ1" s="41" t="s">
        <v>727</v>
      </c>
      <c r="AK1" s="41" t="s">
        <v>730</v>
      </c>
      <c r="AL1" s="41" t="s">
        <v>732</v>
      </c>
      <c r="AM1" s="41" t="s">
        <v>734</v>
      </c>
      <c r="AN1" s="41" t="s">
        <v>736</v>
      </c>
      <c r="AO1" s="41" t="s">
        <v>738</v>
      </c>
      <c r="AP1" s="41" t="s">
        <v>740</v>
      </c>
      <c r="AQ1" s="42" t="s">
        <v>687</v>
      </c>
      <c r="AR1" s="48" t="s">
        <v>763</v>
      </c>
      <c r="AS1" s="48" t="s">
        <v>786</v>
      </c>
      <c r="AT1" s="56" t="s">
        <v>823</v>
      </c>
      <c r="AU1" s="56" t="s">
        <v>823</v>
      </c>
      <c r="AV1" s="16" t="s">
        <v>312</v>
      </c>
      <c r="AW1" s="14" t="s">
        <v>311</v>
      </c>
      <c r="AX1" s="14" t="s">
        <v>828</v>
      </c>
      <c r="AY1" s="16" t="s">
        <v>650</v>
      </c>
      <c r="AZ1" s="27" t="s">
        <v>652</v>
      </c>
      <c r="BA1" s="27" t="s">
        <v>672</v>
      </c>
    </row>
    <row r="2" spans="1:53" x14ac:dyDescent="0.15">
      <c r="A2" s="1" t="s">
        <v>284</v>
      </c>
      <c r="B2" s="2" t="s">
        <v>1040</v>
      </c>
      <c r="C2" s="2" t="s">
        <v>285</v>
      </c>
      <c r="D2" s="2" t="s">
        <v>315</v>
      </c>
      <c r="E2" s="28" t="s">
        <v>675</v>
      </c>
      <c r="F2" s="2" t="s">
        <v>284</v>
      </c>
      <c r="G2" s="2" t="s">
        <v>284</v>
      </c>
      <c r="H2" s="2" t="s">
        <v>284</v>
      </c>
      <c r="I2" s="2" t="s">
        <v>757</v>
      </c>
      <c r="J2" s="2" t="s">
        <v>648</v>
      </c>
      <c r="K2" s="10" t="s">
        <v>284</v>
      </c>
      <c r="L2" s="10" t="s">
        <v>284</v>
      </c>
      <c r="M2" s="2" t="s">
        <v>635</v>
      </c>
      <c r="N2" s="2" t="s">
        <v>698</v>
      </c>
      <c r="O2" s="2" t="s">
        <v>701</v>
      </c>
      <c r="P2" s="2" t="s">
        <v>704</v>
      </c>
      <c r="Q2" s="2" t="s">
        <v>698</v>
      </c>
      <c r="R2" s="2" t="s">
        <v>698</v>
      </c>
      <c r="S2" s="2" t="s">
        <v>709</v>
      </c>
      <c r="T2" s="2" t="s">
        <v>704</v>
      </c>
      <c r="U2" s="35" t="s">
        <v>673</v>
      </c>
      <c r="V2" s="2" t="s">
        <v>694</v>
      </c>
      <c r="W2" s="2" t="s">
        <v>694</v>
      </c>
      <c r="X2" s="2" t="s">
        <v>773</v>
      </c>
      <c r="Y2" s="2" t="s">
        <v>285</v>
      </c>
      <c r="Z2" s="39" t="s">
        <v>284</v>
      </c>
      <c r="AA2" s="39" t="s">
        <v>284</v>
      </c>
      <c r="AB2" s="39" t="s">
        <v>284</v>
      </c>
      <c r="AC2" s="39" t="s">
        <v>284</v>
      </c>
      <c r="AD2" s="39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689</v>
      </c>
      <c r="AJ2" s="43" t="s">
        <v>673</v>
      </c>
      <c r="AK2" s="43" t="s">
        <v>673</v>
      </c>
      <c r="AL2" s="43" t="s">
        <v>673</v>
      </c>
      <c r="AM2" s="43" t="s">
        <v>673</v>
      </c>
      <c r="AN2" s="43" t="s">
        <v>673</v>
      </c>
      <c r="AO2" s="43" t="s">
        <v>728</v>
      </c>
      <c r="AP2" s="43" t="s">
        <v>673</v>
      </c>
      <c r="AQ2" s="44" t="s">
        <v>689</v>
      </c>
      <c r="AR2" s="49" t="s">
        <v>764</v>
      </c>
      <c r="AS2" s="49" t="s">
        <v>787</v>
      </c>
      <c r="AT2" s="57" t="s">
        <v>675</v>
      </c>
      <c r="AU2" s="57" t="s">
        <v>675</v>
      </c>
      <c r="AV2" s="3" t="s">
        <v>285</v>
      </c>
      <c r="AW2" s="2" t="s">
        <v>285</v>
      </c>
      <c r="AX2" s="2" t="s">
        <v>826</v>
      </c>
      <c r="AY2" s="3" t="s">
        <v>284</v>
      </c>
      <c r="AZ2" s="28" t="s">
        <v>284</v>
      </c>
      <c r="BA2" s="28" t="s">
        <v>673</v>
      </c>
    </row>
    <row r="3" spans="1:53" x14ac:dyDescent="0.15">
      <c r="A3" s="6" t="s">
        <v>286</v>
      </c>
      <c r="B3" s="6" t="s">
        <v>1041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758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785</v>
      </c>
      <c r="Q3" s="6" t="s">
        <v>712</v>
      </c>
      <c r="R3" s="6" t="s">
        <v>714</v>
      </c>
      <c r="S3" s="6" t="s">
        <v>710</v>
      </c>
      <c r="T3" s="6" t="s">
        <v>707</v>
      </c>
      <c r="U3" s="36" t="s">
        <v>645</v>
      </c>
      <c r="V3" s="6" t="s">
        <v>695</v>
      </c>
      <c r="W3" s="6" t="s">
        <v>696</v>
      </c>
      <c r="X3" s="6" t="s">
        <v>774</v>
      </c>
      <c r="Y3" s="6" t="s">
        <v>295</v>
      </c>
      <c r="Z3" s="40" t="s">
        <v>813</v>
      </c>
      <c r="AA3" s="40" t="s">
        <v>814</v>
      </c>
      <c r="AB3" s="40" t="s">
        <v>815</v>
      </c>
      <c r="AC3" s="40" t="s">
        <v>816</v>
      </c>
      <c r="AD3" s="40" t="s">
        <v>746</v>
      </c>
      <c r="AE3" s="6" t="s">
        <v>752</v>
      </c>
      <c r="AF3" s="6" t="s">
        <v>753</v>
      </c>
      <c r="AG3" s="6" t="s">
        <v>754</v>
      </c>
      <c r="AH3" s="6" t="s">
        <v>755</v>
      </c>
      <c r="AI3" s="6" t="s">
        <v>725</v>
      </c>
      <c r="AJ3" s="45" t="s">
        <v>729</v>
      </c>
      <c r="AK3" s="46" t="s">
        <v>731</v>
      </c>
      <c r="AL3" s="46" t="s">
        <v>733</v>
      </c>
      <c r="AM3" s="46" t="s">
        <v>735</v>
      </c>
      <c r="AN3" s="46" t="s">
        <v>737</v>
      </c>
      <c r="AO3" s="46" t="s">
        <v>739</v>
      </c>
      <c r="AP3" s="46" t="s">
        <v>741</v>
      </c>
      <c r="AQ3" s="36" t="s">
        <v>688</v>
      </c>
      <c r="AR3" s="11" t="s">
        <v>765</v>
      </c>
      <c r="AS3" s="11" t="s">
        <v>788</v>
      </c>
      <c r="AT3" s="58" t="s">
        <v>824</v>
      </c>
      <c r="AU3" s="58" t="s">
        <v>825</v>
      </c>
      <c r="AV3" s="6" t="s">
        <v>297</v>
      </c>
      <c r="AW3" s="6" t="s">
        <v>296</v>
      </c>
      <c r="AX3" s="6" t="s">
        <v>827</v>
      </c>
      <c r="AY3" s="17" t="s">
        <v>651</v>
      </c>
      <c r="AZ3" s="20" t="s">
        <v>653</v>
      </c>
      <c r="BA3" s="17" t="s">
        <v>671</v>
      </c>
    </row>
    <row r="4" spans="1:53" x14ac:dyDescent="0.15">
      <c r="A4">
        <v>51000001</v>
      </c>
      <c r="C4" s="4" t="s">
        <v>1</v>
      </c>
      <c r="D4" s="4" t="s">
        <v>317</v>
      </c>
      <c r="E4" s="19" t="s">
        <v>1089</v>
      </c>
      <c r="F4" s="4">
        <v>1</v>
      </c>
      <c r="G4" s="4">
        <v>11</v>
      </c>
      <c r="H4" s="4">
        <v>0</v>
      </c>
      <c r="I4" s="4">
        <f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>INT(SUM(K4:L4)+SUM(N4:T4)*5+4.4*SUM(AJ4:AP4)+2.5*SUM(AE4:AH4)+IF(ISNUMBER(AD4),AD4,0)+M4)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LOOKUP($Z4,[1]Skill!$A:$A,[1]Skill!$AA:$AA)*$AA4/100)+
IF(ISBLANK($AB4),0, LOOKUP($AB4,[1]Skill!$A:$A,[1]Skill!$AA:$AA)*$AC4/100)</f>
        <v>35</v>
      </c>
      <c r="AE4" s="18">
        <v>0</v>
      </c>
      <c r="AF4" s="18">
        <v>0</v>
      </c>
      <c r="AG4" s="18">
        <v>0</v>
      </c>
      <c r="AH4" s="18">
        <v>0</v>
      </c>
      <c r="AI4" s="4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0">CONCATENATE(AJ4,";",AK4,";",AL4,";",AM4,";",AN4,";",AO4,";",AP4)</f>
        <v>0;0;0;0;0;0;0</v>
      </c>
      <c r="AR4" s="50" t="s">
        <v>766</v>
      </c>
      <c r="AS4" s="54"/>
      <c r="AT4" s="4" t="s">
        <v>892</v>
      </c>
      <c r="AU4" s="4"/>
      <c r="AV4" s="4">
        <v>1</v>
      </c>
      <c r="AW4" s="4"/>
      <c r="AX4" s="59" t="s">
        <v>830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C5" s="4" t="s">
        <v>3</v>
      </c>
      <c r="D5" s="4" t="s">
        <v>465</v>
      </c>
      <c r="E5" s="19" t="s">
        <v>1090</v>
      </c>
      <c r="F5" s="4">
        <v>2</v>
      </c>
      <c r="G5" s="4">
        <v>11</v>
      </c>
      <c r="H5" s="4">
        <v>0</v>
      </c>
      <c r="I5" s="4">
        <f t="shared" ref="I5:I67" si="1">IF(AND(U5&gt;=13,U5&lt;=16),5,IF(AND(U5&gt;=9,U5&lt;=12),4,IF(AND(U5&gt;=5,U5&lt;=8),3,IF(AND(U5&gt;=1,U5&lt;=4),2,IF(AND(U5&gt;=-3,U5&lt;=0),1,IF(AND(U5&gt;=-5,U5&lt;=-4),0,6))))))</f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>INT(SUM(K5:L5)+SUM(N5:T5)*5+4.4*SUM(AJ5:AP5)+2.5*SUM(AE5:AH5)+IF(ISNUMBER(AD5),AD5,0)+M5)</f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ref="AI5:AI68" si="2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0"/>
        <v>0;0;0;0;0;0;0</v>
      </c>
      <c r="AR5" s="50" t="s">
        <v>766</v>
      </c>
      <c r="AS5" s="54"/>
      <c r="AT5" s="4" t="s">
        <v>893</v>
      </c>
      <c r="AU5" s="4" t="s">
        <v>894</v>
      </c>
      <c r="AV5" s="4">
        <v>2</v>
      </c>
      <c r="AW5" s="4"/>
      <c r="AX5" s="59" t="s">
        <v>830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C6" s="4" t="s">
        <v>5</v>
      </c>
      <c r="D6" s="4" t="s">
        <v>466</v>
      </c>
      <c r="E6" s="19"/>
      <c r="F6" s="4">
        <v>2</v>
      </c>
      <c r="G6" s="4">
        <v>15</v>
      </c>
      <c r="H6" s="4">
        <v>0</v>
      </c>
      <c r="I6" s="4">
        <f t="shared" si="1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>INT(SUM(K6:L6)+SUM(N6:T6)*5+4.4*SUM(AJ6:AP6)+2.5*SUM(AE6:AH6)+IF(ISNUMBER(AD6),AD6,0)+M6)</f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0"/>
        <v>0;0;0;0;0;0;0</v>
      </c>
      <c r="AR6" s="50" t="s">
        <v>766</v>
      </c>
      <c r="AS6" s="54"/>
      <c r="AT6" s="4" t="s">
        <v>895</v>
      </c>
      <c r="AU6" s="4"/>
      <c r="AV6" s="4">
        <v>3</v>
      </c>
      <c r="AW6" s="4"/>
      <c r="AX6" s="59" t="s">
        <v>831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C7" s="4" t="s">
        <v>7</v>
      </c>
      <c r="D7" s="4" t="s">
        <v>467</v>
      </c>
      <c r="E7" s="19" t="s">
        <v>1091</v>
      </c>
      <c r="F7" s="4">
        <v>2</v>
      </c>
      <c r="G7" s="4">
        <v>3</v>
      </c>
      <c r="H7" s="4">
        <v>6</v>
      </c>
      <c r="I7" s="4">
        <f t="shared" si="1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>INT(SUM(K7:L7)+SUM(N7:T7)*5+4.4*SUM(AJ7:AP7)+2.5*SUM(AE7:AH7)+IF(ISNUMBER(AD7),AD7,0)+M7)</f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0"/>
        <v>0;0;0;0;0;0;0</v>
      </c>
      <c r="AR7" s="50" t="s">
        <v>766</v>
      </c>
      <c r="AS7" s="54"/>
      <c r="AT7" s="4" t="s">
        <v>897</v>
      </c>
      <c r="AU7" s="4"/>
      <c r="AV7" s="4">
        <v>4</v>
      </c>
      <c r="AW7" s="4"/>
      <c r="AX7" s="59" t="s">
        <v>845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C8" s="4" t="s">
        <v>8</v>
      </c>
      <c r="D8" s="4" t="s">
        <v>318</v>
      </c>
      <c r="E8" s="19" t="s">
        <v>1092</v>
      </c>
      <c r="F8" s="4">
        <v>3</v>
      </c>
      <c r="G8" s="4">
        <v>13</v>
      </c>
      <c r="H8" s="4">
        <v>4</v>
      </c>
      <c r="I8" s="4">
        <f t="shared" si="1"/>
        <v>0</v>
      </c>
      <c r="J8" s="4">
        <v>3</v>
      </c>
      <c r="K8" s="4">
        <v>-100</v>
      </c>
      <c r="L8" s="4">
        <v>85</v>
      </c>
      <c r="M8" s="4">
        <v>-1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>INT(SUM(K8:L8)+SUM(N8:T8)*5+4.4*SUM(AJ8:AP8)+2.5*SUM(AE8:AH8)+IF(ISNUMBER(AD8),AD8,0)+M8)</f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0"/>
        <v>0;0;0;0;0.5;0;0</v>
      </c>
      <c r="AR8" s="50" t="s">
        <v>766</v>
      </c>
      <c r="AS8" s="54"/>
      <c r="AT8" s="4"/>
      <c r="AU8" s="4"/>
      <c r="AV8" s="4">
        <v>5</v>
      </c>
      <c r="AW8" s="4"/>
      <c r="AX8" s="59" t="s">
        <v>837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C9" s="4" t="s">
        <v>10</v>
      </c>
      <c r="D9" s="4" t="s">
        <v>319</v>
      </c>
      <c r="E9" s="19" t="s">
        <v>1093</v>
      </c>
      <c r="F9" s="4">
        <v>2</v>
      </c>
      <c r="G9" s="4">
        <v>8</v>
      </c>
      <c r="H9" s="4">
        <v>3</v>
      </c>
      <c r="I9" s="4">
        <f t="shared" si="1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>INT(SUM(K9:L9)+SUM(N9:T9)*5+4.4*SUM(AJ9:AP9)+2.5*SUM(AE9:AH9)+IF(ISNUMBER(AD9),AD9,0)+M9)</f>
        <v>3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LOOKUP($Z9,[1]Skill!$A:$A,[1]Skill!$AA:$AA)*$AA9/100)+
IF(ISBLANK($AB9),0, LOOKUP($AB9,[1]Skill!$A:$A,[1]Skill!$AA:$AA)*$AC9/100)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0"/>
        <v>0;0;0;0;0;0;0</v>
      </c>
      <c r="AR9" s="50" t="s">
        <v>766</v>
      </c>
      <c r="AS9" s="54"/>
      <c r="AT9" s="4" t="s">
        <v>898</v>
      </c>
      <c r="AU9" s="4" t="s">
        <v>899</v>
      </c>
      <c r="AV9" s="4">
        <v>6</v>
      </c>
      <c r="AW9" s="4"/>
      <c r="AX9" s="59" t="s">
        <v>829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C10" s="4" t="s">
        <v>398</v>
      </c>
      <c r="D10" s="4" t="s">
        <v>468</v>
      </c>
      <c r="E10" s="19"/>
      <c r="F10" s="4">
        <v>2</v>
      </c>
      <c r="G10" s="4">
        <v>12</v>
      </c>
      <c r="H10" s="4">
        <v>1</v>
      </c>
      <c r="I10" s="4">
        <f t="shared" si="1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>INT(SUM(K10:L10)+SUM(N10:T10)*5+4.4*SUM(AJ10:AP10)+2.5*SUM(AE10:AH10)+IF(ISNUMBER(AD10),AD10,0)+M10)</f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LOOKUP($Z10,[1]Skill!$A:$A,[1]Skill!$AA:$AA)*$AA10/100)+
IF(ISBLANK($AB10),0, LOOKUP($AB10,[1]Skill!$A:$A,[1]Skill!$AA:$AA)*$AC10/100)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0"/>
        <v>0;0;0;0;0;0;0</v>
      </c>
      <c r="AR10" s="50" t="s">
        <v>766</v>
      </c>
      <c r="AS10" s="54"/>
      <c r="AT10" s="4" t="s">
        <v>900</v>
      </c>
      <c r="AU10" s="4"/>
      <c r="AV10" s="4">
        <v>7</v>
      </c>
      <c r="AW10" s="4"/>
      <c r="AX10" s="59" t="s">
        <v>836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C11" s="4" t="s">
        <v>13</v>
      </c>
      <c r="D11" s="4" t="s">
        <v>469</v>
      </c>
      <c r="E11" s="19" t="s">
        <v>1091</v>
      </c>
      <c r="F11" s="4">
        <v>2</v>
      </c>
      <c r="G11" s="4">
        <v>3</v>
      </c>
      <c r="H11" s="4">
        <v>5</v>
      </c>
      <c r="I11" s="4">
        <f t="shared" si="1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>INT(SUM(K11:L11)+SUM(N11:T11)*5+4.4*SUM(AJ11:AP11)+2.5*SUM(AE11:AH11)+IF(ISNUMBER(AD11),AD11,0)+M11)</f>
        <v>-2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LOOKUP($Z11,[1]Skill!$A:$A,[1]Skill!$AA:$AA)*$AA11/100)+
IF(ISBLANK($AB11),0, LOOKUP($AB11,[1]Skill!$A:$A,[1]Skill!$AA:$AA)*$AC11/100)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0"/>
        <v>0;0;0;0;0;0;0.3</v>
      </c>
      <c r="AR11" s="50" t="s">
        <v>766</v>
      </c>
      <c r="AS11" s="54"/>
      <c r="AT11" s="4" t="s">
        <v>901</v>
      </c>
      <c r="AU11" s="4"/>
      <c r="AV11" s="4">
        <v>8</v>
      </c>
      <c r="AW11" s="4"/>
      <c r="AX11" s="59" t="s">
        <v>845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C12" s="4" t="s">
        <v>15</v>
      </c>
      <c r="D12" s="4" t="s">
        <v>320</v>
      </c>
      <c r="E12" s="19" t="s">
        <v>1094</v>
      </c>
      <c r="F12" s="4">
        <v>4</v>
      </c>
      <c r="G12" s="4">
        <v>8</v>
      </c>
      <c r="H12" s="4">
        <v>4</v>
      </c>
      <c r="I12" s="4">
        <f t="shared" si="1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>INT(SUM(K12:L12)+SUM(N12:T12)*5+4.4*SUM(AJ12:AP12)+2.5*SUM(AE12:AH12)+IF(ISNUMBER(AD12),AD12,0)+M12)</f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LOOKUP($Z12,[1]Skill!$A:$A,[1]Skill!$AA:$AA)*$AA12/100)+
IF(ISBLANK($AB12),0, LOOKUP($AB12,[1]Skill!$A:$A,[1]Skill!$AA:$AA)*$AC12/100)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0"/>
        <v>0;0;0;0;0;0;0</v>
      </c>
      <c r="AR12" s="50" t="s">
        <v>766</v>
      </c>
      <c r="AS12" s="54"/>
      <c r="AT12" s="4"/>
      <c r="AU12" s="4"/>
      <c r="AV12" s="4">
        <v>9</v>
      </c>
      <c r="AW12" s="4"/>
      <c r="AX12" s="59" t="s">
        <v>829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C13" s="7" t="s">
        <v>399</v>
      </c>
      <c r="D13" s="4" t="s">
        <v>470</v>
      </c>
      <c r="E13" s="19" t="s">
        <v>1095</v>
      </c>
      <c r="F13" s="4">
        <v>3</v>
      </c>
      <c r="G13" s="4">
        <v>8</v>
      </c>
      <c r="H13" s="4">
        <v>0</v>
      </c>
      <c r="I13" s="4">
        <f t="shared" si="1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>INT(SUM(K13:L13)+SUM(N13:T13)*5+4.4*SUM(AJ13:AP13)+2.5*SUM(AE13:AH13)+IF(ISNUMBER(AD13),AD13,0)+M13)</f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LOOKUP($Z13,[1]Skill!$A:$A,[1]Skill!$AA:$AA)*$AA13/100)+
IF(ISBLANK($AB13),0, LOOKUP($AB13,[1]Skill!$A:$A,[1]Skill!$AA:$AA)*$AC13/100)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0"/>
        <v>0;0;0;0;0;0;0</v>
      </c>
      <c r="AR13" s="50" t="s">
        <v>766</v>
      </c>
      <c r="AS13" s="54"/>
      <c r="AT13" s="4"/>
      <c r="AU13" s="4"/>
      <c r="AV13" s="4">
        <v>10</v>
      </c>
      <c r="AW13" s="4"/>
      <c r="AX13" s="59" t="s">
        <v>829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C14" s="4" t="s">
        <v>17</v>
      </c>
      <c r="D14" s="4" t="s">
        <v>321</v>
      </c>
      <c r="E14" s="19" t="s">
        <v>1096</v>
      </c>
      <c r="F14" s="4">
        <v>4</v>
      </c>
      <c r="G14" s="4">
        <v>8</v>
      </c>
      <c r="H14" s="4">
        <v>0</v>
      </c>
      <c r="I14" s="4">
        <f t="shared" si="1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>INT(SUM(K14:L14)+SUM(N14:T14)*5+4.4*SUM(AJ14:AP14)+2.5*SUM(AE14:AH14)+IF(ISNUMBER(AD14),AD14,0)+M14)</f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LOOKUP($Z14,[1]Skill!$A:$A,[1]Skill!$AA:$AA)*$AA14/100)+
IF(ISBLANK($AB14),0, LOOKUP($AB14,[1]Skill!$A:$A,[1]Skill!$AA:$AA)*$AC14/100)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0"/>
        <v>0;0;0;0;0;0;0</v>
      </c>
      <c r="AR14" s="50" t="s">
        <v>766</v>
      </c>
      <c r="AS14" s="54">
        <v>11000005</v>
      </c>
      <c r="AT14" s="4" t="s">
        <v>902</v>
      </c>
      <c r="AU14" s="4"/>
      <c r="AV14" s="4">
        <v>11</v>
      </c>
      <c r="AW14" s="4"/>
      <c r="AX14" s="59" t="s">
        <v>829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C15" s="4" t="s">
        <v>18</v>
      </c>
      <c r="D15" s="4" t="s">
        <v>471</v>
      </c>
      <c r="E15" s="19" t="s">
        <v>1095</v>
      </c>
      <c r="F15" s="4">
        <v>6</v>
      </c>
      <c r="G15" s="4">
        <v>9</v>
      </c>
      <c r="H15" s="4">
        <v>0</v>
      </c>
      <c r="I15" s="4">
        <f t="shared" si="1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>INT(SUM(K15:L15)+SUM(N15:T15)*5+4.4*SUM(AJ15:AP15)+2.5*SUM(AE15:AH15)+IF(ISNUMBER(AD15),AD15,0)+M15)</f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LOOKUP($Z15,[1]Skill!$A:$A,[1]Skill!$AA:$AA)*$AA15/100)+
IF(ISBLANK($AB15),0, LOOKUP($AB15,[1]Skill!$A:$A,[1]Skill!$AA:$AA)*$AC15/100)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0"/>
        <v>0;0;0;0;0;0;0</v>
      </c>
      <c r="AR15" s="50" t="s">
        <v>766</v>
      </c>
      <c r="AS15" s="54"/>
      <c r="AT15" s="4"/>
      <c r="AU15" s="4"/>
      <c r="AV15" s="4">
        <v>12</v>
      </c>
      <c r="AW15" s="4"/>
      <c r="AX15" s="59" t="s">
        <v>832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C16" s="4" t="s">
        <v>20</v>
      </c>
      <c r="D16" s="4" t="s">
        <v>472</v>
      </c>
      <c r="E16" s="19" t="s">
        <v>1095</v>
      </c>
      <c r="F16" s="4">
        <v>2</v>
      </c>
      <c r="G16" s="4">
        <v>10</v>
      </c>
      <c r="H16" s="4">
        <v>0</v>
      </c>
      <c r="I16" s="4">
        <f t="shared" si="1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>INT(SUM(K16:L16)+SUM(N16:T16)*5+4.4*SUM(AJ16:AP16)+2.5*SUM(AE16:AH16)+IF(ISNUMBER(AD16),AD16,0)+M16)</f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LOOKUP($Z16,[1]Skill!$A:$A,[1]Skill!$AA:$AA)*$AA16/100)+
IF(ISBLANK($AB16),0, LOOKUP($AB16,[1]Skill!$A:$A,[1]Skill!$AA:$AA)*$AC16/100)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0"/>
        <v>0;0;0;0;0;0;0</v>
      </c>
      <c r="AR16" s="50" t="s">
        <v>766</v>
      </c>
      <c r="AS16" s="54"/>
      <c r="AT16" s="4"/>
      <c r="AU16" s="4"/>
      <c r="AV16" s="4">
        <v>13</v>
      </c>
      <c r="AW16" s="4"/>
      <c r="AX16" s="59" t="s">
        <v>833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C17" s="4" t="s">
        <v>21</v>
      </c>
      <c r="D17" s="4" t="s">
        <v>473</v>
      </c>
      <c r="E17" s="19" t="s">
        <v>1095</v>
      </c>
      <c r="F17" s="4">
        <v>4</v>
      </c>
      <c r="G17" s="4">
        <v>2</v>
      </c>
      <c r="H17" s="4">
        <v>0</v>
      </c>
      <c r="I17" s="4">
        <f t="shared" si="1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>INT(SUM(K17:L17)+SUM(N17:T17)*5+4.4*SUM(AJ17:AP17)+2.5*SUM(AE17:AH17)+IF(ISNUMBER(AD17),AD17,0)+M17)</f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LOOKUP($Z17,[1]Skill!$A:$A,[1]Skill!$AA:$AA)*$AA17/100)+
IF(ISBLANK($AB17),0, LOOKUP($AB17,[1]Skill!$A:$A,[1]Skill!$AA:$AA)*$AC17/100)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0"/>
        <v>0;0;0;0;0;0;0</v>
      </c>
      <c r="AR17" s="50" t="s">
        <v>766</v>
      </c>
      <c r="AS17" s="54"/>
      <c r="AT17" s="4" t="s">
        <v>903</v>
      </c>
      <c r="AU17" s="4"/>
      <c r="AV17" s="4">
        <v>14</v>
      </c>
      <c r="AW17" s="4"/>
      <c r="AX17" s="59" t="s">
        <v>844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C18" s="7" t="s">
        <v>400</v>
      </c>
      <c r="D18" s="4" t="s">
        <v>474</v>
      </c>
      <c r="E18" s="19" t="s">
        <v>1095</v>
      </c>
      <c r="F18" s="4">
        <v>1</v>
      </c>
      <c r="G18" s="4">
        <v>3</v>
      </c>
      <c r="H18" s="4">
        <v>3</v>
      </c>
      <c r="I18" s="4">
        <f t="shared" si="1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>INT(SUM(K18:L18)+SUM(N18:T18)*5+4.4*SUM(AJ18:AP18)+2.5*SUM(AE18:AH18)+IF(ISNUMBER(AD18),AD18,0)+M18)</f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LOOKUP($Z18,[1]Skill!$A:$A,[1]Skill!$AA:$AA)*$AA18/100)+
IF(ISBLANK($AB18),0, LOOKUP($AB18,[1]Skill!$A:$A,[1]Skill!$AA:$AA)*$AC18/100)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0"/>
        <v>0;0;0;0;0;0;0</v>
      </c>
      <c r="AR18" s="50" t="s">
        <v>766</v>
      </c>
      <c r="AS18" s="54"/>
      <c r="AT18" s="4" t="s">
        <v>899</v>
      </c>
      <c r="AU18" s="4"/>
      <c r="AV18" s="4">
        <v>15</v>
      </c>
      <c r="AW18" s="4"/>
      <c r="AX18" s="59" t="s">
        <v>845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C19" s="4" t="s">
        <v>23</v>
      </c>
      <c r="D19" s="4" t="s">
        <v>475</v>
      </c>
      <c r="E19" s="19" t="s">
        <v>1095</v>
      </c>
      <c r="F19" s="4">
        <v>1</v>
      </c>
      <c r="G19" s="4">
        <v>4</v>
      </c>
      <c r="H19" s="4">
        <v>2</v>
      </c>
      <c r="I19" s="4">
        <f t="shared" si="1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>INT(SUM(K19:L19)+SUM(N19:T19)*5+4.4*SUM(AJ19:AP19)+2.5*SUM(AE19:AH19)+IF(ISNUMBER(AD19),AD19,0)+M19)</f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LOOKUP($Z19,[1]Skill!$A:$A,[1]Skill!$AA:$AA)*$AA19/100)+
IF(ISBLANK($AB19),0, LOOKUP($AB19,[1]Skill!$A:$A,[1]Skill!$AA:$AA)*$AC19/100)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0"/>
        <v>0;0;0;0;0;0;0</v>
      </c>
      <c r="AR19" s="50" t="s">
        <v>766</v>
      </c>
      <c r="AS19" s="54"/>
      <c r="AT19" s="4"/>
      <c r="AU19" s="4"/>
      <c r="AV19" s="4">
        <v>16</v>
      </c>
      <c r="AW19" s="4"/>
      <c r="AX19" s="59" t="s">
        <v>843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C20" s="4" t="s">
        <v>25</v>
      </c>
      <c r="D20" s="4" t="s">
        <v>476</v>
      </c>
      <c r="E20" s="19" t="s">
        <v>1095</v>
      </c>
      <c r="F20" s="4">
        <v>2</v>
      </c>
      <c r="G20" s="4">
        <v>11</v>
      </c>
      <c r="H20" s="4">
        <v>4</v>
      </c>
      <c r="I20" s="4">
        <f t="shared" si="1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>INT(SUM(K20:L20)+SUM(N20:T20)*5+4.4*SUM(AJ20:AP20)+2.5*SUM(AE20:AH20)+IF(ISNUMBER(AD20),AD20,0)+M20)</f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LOOKUP($Z20,[1]Skill!$A:$A,[1]Skill!$AA:$AA)*$AA20/100)+
IF(ISBLANK($AB20),0, LOOKUP($AB20,[1]Skill!$A:$A,[1]Skill!$AA:$AA)*$AC20/100)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0"/>
        <v>0;0;0;0;0;0;0</v>
      </c>
      <c r="AR20" s="50" t="s">
        <v>766</v>
      </c>
      <c r="AS20" s="54"/>
      <c r="AT20" s="4"/>
      <c r="AU20" s="4"/>
      <c r="AV20" s="4">
        <v>17</v>
      </c>
      <c r="AW20" s="4"/>
      <c r="AX20" s="59" t="s">
        <v>830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C21" s="4" t="s">
        <v>26</v>
      </c>
      <c r="D21" s="4" t="s">
        <v>477</v>
      </c>
      <c r="E21" s="19" t="s">
        <v>1095</v>
      </c>
      <c r="F21" s="4">
        <v>1</v>
      </c>
      <c r="G21" s="4">
        <v>12</v>
      </c>
      <c r="H21" s="4">
        <v>1</v>
      </c>
      <c r="I21" s="4">
        <f t="shared" si="1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>INT(SUM(K21:L21)+SUM(N21:T21)*5+4.4*SUM(AJ21:AP21)+2.5*SUM(AE21:AH21)+IF(ISNUMBER(AD21),AD21,0)+M21)</f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LOOKUP($Z21,[1]Skill!$A:$A,[1]Skill!$AA:$AA)*$AA21/100)+
IF(ISBLANK($AB21),0, LOOKUP($AB21,[1]Skill!$A:$A,[1]Skill!$AA:$AA)*$AC21/100)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0"/>
        <v>0;0;0;0;0;0;0</v>
      </c>
      <c r="AR21" s="50" t="s">
        <v>766</v>
      </c>
      <c r="AS21" s="54"/>
      <c r="AT21" s="4" t="s">
        <v>900</v>
      </c>
      <c r="AU21" s="4"/>
      <c r="AV21" s="4">
        <v>18</v>
      </c>
      <c r="AW21" s="4"/>
      <c r="AX21" s="59" t="s">
        <v>836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C22" s="4" t="s">
        <v>27</v>
      </c>
      <c r="D22" s="4" t="s">
        <v>478</v>
      </c>
      <c r="E22" s="19" t="s">
        <v>1095</v>
      </c>
      <c r="F22" s="4">
        <v>1</v>
      </c>
      <c r="G22" s="4">
        <v>15</v>
      </c>
      <c r="H22" s="4">
        <v>0</v>
      </c>
      <c r="I22" s="4">
        <f t="shared" si="1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>INT(SUM(K22:L22)+SUM(N22:T22)*5+4.4*SUM(AJ22:AP22)+2.5*SUM(AE22:AH22)+IF(ISNUMBER(AD22),AD22,0)+M22)</f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LOOKUP($Z22,[1]Skill!$A:$A,[1]Skill!$AA:$AA)*$AA22/100)+
IF(ISBLANK($AB22),0, LOOKUP($AB22,[1]Skill!$A:$A,[1]Skill!$AA:$AA)*$AC22/100)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0"/>
        <v>0;0;0;0;0;0;0</v>
      </c>
      <c r="AR22" s="50" t="s">
        <v>766</v>
      </c>
      <c r="AS22" s="54"/>
      <c r="AT22" s="4" t="s">
        <v>904</v>
      </c>
      <c r="AU22" s="4"/>
      <c r="AV22" s="4">
        <v>19</v>
      </c>
      <c r="AW22" s="4"/>
      <c r="AX22" s="59" t="s">
        <v>831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C23" s="4" t="s">
        <v>28</v>
      </c>
      <c r="D23" s="4" t="s">
        <v>322</v>
      </c>
      <c r="E23" s="19" t="s">
        <v>1095</v>
      </c>
      <c r="F23" s="4">
        <v>2</v>
      </c>
      <c r="G23" s="4">
        <v>4</v>
      </c>
      <c r="H23" s="4">
        <v>3</v>
      </c>
      <c r="I23" s="4">
        <f t="shared" si="1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>INT(SUM(K23:L23)+SUM(N23:T23)*5+4.4*SUM(AJ23:AP23)+2.5*SUM(AE23:AH23)+IF(ISNUMBER(AD23),AD23,0)+M23)</f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LOOKUP($Z23,[1]Skill!$A:$A,[1]Skill!$AA:$AA)*$AA23/100)+
IF(ISBLANK($AB23),0, LOOKUP($AB23,[1]Skill!$A:$A,[1]Skill!$AA:$AA)*$AC23/100)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0"/>
        <v>0;0;0;0;0;0;0</v>
      </c>
      <c r="AR23" s="50" t="s">
        <v>766</v>
      </c>
      <c r="AS23" s="54"/>
      <c r="AT23" s="4" t="s">
        <v>905</v>
      </c>
      <c r="AU23" s="4"/>
      <c r="AV23" s="4">
        <v>20</v>
      </c>
      <c r="AW23" s="4"/>
      <c r="AX23" s="59" t="s">
        <v>843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C24" s="4" t="s">
        <v>29</v>
      </c>
      <c r="D24" s="4" t="s">
        <v>479</v>
      </c>
      <c r="E24" s="19" t="s">
        <v>1097</v>
      </c>
      <c r="F24" s="4">
        <v>2</v>
      </c>
      <c r="G24" s="4">
        <v>9</v>
      </c>
      <c r="H24" s="4">
        <v>4</v>
      </c>
      <c r="I24" s="4">
        <f t="shared" si="1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>INT(SUM(K24:L24)+SUM(N24:T24)*5+4.4*SUM(AJ24:AP24)+2.5*SUM(AE24:AH24)+IF(ISNUMBER(AD24),AD24,0)+M24)</f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LOOKUP($Z24,[1]Skill!$A:$A,[1]Skill!$AA:$AA)*$AA24/100)+
IF(ISBLANK($AB24),0, LOOKUP($AB24,[1]Skill!$A:$A,[1]Skill!$AA:$AA)*$AC24/100)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0"/>
        <v>0;0;0;0;0;0;0</v>
      </c>
      <c r="AR24" s="50" t="s">
        <v>766</v>
      </c>
      <c r="AS24" s="54"/>
      <c r="AT24" s="4" t="s">
        <v>906</v>
      </c>
      <c r="AU24" s="4"/>
      <c r="AV24" s="4">
        <v>21</v>
      </c>
      <c r="AW24" s="4"/>
      <c r="AX24" s="59" t="s">
        <v>832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C25" s="4" t="s">
        <v>30</v>
      </c>
      <c r="D25" s="4" t="s">
        <v>323</v>
      </c>
      <c r="E25" s="19" t="s">
        <v>1098</v>
      </c>
      <c r="F25" s="4">
        <v>3</v>
      </c>
      <c r="G25" s="4">
        <v>13</v>
      </c>
      <c r="H25" s="4">
        <v>2</v>
      </c>
      <c r="I25" s="4">
        <f t="shared" si="1"/>
        <v>1</v>
      </c>
      <c r="J25" s="4">
        <v>3</v>
      </c>
      <c r="K25" s="4">
        <v>-40</v>
      </c>
      <c r="L25" s="4">
        <v>31</v>
      </c>
      <c r="M25" s="4">
        <v>-6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>INT(SUM(K25:L25)+SUM(N25:T25)*5+4.4*SUM(AJ25:AP25)+2.5*SUM(AE25:AH25)+IF(ISNUMBER(AD25),AD25,0)+M25)</f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LOOKUP($Z25,[1]Skill!$A:$A,[1]Skill!$AA:$AA)*$AA25/100)+
IF(ISBLANK($AB25),0, LOOKUP($AB25,[1]Skill!$A:$A,[1]Skill!$AA:$AA)*$AC25/100)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0"/>
        <v>0;0;0;0.7;0;0;0</v>
      </c>
      <c r="AR25" s="50" t="s">
        <v>766</v>
      </c>
      <c r="AS25" s="54"/>
      <c r="AT25" s="4"/>
      <c r="AU25" s="4"/>
      <c r="AV25" s="4">
        <v>22</v>
      </c>
      <c r="AW25" s="4"/>
      <c r="AX25" s="59" t="s">
        <v>837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C26" s="4" t="s">
        <v>32</v>
      </c>
      <c r="D26" s="4" t="s">
        <v>401</v>
      </c>
      <c r="E26" s="19" t="s">
        <v>1095</v>
      </c>
      <c r="F26" s="4">
        <v>4</v>
      </c>
      <c r="G26" s="4">
        <v>7</v>
      </c>
      <c r="H26" s="4">
        <v>4</v>
      </c>
      <c r="I26" s="4">
        <f t="shared" si="1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>INT(SUM(K26:L26)+SUM(N26:T26)*5+4.4*SUM(AJ26:AP26)+2.5*SUM(AE26:AH26)+IF(ISNUMBER(AD26),AD26,0)+M26)</f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LOOKUP($Z26,[1]Skill!$A:$A,[1]Skill!$AA:$AA)*$AA26/100)+
IF(ISBLANK($AB26),0, LOOKUP($AB26,[1]Skill!$A:$A,[1]Skill!$AA:$AA)*$AC26/100)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0"/>
        <v>0;0;0;0;0;0;0</v>
      </c>
      <c r="AR26" s="50" t="s">
        <v>766</v>
      </c>
      <c r="AS26" s="54"/>
      <c r="AT26" s="4" t="s">
        <v>907</v>
      </c>
      <c r="AU26" s="4"/>
      <c r="AV26" s="4">
        <v>23</v>
      </c>
      <c r="AW26" s="4"/>
      <c r="AX26" s="59" t="s">
        <v>835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C27" s="4" t="s">
        <v>33</v>
      </c>
      <c r="D27" s="4" t="s">
        <v>480</v>
      </c>
      <c r="E27" s="19"/>
      <c r="F27" s="4">
        <v>3</v>
      </c>
      <c r="G27" s="4">
        <v>9</v>
      </c>
      <c r="H27" s="4">
        <v>3</v>
      </c>
      <c r="I27" s="4">
        <f t="shared" si="1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>INT(SUM(K27:L27)+SUM(N27:T27)*5+4.4*SUM(AJ27:AP27)+2.5*SUM(AE27:AH27)+IF(ISNUMBER(AD27),AD27,0)+M27)</f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LOOKUP($Z27,[1]Skill!$A:$A,[1]Skill!$AA:$AA)*$AA27/100)+
IF(ISBLANK($AB27),0, LOOKUP($AB27,[1]Skill!$A:$A,[1]Skill!$AA:$AA)*$AC27/100)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0"/>
        <v>0;0;0;0;0;0;0</v>
      </c>
      <c r="AR27" s="50" t="s">
        <v>766</v>
      </c>
      <c r="AS27" s="54"/>
      <c r="AT27" s="4" t="s">
        <v>908</v>
      </c>
      <c r="AU27" s="4" t="s">
        <v>909</v>
      </c>
      <c r="AV27" s="4">
        <v>24</v>
      </c>
      <c r="AW27" s="4"/>
      <c r="AX27" s="59" t="s">
        <v>832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C28" s="4" t="s">
        <v>34</v>
      </c>
      <c r="D28" s="4" t="s">
        <v>481</v>
      </c>
      <c r="E28" s="19"/>
      <c r="F28" s="4">
        <v>1</v>
      </c>
      <c r="G28" s="4">
        <v>1</v>
      </c>
      <c r="H28" s="4">
        <v>5</v>
      </c>
      <c r="I28" s="4">
        <f t="shared" si="1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>INT(SUM(K28:L28)+SUM(N28:T28)*5+4.4*SUM(AJ28:AP28)+2.5*SUM(AE28:AH28)+IF(ISNUMBER(AD28),AD28,0)+M28)</f>
        <v>3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LOOKUP($Z28,[1]Skill!$A:$A,[1]Skill!$AA:$AA)*$AA28/100)+
IF(ISBLANK($AB28),0, LOOKUP($AB28,[1]Skill!$A:$A,[1]Skill!$AA:$AA)*$AC28/100)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0"/>
        <v>0;0;0;0;0;0;0</v>
      </c>
      <c r="AR28" s="50" t="s">
        <v>766</v>
      </c>
      <c r="AS28" s="54"/>
      <c r="AT28" s="4" t="s">
        <v>910</v>
      </c>
      <c r="AU28" s="4"/>
      <c r="AV28" s="4">
        <v>25</v>
      </c>
      <c r="AW28" s="4"/>
      <c r="AX28" s="59" t="s">
        <v>834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C29" s="4" t="s">
        <v>35</v>
      </c>
      <c r="D29" s="4" t="s">
        <v>324</v>
      </c>
      <c r="E29" s="19" t="s">
        <v>1099</v>
      </c>
      <c r="F29" s="4">
        <v>2</v>
      </c>
      <c r="G29" s="4">
        <v>13</v>
      </c>
      <c r="H29" s="4">
        <v>1</v>
      </c>
      <c r="I29" s="4">
        <f t="shared" si="1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>INT(SUM(K29:L29)+SUM(N29:T29)*5+4.4*SUM(AJ29:AP29)+2.5*SUM(AE29:AH29)+IF(ISNUMBER(AD29),AD29,0)+M29)</f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LOOKUP($Z29,[1]Skill!$A:$A,[1]Skill!$AA:$AA)*$AA29/100)+
IF(ISBLANK($AB29),0, LOOKUP($AB29,[1]Skill!$A:$A,[1]Skill!$AA:$AA)*$AC29/100)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0"/>
        <v>0;0.5;0;-0.5;0;0;0</v>
      </c>
      <c r="AR29" s="50" t="s">
        <v>766</v>
      </c>
      <c r="AS29" s="54">
        <v>11000006</v>
      </c>
      <c r="AT29" s="4"/>
      <c r="AU29" s="4"/>
      <c r="AV29" s="4">
        <v>26</v>
      </c>
      <c r="AW29" s="4"/>
      <c r="AX29" s="59" t="s">
        <v>837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C30" s="4" t="s">
        <v>36</v>
      </c>
      <c r="D30" s="4" t="s">
        <v>482</v>
      </c>
      <c r="E30" s="19" t="s">
        <v>1094</v>
      </c>
      <c r="F30" s="4">
        <v>4</v>
      </c>
      <c r="G30" s="4">
        <v>12</v>
      </c>
      <c r="H30" s="4">
        <v>1</v>
      </c>
      <c r="I30" s="4">
        <f t="shared" si="1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>INT(SUM(K30:L30)+SUM(N30:T30)*5+4.4*SUM(AJ30:AP30)+2.5*SUM(AE30:AH30)+IF(ISNUMBER(AD30),AD30,0)+M30)</f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LOOKUP($Z30,[1]Skill!$A:$A,[1]Skill!$AA:$AA)*$AA30/100)+
IF(ISBLANK($AB30),0, LOOKUP($AB30,[1]Skill!$A:$A,[1]Skill!$AA:$AA)*$AC30/100)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0"/>
        <v>0;0;0;0;0.3;0;0</v>
      </c>
      <c r="AR30" s="50" t="s">
        <v>766</v>
      </c>
      <c r="AS30" s="54"/>
      <c r="AT30" s="4"/>
      <c r="AU30" s="4"/>
      <c r="AV30" s="4">
        <v>27</v>
      </c>
      <c r="AW30" s="4"/>
      <c r="AX30" s="59" t="s">
        <v>836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C31" s="4" t="s">
        <v>37</v>
      </c>
      <c r="D31" s="4" t="s">
        <v>483</v>
      </c>
      <c r="E31" s="19" t="s">
        <v>1091</v>
      </c>
      <c r="F31" s="4">
        <v>3</v>
      </c>
      <c r="G31" s="4">
        <v>10</v>
      </c>
      <c r="H31" s="4">
        <v>0</v>
      </c>
      <c r="I31" s="4">
        <f t="shared" si="1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>INT(SUM(K31:L31)+SUM(N31:T31)*5+4.4*SUM(AJ31:AP31)+2.5*SUM(AE31:AH31)+IF(ISNUMBER(AD31),AD31,0)+M31)</f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LOOKUP($Z31,[1]Skill!$A:$A,[1]Skill!$AA:$AA)*$AA31/100)+
IF(ISBLANK($AB31),0, LOOKUP($AB31,[1]Skill!$A:$A,[1]Skill!$AA:$AA)*$AC31/100)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0"/>
        <v>0;0;0;0;0;0;0</v>
      </c>
      <c r="AR31" s="50" t="s">
        <v>766</v>
      </c>
      <c r="AS31" s="54"/>
      <c r="AT31" s="4" t="s">
        <v>911</v>
      </c>
      <c r="AU31" s="4"/>
      <c r="AV31" s="4">
        <v>28</v>
      </c>
      <c r="AW31" s="4"/>
      <c r="AX31" s="59" t="s">
        <v>833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C32" s="4" t="s">
        <v>39</v>
      </c>
      <c r="D32" s="4" t="s">
        <v>484</v>
      </c>
      <c r="E32" s="19"/>
      <c r="F32" s="4">
        <v>3</v>
      </c>
      <c r="G32" s="4">
        <v>5</v>
      </c>
      <c r="H32" s="4">
        <v>0</v>
      </c>
      <c r="I32" s="4">
        <f t="shared" si="1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>INT(SUM(K32:L32)+SUM(N32:T32)*5+4.4*SUM(AJ32:AP32)+2.5*SUM(AE32:AH32)+IF(ISNUMBER(AD32),AD32,0)+M32)</f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LOOKUP($Z32,[1]Skill!$A:$A,[1]Skill!$AA:$AA)*$AA32/100)+
IF(ISBLANK($AB32),0, LOOKUP($AB32,[1]Skill!$A:$A,[1]Skill!$AA:$AA)*$AC32/100)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0"/>
        <v>0;0;0;0;0;0;0</v>
      </c>
      <c r="AR32" s="50" t="s">
        <v>766</v>
      </c>
      <c r="AS32" s="54"/>
      <c r="AT32" s="4" t="s">
        <v>912</v>
      </c>
      <c r="AU32" s="4"/>
      <c r="AV32" s="4">
        <v>29</v>
      </c>
      <c r="AW32" s="4"/>
      <c r="AX32" s="59" t="s">
        <v>840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C33" s="4" t="s">
        <v>41</v>
      </c>
      <c r="D33" s="4" t="s">
        <v>485</v>
      </c>
      <c r="E33" s="19" t="s">
        <v>304</v>
      </c>
      <c r="F33" s="4">
        <v>3</v>
      </c>
      <c r="G33" s="4">
        <v>1</v>
      </c>
      <c r="H33" s="4">
        <v>6</v>
      </c>
      <c r="I33" s="4">
        <f t="shared" si="1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>INT(SUM(K33:L33)+SUM(N33:T33)*5+4.4*SUM(AJ33:AP33)+2.5*SUM(AE33:AH33)+IF(ISNUMBER(AD33),AD33,0)+M33)</f>
        <v>6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LOOKUP($Z33,[1]Skill!$A:$A,[1]Skill!$AA:$AA)*$AA33/100)+
IF(ISBLANK($AB33),0, LOOKUP($AB33,[1]Skill!$A:$A,[1]Skill!$AA:$AA)*$AC33/100)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0"/>
        <v>0.3;0.3;0.3;0.3;0.3;0;0</v>
      </c>
      <c r="AR33" s="50" t="s">
        <v>766</v>
      </c>
      <c r="AS33" s="54"/>
      <c r="AT33" s="4"/>
      <c r="AU33" s="4"/>
      <c r="AV33" s="4">
        <v>30</v>
      </c>
      <c r="AW33" s="4"/>
      <c r="AX33" s="59" t="s">
        <v>834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C34" s="4" t="s">
        <v>42</v>
      </c>
      <c r="D34" s="4" t="s">
        <v>486</v>
      </c>
      <c r="E34" s="19"/>
      <c r="F34" s="4">
        <v>2</v>
      </c>
      <c r="G34" s="4">
        <v>8</v>
      </c>
      <c r="H34" s="4">
        <v>0</v>
      </c>
      <c r="I34" s="4">
        <f t="shared" si="1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>INT(SUM(K34:L34)+SUM(N34:T34)*5+4.4*SUM(AJ34:AP34)+2.5*SUM(AE34:AH34)+IF(ISNUMBER(AD34),AD34,0)+M34)</f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LOOKUP($Z34,[1]Skill!$A:$A,[1]Skill!$AA:$AA)*$AA34/100)+
IF(ISBLANK($AB34),0, LOOKUP($AB34,[1]Skill!$A:$A,[1]Skill!$AA:$AA)*$AC34/100)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0"/>
        <v>0;0;0;0;0;0;0</v>
      </c>
      <c r="AR34" s="50" t="s">
        <v>766</v>
      </c>
      <c r="AS34" s="54"/>
      <c r="AT34" s="4" t="s">
        <v>897</v>
      </c>
      <c r="AU34" s="4"/>
      <c r="AV34" s="4">
        <v>31</v>
      </c>
      <c r="AW34" s="4"/>
      <c r="AX34" s="59" t="s">
        <v>829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C35" s="4" t="s">
        <v>43</v>
      </c>
      <c r="D35" s="4" t="s">
        <v>487</v>
      </c>
      <c r="E35" s="19" t="s">
        <v>1100</v>
      </c>
      <c r="F35" s="4">
        <v>3</v>
      </c>
      <c r="G35" s="4">
        <v>16</v>
      </c>
      <c r="H35" s="4">
        <v>5</v>
      </c>
      <c r="I35" s="4">
        <f t="shared" si="1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>INT(SUM(K35:L35)+SUM(N35:T35)*5+4.4*SUM(AJ35:AP35)+2.5*SUM(AE35:AH35)+IF(ISNUMBER(AD35),AD35,0)+M35)</f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LOOKUP($Z35,[1]Skill!$A:$A,[1]Skill!$AA:$AA)*$AA35/100)+
IF(ISBLANK($AB35),0, LOOKUP($AB35,[1]Skill!$A:$A,[1]Skill!$AA:$AA)*$AC35/100)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0"/>
        <v>0;0;0;0;0;0;0</v>
      </c>
      <c r="AR35" s="50" t="s">
        <v>766</v>
      </c>
      <c r="AS35" s="54"/>
      <c r="AT35" s="4"/>
      <c r="AU35" s="4"/>
      <c r="AV35" s="4">
        <v>32</v>
      </c>
      <c r="AW35" s="4"/>
      <c r="AX35" s="59" t="s">
        <v>839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C36" s="4" t="s">
        <v>793</v>
      </c>
      <c r="D36" s="4" t="s">
        <v>794</v>
      </c>
      <c r="E36" s="19" t="s">
        <v>1091</v>
      </c>
      <c r="F36" s="4">
        <v>2</v>
      </c>
      <c r="G36" s="4">
        <v>15</v>
      </c>
      <c r="H36" s="4">
        <v>0</v>
      </c>
      <c r="I36" s="4">
        <f t="shared" si="1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>INT(SUM(K36:L36)+SUM(N36:T36)*5+4.4*SUM(AJ36:AP36)+2.5*SUM(AE36:AH36)+IF(ISNUMBER(AD36),AD36,0)+M36)</f>
        <v>0</v>
      </c>
      <c r="V36" s="4">
        <v>20</v>
      </c>
      <c r="W36" s="4">
        <v>15</v>
      </c>
      <c r="X36" s="4">
        <v>0</v>
      </c>
      <c r="Y36" s="4" t="s">
        <v>791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LOOKUP($Z36,[1]Skill!$A:$A,[1]Skill!$AA:$AA)*$AA36/100)+
IF(ISBLANK($AB36),0, LOOKUP($AB36,[1]Skill!$A:$A,[1]Skill!$AA:$AA)*$AC36/100)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0"/>
        <v>0;0;0;0;0;0;0</v>
      </c>
      <c r="AR36" s="50" t="s">
        <v>766</v>
      </c>
      <c r="AS36" s="54">
        <v>11000006</v>
      </c>
      <c r="AT36" s="4"/>
      <c r="AU36" s="4"/>
      <c r="AV36" s="4">
        <v>33</v>
      </c>
      <c r="AW36" s="4"/>
      <c r="AX36" s="59" t="s">
        <v>829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C37" s="4" t="s">
        <v>45</v>
      </c>
      <c r="D37" s="4" t="s">
        <v>488</v>
      </c>
      <c r="E37" s="19" t="s">
        <v>1091</v>
      </c>
      <c r="F37" s="4">
        <v>2</v>
      </c>
      <c r="G37" s="4">
        <v>3</v>
      </c>
      <c r="H37" s="4">
        <v>1</v>
      </c>
      <c r="I37" s="4">
        <f t="shared" si="1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>INT(SUM(K37:L37)+SUM(N37:T37)*5+4.4*SUM(AJ37:AP37)+2.5*SUM(AE37:AH37)+IF(ISNUMBER(AD37),AD37,0)+M37)</f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LOOKUP($Z37,[1]Skill!$A:$A,[1]Skill!$AA:$AA)*$AA37/100)+
IF(ISBLANK($AB37),0, LOOKUP($AB37,[1]Skill!$A:$A,[1]Skill!$AA:$AA)*$AC37/100)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0"/>
        <v>0;0;0;0;0;0;0</v>
      </c>
      <c r="AR37" s="50" t="s">
        <v>766</v>
      </c>
      <c r="AS37" s="54"/>
      <c r="AT37" s="4"/>
      <c r="AU37" s="4"/>
      <c r="AV37" s="4">
        <v>34</v>
      </c>
      <c r="AW37" s="4"/>
      <c r="AX37" s="59" t="s">
        <v>845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C38" s="4" t="s">
        <v>46</v>
      </c>
      <c r="D38" s="4" t="s">
        <v>325</v>
      </c>
      <c r="E38" s="19" t="s">
        <v>1095</v>
      </c>
      <c r="F38" s="4">
        <v>3</v>
      </c>
      <c r="G38" s="4">
        <v>7</v>
      </c>
      <c r="H38" s="4">
        <v>1</v>
      </c>
      <c r="I38" s="4">
        <f t="shared" si="1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>INT(SUM(K38:L38)+SUM(N38:T38)*5+4.4*SUM(AJ38:AP38)+2.5*SUM(AE38:AH38)+IF(ISNUMBER(AD38),AD38,0)+M38)</f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LOOKUP($Z38,[1]Skill!$A:$A,[1]Skill!$AA:$AA)*$AA38/100)+
IF(ISBLANK($AB38),0, LOOKUP($AB38,[1]Skill!$A:$A,[1]Skill!$AA:$AA)*$AC38/100)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0"/>
        <v>0;0;0;0;0;0;0</v>
      </c>
      <c r="AR38" s="50" t="s">
        <v>766</v>
      </c>
      <c r="AS38" s="54"/>
      <c r="AT38" s="4" t="s">
        <v>913</v>
      </c>
      <c r="AU38" s="4"/>
      <c r="AV38" s="4">
        <v>35</v>
      </c>
      <c r="AW38" s="4"/>
      <c r="AX38" s="59" t="s">
        <v>835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C39" s="4" t="s">
        <v>47</v>
      </c>
      <c r="D39" s="4" t="s">
        <v>489</v>
      </c>
      <c r="E39" s="19"/>
      <c r="F39" s="4">
        <v>4</v>
      </c>
      <c r="G39" s="4">
        <v>12</v>
      </c>
      <c r="H39" s="4">
        <v>4</v>
      </c>
      <c r="I39" s="4">
        <f t="shared" si="1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>INT(SUM(K39:L39)+SUM(N39:T39)*5+4.4*SUM(AJ39:AP39)+2.5*SUM(AE39:AH39)+IF(ISNUMBER(AD39),AD39,0)+M39)</f>
        <v>-1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LOOKUP($Z39,[1]Skill!$A:$A,[1]Skill!$AA:$AA)*$AA39/100)+
IF(ISBLANK($AB39),0, LOOKUP($AB39,[1]Skill!$A:$A,[1]Skill!$AA:$AA)*$AC39/100)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0"/>
        <v>0;0.3;0;0;0.3;0;0</v>
      </c>
      <c r="AR39" s="50" t="s">
        <v>766</v>
      </c>
      <c r="AS39" s="54"/>
      <c r="AT39" s="4"/>
      <c r="AU39" s="4"/>
      <c r="AV39" s="4">
        <v>36</v>
      </c>
      <c r="AW39" s="4"/>
      <c r="AX39" s="59" t="s">
        <v>836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C40" s="4" t="s">
        <v>48</v>
      </c>
      <c r="D40" s="4" t="s">
        <v>490</v>
      </c>
      <c r="E40" s="19"/>
      <c r="F40" s="4">
        <v>4</v>
      </c>
      <c r="G40" s="4">
        <v>1</v>
      </c>
      <c r="H40" s="4">
        <v>0</v>
      </c>
      <c r="I40" s="4">
        <f t="shared" si="1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>INT(SUM(K40:L40)+SUM(N40:T40)*5+4.4*SUM(AJ40:AP40)+2.5*SUM(AE40:AH40)+IF(ISNUMBER(AD40),AD40,0)+M40)</f>
        <v>7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LOOKUP($Z40,[1]Skill!$A:$A,[1]Skill!$AA:$AA)*$AA40/100)+
IF(ISBLANK($AB40),0, LOOKUP($AB40,[1]Skill!$A:$A,[1]Skill!$AA:$AA)*$AC40/100)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0"/>
        <v>0;0.3;0.3;0.3;0.3;0;0</v>
      </c>
      <c r="AR40" s="50" t="s">
        <v>766</v>
      </c>
      <c r="AS40" s="54"/>
      <c r="AT40" s="4" t="s">
        <v>914</v>
      </c>
      <c r="AU40" s="4"/>
      <c r="AV40" s="4">
        <v>37</v>
      </c>
      <c r="AW40" s="4"/>
      <c r="AX40" s="59" t="s">
        <v>834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C41" s="4" t="s">
        <v>796</v>
      </c>
      <c r="D41" s="4" t="s">
        <v>797</v>
      </c>
      <c r="E41" s="19" t="s">
        <v>1101</v>
      </c>
      <c r="F41" s="4">
        <v>4</v>
      </c>
      <c r="G41" s="4">
        <v>8</v>
      </c>
      <c r="H41" s="4">
        <v>5</v>
      </c>
      <c r="I41" s="4">
        <f t="shared" si="1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>INT(SUM(K41:L41)+SUM(N41:T41)*5+4.4*SUM(AJ41:AP41)+2.5*SUM(AE41:AH41)+IF(ISNUMBER(AD41),AD41,0)+M41)</f>
        <v>-1</v>
      </c>
      <c r="V41" s="4">
        <v>10</v>
      </c>
      <c r="W41" s="4">
        <v>20</v>
      </c>
      <c r="X41" s="4">
        <v>0</v>
      </c>
      <c r="Y41" s="4" t="s">
        <v>798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LOOKUP($Z41,[1]Skill!$A:$A,[1]Skill!$AA:$AA)*$AA41/100)+
IF(ISBLANK($AB41),0, LOOKUP($AB41,[1]Skill!$A:$A,[1]Skill!$AA:$AA)*$AC41/100)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0"/>
        <v>0;0;0;0;0;0;0</v>
      </c>
      <c r="AR41" s="50" t="s">
        <v>766</v>
      </c>
      <c r="AS41" s="54"/>
      <c r="AT41" s="4" t="s">
        <v>899</v>
      </c>
      <c r="AU41" s="4"/>
      <c r="AV41" s="4">
        <v>38</v>
      </c>
      <c r="AW41" s="4"/>
      <c r="AX41" s="59" t="s">
        <v>829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C42" s="4" t="s">
        <v>795</v>
      </c>
      <c r="D42" s="4" t="s">
        <v>403</v>
      </c>
      <c r="E42" s="19" t="s">
        <v>1093</v>
      </c>
      <c r="F42" s="4">
        <v>3</v>
      </c>
      <c r="G42" s="4">
        <v>8</v>
      </c>
      <c r="H42" s="4">
        <v>6</v>
      </c>
      <c r="I42" s="4">
        <f t="shared" si="1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>INT(SUM(K42:L42)+SUM(N42:T42)*5+4.4*SUM(AJ42:AP42)+2.5*SUM(AE42:AH42)+IF(ISNUMBER(AD42),AD42,0)+M42)</f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LOOKUP($Z42,[1]Skill!$A:$A,[1]Skill!$AA:$AA)*$AA42/100)+
IF(ISBLANK($AB42),0, LOOKUP($AB42,[1]Skill!$A:$A,[1]Skill!$AA:$AA)*$AC42/100)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0"/>
        <v>0;0;0;0;0;-0.3;0</v>
      </c>
      <c r="AR42" s="50" t="s">
        <v>766</v>
      </c>
      <c r="AS42" s="54">
        <v>11000006</v>
      </c>
      <c r="AT42" s="4" t="s">
        <v>911</v>
      </c>
      <c r="AU42" s="4"/>
      <c r="AV42" s="4">
        <v>39</v>
      </c>
      <c r="AW42" s="4"/>
      <c r="AX42" s="59" t="s">
        <v>829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C43" s="4" t="s">
        <v>51</v>
      </c>
      <c r="D43" s="4" t="s">
        <v>326</v>
      </c>
      <c r="E43" s="19"/>
      <c r="F43" s="4">
        <v>1</v>
      </c>
      <c r="G43" s="4">
        <v>10</v>
      </c>
      <c r="H43" s="4">
        <v>0</v>
      </c>
      <c r="I43" s="4">
        <f t="shared" si="1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>INT(SUM(K43:L43)+SUM(N43:T43)*5+4.4*SUM(AJ43:AP43)+2.5*SUM(AE43:AH43)+IF(ISNUMBER(AD43),AD43,0)+M43)</f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LOOKUP($Z43,[1]Skill!$A:$A,[1]Skill!$AA:$AA)*$AA43/100)+
IF(ISBLANK($AB43),0, LOOKUP($AB43,[1]Skill!$A:$A,[1]Skill!$AA:$AA)*$AC43/100)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0"/>
        <v>0;0;0;0;0;0;0</v>
      </c>
      <c r="AR43" s="50" t="s">
        <v>766</v>
      </c>
      <c r="AS43" s="54"/>
      <c r="AT43" s="4" t="s">
        <v>915</v>
      </c>
      <c r="AU43" s="4"/>
      <c r="AV43" s="4">
        <v>40</v>
      </c>
      <c r="AW43" s="4"/>
      <c r="AX43" s="59" t="s">
        <v>833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C44" s="7" t="s">
        <v>402</v>
      </c>
      <c r="D44" s="4" t="s">
        <v>491</v>
      </c>
      <c r="E44" s="19" t="s">
        <v>1102</v>
      </c>
      <c r="F44" s="4">
        <v>3</v>
      </c>
      <c r="G44" s="4">
        <v>10</v>
      </c>
      <c r="H44" s="4">
        <v>6</v>
      </c>
      <c r="I44" s="4">
        <f t="shared" si="1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>INT(SUM(K44:L44)+SUM(N44:T44)*5+4.4*SUM(AJ44:AP44)+2.5*SUM(AE44:AH44)+IF(ISNUMBER(AD44),AD44,0)+M44)</f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LOOKUP($Z44,[1]Skill!$A:$A,[1]Skill!$AA:$AA)*$AA44/100)+
IF(ISBLANK($AB44),0, LOOKUP($AB44,[1]Skill!$A:$A,[1]Skill!$AA:$AA)*$AC44/100)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0"/>
        <v>0;0;0;0;0;0;0</v>
      </c>
      <c r="AR44" s="50" t="s">
        <v>766</v>
      </c>
      <c r="AS44" s="54"/>
      <c r="AT44" s="4" t="s">
        <v>916</v>
      </c>
      <c r="AU44" s="4"/>
      <c r="AV44" s="4">
        <v>41</v>
      </c>
      <c r="AW44" s="4"/>
      <c r="AX44" s="59" t="s">
        <v>833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C45" s="4" t="s">
        <v>668</v>
      </c>
      <c r="D45" s="4" t="s">
        <v>492</v>
      </c>
      <c r="E45" s="19"/>
      <c r="F45" s="4">
        <v>2</v>
      </c>
      <c r="G45" s="4">
        <v>10</v>
      </c>
      <c r="H45" s="4">
        <v>0</v>
      </c>
      <c r="I45" s="4">
        <f t="shared" si="1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>INT(SUM(K45:L45)+SUM(N45:T45)*5+4.4*SUM(AJ45:AP45)+2.5*SUM(AE45:AH45)+IF(ISNUMBER(AD45),AD45,0)+M45)</f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LOOKUP($Z45,[1]Skill!$A:$A,[1]Skill!$AA:$AA)*$AA45/100)+
IF(ISBLANK($AB45),0, LOOKUP($AB45,[1]Skill!$A:$A,[1]Skill!$AA:$AA)*$AC45/100)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0"/>
        <v>0;0;0;0;0;0;0</v>
      </c>
      <c r="AR45" s="50" t="s">
        <v>766</v>
      </c>
      <c r="AS45" s="54"/>
      <c r="AT45" s="4" t="s">
        <v>916</v>
      </c>
      <c r="AU45" s="4"/>
      <c r="AV45" s="4">
        <v>42</v>
      </c>
      <c r="AW45" s="4"/>
      <c r="AX45" s="59" t="s">
        <v>833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C46" s="4" t="s">
        <v>52</v>
      </c>
      <c r="D46" s="7" t="s">
        <v>633</v>
      </c>
      <c r="E46" s="19" t="s">
        <v>1103</v>
      </c>
      <c r="F46" s="4">
        <v>3</v>
      </c>
      <c r="G46" s="4">
        <v>10</v>
      </c>
      <c r="H46" s="4">
        <v>0</v>
      </c>
      <c r="I46" s="4">
        <f t="shared" si="1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>INT(SUM(K46:L46)+SUM(N46:T46)*5+4.4*SUM(AJ46:AP46)+2.5*SUM(AE46:AH46)+IF(ISNUMBER(AD46),AD46,0)+M46)</f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LOOKUP($Z46,[1]Skill!$A:$A,[1]Skill!$AA:$AA)*$AA46/100)+
IF(ISBLANK($AB46),0, LOOKUP($AB46,[1]Skill!$A:$A,[1]Skill!$AA:$AA)*$AC46/100)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0"/>
        <v>0;0;0;0;0;0;0</v>
      </c>
      <c r="AR46" s="50" t="s">
        <v>766</v>
      </c>
      <c r="AS46" s="54">
        <v>11000009</v>
      </c>
      <c r="AT46" s="4" t="s">
        <v>917</v>
      </c>
      <c r="AU46" s="4"/>
      <c r="AV46" s="4">
        <v>43</v>
      </c>
      <c r="AW46" s="4"/>
      <c r="AX46" s="59" t="s">
        <v>833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C47" s="4" t="s">
        <v>53</v>
      </c>
      <c r="D47" s="4" t="s">
        <v>493</v>
      </c>
      <c r="E47" s="19"/>
      <c r="F47" s="4">
        <v>3</v>
      </c>
      <c r="G47" s="4">
        <v>9</v>
      </c>
      <c r="H47" s="4">
        <v>2</v>
      </c>
      <c r="I47" s="4">
        <f t="shared" si="1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>INT(SUM(K47:L47)+SUM(N47:T47)*5+4.4*SUM(AJ47:AP47)+2.5*SUM(AE47:AH47)+IF(ISNUMBER(AD47),AD47,0)+M47)</f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LOOKUP($Z47,[1]Skill!$A:$A,[1]Skill!$AA:$AA)*$AA47/100)+
IF(ISBLANK($AB47),0, LOOKUP($AB47,[1]Skill!$A:$A,[1]Skill!$AA:$AA)*$AC47/100)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0"/>
        <v>0;0;0;0;0;0;0</v>
      </c>
      <c r="AR47" s="50" t="s">
        <v>766</v>
      </c>
      <c r="AS47" s="54"/>
      <c r="AT47" s="4" t="s">
        <v>918</v>
      </c>
      <c r="AU47" s="4"/>
      <c r="AV47" s="4">
        <v>44</v>
      </c>
      <c r="AW47" s="4"/>
      <c r="AX47" s="59" t="s">
        <v>832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C48" s="4" t="s">
        <v>54</v>
      </c>
      <c r="D48" s="4" t="s">
        <v>494</v>
      </c>
      <c r="E48" s="19" t="s">
        <v>1094</v>
      </c>
      <c r="F48" s="4">
        <v>3</v>
      </c>
      <c r="G48" s="4">
        <v>15</v>
      </c>
      <c r="H48" s="4">
        <v>4</v>
      </c>
      <c r="I48" s="4">
        <f t="shared" si="1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>INT(SUM(K48:L48)+SUM(N48:T48)*5+4.4*SUM(AJ48:AP48)+2.5*SUM(AE48:AH48)+IF(ISNUMBER(AD48),AD48,0)+M48)</f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LOOKUP($Z48,[1]Skill!$A:$A,[1]Skill!$AA:$AA)*$AA48/100)+
IF(ISBLANK($AB48),0, LOOKUP($AB48,[1]Skill!$A:$A,[1]Skill!$AA:$AA)*$AC48/100)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0"/>
        <v>0;0;0;0;0;0;0</v>
      </c>
      <c r="AR48" s="50" t="s">
        <v>766</v>
      </c>
      <c r="AS48" s="54"/>
      <c r="AT48" s="4"/>
      <c r="AU48" s="4"/>
      <c r="AV48" s="4">
        <v>45</v>
      </c>
      <c r="AW48" s="4"/>
      <c r="AX48" s="59" t="s">
        <v>831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C49" s="4" t="s">
        <v>55</v>
      </c>
      <c r="D49" s="4" t="s">
        <v>495</v>
      </c>
      <c r="E49" s="19" t="s">
        <v>1104</v>
      </c>
      <c r="F49" s="4">
        <v>2</v>
      </c>
      <c r="G49" s="4">
        <v>15</v>
      </c>
      <c r="H49" s="4">
        <v>5</v>
      </c>
      <c r="I49" s="4">
        <f t="shared" si="1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>INT(SUM(K49:L49)+SUM(N49:T49)*5+4.4*SUM(AJ49:AP49)+2.5*SUM(AE49:AH49)+IF(ISNUMBER(AD49),AD49,0)+M49)</f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LOOKUP($Z49,[1]Skill!$A:$A,[1]Skill!$AA:$AA)*$AA49/100)+
IF(ISBLANK($AB49),0, LOOKUP($AB49,[1]Skill!$A:$A,[1]Skill!$AA:$AA)*$AC49/100)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0"/>
        <v>0;0;0;0;0;0;0</v>
      </c>
      <c r="AR49" s="50" t="s">
        <v>766</v>
      </c>
      <c r="AS49" s="54"/>
      <c r="AT49" s="4"/>
      <c r="AU49" s="8"/>
      <c r="AV49" s="4">
        <v>46</v>
      </c>
      <c r="AW49" s="4"/>
      <c r="AX49" s="59" t="s">
        <v>831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C50" s="4" t="s">
        <v>56</v>
      </c>
      <c r="D50" s="4" t="s">
        <v>328</v>
      </c>
      <c r="E50" s="19"/>
      <c r="F50" s="4">
        <v>5</v>
      </c>
      <c r="G50" s="4">
        <v>7</v>
      </c>
      <c r="H50" s="4">
        <v>0</v>
      </c>
      <c r="I50" s="4">
        <f t="shared" si="1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>INT(SUM(K50:L50)+SUM(N50:T50)*5+4.4*SUM(AJ50:AP50)+2.5*SUM(AE50:AH50)+IF(ISNUMBER(AD50),AD50,0)+M50)</f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LOOKUP($Z50,[1]Skill!$A:$A,[1]Skill!$AA:$AA)*$AA50/100)+
IF(ISBLANK($AB50),0, LOOKUP($AB50,[1]Skill!$A:$A,[1]Skill!$AA:$AA)*$AC50/100)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0"/>
        <v>0;0;0;0;0;0;0</v>
      </c>
      <c r="AR50" s="50" t="s">
        <v>766</v>
      </c>
      <c r="AS50" s="54"/>
      <c r="AT50" s="4" t="s">
        <v>918</v>
      </c>
      <c r="AU50" s="4"/>
      <c r="AV50" s="4">
        <v>47</v>
      </c>
      <c r="AW50" s="4"/>
      <c r="AX50" s="59" t="s">
        <v>835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C51" s="4" t="s">
        <v>57</v>
      </c>
      <c r="D51" s="4" t="s">
        <v>329</v>
      </c>
      <c r="E51" s="19" t="s">
        <v>304</v>
      </c>
      <c r="F51" s="4">
        <v>3</v>
      </c>
      <c r="G51" s="4">
        <v>4</v>
      </c>
      <c r="H51" s="4">
        <v>3</v>
      </c>
      <c r="I51" s="4">
        <f t="shared" si="1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>INT(SUM(K51:L51)+SUM(N51:T51)*5+4.4*SUM(AJ51:AP51)+2.5*SUM(AE51:AH51)+IF(ISNUMBER(AD51),AD51,0)+M51)</f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LOOKUP($Z51,[1]Skill!$A:$A,[1]Skill!$AA:$AA)*$AA51/100)+
IF(ISBLANK($AB51),0, LOOKUP($AB51,[1]Skill!$A:$A,[1]Skill!$AA:$AA)*$AC51/100)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0"/>
        <v>0;0;0;0;0;0;0</v>
      </c>
      <c r="AR51" s="50" t="s">
        <v>766</v>
      </c>
      <c r="AS51" s="54"/>
      <c r="AT51" s="4" t="s">
        <v>919</v>
      </c>
      <c r="AU51" s="4"/>
      <c r="AV51" s="4">
        <v>48</v>
      </c>
      <c r="AW51" s="4"/>
      <c r="AX51" s="59" t="s">
        <v>843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C52" s="4" t="s">
        <v>58</v>
      </c>
      <c r="D52" s="4" t="s">
        <v>496</v>
      </c>
      <c r="E52" s="19"/>
      <c r="F52" s="4">
        <v>4</v>
      </c>
      <c r="G52" s="4">
        <v>15</v>
      </c>
      <c r="H52" s="4">
        <v>0</v>
      </c>
      <c r="I52" s="4">
        <f t="shared" si="1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>INT(SUM(K52:L52)+SUM(N52:T52)*5+4.4*SUM(AJ52:AP52)+2.5*SUM(AE52:AH52)+IF(ISNUMBER(AD52),AD52,0)+M52)</f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LOOKUP($Z52,[1]Skill!$A:$A,[1]Skill!$AA:$AA)*$AA52/100)+
IF(ISBLANK($AB52),0, LOOKUP($AB52,[1]Skill!$A:$A,[1]Skill!$AA:$AA)*$AC52/100)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0"/>
        <v>0;0;0;0;0;0;0</v>
      </c>
      <c r="AR52" s="50" t="s">
        <v>766</v>
      </c>
      <c r="AS52" s="54"/>
      <c r="AT52" s="4" t="s">
        <v>920</v>
      </c>
      <c r="AU52" s="4"/>
      <c r="AV52" s="4">
        <v>49</v>
      </c>
      <c r="AW52" s="4"/>
      <c r="AX52" s="59" t="s">
        <v>831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C53" s="4" t="s">
        <v>59</v>
      </c>
      <c r="D53" s="4" t="s">
        <v>497</v>
      </c>
      <c r="E53" s="19"/>
      <c r="F53" s="4">
        <v>2</v>
      </c>
      <c r="G53" s="4">
        <v>8</v>
      </c>
      <c r="H53" s="4">
        <v>0</v>
      </c>
      <c r="I53" s="4">
        <f t="shared" si="1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>INT(SUM(K53:L53)+SUM(N53:T53)*5+4.4*SUM(AJ53:AP53)+2.5*SUM(AE53:AH53)+IF(ISNUMBER(AD53),AD53,0)+M53)</f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LOOKUP($Z53,[1]Skill!$A:$A,[1]Skill!$AA:$AA)*$AA53/100)+
IF(ISBLANK($AB53),0, LOOKUP($AB53,[1]Skill!$A:$A,[1]Skill!$AA:$AA)*$AC53/100)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0"/>
        <v>0;0;0;0;0;0;0</v>
      </c>
      <c r="AR53" s="50" t="s">
        <v>766</v>
      </c>
      <c r="AS53" s="54"/>
      <c r="AT53" s="4"/>
      <c r="AU53" s="4"/>
      <c r="AV53" s="4">
        <v>50</v>
      </c>
      <c r="AW53" s="4"/>
      <c r="AX53" s="59" t="s">
        <v>829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C54" s="4" t="s">
        <v>60</v>
      </c>
      <c r="D54" s="4" t="s">
        <v>498</v>
      </c>
      <c r="E54" s="19" t="s">
        <v>1093</v>
      </c>
      <c r="F54" s="4">
        <v>3</v>
      </c>
      <c r="G54" s="4">
        <v>5</v>
      </c>
      <c r="H54" s="4">
        <v>2</v>
      </c>
      <c r="I54" s="4">
        <f t="shared" si="1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>INT(SUM(K54:L54)+SUM(N54:T54)*5+4.4*SUM(AJ54:AP54)+2.5*SUM(AE54:AH54)+IF(ISNUMBER(AD54),AD54,0)+M54)</f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LOOKUP($Z54,[1]Skill!$A:$A,[1]Skill!$AA:$AA)*$AA54/100)+
IF(ISBLANK($AB54),0, LOOKUP($AB54,[1]Skill!$A:$A,[1]Skill!$AA:$AA)*$AC54/100)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0"/>
        <v>0;0;0;0;0;0;0</v>
      </c>
      <c r="AR54" s="50" t="s">
        <v>766</v>
      </c>
      <c r="AS54" s="54"/>
      <c r="AT54" s="4" t="s">
        <v>921</v>
      </c>
      <c r="AU54" s="4"/>
      <c r="AV54" s="4">
        <v>51</v>
      </c>
      <c r="AW54" s="4"/>
      <c r="AX54" s="59" t="s">
        <v>840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C55" s="7" t="s">
        <v>404</v>
      </c>
      <c r="D55" s="4" t="s">
        <v>499</v>
      </c>
      <c r="E55" s="19" t="s">
        <v>1105</v>
      </c>
      <c r="F55" s="4">
        <v>2</v>
      </c>
      <c r="G55" s="4">
        <v>4</v>
      </c>
      <c r="H55" s="4">
        <v>0</v>
      </c>
      <c r="I55" s="4">
        <f t="shared" si="1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>INT(SUM(K55:L55)+SUM(N55:T55)*5+4.4*SUM(AJ55:AP55)+2.5*SUM(AE55:AH55)+IF(ISNUMBER(AD55),AD55,0)+M55)</f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LOOKUP($Z55,[1]Skill!$A:$A,[1]Skill!$AA:$AA)*$AA55/100)+
IF(ISBLANK($AB55),0, LOOKUP($AB55,[1]Skill!$A:$A,[1]Skill!$AA:$AA)*$AC55/100)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0"/>
        <v>0;0;0;0;0;0;0</v>
      </c>
      <c r="AR55" s="50" t="s">
        <v>766</v>
      </c>
      <c r="AS55" s="54"/>
      <c r="AT55" s="4" t="s">
        <v>922</v>
      </c>
      <c r="AU55" s="4"/>
      <c r="AV55" s="4">
        <v>52</v>
      </c>
      <c r="AW55" s="4"/>
      <c r="AX55" s="59" t="s">
        <v>843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C56" s="4" t="s">
        <v>63</v>
      </c>
      <c r="D56" s="4" t="s">
        <v>500</v>
      </c>
      <c r="E56" s="19" t="s">
        <v>1103</v>
      </c>
      <c r="F56" s="4">
        <v>2</v>
      </c>
      <c r="G56" s="4">
        <v>1</v>
      </c>
      <c r="H56" s="4">
        <v>6</v>
      </c>
      <c r="I56" s="4">
        <f t="shared" si="1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>INT(SUM(K56:L56)+SUM(N56:T56)*5+4.4*SUM(AJ56:AP56)+2.5*SUM(AE56:AH56)+IF(ISNUMBER(AD56),AD56,0)+M56)</f>
        <v>-1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LOOKUP($Z56,[1]Skill!$A:$A,[1]Skill!$AA:$AA)*$AA56/100)+
IF(ISBLANK($AB56),0, LOOKUP($AB56,[1]Skill!$A:$A,[1]Skill!$AA:$AA)*$AC56/100)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0"/>
        <v>0;0;0;0;0;0;0.3</v>
      </c>
      <c r="AR56" s="50" t="s">
        <v>766</v>
      </c>
      <c r="AS56" s="54"/>
      <c r="AT56" s="4" t="s">
        <v>916</v>
      </c>
      <c r="AU56" s="4"/>
      <c r="AV56" s="4">
        <v>53</v>
      </c>
      <c r="AW56" s="4"/>
      <c r="AX56" s="59" t="s">
        <v>834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C57" s="7" t="s">
        <v>405</v>
      </c>
      <c r="D57" s="4" t="s">
        <v>406</v>
      </c>
      <c r="E57" s="19" t="s">
        <v>1106</v>
      </c>
      <c r="F57" s="4">
        <v>2</v>
      </c>
      <c r="G57" s="4">
        <v>10</v>
      </c>
      <c r="H57" s="4">
        <v>5</v>
      </c>
      <c r="I57" s="4">
        <f t="shared" si="1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>INT(SUM(K57:L57)+SUM(N57:T57)*5+4.4*SUM(AJ57:AP57)+2.5*SUM(AE57:AH57)+IF(ISNUMBER(AD57),AD57,0)+M57)</f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LOOKUP($Z57,[1]Skill!$A:$A,[1]Skill!$AA:$AA)*$AA57/100)+
IF(ISBLANK($AB57),0, LOOKUP($AB57,[1]Skill!$A:$A,[1]Skill!$AA:$AA)*$AC57/100)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0"/>
        <v>0;0;0;0;0;0;0</v>
      </c>
      <c r="AR57" s="50" t="s">
        <v>766</v>
      </c>
      <c r="AS57" s="54"/>
      <c r="AT57" s="4" t="s">
        <v>1046</v>
      </c>
      <c r="AU57" s="4"/>
      <c r="AV57" s="4">
        <v>54</v>
      </c>
      <c r="AW57" s="4"/>
      <c r="AX57" s="59" t="s">
        <v>833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C58" s="4" t="s">
        <v>64</v>
      </c>
      <c r="D58" s="4" t="s">
        <v>330</v>
      </c>
      <c r="E58" s="19"/>
      <c r="F58" s="4">
        <v>2</v>
      </c>
      <c r="G58" s="4">
        <v>7</v>
      </c>
      <c r="H58" s="4">
        <v>0</v>
      </c>
      <c r="I58" s="4">
        <f t="shared" si="1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>INT(SUM(K58:L58)+SUM(N58:T58)*5+4.4*SUM(AJ58:AP58)+2.5*SUM(AE58:AH58)+IF(ISNUMBER(AD58),AD58,0)+M58)</f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LOOKUP($Z58,[1]Skill!$A:$A,[1]Skill!$AA:$AA)*$AA58/100)+
IF(ISBLANK($AB58),0, LOOKUP($AB58,[1]Skill!$A:$A,[1]Skill!$AA:$AA)*$AC58/100)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0"/>
        <v>0;0;0;0;0;0;0</v>
      </c>
      <c r="AR58" s="50" t="s">
        <v>766</v>
      </c>
      <c r="AS58" s="54"/>
      <c r="AT58" s="4" t="s">
        <v>923</v>
      </c>
      <c r="AU58" s="4"/>
      <c r="AV58" s="4">
        <v>55</v>
      </c>
      <c r="AW58" s="4"/>
      <c r="AX58" s="59" t="s">
        <v>830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C59" s="4" t="s">
        <v>65</v>
      </c>
      <c r="D59" s="4" t="s">
        <v>331</v>
      </c>
      <c r="E59" s="19" t="s">
        <v>1103</v>
      </c>
      <c r="F59" s="4">
        <v>2</v>
      </c>
      <c r="G59" s="4">
        <v>9</v>
      </c>
      <c r="H59" s="4">
        <v>0</v>
      </c>
      <c r="I59" s="4">
        <f t="shared" si="1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>INT(SUM(K59:L59)+SUM(N59:T59)*5+4.4*SUM(AJ59:AP59)+2.5*SUM(AE59:AH59)+IF(ISNUMBER(AD59),AD59,0)+M59)</f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LOOKUP($Z59,[1]Skill!$A:$A,[1]Skill!$AA:$AA)*$AA59/100)+
IF(ISBLANK($AB59),0, LOOKUP($AB59,[1]Skill!$A:$A,[1]Skill!$AA:$AA)*$AC59/100)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0"/>
        <v>0;0;0;0;0;0;0</v>
      </c>
      <c r="AR59" s="50" t="s">
        <v>766</v>
      </c>
      <c r="AS59" s="54"/>
      <c r="AT59" s="4" t="s">
        <v>924</v>
      </c>
      <c r="AU59" s="4"/>
      <c r="AV59" s="4">
        <v>56</v>
      </c>
      <c r="AW59" s="4"/>
      <c r="AX59" s="59" t="s">
        <v>832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C60" s="4" t="s">
        <v>67</v>
      </c>
      <c r="D60" s="4" t="s">
        <v>501</v>
      </c>
      <c r="E60" s="19"/>
      <c r="F60" s="4">
        <v>3</v>
      </c>
      <c r="G60" s="4">
        <v>1</v>
      </c>
      <c r="H60" s="4">
        <v>0</v>
      </c>
      <c r="I60" s="4">
        <f t="shared" si="1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>INT(SUM(K60:L60)+SUM(N60:T60)*5+4.4*SUM(AJ60:AP60)+2.5*SUM(AE60:AH60)+IF(ISNUMBER(AD60),AD60,0)+M60)</f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LOOKUP($Z60,[1]Skill!$A:$A,[1]Skill!$AA:$AA)*$AA60/100)+
IF(ISBLANK($AB60),0, LOOKUP($AB60,[1]Skill!$A:$A,[1]Skill!$AA:$AA)*$AC60/100)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0"/>
        <v>0;0;0;0;0;0;0</v>
      </c>
      <c r="AR60" s="50" t="s">
        <v>766</v>
      </c>
      <c r="AS60" s="54"/>
      <c r="AT60" s="4" t="s">
        <v>915</v>
      </c>
      <c r="AU60" s="4"/>
      <c r="AV60" s="4">
        <v>57</v>
      </c>
      <c r="AW60" s="4"/>
      <c r="AX60" s="59" t="s">
        <v>834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C61" s="4" t="s">
        <v>68</v>
      </c>
      <c r="D61" s="4" t="s">
        <v>502</v>
      </c>
      <c r="E61" s="19" t="s">
        <v>1103</v>
      </c>
      <c r="F61" s="4">
        <v>1</v>
      </c>
      <c r="G61" s="4">
        <v>7</v>
      </c>
      <c r="H61" s="4">
        <v>0</v>
      </c>
      <c r="I61" s="4">
        <f t="shared" si="1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>INT(SUM(K61:L61)+SUM(N61:T61)*5+4.4*SUM(AJ61:AP61)+2.5*SUM(AE61:AH61)+IF(ISNUMBER(AD61),AD61,0)+M61)</f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LOOKUP($Z61,[1]Skill!$A:$A,[1]Skill!$AA:$AA)*$AA61/100)+
IF(ISBLANK($AB61),0, LOOKUP($AB61,[1]Skill!$A:$A,[1]Skill!$AA:$AA)*$AC61/100)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0"/>
        <v>0;0;0;0;0;0;0</v>
      </c>
      <c r="AR61" s="50" t="s">
        <v>766</v>
      </c>
      <c r="AS61" s="54"/>
      <c r="AT61" s="4" t="s">
        <v>925</v>
      </c>
      <c r="AU61" s="4"/>
      <c r="AV61" s="4">
        <v>58</v>
      </c>
      <c r="AW61" s="4"/>
      <c r="AX61" s="59" t="s">
        <v>835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C62" s="4" t="s">
        <v>69</v>
      </c>
      <c r="D62" s="4" t="s">
        <v>503</v>
      </c>
      <c r="E62" s="19" t="s">
        <v>1103</v>
      </c>
      <c r="F62" s="4">
        <v>1</v>
      </c>
      <c r="G62" s="4">
        <v>4</v>
      </c>
      <c r="H62" s="4">
        <v>0</v>
      </c>
      <c r="I62" s="4">
        <f t="shared" si="1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>INT(SUM(K62:L62)+SUM(N62:T62)*5+4.4*SUM(AJ62:AP62)+2.5*SUM(AE62:AH62)+IF(ISNUMBER(AD62),AD62,0)+M62)</f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LOOKUP($Z62,[1]Skill!$A:$A,[1]Skill!$AA:$AA)*$AA62/100)+
IF(ISBLANK($AB62),0, LOOKUP($AB62,[1]Skill!$A:$A,[1]Skill!$AA:$AA)*$AC62/100)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0"/>
        <v>0;0;0;0;0;0;0</v>
      </c>
      <c r="AR62" s="50" t="s">
        <v>766</v>
      </c>
      <c r="AS62" s="54"/>
      <c r="AT62" s="4" t="s">
        <v>926</v>
      </c>
      <c r="AU62" s="4"/>
      <c r="AV62" s="4">
        <v>59</v>
      </c>
      <c r="AW62" s="4"/>
      <c r="AX62" s="59" t="s">
        <v>843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C63" s="4" t="s">
        <v>70</v>
      </c>
      <c r="D63" s="4" t="s">
        <v>504</v>
      </c>
      <c r="E63" s="19" t="s">
        <v>1103</v>
      </c>
      <c r="F63" s="4">
        <v>4</v>
      </c>
      <c r="G63" s="4">
        <v>7</v>
      </c>
      <c r="H63" s="4">
        <v>0</v>
      </c>
      <c r="I63" s="4">
        <f t="shared" si="1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>INT(SUM(K63:L63)+SUM(N63:T63)*5+4.4*SUM(AJ63:AP63)+2.5*SUM(AE63:AH63)+IF(ISNUMBER(AD63),AD63,0)+M63)</f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LOOKUP($Z63,[1]Skill!$A:$A,[1]Skill!$AA:$AA)*$AA63/100)+
IF(ISBLANK($AB63),0, LOOKUP($AB63,[1]Skill!$A:$A,[1]Skill!$AA:$AA)*$AC63/100)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0"/>
        <v>0;0;0;0;0;0;0</v>
      </c>
      <c r="AR63" s="50" t="s">
        <v>766</v>
      </c>
      <c r="AS63" s="54"/>
      <c r="AT63" s="4" t="s">
        <v>927</v>
      </c>
      <c r="AU63" s="4"/>
      <c r="AV63" s="4">
        <v>60</v>
      </c>
      <c r="AW63" s="4"/>
      <c r="AX63" s="59" t="s">
        <v>835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C64" s="4" t="s">
        <v>71</v>
      </c>
      <c r="D64" s="4" t="s">
        <v>332</v>
      </c>
      <c r="E64" s="19"/>
      <c r="F64" s="4">
        <v>3</v>
      </c>
      <c r="G64" s="4">
        <v>7</v>
      </c>
      <c r="H64" s="4">
        <v>2</v>
      </c>
      <c r="I64" s="4">
        <f t="shared" si="1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>INT(SUM(K64:L64)+SUM(N64:T64)*5+4.4*SUM(AJ64:AP64)+2.5*SUM(AE64:AH64)+IF(ISNUMBER(AD64),AD64,0)+M64)</f>
        <v>3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LOOKUP($Z64,[1]Skill!$A:$A,[1]Skill!$AA:$AA)*$AA64/100)+
IF(ISBLANK($AB64),0, LOOKUP($AB64,[1]Skill!$A:$A,[1]Skill!$AA:$AA)*$AC64/100)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0"/>
        <v>0;0.3;0.3;0;0.3;0;0</v>
      </c>
      <c r="AR64" s="50" t="s">
        <v>766</v>
      </c>
      <c r="AS64" s="54"/>
      <c r="AT64" s="4" t="s">
        <v>928</v>
      </c>
      <c r="AU64" s="4"/>
      <c r="AV64" s="4">
        <v>61</v>
      </c>
      <c r="AW64" s="4"/>
      <c r="AX64" s="59" t="s">
        <v>835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C65" s="4" t="s">
        <v>72</v>
      </c>
      <c r="D65" s="4" t="s">
        <v>505</v>
      </c>
      <c r="E65" s="19" t="s">
        <v>1095</v>
      </c>
      <c r="F65" s="4">
        <v>1</v>
      </c>
      <c r="G65" s="4">
        <v>8</v>
      </c>
      <c r="H65" s="4">
        <v>1</v>
      </c>
      <c r="I65" s="4">
        <f t="shared" si="1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>INT(SUM(K65:L65)+SUM(N65:T65)*5+4.4*SUM(AJ65:AP65)+2.5*SUM(AE65:AH65)+IF(ISNUMBER(AD65),AD65,0)+M65)</f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LOOKUP($Z65,[1]Skill!$A:$A,[1]Skill!$AA:$AA)*$AA65/100)+
IF(ISBLANK($AB65),0, LOOKUP($AB65,[1]Skill!$A:$A,[1]Skill!$AA:$AA)*$AC65/100)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0"/>
        <v>0;0;0;0;0;0;0</v>
      </c>
      <c r="AR65" s="50" t="s">
        <v>766</v>
      </c>
      <c r="AS65" s="54"/>
      <c r="AT65" s="4"/>
      <c r="AU65" s="4"/>
      <c r="AV65" s="4">
        <v>62</v>
      </c>
      <c r="AW65" s="4"/>
      <c r="AX65" s="59" t="s">
        <v>829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C66" s="4" t="s">
        <v>73</v>
      </c>
      <c r="D66" s="4" t="s">
        <v>333</v>
      </c>
      <c r="E66" s="19" t="s">
        <v>1107</v>
      </c>
      <c r="F66" s="4">
        <v>1</v>
      </c>
      <c r="G66" s="4">
        <v>4</v>
      </c>
      <c r="H66" s="4">
        <v>0</v>
      </c>
      <c r="I66" s="4">
        <f t="shared" si="1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>INT(SUM(K66:L66)+SUM(N66:T66)*5+4.4*SUM(AJ66:AP66)+2.5*SUM(AE66:AH66)+IF(ISNUMBER(AD66),AD66,0)+M66)</f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LOOKUP($Z66,[1]Skill!$A:$A,[1]Skill!$AA:$AA)*$AA66/100)+
IF(ISBLANK($AB66),0, LOOKUP($AB66,[1]Skill!$A:$A,[1]Skill!$AA:$AA)*$AC66/100)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0"/>
        <v>0;0;0;0;0;0;0</v>
      </c>
      <c r="AR66" s="50" t="s">
        <v>766</v>
      </c>
      <c r="AS66" s="54"/>
      <c r="AT66" s="4"/>
      <c r="AU66" s="4"/>
      <c r="AV66" s="4">
        <v>63</v>
      </c>
      <c r="AW66" s="4"/>
      <c r="AX66" s="59" t="s">
        <v>843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C67" s="4" t="s">
        <v>74</v>
      </c>
      <c r="D67" s="4" t="s">
        <v>334</v>
      </c>
      <c r="E67" s="19" t="s">
        <v>1103</v>
      </c>
      <c r="F67" s="4">
        <v>6</v>
      </c>
      <c r="G67" s="4">
        <v>5</v>
      </c>
      <c r="H67" s="4">
        <v>3</v>
      </c>
      <c r="I67" s="4">
        <f t="shared" si="1"/>
        <v>2</v>
      </c>
      <c r="J67" s="4">
        <v>6</v>
      </c>
      <c r="K67" s="4">
        <v>10</v>
      </c>
      <c r="L67" s="4">
        <v>0</v>
      </c>
      <c r="M67" s="4">
        <v>-38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>INT(SUM(K67:L67)+SUM(N67:T67)*5+4.4*SUM(AJ67:AP67)+2.5*SUM(AE67:AH67)+IF(ISNUMBER(AD67),AD67,0)+M67)</f>
        <v>2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LOOKUP($Z67,[1]Skill!$A:$A,[1]Skill!$AA:$AA)*$AA67/100)+
IF(ISBLANK($AB67),0, LOOKUP($AB67,[1]Skill!$A:$A,[1]Skill!$AA:$AA)*$AC67/100)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0"/>
        <v>0;0;0;0.5;0;0;0</v>
      </c>
      <c r="AR67" s="50" t="s">
        <v>766</v>
      </c>
      <c r="AS67" s="54"/>
      <c r="AT67" s="4" t="s">
        <v>929</v>
      </c>
      <c r="AU67" s="4"/>
      <c r="AV67" s="4">
        <v>64</v>
      </c>
      <c r="AW67" s="4"/>
      <c r="AX67" s="59" t="s">
        <v>840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C68" s="4" t="s">
        <v>76</v>
      </c>
      <c r="D68" s="4" t="s">
        <v>506</v>
      </c>
      <c r="E68" s="19"/>
      <c r="F68" s="4">
        <v>7</v>
      </c>
      <c r="G68" s="4">
        <v>5</v>
      </c>
      <c r="H68" s="4">
        <v>3</v>
      </c>
      <c r="I68" s="4">
        <f t="shared" ref="I68:I131" si="3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>INT(SUM(K68:L68)+SUM(N68:T68)*5+4.4*SUM(AJ68:AP68)+2.5*SUM(AE68:AH68)+IF(ISNUMBER(AD68),AD68,0)+M68)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LOOKUP($Z68,[1]Skill!$A:$A,[1]Skill!$AA:$AA)*$AA68/100)+
IF(ISBLANK($AB68),0, LOOKUP($AB68,[1]Skill!$A:$A,[1]Skill!$AA:$AA)*$AC68/100)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si="2"/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4">CONCATENATE(AJ68,";",AK68,";",AL68,";",AM68,";",AN68,";",AO68,";",AP68)</f>
        <v>0;0;0;0;0;0;0</v>
      </c>
      <c r="AR68" s="50" t="s">
        <v>766</v>
      </c>
      <c r="AS68" s="54"/>
      <c r="AT68" s="4" t="s">
        <v>929</v>
      </c>
      <c r="AU68" s="4"/>
      <c r="AV68" s="4">
        <v>65</v>
      </c>
      <c r="AW68" s="4" t="s">
        <v>77</v>
      </c>
      <c r="AX68" s="59" t="s">
        <v>840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C69" s="4" t="s">
        <v>78</v>
      </c>
      <c r="D69" s="4" t="s">
        <v>335</v>
      </c>
      <c r="E69" s="19" t="s">
        <v>1091</v>
      </c>
      <c r="F69" s="4">
        <v>6</v>
      </c>
      <c r="G69" s="4">
        <v>5</v>
      </c>
      <c r="H69" s="4">
        <v>0</v>
      </c>
      <c r="I69" s="4">
        <f t="shared" si="3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>INT(SUM(K69:L69)+SUM(N69:T69)*5+4.4*SUM(AJ69:AP69)+2.5*SUM(AE69:AH69)+IF(ISNUMBER(AD69),AD69,0)+M69)</f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LOOKUP($Z69,[1]Skill!$A:$A,[1]Skill!$AA:$AA)*$AA69/100)+
IF(ISBLANK($AB69),0, LOOKUP($AB69,[1]Skill!$A:$A,[1]Skill!$AA:$AA)*$AC69/100)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ref="AI69:AI132" si="5">CONCATENATE(AE69,";",AF69,";",AG69,";",AH69)</f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4"/>
        <v>0;0;0;0;0;0;0</v>
      </c>
      <c r="AR69" s="50" t="s">
        <v>766</v>
      </c>
      <c r="AS69" s="54"/>
      <c r="AT69" s="4" t="s">
        <v>930</v>
      </c>
      <c r="AU69" s="4"/>
      <c r="AV69" s="4">
        <v>66</v>
      </c>
      <c r="AW69" s="4"/>
      <c r="AX69" s="59" t="s">
        <v>840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C70" s="4" t="s">
        <v>79</v>
      </c>
      <c r="D70" s="4" t="s">
        <v>507</v>
      </c>
      <c r="E70" s="19" t="s">
        <v>1106</v>
      </c>
      <c r="F70" s="4">
        <v>5</v>
      </c>
      <c r="G70" s="4">
        <v>8</v>
      </c>
      <c r="H70" s="4">
        <v>0</v>
      </c>
      <c r="I70" s="4">
        <f t="shared" si="3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>INT(SUM(K70:L70)+SUM(N70:T70)*5+4.4*SUM(AJ70:AP70)+2.5*SUM(AE70:AH70)+IF(ISNUMBER(AD70),AD70,0)+M70)</f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LOOKUP($Z70,[1]Skill!$A:$A,[1]Skill!$AA:$AA)*$AA70/100)+
IF(ISBLANK($AB70),0, LOOKUP($AB70,[1]Skill!$A:$A,[1]Skill!$AA:$AA)*$AC70/100)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5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4"/>
        <v>0;0;0;0;0;0;0</v>
      </c>
      <c r="AR70" s="50" t="s">
        <v>766</v>
      </c>
      <c r="AS70" s="54"/>
      <c r="AT70" s="4"/>
      <c r="AU70" s="4"/>
      <c r="AV70" s="4">
        <v>67</v>
      </c>
      <c r="AW70" s="4"/>
      <c r="AX70" s="59" t="s">
        <v>829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C71" s="4" t="s">
        <v>80</v>
      </c>
      <c r="D71" s="4" t="s">
        <v>508</v>
      </c>
      <c r="E71" s="19"/>
      <c r="F71" s="4">
        <v>2</v>
      </c>
      <c r="G71" s="4">
        <v>11</v>
      </c>
      <c r="H71" s="4">
        <v>5</v>
      </c>
      <c r="I71" s="4">
        <f t="shared" si="3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>INT(SUM(K71:L71)+SUM(N71:T71)*5+4.4*SUM(AJ71:AP71)+2.5*SUM(AE71:AH71)+IF(ISNUMBER(AD71),AD71,0)+M71)</f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LOOKUP($Z71,[1]Skill!$A:$A,[1]Skill!$AA:$AA)*$AA71/100)+
IF(ISBLANK($AB71),0, LOOKUP($AB71,[1]Skill!$A:$A,[1]Skill!$AA:$AA)*$AC71/100)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5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4"/>
        <v>0;0;0;0;0;0;0</v>
      </c>
      <c r="AR71" s="50" t="s">
        <v>766</v>
      </c>
      <c r="AS71" s="54"/>
      <c r="AT71" s="4" t="s">
        <v>931</v>
      </c>
      <c r="AU71" s="4"/>
      <c r="AV71" s="4">
        <v>68</v>
      </c>
      <c r="AW71" s="4"/>
      <c r="AX71" s="59" t="s">
        <v>830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C72" s="4" t="s">
        <v>81</v>
      </c>
      <c r="D72" s="4" t="s">
        <v>509</v>
      </c>
      <c r="E72" s="19"/>
      <c r="F72" s="4">
        <v>3</v>
      </c>
      <c r="G72" s="4">
        <v>7</v>
      </c>
      <c r="H72" s="4">
        <v>2</v>
      </c>
      <c r="I72" s="4">
        <f t="shared" si="3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>INT(SUM(K72:L72)+SUM(N72:T72)*5+4.4*SUM(AJ72:AP72)+2.5*SUM(AE72:AH72)+IF(ISNUMBER(AD72),AD72,0)+M72)</f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LOOKUP($Z72,[1]Skill!$A:$A,[1]Skill!$AA:$AA)*$AA72/100)+
IF(ISBLANK($AB72),0, LOOKUP($AB72,[1]Skill!$A:$A,[1]Skill!$AA:$AA)*$AC72/100)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5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4"/>
        <v>0;0;0;0;0;0;0</v>
      </c>
      <c r="AR72" s="50" t="s">
        <v>766</v>
      </c>
      <c r="AS72" s="54">
        <v>11000004</v>
      </c>
      <c r="AT72" s="4" t="s">
        <v>932</v>
      </c>
      <c r="AU72" s="4"/>
      <c r="AV72" s="4">
        <v>69</v>
      </c>
      <c r="AW72" s="4"/>
      <c r="AX72" s="59" t="s">
        <v>835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C73" s="4" t="s">
        <v>82</v>
      </c>
      <c r="D73" s="4" t="s">
        <v>510</v>
      </c>
      <c r="E73" s="19" t="s">
        <v>1108</v>
      </c>
      <c r="F73" s="4">
        <v>3</v>
      </c>
      <c r="G73" s="4">
        <v>14</v>
      </c>
      <c r="H73" s="4">
        <v>4</v>
      </c>
      <c r="I73" s="4">
        <f t="shared" si="3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>INT(SUM(K73:L73)+SUM(N73:T73)*5+4.4*SUM(AJ73:AP73)+2.5*SUM(AE73:AH73)+IF(ISNUMBER(AD73),AD73,0)+M73)</f>
        <v>5</v>
      </c>
      <c r="V73" s="4">
        <v>40</v>
      </c>
      <c r="W73" s="4">
        <v>0</v>
      </c>
      <c r="X73" s="4">
        <v>10</v>
      </c>
      <c r="Y73" s="4" t="s">
        <v>716</v>
      </c>
      <c r="Z73" s="37">
        <v>55510007</v>
      </c>
      <c r="AA73" s="18">
        <v>50</v>
      </c>
      <c r="AB73" s="18"/>
      <c r="AC73" s="18"/>
      <c r="AD73" s="18">
        <f>IF(ISBLANK($Z73),0, LOOKUP($Z73,[1]Skill!$A:$A,[1]Skill!$AA:$AA)*$AA73/100)+
IF(ISBLANK($AB73),0, LOOKUP($AB73,[1]Skill!$A:$A,[1]Skill!$AA:$AA)*$AC73/100)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5"/>
        <v>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4"/>
        <v>0;0;0;0;0;0;0</v>
      </c>
      <c r="AR73" s="50" t="s">
        <v>766</v>
      </c>
      <c r="AS73" s="54"/>
      <c r="AT73" s="4" t="s">
        <v>933</v>
      </c>
      <c r="AU73" s="4"/>
      <c r="AV73" s="4">
        <v>70</v>
      </c>
      <c r="AW73" s="4"/>
      <c r="AX73" s="59" t="s">
        <v>838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C74" s="4" t="s">
        <v>84</v>
      </c>
      <c r="D74" s="4" t="s">
        <v>511</v>
      </c>
      <c r="E74" s="19" t="s">
        <v>1094</v>
      </c>
      <c r="F74" s="4">
        <v>4</v>
      </c>
      <c r="G74" s="4">
        <v>7</v>
      </c>
      <c r="H74" s="4">
        <v>1</v>
      </c>
      <c r="I74" s="4">
        <f t="shared" si="3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>INT(SUM(K74:L74)+SUM(N74:T74)*5+4.4*SUM(AJ74:AP74)+2.5*SUM(AE74:AH74)+IF(ISNUMBER(AD74),AD74,0)+M74)</f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LOOKUP($Z74,[1]Skill!$A:$A,[1]Skill!$AA:$AA)*$AA74/100)+
IF(ISBLANK($AB74),0, LOOKUP($AB74,[1]Skill!$A:$A,[1]Skill!$AA:$AA)*$AC74/100)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5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4"/>
        <v>0;0;0;0;0;0;0</v>
      </c>
      <c r="AR74" s="50" t="s">
        <v>766</v>
      </c>
      <c r="AS74" s="54"/>
      <c r="AT74" s="4" t="s">
        <v>934</v>
      </c>
      <c r="AU74" s="4"/>
      <c r="AV74" s="4">
        <v>71</v>
      </c>
      <c r="AW74" s="4"/>
      <c r="AX74" s="59" t="s">
        <v>835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C75" s="4" t="s">
        <v>85</v>
      </c>
      <c r="D75" s="4" t="s">
        <v>336</v>
      </c>
      <c r="E75" s="19" t="s">
        <v>1109</v>
      </c>
      <c r="F75" s="4">
        <v>2</v>
      </c>
      <c r="G75" s="4">
        <v>9</v>
      </c>
      <c r="H75" s="4">
        <v>1</v>
      </c>
      <c r="I75" s="4">
        <f t="shared" si="3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>INT(SUM(K75:L75)+SUM(N75:T75)*5+4.4*SUM(AJ75:AP75)+2.5*SUM(AE75:AH75)+IF(ISNUMBER(AD75),AD75,0)+M75)</f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LOOKUP($Z75,[1]Skill!$A:$A,[1]Skill!$AA:$AA)*$AA75/100)+
IF(ISBLANK($AB75),0, LOOKUP($AB75,[1]Skill!$A:$A,[1]Skill!$AA:$AA)*$AC75/100)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5"/>
        <v>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4"/>
        <v>0;0;0;0;0;0;0</v>
      </c>
      <c r="AR75" s="50" t="s">
        <v>766</v>
      </c>
      <c r="AS75" s="54"/>
      <c r="AT75" s="4" t="s">
        <v>935</v>
      </c>
      <c r="AU75" s="4"/>
      <c r="AV75" s="4">
        <v>72</v>
      </c>
      <c r="AW75" s="4"/>
      <c r="AX75" s="59" t="s">
        <v>832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C76" s="4" t="s">
        <v>87</v>
      </c>
      <c r="D76" s="4" t="s">
        <v>512</v>
      </c>
      <c r="E76" s="19" t="s">
        <v>1110</v>
      </c>
      <c r="F76" s="4">
        <v>4</v>
      </c>
      <c r="G76" s="4">
        <v>5</v>
      </c>
      <c r="H76" s="4">
        <v>1</v>
      </c>
      <c r="I76" s="4">
        <f t="shared" si="3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>INT(SUM(K76:L76)+SUM(N76:T76)*5+4.4*SUM(AJ76:AP76)+2.5*SUM(AE76:AH76)+IF(ISNUMBER(AD76),AD76,0)+M76)</f>
        <v>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LOOKUP($Z76,[1]Skill!$A:$A,[1]Skill!$AA:$AA)*$AA76/100)+
IF(ISBLANK($AB76),0, LOOKUP($AB76,[1]Skill!$A:$A,[1]Skill!$AA:$AA)*$AC76/100)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5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4"/>
        <v>0;0.5;0;0;0;0;0</v>
      </c>
      <c r="AR76" s="50" t="s">
        <v>766</v>
      </c>
      <c r="AS76" s="54"/>
      <c r="AT76" s="4" t="s">
        <v>907</v>
      </c>
      <c r="AU76" s="4"/>
      <c r="AV76" s="4">
        <v>73</v>
      </c>
      <c r="AW76" s="4"/>
      <c r="AX76" s="59" t="s">
        <v>840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C77" s="4" t="s">
        <v>88</v>
      </c>
      <c r="D77" s="4" t="s">
        <v>513</v>
      </c>
      <c r="E77" s="19" t="s">
        <v>304</v>
      </c>
      <c r="F77" s="4">
        <v>3</v>
      </c>
      <c r="G77" s="4">
        <v>12</v>
      </c>
      <c r="H77" s="4">
        <v>1</v>
      </c>
      <c r="I77" s="4">
        <f t="shared" si="3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>INT(SUM(K77:L77)+SUM(N77:T77)*5+4.4*SUM(AJ77:AP77)+2.5*SUM(AE77:AH77)+IF(ISNUMBER(AD77),AD77,0)+M77)</f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LOOKUP($Z77,[1]Skill!$A:$A,[1]Skill!$AA:$AA)*$AA77/100)+
IF(ISBLANK($AB77),0, LOOKUP($AB77,[1]Skill!$A:$A,[1]Skill!$AA:$AA)*$AC77/100)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5"/>
        <v>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4"/>
        <v>0;0;0;0;0;0;0</v>
      </c>
      <c r="AR77" s="50" t="s">
        <v>766</v>
      </c>
      <c r="AS77" s="54"/>
      <c r="AT77" s="4" t="s">
        <v>928</v>
      </c>
      <c r="AU77" s="4"/>
      <c r="AV77" s="4">
        <v>74</v>
      </c>
      <c r="AW77" s="4"/>
      <c r="AX77" s="59" t="s">
        <v>836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C78" s="4" t="s">
        <v>90</v>
      </c>
      <c r="D78" s="4" t="s">
        <v>337</v>
      </c>
      <c r="E78" s="19" t="s">
        <v>1111</v>
      </c>
      <c r="F78" s="4">
        <v>6</v>
      </c>
      <c r="G78" s="4">
        <v>2</v>
      </c>
      <c r="H78" s="4">
        <v>6</v>
      </c>
      <c r="I78" s="4">
        <f t="shared" si="3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>INT(SUM(K78:L78)+SUM(N78:T78)*5+4.4*SUM(AJ78:AP78)+2.5*SUM(AE78:AH78)+IF(ISNUMBER(AD78),AD78,0)+M78)</f>
        <v>5</v>
      </c>
      <c r="V78" s="4">
        <v>0</v>
      </c>
      <c r="W78" s="4">
        <v>0</v>
      </c>
      <c r="X78" s="4">
        <v>13</v>
      </c>
      <c r="Y78" s="4" t="s">
        <v>782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LOOKUP($Z78,[1]Skill!$A:$A,[1]Skill!$AA:$AA)*$AA78/100)+
IF(ISBLANK($AB78),0, LOOKUP($AB78,[1]Skill!$A:$A,[1]Skill!$AA:$AA)*$AC78/100)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5"/>
        <v>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4"/>
        <v>0;0;0;0;0;0;-0.3</v>
      </c>
      <c r="AR78" s="50" t="s">
        <v>766</v>
      </c>
      <c r="AS78" s="54">
        <v>11000009</v>
      </c>
      <c r="AT78" s="62" t="s">
        <v>1054</v>
      </c>
      <c r="AU78" s="4"/>
      <c r="AV78" s="4">
        <v>75</v>
      </c>
      <c r="AW78" s="4"/>
      <c r="AX78" s="59" t="s">
        <v>844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C79" s="4" t="s">
        <v>92</v>
      </c>
      <c r="D79" s="4" t="s">
        <v>514</v>
      </c>
      <c r="E79" s="19" t="s">
        <v>1112</v>
      </c>
      <c r="F79" s="4">
        <v>1</v>
      </c>
      <c r="G79" s="4">
        <v>3</v>
      </c>
      <c r="H79" s="4">
        <v>6</v>
      </c>
      <c r="I79" s="4">
        <f t="shared" si="3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>INT(SUM(K79:L79)+SUM(N79:T79)*5+4.4*SUM(AJ79:AP79)+2.5*SUM(AE79:AH79)+IF(ISNUMBER(AD79),AD79,0)+M79)</f>
        <v>-4</v>
      </c>
      <c r="V79" s="4">
        <v>20</v>
      </c>
      <c r="W79" s="4">
        <v>15</v>
      </c>
      <c r="X79" s="4">
        <v>0</v>
      </c>
      <c r="Y79" s="4" t="s">
        <v>221</v>
      </c>
      <c r="Z79" s="37"/>
      <c r="AA79" s="18"/>
      <c r="AB79" s="18"/>
      <c r="AC79" s="18"/>
      <c r="AD79" s="18">
        <f>IF(ISBLANK($Z79),0, LOOKUP($Z79,[1]Skill!$A:$A,[1]Skill!$AA:$AA)*$AA79/100)+
IF(ISBLANK($AB79),0, LOOKUP($AB79,[1]Skill!$A:$A,[1]Skill!$AA:$AA)*$AC79/100)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5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4"/>
        <v>0;0;0;0;0;0;0</v>
      </c>
      <c r="AR79" s="50" t="s">
        <v>766</v>
      </c>
      <c r="AS79" s="54"/>
      <c r="AT79" s="4"/>
      <c r="AU79" s="4"/>
      <c r="AV79" s="4">
        <v>76</v>
      </c>
      <c r="AW79" s="4"/>
      <c r="AX79" s="59" t="s">
        <v>845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C80" s="4" t="s">
        <v>93</v>
      </c>
      <c r="D80" s="4" t="s">
        <v>515</v>
      </c>
      <c r="E80" s="19" t="s">
        <v>1112</v>
      </c>
      <c r="F80" s="4">
        <v>1</v>
      </c>
      <c r="G80" s="4">
        <v>3</v>
      </c>
      <c r="H80" s="4">
        <v>5</v>
      </c>
      <c r="I80" s="4">
        <f t="shared" si="3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>INT(SUM(K80:L80)+SUM(N80:T80)*5+4.4*SUM(AJ80:AP80)+2.5*SUM(AE80:AH80)+IF(ISNUMBER(AD80),AD80,0)+M80)</f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LOOKUP($Z80,[1]Skill!$A:$A,[1]Skill!$AA:$AA)*$AA80/100)+
IF(ISBLANK($AB80),0, LOOKUP($AB80,[1]Skill!$A:$A,[1]Skill!$AA:$AA)*$AC80/100)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5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4"/>
        <v>0;0;0;0;0;0;0</v>
      </c>
      <c r="AR80" s="50" t="s">
        <v>766</v>
      </c>
      <c r="AS80" s="54"/>
      <c r="AT80" s="4"/>
      <c r="AU80" s="4"/>
      <c r="AV80" s="4">
        <v>77</v>
      </c>
      <c r="AW80" s="4"/>
      <c r="AX80" s="59" t="s">
        <v>845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C81" s="4" t="s">
        <v>94</v>
      </c>
      <c r="D81" s="4" t="s">
        <v>338</v>
      </c>
      <c r="E81" s="19" t="s">
        <v>1098</v>
      </c>
      <c r="F81" s="4">
        <v>3</v>
      </c>
      <c r="G81" s="4">
        <v>11</v>
      </c>
      <c r="H81" s="4">
        <v>6</v>
      </c>
      <c r="I81" s="4">
        <f t="shared" si="3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>INT(SUM(K81:L81)+SUM(N81:T81)*5+4.4*SUM(AJ81:AP81)+2.5*SUM(AE81:AH81)+IF(ISNUMBER(AD81),AD81,0)+M81)</f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LOOKUP($Z81,[1]Skill!$A:$A,[1]Skill!$AA:$AA)*$AA81/100)+
IF(ISBLANK($AB81),0, LOOKUP($AB81,[1]Skill!$A:$A,[1]Skill!$AA:$AA)*$AC81/100)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5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4"/>
        <v>0;0;0;0;0;0;0</v>
      </c>
      <c r="AR81" s="50" t="s">
        <v>766</v>
      </c>
      <c r="AS81" s="54"/>
      <c r="AT81" s="4" t="s">
        <v>936</v>
      </c>
      <c r="AU81" s="4"/>
      <c r="AV81" s="4">
        <v>78</v>
      </c>
      <c r="AW81" s="4"/>
      <c r="AX81" s="59" t="s">
        <v>830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C82" s="4" t="s">
        <v>95</v>
      </c>
      <c r="D82" s="4" t="s">
        <v>339</v>
      </c>
      <c r="E82" s="19" t="s">
        <v>1101</v>
      </c>
      <c r="F82" s="4">
        <v>5</v>
      </c>
      <c r="G82" s="4">
        <v>11</v>
      </c>
      <c r="H82" s="4">
        <v>2</v>
      </c>
      <c r="I82" s="4">
        <f t="shared" si="3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>INT(SUM(K82:L82)+SUM(N82:T82)*5+4.4*SUM(AJ82:AP82)+2.5*SUM(AE82:AH82)+IF(ISNUMBER(AD82),AD82,0)+M82)</f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LOOKUP($Z82,[1]Skill!$A:$A,[1]Skill!$AA:$AA)*$AA82/100)+
IF(ISBLANK($AB82),0, LOOKUP($AB82,[1]Skill!$A:$A,[1]Skill!$AA:$AA)*$AC82/100)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5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4"/>
        <v>0;0;0;0;0;0;0</v>
      </c>
      <c r="AR82" s="50" t="s">
        <v>766</v>
      </c>
      <c r="AS82" s="54"/>
      <c r="AT82" s="4" t="s">
        <v>937</v>
      </c>
      <c r="AU82" s="4"/>
      <c r="AV82" s="4">
        <v>79</v>
      </c>
      <c r="AW82" s="4"/>
      <c r="AX82" s="59" t="s">
        <v>830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C83" s="4" t="s">
        <v>96</v>
      </c>
      <c r="D83" s="4" t="s">
        <v>516</v>
      </c>
      <c r="E83" s="19" t="s">
        <v>1101</v>
      </c>
      <c r="F83" s="4">
        <v>3</v>
      </c>
      <c r="G83" s="4">
        <v>9</v>
      </c>
      <c r="H83" s="4">
        <v>0</v>
      </c>
      <c r="I83" s="4">
        <f t="shared" si="3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>INT(SUM(K83:L83)+SUM(N83:T83)*5+4.4*SUM(AJ83:AP83)+2.5*SUM(AE83:AH83)+IF(ISNUMBER(AD83),AD83,0)+M83)</f>
        <v>2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LOOKUP($Z83,[1]Skill!$A:$A,[1]Skill!$AA:$AA)*$AA83/100)+
IF(ISBLANK($AB83),0, LOOKUP($AB83,[1]Skill!$A:$A,[1]Skill!$AA:$AA)*$AC83/100)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5"/>
        <v>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4"/>
        <v>0;0;0;0.3;0;0;0</v>
      </c>
      <c r="AR83" s="50" t="s">
        <v>766</v>
      </c>
      <c r="AS83" s="54"/>
      <c r="AT83" s="4" t="s">
        <v>938</v>
      </c>
      <c r="AU83" s="4"/>
      <c r="AV83" s="4">
        <v>80</v>
      </c>
      <c r="AW83" s="4"/>
      <c r="AX83" s="59" t="s">
        <v>832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C84" s="8" t="s">
        <v>771</v>
      </c>
      <c r="D84" s="4" t="s">
        <v>772</v>
      </c>
      <c r="E84" s="19" t="s">
        <v>1113</v>
      </c>
      <c r="F84" s="8">
        <v>3</v>
      </c>
      <c r="G84" s="8">
        <v>2</v>
      </c>
      <c r="H84" s="8">
        <v>4</v>
      </c>
      <c r="I84" s="21">
        <f t="shared" si="3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>INT(SUM(K84:L84)+SUM(N84:T84)*5+4.4*SUM(AJ84:AP84)+2.5*SUM(AE84:AH84)+IF(ISNUMBER(AD84),AD84,0)+M84)</f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LOOKUP($Z84,[1]Skill!$A:$A,[1]Skill!$AA:$AA)*$AA84/100)+
IF(ISBLANK($AB84),0, LOOKUP($AB84,[1]Skill!$A:$A,[1]Skill!$AA:$AA)*$AC84/100)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4" t="str">
        <f t="shared" si="5"/>
        <v>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4"/>
        <v>0;0;0;0;0;0;0</v>
      </c>
      <c r="AR84" s="51" t="s">
        <v>766</v>
      </c>
      <c r="AS84" s="55"/>
      <c r="AT84" s="8"/>
      <c r="AU84" s="8"/>
      <c r="AV84" s="8">
        <v>81</v>
      </c>
      <c r="AW84" s="8"/>
      <c r="AX84" s="59" t="s">
        <v>844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C85" s="8" t="s">
        <v>776</v>
      </c>
      <c r="D85" s="8" t="s">
        <v>775</v>
      </c>
      <c r="E85" s="19" t="s">
        <v>1091</v>
      </c>
      <c r="F85" s="8">
        <v>6</v>
      </c>
      <c r="G85" s="8">
        <v>1</v>
      </c>
      <c r="H85" s="8">
        <v>3</v>
      </c>
      <c r="I85" s="21">
        <f t="shared" si="3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>INT(SUM(K85:L85)+SUM(N85:T85)*5+4.4*SUM(AJ85:AP85)+2.5*SUM(AE85:AH85)+IF(ISNUMBER(AD85),AD85,0)+M85)</f>
        <v>10</v>
      </c>
      <c r="V85" s="8">
        <v>10</v>
      </c>
      <c r="W85" s="8">
        <v>10</v>
      </c>
      <c r="X85" s="8">
        <v>0</v>
      </c>
      <c r="Y85" s="8" t="s">
        <v>683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LOOKUP($Z85,[1]Skill!$A:$A,[1]Skill!$AA:$AA)*$AA85/100)+
IF(ISBLANK($AB85),0, LOOKUP($AB85,[1]Skill!$A:$A,[1]Skill!$AA:$AA)*$AC85/100)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4" t="str">
        <f t="shared" si="5"/>
        <v>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4"/>
        <v>0;0;0;0;0;0;0</v>
      </c>
      <c r="AR85" s="51" t="s">
        <v>766</v>
      </c>
      <c r="AS85" s="55"/>
      <c r="AT85" s="8" t="s">
        <v>939</v>
      </c>
      <c r="AU85" s="8"/>
      <c r="AV85" s="8">
        <v>82</v>
      </c>
      <c r="AW85" s="8"/>
      <c r="AX85" s="59" t="s">
        <v>834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C86" s="8" t="s">
        <v>777</v>
      </c>
      <c r="D86" s="8" t="s">
        <v>778</v>
      </c>
      <c r="E86" s="19"/>
      <c r="F86" s="8">
        <v>4</v>
      </c>
      <c r="G86" s="8">
        <v>1</v>
      </c>
      <c r="H86" s="8">
        <v>3</v>
      </c>
      <c r="I86" s="21">
        <f t="shared" si="3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>INT(SUM(K86:L86)+SUM(N86:T86)*5+4.4*SUM(AJ86:AP86)+2.5*SUM(AE86:AH86)+IF(ISNUMBER(AD86),AD86,0)+M86)</f>
        <v>10</v>
      </c>
      <c r="V86" s="8">
        <v>10</v>
      </c>
      <c r="W86" s="8">
        <v>10</v>
      </c>
      <c r="X86" s="8">
        <v>0</v>
      </c>
      <c r="Y86" s="8" t="s">
        <v>221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LOOKUP($Z86,[1]Skill!$A:$A,[1]Skill!$AA:$AA)*$AA86/100)+
IF(ISBLANK($AB86),0, LOOKUP($AB86,[1]Skill!$A:$A,[1]Skill!$AA:$AA)*$AC86/100)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4" t="str">
        <f t="shared" si="5"/>
        <v>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4"/>
        <v>0;0;0;0;0;0;0</v>
      </c>
      <c r="AR86" s="51" t="s">
        <v>766</v>
      </c>
      <c r="AS86" s="55"/>
      <c r="AT86" s="8"/>
      <c r="AU86" s="8"/>
      <c r="AV86" s="8">
        <v>83</v>
      </c>
      <c r="AW86" s="8"/>
      <c r="AX86" s="59" t="s">
        <v>834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C87" s="4" t="s">
        <v>98</v>
      </c>
      <c r="D87" s="4" t="s">
        <v>517</v>
      </c>
      <c r="E87" s="19" t="s">
        <v>1114</v>
      </c>
      <c r="F87" s="4">
        <v>3</v>
      </c>
      <c r="G87" s="4">
        <v>8</v>
      </c>
      <c r="H87" s="4">
        <v>4</v>
      </c>
      <c r="I87" s="4">
        <f t="shared" si="3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>INT(SUM(K87:L87)+SUM(N87:T87)*5+4.4*SUM(AJ87:AP87)+2.5*SUM(AE87:AH87)+IF(ISNUMBER(AD87),AD87,0)+M87)</f>
        <v>2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LOOKUP($Z87,[1]Skill!$A:$A,[1]Skill!$AA:$AA)*$AA87/100)+
IF(ISBLANK($AB87),0, LOOKUP($AB87,[1]Skill!$A:$A,[1]Skill!$AA:$AA)*$AC87/100)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5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4"/>
        <v>0;0;0;0;0.5;0;0</v>
      </c>
      <c r="AR87" s="50" t="s">
        <v>766</v>
      </c>
      <c r="AS87" s="54"/>
      <c r="AT87" s="4" t="s">
        <v>899</v>
      </c>
      <c r="AU87" s="4"/>
      <c r="AV87" s="4">
        <v>84</v>
      </c>
      <c r="AW87" s="4"/>
      <c r="AX87" s="59" t="s">
        <v>829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C88" s="4" t="s">
        <v>99</v>
      </c>
      <c r="D88" s="4" t="s">
        <v>340</v>
      </c>
      <c r="E88" s="19" t="s">
        <v>1091</v>
      </c>
      <c r="F88" s="4">
        <v>2</v>
      </c>
      <c r="G88" s="4">
        <v>8</v>
      </c>
      <c r="H88" s="4">
        <v>0</v>
      </c>
      <c r="I88" s="4">
        <f t="shared" si="3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>INT(SUM(K88:L88)+SUM(N88:T88)*5+4.4*SUM(AJ88:AP88)+2.5*SUM(AE88:AH88)+IF(ISNUMBER(AD88),AD88,0)+M88)</f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LOOKUP($Z88,[1]Skill!$A:$A,[1]Skill!$AA:$AA)*$AA88/100)+
IF(ISBLANK($AB88),0, LOOKUP($AB88,[1]Skill!$A:$A,[1]Skill!$AA:$AA)*$AC88/100)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5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4"/>
        <v>0;0;0;0;0;0;0</v>
      </c>
      <c r="AR88" s="50" t="s">
        <v>766</v>
      </c>
      <c r="AS88" s="54"/>
      <c r="AT88" s="4"/>
      <c r="AU88" s="4"/>
      <c r="AV88" s="4">
        <v>85</v>
      </c>
      <c r="AW88" s="4"/>
      <c r="AX88" s="59" t="s">
        <v>829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C89" s="4" t="s">
        <v>100</v>
      </c>
      <c r="D89" s="4" t="s">
        <v>341</v>
      </c>
      <c r="E89" s="19"/>
      <c r="F89" s="4">
        <v>2</v>
      </c>
      <c r="G89" s="4">
        <v>8</v>
      </c>
      <c r="H89" s="4">
        <v>0</v>
      </c>
      <c r="I89" s="4">
        <f t="shared" si="3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>INT(SUM(K89:L89)+SUM(N89:T89)*5+4.4*SUM(AJ89:AP89)+2.5*SUM(AE89:AH89)+IF(ISNUMBER(AD89),AD89,0)+M89)</f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LOOKUP($Z89,[1]Skill!$A:$A,[1]Skill!$AA:$AA)*$AA89/100)+
IF(ISBLANK($AB89),0, LOOKUP($AB89,[1]Skill!$A:$A,[1]Skill!$AA:$AA)*$AC89/100)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5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4"/>
        <v>0;0;0;0;0;0;0</v>
      </c>
      <c r="AR89" s="50" t="s">
        <v>766</v>
      </c>
      <c r="AS89" s="54"/>
      <c r="AT89" s="4"/>
      <c r="AU89" s="4"/>
      <c r="AV89" s="4">
        <v>86</v>
      </c>
      <c r="AW89" s="4"/>
      <c r="AX89" s="59" t="s">
        <v>829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C90" s="4" t="s">
        <v>102</v>
      </c>
      <c r="D90" s="4" t="s">
        <v>342</v>
      </c>
      <c r="E90" s="19"/>
      <c r="F90" s="4">
        <v>4</v>
      </c>
      <c r="G90" s="4">
        <v>8</v>
      </c>
      <c r="H90" s="4">
        <v>0</v>
      </c>
      <c r="I90" s="4">
        <f t="shared" si="3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>INT(SUM(K90:L90)+SUM(N90:T90)*5+4.4*SUM(AJ90:AP90)+2.5*SUM(AE90:AH90)+IF(ISNUMBER(AD90),AD90,0)+M90)</f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LOOKUP($Z90,[1]Skill!$A:$A,[1]Skill!$AA:$AA)*$AA90/100)+
IF(ISBLANK($AB90),0, LOOKUP($AB90,[1]Skill!$A:$A,[1]Skill!$AA:$AA)*$AC90/100)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5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4"/>
        <v>0;0;0;0;0;0;0</v>
      </c>
      <c r="AR90" s="50" t="s">
        <v>766</v>
      </c>
      <c r="AS90" s="54"/>
      <c r="AT90" s="4" t="s">
        <v>901</v>
      </c>
      <c r="AU90" s="4"/>
      <c r="AV90" s="4">
        <v>87</v>
      </c>
      <c r="AW90" s="4"/>
      <c r="AX90" s="59" t="s">
        <v>829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C91" s="4" t="s">
        <v>104</v>
      </c>
      <c r="D91" s="4" t="s">
        <v>518</v>
      </c>
      <c r="E91" s="19" t="s">
        <v>1098</v>
      </c>
      <c r="F91" s="4">
        <v>3</v>
      </c>
      <c r="G91" s="4">
        <v>8</v>
      </c>
      <c r="H91" s="4">
        <v>0</v>
      </c>
      <c r="I91" s="4">
        <f t="shared" si="3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>INT(SUM(K91:L91)+SUM(N91:T91)*5+4.4*SUM(AJ91:AP91)+2.5*SUM(AE91:AH91)+IF(ISNUMBER(AD91),AD91,0)+M91)</f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LOOKUP($Z91,[1]Skill!$A:$A,[1]Skill!$AA:$AA)*$AA91/100)+
IF(ISBLANK($AB91),0, LOOKUP($AB91,[1]Skill!$A:$A,[1]Skill!$AA:$AA)*$AC91/100)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5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4"/>
        <v>0;0;0;0;0;0;0</v>
      </c>
      <c r="AR91" s="50" t="s">
        <v>766</v>
      </c>
      <c r="AS91" s="54"/>
      <c r="AT91" s="4" t="s">
        <v>940</v>
      </c>
      <c r="AU91" s="4"/>
      <c r="AV91" s="4">
        <v>88</v>
      </c>
      <c r="AW91" s="4"/>
      <c r="AX91" s="59" t="s">
        <v>829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C92" s="4" t="s">
        <v>105</v>
      </c>
      <c r="D92" s="4" t="s">
        <v>519</v>
      </c>
      <c r="E92" s="19"/>
      <c r="F92" s="4">
        <v>2</v>
      </c>
      <c r="G92" s="4">
        <v>8</v>
      </c>
      <c r="H92" s="4">
        <v>0</v>
      </c>
      <c r="I92" s="4">
        <f t="shared" si="3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>INT(SUM(K92:L92)+SUM(N92:T92)*5+4.4*SUM(AJ92:AP92)+2.5*SUM(AE92:AH92)+IF(ISNUMBER(AD92),AD92,0)+M92)</f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LOOKUP($Z92,[1]Skill!$A:$A,[1]Skill!$AA:$AA)*$AA92/100)+
IF(ISBLANK($AB92),0, LOOKUP($AB92,[1]Skill!$A:$A,[1]Skill!$AA:$AA)*$AC92/100)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5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4"/>
        <v>0;0;0;0;0;0;0</v>
      </c>
      <c r="AR92" s="50" t="s">
        <v>766</v>
      </c>
      <c r="AS92" s="54">
        <v>11000001</v>
      </c>
      <c r="AT92" s="4"/>
      <c r="AU92" s="4"/>
      <c r="AV92" s="4">
        <v>89</v>
      </c>
      <c r="AW92" s="4"/>
      <c r="AX92" s="59" t="s">
        <v>829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C93" s="4" t="s">
        <v>106</v>
      </c>
      <c r="D93" s="4" t="s">
        <v>520</v>
      </c>
      <c r="E93" s="19"/>
      <c r="F93" s="4">
        <v>2</v>
      </c>
      <c r="G93" s="4">
        <v>13</v>
      </c>
      <c r="H93" s="4">
        <v>0</v>
      </c>
      <c r="I93" s="4">
        <f t="shared" si="3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>INT(SUM(K93:L93)+SUM(N93:T93)*5+4.4*SUM(AJ93:AP93)+2.5*SUM(AE93:AH93)+IF(ISNUMBER(AD93),AD93,0)+M93)</f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LOOKUP($Z93,[1]Skill!$A:$A,[1]Skill!$AA:$AA)*$AA93/100)+
IF(ISBLANK($AB93),0, LOOKUP($AB93,[1]Skill!$A:$A,[1]Skill!$AA:$AA)*$AC93/100)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5"/>
        <v>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4"/>
        <v>0;0;0;0;0;0;0</v>
      </c>
      <c r="AR93" s="50" t="s">
        <v>766</v>
      </c>
      <c r="AS93" s="54"/>
      <c r="AT93" s="4" t="s">
        <v>941</v>
      </c>
      <c r="AU93" s="4"/>
      <c r="AV93" s="4">
        <v>90</v>
      </c>
      <c r="AW93" s="4"/>
      <c r="AX93" s="59" t="s">
        <v>837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C94" s="4" t="s">
        <v>108</v>
      </c>
      <c r="D94" s="4" t="s">
        <v>521</v>
      </c>
      <c r="E94" s="19" t="s">
        <v>1115</v>
      </c>
      <c r="F94" s="4">
        <v>5</v>
      </c>
      <c r="G94" s="4">
        <v>5</v>
      </c>
      <c r="H94" s="4">
        <v>3</v>
      </c>
      <c r="I94" s="4">
        <f t="shared" si="3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>INT(SUM(K94:L94)+SUM(N94:T94)*5+4.4*SUM(AJ94:AP94)+2.5*SUM(AE94:AH94)+IF(ISNUMBER(AD94),AD94,0)+M94)</f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LOOKUP($Z94,[1]Skill!$A:$A,[1]Skill!$AA:$AA)*$AA94/100)+
IF(ISBLANK($AB94),0, LOOKUP($AB94,[1]Skill!$A:$A,[1]Skill!$AA:$AA)*$AC94/100)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5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4"/>
        <v>0;0;0;0;0;0;0</v>
      </c>
      <c r="AR94" s="50" t="s">
        <v>766</v>
      </c>
      <c r="AS94" s="54"/>
      <c r="AT94" s="4" t="s">
        <v>942</v>
      </c>
      <c r="AU94" s="4"/>
      <c r="AV94" s="4">
        <v>91</v>
      </c>
      <c r="AW94" s="4"/>
      <c r="AX94" s="59" t="s">
        <v>840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C95" s="4" t="s">
        <v>109</v>
      </c>
      <c r="D95" s="4" t="s">
        <v>522</v>
      </c>
      <c r="E95" s="19"/>
      <c r="F95" s="4">
        <v>3</v>
      </c>
      <c r="G95" s="4">
        <v>13</v>
      </c>
      <c r="H95" s="4">
        <v>6</v>
      </c>
      <c r="I95" s="4">
        <f t="shared" si="3"/>
        <v>1</v>
      </c>
      <c r="J95" s="4">
        <v>3</v>
      </c>
      <c r="K95" s="4">
        <v>0</v>
      </c>
      <c r="L95" s="4">
        <v>-40</v>
      </c>
      <c r="M95" s="4">
        <v>-2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>INT(SUM(K95:L95)+SUM(N95:T95)*5+4.4*SUM(AJ95:AP95)+2.5*SUM(AE95:AH95)+IF(ISNUMBER(AD95),AD95,0)+M95)</f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LOOKUP($Z95,[1]Skill!$A:$A,[1]Skill!$AA:$AA)*$AA95/100)+
IF(ISBLANK($AB95),0, LOOKUP($AB95,[1]Skill!$A:$A,[1]Skill!$AA:$AA)*$AC95/100)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5"/>
        <v>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4"/>
        <v>0;0;0;0;0;0.5;0</v>
      </c>
      <c r="AR95" s="50" t="s">
        <v>766</v>
      </c>
      <c r="AS95" s="54">
        <v>11000002</v>
      </c>
      <c r="AT95" s="4"/>
      <c r="AU95" s="4"/>
      <c r="AV95" s="4">
        <v>92</v>
      </c>
      <c r="AW95" s="4"/>
      <c r="AX95" s="59" t="s">
        <v>837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C96" s="4" t="s">
        <v>110</v>
      </c>
      <c r="D96" s="4" t="s">
        <v>523</v>
      </c>
      <c r="E96" s="19" t="s">
        <v>1116</v>
      </c>
      <c r="F96" s="4">
        <v>4</v>
      </c>
      <c r="G96" s="4">
        <v>14</v>
      </c>
      <c r="H96" s="4">
        <v>4</v>
      </c>
      <c r="I96" s="4">
        <f t="shared" si="3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>INT(SUM(K96:L96)+SUM(N96:T96)*5+4.4*SUM(AJ96:AP96)+2.5*SUM(AE96:AH96)+IF(ISNUMBER(AD96),AD96,0)+M96)</f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LOOKUP($Z96,[1]Skill!$A:$A,[1]Skill!$AA:$AA)*$AA96/100)+
IF(ISBLANK($AB96),0, LOOKUP($AB96,[1]Skill!$A:$A,[1]Skill!$AA:$AA)*$AC96/100)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5"/>
        <v>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4"/>
        <v>0;0;0;0;0;0;0</v>
      </c>
      <c r="AR96" s="50" t="s">
        <v>766</v>
      </c>
      <c r="AS96" s="54"/>
      <c r="AT96" s="4" t="s">
        <v>943</v>
      </c>
      <c r="AU96" s="4"/>
      <c r="AV96" s="4">
        <v>93</v>
      </c>
      <c r="AW96" s="4"/>
      <c r="AX96" s="59" t="s">
        <v>838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C97" s="4" t="s">
        <v>111</v>
      </c>
      <c r="D97" s="4" t="s">
        <v>524</v>
      </c>
      <c r="E97" s="19" t="s">
        <v>1117</v>
      </c>
      <c r="F97" s="4">
        <v>6</v>
      </c>
      <c r="G97" s="4">
        <v>11</v>
      </c>
      <c r="H97" s="4">
        <v>0</v>
      </c>
      <c r="I97" s="4">
        <f t="shared" si="3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>INT(SUM(K97:L97)+SUM(N97:T97)*5+4.4*SUM(AJ97:AP97)+2.5*SUM(AE97:AH97)+IF(ISNUMBER(AD97),AD97,0)+M97)</f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LOOKUP($Z97,[1]Skill!$A:$A,[1]Skill!$AA:$AA)*$AA97/100)+
IF(ISBLANK($AB97),0, LOOKUP($AB97,[1]Skill!$A:$A,[1]Skill!$AA:$AA)*$AC97/100)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5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4"/>
        <v>0;0;0;0;0;0;0</v>
      </c>
      <c r="AR97" s="50" t="s">
        <v>766</v>
      </c>
      <c r="AS97" s="54"/>
      <c r="AT97" s="4" t="s">
        <v>927</v>
      </c>
      <c r="AU97" s="4"/>
      <c r="AV97" s="4">
        <v>94</v>
      </c>
      <c r="AW97" s="4"/>
      <c r="AX97" s="59" t="s">
        <v>830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C98" s="4" t="s">
        <v>112</v>
      </c>
      <c r="D98" s="4" t="s">
        <v>525</v>
      </c>
      <c r="E98" s="19" t="s">
        <v>1108</v>
      </c>
      <c r="F98" s="4">
        <v>3</v>
      </c>
      <c r="G98" s="4">
        <v>14</v>
      </c>
      <c r="H98" s="4">
        <v>1</v>
      </c>
      <c r="I98" s="4">
        <f t="shared" si="3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>INT(SUM(K98:L98)+SUM(N98:T98)*5+4.4*SUM(AJ98:AP98)+2.5*SUM(AE98:AH98)+IF(ISNUMBER(AD98),AD98,0)+M98)</f>
        <v>-1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LOOKUP($Z98,[1]Skill!$A:$A,[1]Skill!$AA:$AA)*$AA98/100)+
IF(ISBLANK($AB98),0, LOOKUP($AB98,[1]Skill!$A:$A,[1]Skill!$AA:$AA)*$AC98/100)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5"/>
        <v>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4"/>
        <v>0;0;0;0;0;0;0</v>
      </c>
      <c r="AR98" s="50" t="s">
        <v>766</v>
      </c>
      <c r="AS98" s="54"/>
      <c r="AT98" s="4" t="s">
        <v>944</v>
      </c>
      <c r="AU98" s="4"/>
      <c r="AV98" s="4">
        <v>95</v>
      </c>
      <c r="AW98" s="4"/>
      <c r="AX98" s="59" t="s">
        <v>838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C99" s="4" t="s">
        <v>113</v>
      </c>
      <c r="D99" s="4" t="s">
        <v>526</v>
      </c>
      <c r="E99" s="19" t="s">
        <v>1108</v>
      </c>
      <c r="F99" s="4">
        <v>2</v>
      </c>
      <c r="G99" s="4">
        <v>13</v>
      </c>
      <c r="H99" s="4">
        <v>3</v>
      </c>
      <c r="I99" s="4">
        <f t="shared" si="3"/>
        <v>2</v>
      </c>
      <c r="J99" s="4">
        <v>2</v>
      </c>
      <c r="K99" s="4">
        <v>15</v>
      </c>
      <c r="L99" s="4">
        <v>-15</v>
      </c>
      <c r="M99" s="4">
        <v>-12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>INT(SUM(K99:L99)+SUM(N99:T99)*5+4.4*SUM(AJ99:AP99)+2.5*SUM(AE99:AH99)+IF(ISNUMBER(AD99),AD99,0)+M99)</f>
        <v>3</v>
      </c>
      <c r="V99" s="4">
        <v>35</v>
      </c>
      <c r="W99" s="4">
        <v>0</v>
      </c>
      <c r="X99" s="4">
        <v>12</v>
      </c>
      <c r="Y99" s="4" t="s">
        <v>715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LOOKUP($Z99,[1]Skill!$A:$A,[1]Skill!$AA:$AA)*$AA99/100)+
IF(ISBLANK($AB99),0, LOOKUP($AB99,[1]Skill!$A:$A,[1]Skill!$AA:$AA)*$AC99/100)</f>
        <v>10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5"/>
        <v>0;0;0;0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4"/>
        <v>0;-0.5;0;0.5;0;0;0</v>
      </c>
      <c r="AR99" s="50" t="s">
        <v>766</v>
      </c>
      <c r="AS99" s="54"/>
      <c r="AT99" s="4"/>
      <c r="AU99" s="4"/>
      <c r="AV99" s="4">
        <v>96</v>
      </c>
      <c r="AW99" s="4"/>
      <c r="AX99" s="59" t="s">
        <v>837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C100" s="7" t="s">
        <v>410</v>
      </c>
      <c r="D100" s="4" t="s">
        <v>411</v>
      </c>
      <c r="E100" s="19" t="s">
        <v>1094</v>
      </c>
      <c r="F100" s="4">
        <v>2</v>
      </c>
      <c r="G100" s="4">
        <v>6</v>
      </c>
      <c r="H100" s="4">
        <v>0</v>
      </c>
      <c r="I100" s="4">
        <f t="shared" si="3"/>
        <v>1</v>
      </c>
      <c r="J100" s="4">
        <v>2</v>
      </c>
      <c r="K100" s="4">
        <v>20</v>
      </c>
      <c r="L100" s="4">
        <v>-50</v>
      </c>
      <c r="M100" s="4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>INT(SUM(K100:L100)+SUM(N100:T100)*5+4.4*SUM(AJ100:AP100)+2.5*SUM(AE100:AH100)+IF(ISNUMBER(AD100),AD100,0)+M100)</f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55500012</v>
      </c>
      <c r="AA100" s="18">
        <v>100</v>
      </c>
      <c r="AB100" s="18"/>
      <c r="AC100" s="18"/>
      <c r="AD100" s="18">
        <f>IF(ISBLANK($Z100),0, LOOKUP($Z100,[1]Skill!$A:$A,[1]Skill!$AA:$AA)*$AA100/100)+
IF(ISBLANK($AB100),0, LOOKUP($AB100,[1]Skill!$A:$A,[1]Skill!$AA:$AA)*$AC100/100)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5"/>
        <v>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4"/>
        <v>0;0;0;0;0;0;0</v>
      </c>
      <c r="AR100" s="50" t="s">
        <v>766</v>
      </c>
      <c r="AS100" s="54">
        <v>11000004</v>
      </c>
      <c r="AT100" s="4"/>
      <c r="AU100" s="4"/>
      <c r="AV100" s="4">
        <v>97</v>
      </c>
      <c r="AW100" s="4"/>
      <c r="AX100" s="59" t="s">
        <v>842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C101" s="7" t="s">
        <v>407</v>
      </c>
      <c r="D101" s="4" t="s">
        <v>528</v>
      </c>
      <c r="E101" s="19"/>
      <c r="F101" s="4">
        <v>3</v>
      </c>
      <c r="G101" s="4">
        <v>1</v>
      </c>
      <c r="H101" s="4">
        <v>0</v>
      </c>
      <c r="I101" s="4">
        <f t="shared" si="3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>INT(SUM(K101:L101)+SUM(N101:T101)*5+4.4*SUM(AJ101:AP101)+2.5*SUM(AE101:AH101)+IF(ISNUMBER(AD101),AD101,0)+M101)</f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LOOKUP($Z101,[1]Skill!$A:$A,[1]Skill!$AA:$AA)*$AA101/100)+
IF(ISBLANK($AB101),0, LOOKUP($AB101,[1]Skill!$A:$A,[1]Skill!$AA:$AA)*$AC101/100)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5"/>
        <v>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4"/>
        <v>0;0;0;0;0;0;0</v>
      </c>
      <c r="AR101" s="50" t="s">
        <v>766</v>
      </c>
      <c r="AS101" s="54"/>
      <c r="AT101" s="4" t="s">
        <v>947</v>
      </c>
      <c r="AU101" s="4"/>
      <c r="AV101" s="4">
        <v>98</v>
      </c>
      <c r="AW101" s="4"/>
      <c r="AX101" s="59" t="s">
        <v>834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C102" s="4" t="s">
        <v>116</v>
      </c>
      <c r="D102" s="4" t="s">
        <v>529</v>
      </c>
      <c r="E102" s="19"/>
      <c r="F102" s="4">
        <v>4</v>
      </c>
      <c r="G102" s="4">
        <v>9</v>
      </c>
      <c r="H102" s="4">
        <v>0</v>
      </c>
      <c r="I102" s="4">
        <f t="shared" si="3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>INT(SUM(K102:L102)+SUM(N102:T102)*5+4.4*SUM(AJ102:AP102)+2.5*SUM(AE102:AH102)+IF(ISNUMBER(AD102),AD102,0)+M102)</f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LOOKUP($Z102,[1]Skill!$A:$A,[1]Skill!$AA:$AA)*$AA102/100)+
IF(ISBLANK($AB102),0, LOOKUP($AB102,[1]Skill!$A:$A,[1]Skill!$AA:$AA)*$AC102/100)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5"/>
        <v>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4"/>
        <v>0;0;0;0;0;0;0</v>
      </c>
      <c r="AR102" s="50" t="s">
        <v>766</v>
      </c>
      <c r="AS102" s="54">
        <v>11000001</v>
      </c>
      <c r="AT102" s="4" t="s">
        <v>1047</v>
      </c>
      <c r="AU102" s="4"/>
      <c r="AV102" s="4">
        <v>99</v>
      </c>
      <c r="AW102" s="4"/>
      <c r="AX102" s="59" t="s">
        <v>832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C103" s="4" t="s">
        <v>117</v>
      </c>
      <c r="D103" s="4" t="s">
        <v>343</v>
      </c>
      <c r="E103" s="19" t="s">
        <v>1113</v>
      </c>
      <c r="F103" s="4">
        <v>4</v>
      </c>
      <c r="G103" s="4">
        <v>16</v>
      </c>
      <c r="H103" s="4">
        <v>5</v>
      </c>
      <c r="I103" s="4">
        <f t="shared" si="3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>INT(SUM(K103:L103)+SUM(N103:T103)*5+4.4*SUM(AJ103:AP103)+2.5*SUM(AE103:AH103)+IF(ISNUMBER(AD103),AD103,0)+M103)</f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LOOKUP($Z103,[1]Skill!$A:$A,[1]Skill!$AA:$AA)*$AA103/100)+
IF(ISBLANK($AB103),0, LOOKUP($AB103,[1]Skill!$A:$A,[1]Skill!$AA:$AA)*$AC103/100)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5"/>
        <v>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4"/>
        <v>0;0;0;0;0;0;0</v>
      </c>
      <c r="AR103" s="50" t="s">
        <v>766</v>
      </c>
      <c r="AS103" s="54">
        <v>11000010</v>
      </c>
      <c r="AT103" s="4"/>
      <c r="AU103" s="4"/>
      <c r="AV103" s="4">
        <v>100</v>
      </c>
      <c r="AW103" s="4"/>
      <c r="AX103" s="59" t="s">
        <v>839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C104" s="4" t="s">
        <v>118</v>
      </c>
      <c r="D104" s="4" t="s">
        <v>344</v>
      </c>
      <c r="E104" s="19" t="s">
        <v>1118</v>
      </c>
      <c r="F104" s="4">
        <v>3</v>
      </c>
      <c r="G104" s="4">
        <v>10</v>
      </c>
      <c r="H104" s="4">
        <v>6</v>
      </c>
      <c r="I104" s="4">
        <f t="shared" si="3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>INT(SUM(K104:L104)+SUM(N104:T104)*5+4.4*SUM(AJ104:AP104)+2.5*SUM(AE104:AH104)+IF(ISNUMBER(AD104),AD104,0)+M104)</f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LOOKUP($Z104,[1]Skill!$A:$A,[1]Skill!$AA:$AA)*$AA104/100)+
IF(ISBLANK($AB104),0, LOOKUP($AB104,[1]Skill!$A:$A,[1]Skill!$AA:$AA)*$AC104/100)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5"/>
        <v>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4"/>
        <v>0;0;0;0;0;0;0</v>
      </c>
      <c r="AR104" s="50" t="s">
        <v>766</v>
      </c>
      <c r="AS104" s="54"/>
      <c r="AT104" s="4" t="s">
        <v>948</v>
      </c>
      <c r="AU104" s="4"/>
      <c r="AV104" s="4">
        <v>101</v>
      </c>
      <c r="AW104" s="4"/>
      <c r="AX104" s="59" t="s">
        <v>833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C105" s="4" t="s">
        <v>119</v>
      </c>
      <c r="D105" s="4" t="s">
        <v>530</v>
      </c>
      <c r="E105" s="19" t="s">
        <v>1102</v>
      </c>
      <c r="F105" s="4">
        <v>2</v>
      </c>
      <c r="G105" s="4">
        <v>8</v>
      </c>
      <c r="H105" s="4">
        <v>0</v>
      </c>
      <c r="I105" s="4">
        <f t="shared" si="3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>INT(SUM(K105:L105)+SUM(N105:T105)*5+4.4*SUM(AJ105:AP105)+2.5*SUM(AE105:AH105)+IF(ISNUMBER(AD105),AD105,0)+M105)</f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LOOKUP($Z105,[1]Skill!$A:$A,[1]Skill!$AA:$AA)*$AA105/100)+
IF(ISBLANK($AB105),0, LOOKUP($AB105,[1]Skill!$A:$A,[1]Skill!$AA:$AA)*$AC105/100)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5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4"/>
        <v>0;0;0;0;0;0;0</v>
      </c>
      <c r="AR105" s="50" t="s">
        <v>766</v>
      </c>
      <c r="AS105" s="54">
        <v>11000003</v>
      </c>
      <c r="AT105" s="4" t="s">
        <v>924</v>
      </c>
      <c r="AU105" s="4"/>
      <c r="AV105" s="4">
        <v>102</v>
      </c>
      <c r="AW105" s="4"/>
      <c r="AX105" s="59" t="s">
        <v>829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C106" s="4" t="s">
        <v>120</v>
      </c>
      <c r="D106" s="4" t="s">
        <v>531</v>
      </c>
      <c r="E106" s="19" t="s">
        <v>304</v>
      </c>
      <c r="F106" s="4">
        <v>2</v>
      </c>
      <c r="G106" s="4">
        <v>16</v>
      </c>
      <c r="H106" s="4">
        <v>5</v>
      </c>
      <c r="I106" s="4">
        <f t="shared" si="3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>INT(SUM(K106:L106)+SUM(N106:T106)*5+4.4*SUM(AJ106:AP106)+2.5*SUM(AE106:AH106)+IF(ISNUMBER(AD106),AD106,0)+M106)</f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LOOKUP($Z106,[1]Skill!$A:$A,[1]Skill!$AA:$AA)*$AA106/100)+
IF(ISBLANK($AB106),0, LOOKUP($AB106,[1]Skill!$A:$A,[1]Skill!$AA:$AA)*$AC106/100)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5"/>
        <v>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4"/>
        <v>0;0;0;0;0;0;0</v>
      </c>
      <c r="AR106" s="50" t="s">
        <v>766</v>
      </c>
      <c r="AS106" s="54"/>
      <c r="AT106" s="4" t="s">
        <v>949</v>
      </c>
      <c r="AU106" s="4"/>
      <c r="AV106" s="4">
        <v>103</v>
      </c>
      <c r="AW106" s="4"/>
      <c r="AX106" s="59" t="s">
        <v>839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C107" s="4" t="s">
        <v>121</v>
      </c>
      <c r="D107" s="4" t="s">
        <v>345</v>
      </c>
      <c r="E107" s="19" t="s">
        <v>304</v>
      </c>
      <c r="F107" s="4">
        <v>2</v>
      </c>
      <c r="G107" s="4">
        <v>16</v>
      </c>
      <c r="H107" s="4">
        <v>4</v>
      </c>
      <c r="I107" s="4">
        <f t="shared" si="3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>INT(SUM(K107:L107)+SUM(N107:T107)*5+4.4*SUM(AJ107:AP107)+2.5*SUM(AE107:AH107)+IF(ISNUMBER(AD107),AD107,0)+M107)</f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LOOKUP($Z107,[1]Skill!$A:$A,[1]Skill!$AA:$AA)*$AA107/100)+
IF(ISBLANK($AB107),0, LOOKUP($AB107,[1]Skill!$A:$A,[1]Skill!$AA:$AA)*$AC107/100)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5"/>
        <v>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4"/>
        <v>0;0;0;0;0;0;0</v>
      </c>
      <c r="AR107" s="50" t="s">
        <v>766</v>
      </c>
      <c r="AS107" s="54"/>
      <c r="AT107" s="4" t="s">
        <v>949</v>
      </c>
      <c r="AU107" s="4"/>
      <c r="AV107" s="4">
        <v>104</v>
      </c>
      <c r="AW107" s="4"/>
      <c r="AX107" s="59" t="s">
        <v>839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C108" s="4" t="s">
        <v>122</v>
      </c>
      <c r="D108" s="4" t="s">
        <v>346</v>
      </c>
      <c r="E108" s="19"/>
      <c r="F108" s="4">
        <v>6</v>
      </c>
      <c r="G108" s="4">
        <v>7</v>
      </c>
      <c r="H108" s="4">
        <v>0</v>
      </c>
      <c r="I108" s="4">
        <f t="shared" si="3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>INT(SUM(K108:L108)+SUM(N108:T108)*5+4.4*SUM(AJ108:AP108)+2.5*SUM(AE108:AH108)+IF(ISNUMBER(AD108),AD108,0)+M108)</f>
        <v>10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LOOKUP($Z108,[1]Skill!$A:$A,[1]Skill!$AA:$AA)*$AA108/100)+
IF(ISBLANK($AB108),0, LOOKUP($AB108,[1]Skill!$A:$A,[1]Skill!$AA:$AA)*$AC108/100)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5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4"/>
        <v>0;0;0;0;0;0;0</v>
      </c>
      <c r="AR108" s="50" t="s">
        <v>766</v>
      </c>
      <c r="AS108" s="54"/>
      <c r="AT108" s="4" t="s">
        <v>950</v>
      </c>
      <c r="AU108" s="4"/>
      <c r="AV108" s="4">
        <v>105</v>
      </c>
      <c r="AW108" s="4"/>
      <c r="AX108" s="59" t="s">
        <v>835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C109" s="4" t="s">
        <v>123</v>
      </c>
      <c r="D109" s="4" t="s">
        <v>532</v>
      </c>
      <c r="E109" s="19" t="s">
        <v>1119</v>
      </c>
      <c r="F109" s="4">
        <v>2</v>
      </c>
      <c r="G109" s="4">
        <v>14</v>
      </c>
      <c r="H109" s="4">
        <v>0</v>
      </c>
      <c r="I109" s="4">
        <f t="shared" si="3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>INT(SUM(K109:L109)+SUM(N109:T109)*5+4.4*SUM(AJ109:AP109)+2.5*SUM(AE109:AH109)+IF(ISNUMBER(AD109),AD109,0)+M109)</f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LOOKUP($Z109,[1]Skill!$A:$A,[1]Skill!$AA:$AA)*$AA109/100)+
IF(ISBLANK($AB109),0, LOOKUP($AB109,[1]Skill!$A:$A,[1]Skill!$AA:$AA)*$AC109/100)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5"/>
        <v>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4"/>
        <v>0;0;0;0;0;0;0</v>
      </c>
      <c r="AR109" s="50" t="s">
        <v>766</v>
      </c>
      <c r="AS109" s="54"/>
      <c r="AT109" s="4"/>
      <c r="AU109" s="4"/>
      <c r="AV109" s="4">
        <v>106</v>
      </c>
      <c r="AW109" s="4"/>
      <c r="AX109" s="59" t="s">
        <v>838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C110" s="4" t="s">
        <v>125</v>
      </c>
      <c r="D110" s="4" t="s">
        <v>533</v>
      </c>
      <c r="E110" s="19" t="s">
        <v>1108</v>
      </c>
      <c r="F110" s="4">
        <v>2</v>
      </c>
      <c r="G110" s="4">
        <v>14</v>
      </c>
      <c r="H110" s="4">
        <v>0</v>
      </c>
      <c r="I110" s="4">
        <f t="shared" si="3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>INT(SUM(K110:L110)+SUM(N110:T110)*5+4.4*SUM(AJ110:AP110)+2.5*SUM(AE110:AH110)+IF(ISNUMBER(AD110),AD110,0)+M110)</f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LOOKUP($Z110,[1]Skill!$A:$A,[1]Skill!$AA:$AA)*$AA110/100)+
IF(ISBLANK($AB110),0, LOOKUP($AB110,[1]Skill!$A:$A,[1]Skill!$AA:$AA)*$AC110/100)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5"/>
        <v>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4"/>
        <v>0;0;0;0;0;0;0</v>
      </c>
      <c r="AR110" s="50" t="s">
        <v>766</v>
      </c>
      <c r="AS110" s="54"/>
      <c r="AT110" s="4"/>
      <c r="AU110" s="4"/>
      <c r="AV110" s="4">
        <v>107</v>
      </c>
      <c r="AW110" s="4"/>
      <c r="AX110" s="59" t="s">
        <v>838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C111" s="4" t="s">
        <v>127</v>
      </c>
      <c r="D111" s="4" t="s">
        <v>347</v>
      </c>
      <c r="E111" s="19" t="s">
        <v>1119</v>
      </c>
      <c r="F111" s="4">
        <v>2</v>
      </c>
      <c r="G111" s="4">
        <v>14</v>
      </c>
      <c r="H111" s="4">
        <v>1</v>
      </c>
      <c r="I111" s="4">
        <f t="shared" si="3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>INT(SUM(K111:L111)+SUM(N111:T111)*5+4.4*SUM(AJ111:AP111)+2.5*SUM(AE111:AH111)+IF(ISNUMBER(AD111),AD111,0)+M111)</f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LOOKUP($Z111,[1]Skill!$A:$A,[1]Skill!$AA:$AA)*$AA111/100)+
IF(ISBLANK($AB111),0, LOOKUP($AB111,[1]Skill!$A:$A,[1]Skill!$AA:$AA)*$AC111/100)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5"/>
        <v>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4"/>
        <v>0;0;0;0;0;0;0</v>
      </c>
      <c r="AR111" s="50" t="s">
        <v>766</v>
      </c>
      <c r="AS111" s="54"/>
      <c r="AT111" s="4" t="s">
        <v>951</v>
      </c>
      <c r="AU111" s="4"/>
      <c r="AV111" s="4">
        <v>108</v>
      </c>
      <c r="AW111" s="4"/>
      <c r="AX111" s="59" t="s">
        <v>838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C112" s="4" t="s">
        <v>129</v>
      </c>
      <c r="D112" s="4" t="s">
        <v>534</v>
      </c>
      <c r="E112" s="19" t="s">
        <v>1091</v>
      </c>
      <c r="F112" s="4">
        <v>3</v>
      </c>
      <c r="G112" s="4">
        <v>2</v>
      </c>
      <c r="H112" s="4">
        <v>0</v>
      </c>
      <c r="I112" s="4">
        <f t="shared" si="3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>INT(SUM(K112:L112)+SUM(N112:T112)*5+4.4*SUM(AJ112:AP112)+2.5*SUM(AE112:AH112)+IF(ISNUMBER(AD112),AD112,0)+M112)</f>
        <v>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LOOKUP($Z112,[1]Skill!$A:$A,[1]Skill!$AA:$AA)*$AA112/100)+
IF(ISBLANK($AB112),0, LOOKUP($AB112,[1]Skill!$A:$A,[1]Skill!$AA:$AA)*$AC112/100)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5"/>
        <v>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4"/>
        <v>0;0;0;0.3;0;0;0</v>
      </c>
      <c r="AR112" s="50" t="s">
        <v>766</v>
      </c>
      <c r="AS112" s="54"/>
      <c r="AT112" s="4" t="s">
        <v>952</v>
      </c>
      <c r="AU112" s="4"/>
      <c r="AV112" s="4">
        <v>109</v>
      </c>
      <c r="AW112" s="4"/>
      <c r="AX112" s="59" t="s">
        <v>844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C113" s="4" t="s">
        <v>130</v>
      </c>
      <c r="D113" s="4" t="s">
        <v>535</v>
      </c>
      <c r="E113" s="19" t="s">
        <v>1091</v>
      </c>
      <c r="F113" s="4">
        <v>2</v>
      </c>
      <c r="G113" s="4">
        <v>2</v>
      </c>
      <c r="H113" s="4">
        <v>0</v>
      </c>
      <c r="I113" s="4">
        <f t="shared" si="3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>INT(SUM(K113:L113)+SUM(N113:T113)*5+4.4*SUM(AJ113:AP113)+2.5*SUM(AE113:AH113)+IF(ISNUMBER(AD113),AD113,0)+M113)</f>
        <v>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LOOKUP($Z113,[1]Skill!$A:$A,[1]Skill!$AA:$AA)*$AA113/100)+
IF(ISBLANK($AB113),0, LOOKUP($AB113,[1]Skill!$A:$A,[1]Skill!$AA:$AA)*$AC113/100)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5"/>
        <v>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4"/>
        <v>0;0;0;0.3;0;0;0</v>
      </c>
      <c r="AR113" s="50" t="s">
        <v>766</v>
      </c>
      <c r="AS113" s="54"/>
      <c r="AT113" s="4" t="s">
        <v>953</v>
      </c>
      <c r="AU113" s="4"/>
      <c r="AV113" s="4">
        <v>110</v>
      </c>
      <c r="AW113" s="4"/>
      <c r="AX113" s="59" t="s">
        <v>844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C114" s="4" t="s">
        <v>132</v>
      </c>
      <c r="D114" s="4" t="s">
        <v>536</v>
      </c>
      <c r="E114" s="19" t="s">
        <v>1120</v>
      </c>
      <c r="F114" s="4">
        <v>7</v>
      </c>
      <c r="G114" s="4">
        <v>12</v>
      </c>
      <c r="H114" s="4">
        <v>1</v>
      </c>
      <c r="I114" s="4">
        <f t="shared" si="3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>INT(SUM(K114:L114)+SUM(N114:T114)*5+4.4*SUM(AJ114:AP114)+2.5*SUM(AE114:AH114)+IF(ISNUMBER(AD114),AD114,0)+M114)</f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LOOKUP($Z114,[1]Skill!$A:$A,[1]Skill!$AA:$AA)*$AA114/100)+
IF(ISBLANK($AB114),0, LOOKUP($AB114,[1]Skill!$A:$A,[1]Skill!$AA:$AA)*$AC114/100)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5"/>
        <v>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4"/>
        <v>0;0;0;0;0;0;0</v>
      </c>
      <c r="AR114" s="50" t="s">
        <v>766</v>
      </c>
      <c r="AS114" s="54"/>
      <c r="AT114" s="4" t="s">
        <v>945</v>
      </c>
      <c r="AU114" s="4" t="s">
        <v>946</v>
      </c>
      <c r="AV114" s="4">
        <v>111</v>
      </c>
      <c r="AW114" s="4" t="s">
        <v>77</v>
      </c>
      <c r="AX114" s="59" t="s">
        <v>834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C115" s="4" t="s">
        <v>133</v>
      </c>
      <c r="D115" s="4" t="s">
        <v>348</v>
      </c>
      <c r="E115" s="19"/>
      <c r="F115" s="4">
        <v>7</v>
      </c>
      <c r="G115" s="4">
        <v>1</v>
      </c>
      <c r="H115" s="4">
        <v>6</v>
      </c>
      <c r="I115" s="4">
        <f t="shared" si="3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>INT(SUM(K115:L115)+SUM(N115:T115)*5+4.4*SUM(AJ115:AP115)+2.5*SUM(AE115:AH115)+IF(ISNUMBER(AD115),AD115,0)+M115)</f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LOOKUP($Z115,[1]Skill!$A:$A,[1]Skill!$AA:$AA)*$AA115/100)+
IF(ISBLANK($AB115),0, LOOKUP($AB115,[1]Skill!$A:$A,[1]Skill!$AA:$AA)*$AC115/100)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5"/>
        <v>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4"/>
        <v>0;0;0;0;0;0;0</v>
      </c>
      <c r="AR115" s="50" t="s">
        <v>766</v>
      </c>
      <c r="AS115" s="54"/>
      <c r="AT115" s="4" t="s">
        <v>945</v>
      </c>
      <c r="AU115" s="4" t="s">
        <v>946</v>
      </c>
      <c r="AV115" s="4">
        <v>112</v>
      </c>
      <c r="AW115" s="4" t="s">
        <v>77</v>
      </c>
      <c r="AX115" s="59" t="s">
        <v>834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C116" s="7" t="s">
        <v>408</v>
      </c>
      <c r="D116" s="4" t="s">
        <v>409</v>
      </c>
      <c r="E116" s="19" t="s">
        <v>1121</v>
      </c>
      <c r="F116" s="4">
        <v>7</v>
      </c>
      <c r="G116" s="4">
        <v>4</v>
      </c>
      <c r="H116" s="4">
        <v>2</v>
      </c>
      <c r="I116" s="4">
        <f t="shared" si="3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>INT(SUM(K116:L116)+SUM(N116:T116)*5+4.4*SUM(AJ116:AP116)+2.5*SUM(AE116:AH116)+IF(ISNUMBER(AD116),AD116,0)+M116)</f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LOOKUP($Z116,[1]Skill!$A:$A,[1]Skill!$AA:$AA)*$AA116/100)+
IF(ISBLANK($AB116),0, LOOKUP($AB116,[1]Skill!$A:$A,[1]Skill!$AA:$AA)*$AC116/100)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5"/>
        <v>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4"/>
        <v>0;0;0;0;0;0;0</v>
      </c>
      <c r="AR116" s="50" t="s">
        <v>766</v>
      </c>
      <c r="AS116" s="54"/>
      <c r="AT116" s="4" t="s">
        <v>945</v>
      </c>
      <c r="AU116" s="4" t="s">
        <v>946</v>
      </c>
      <c r="AV116" s="4">
        <v>113</v>
      </c>
      <c r="AW116" s="4" t="s">
        <v>77</v>
      </c>
      <c r="AX116" s="59" t="s">
        <v>834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C117" s="4" t="s">
        <v>115</v>
      </c>
      <c r="D117" s="4" t="s">
        <v>527</v>
      </c>
      <c r="E117" s="19" t="s">
        <v>1121</v>
      </c>
      <c r="F117" s="4">
        <v>7</v>
      </c>
      <c r="G117" s="4">
        <v>1</v>
      </c>
      <c r="H117" s="4">
        <v>3</v>
      </c>
      <c r="I117" s="4">
        <f t="shared" si="3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>INT(SUM(K117:L117)+SUM(N117:T117)*5+4.4*SUM(AJ117:AP117)+2.5*SUM(AE117:AH117)+IF(ISNUMBER(AD117),AD117,0)+M117)</f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LOOKUP($Z117,[1]Skill!$A:$A,[1]Skill!$AA:$AA)*$AA117/100)+
IF(ISBLANK($AB117),0, LOOKUP($AB117,[1]Skill!$A:$A,[1]Skill!$AA:$AA)*$AC117/100)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5"/>
        <v>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4"/>
        <v>0;0;0;0;0;0;0</v>
      </c>
      <c r="AR117" s="50" t="s">
        <v>766</v>
      </c>
      <c r="AS117" s="54"/>
      <c r="AT117" s="4" t="s">
        <v>945</v>
      </c>
      <c r="AU117" s="4" t="s">
        <v>946</v>
      </c>
      <c r="AV117" s="4">
        <v>114</v>
      </c>
      <c r="AW117" s="4" t="s">
        <v>77</v>
      </c>
      <c r="AX117" s="59" t="s">
        <v>834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C118" s="4" t="s">
        <v>134</v>
      </c>
      <c r="D118" s="4" t="s">
        <v>537</v>
      </c>
      <c r="E118" s="19" t="s">
        <v>1122</v>
      </c>
      <c r="F118" s="4">
        <v>7</v>
      </c>
      <c r="G118" s="4">
        <v>1</v>
      </c>
      <c r="H118" s="4">
        <v>0</v>
      </c>
      <c r="I118" s="4">
        <f t="shared" si="3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>INT(SUM(K118:L118)+SUM(N118:T118)*5+4.4*SUM(AJ118:AP118)+2.5*SUM(AE118:AH118)+IF(ISNUMBER(AD118),AD118,0)+M118)</f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LOOKUP($Z118,[1]Skill!$A:$A,[1]Skill!$AA:$AA)*$AA118/100)+
IF(ISBLANK($AB118),0, LOOKUP($AB118,[1]Skill!$A:$A,[1]Skill!$AA:$AA)*$AC118/100)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5"/>
        <v>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4"/>
        <v>0;0;0;0;0;0;0</v>
      </c>
      <c r="AR118" s="50" t="s">
        <v>766</v>
      </c>
      <c r="AS118" s="54"/>
      <c r="AT118" s="4" t="s">
        <v>945</v>
      </c>
      <c r="AU118" s="4" t="s">
        <v>946</v>
      </c>
      <c r="AV118" s="4">
        <v>115</v>
      </c>
      <c r="AW118" s="4" t="s">
        <v>77</v>
      </c>
      <c r="AX118" s="59" t="s">
        <v>834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C119" s="8" t="s">
        <v>661</v>
      </c>
      <c r="D119" s="8" t="s">
        <v>664</v>
      </c>
      <c r="E119" s="19" t="s">
        <v>1102</v>
      </c>
      <c r="F119" s="8">
        <v>2</v>
      </c>
      <c r="G119" s="8">
        <v>15</v>
      </c>
      <c r="H119" s="8">
        <v>0</v>
      </c>
      <c r="I119" s="8">
        <f t="shared" si="3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>INT(SUM(K119:L119)+SUM(N119:T119)*5+4.4*SUM(AJ119:AP119)+2.5*SUM(AE119:AH119)+IF(ISNUMBER(AD119),AD119,0)+M119)</f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LOOKUP($Z119,[1]Skill!$A:$A,[1]Skill!$AA:$AA)*$AA119/100)+
IF(ISBLANK($AB119),0, LOOKUP($AB119,[1]Skill!$A:$A,[1]Skill!$AA:$AA)*$AC119/100)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5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4"/>
        <v>0;0;0;0;0;0;0</v>
      </c>
      <c r="AR119" s="50" t="s">
        <v>766</v>
      </c>
      <c r="AS119" s="54"/>
      <c r="AT119" s="8"/>
      <c r="AU119" s="8"/>
      <c r="AV119" s="8">
        <v>116</v>
      </c>
      <c r="AW119" s="8"/>
      <c r="AX119" s="59" t="s">
        <v>829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C120" s="4" t="s">
        <v>135</v>
      </c>
      <c r="D120" s="4" t="s">
        <v>538</v>
      </c>
      <c r="E120" s="19" t="s">
        <v>1123</v>
      </c>
      <c r="F120" s="4">
        <v>7</v>
      </c>
      <c r="G120" s="4">
        <v>3</v>
      </c>
      <c r="H120" s="4">
        <v>5</v>
      </c>
      <c r="I120" s="4">
        <f t="shared" si="3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>INT(SUM(K120:L120)+SUM(N120:T120)*5+4.4*SUM(AJ120:AP120)+2.5*SUM(AE120:AH120)+IF(ISNUMBER(AD120),AD120,0)+M120)</f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LOOKUP($Z120,[1]Skill!$A:$A,[1]Skill!$AA:$AA)*$AA120/100)+
IF(ISBLANK($AB120),0, LOOKUP($AB120,[1]Skill!$A:$A,[1]Skill!$AA:$AA)*$AC120/100)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5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4"/>
        <v>0;0;0;0;0;0;0</v>
      </c>
      <c r="AR120" s="50" t="s">
        <v>766</v>
      </c>
      <c r="AS120" s="54"/>
      <c r="AT120" s="4" t="s">
        <v>945</v>
      </c>
      <c r="AU120" s="4" t="s">
        <v>946</v>
      </c>
      <c r="AV120" s="4">
        <v>117</v>
      </c>
      <c r="AW120" s="4" t="s">
        <v>77</v>
      </c>
      <c r="AX120" s="59" t="s">
        <v>845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C121" s="4" t="s">
        <v>136</v>
      </c>
      <c r="D121" s="4" t="s">
        <v>539</v>
      </c>
      <c r="E121" s="19" t="s">
        <v>1124</v>
      </c>
      <c r="F121" s="4">
        <v>7</v>
      </c>
      <c r="G121" s="4">
        <v>10</v>
      </c>
      <c r="H121" s="4">
        <v>4</v>
      </c>
      <c r="I121" s="4">
        <f t="shared" si="3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>INT(SUM(K121:L121)+SUM(N121:T121)*5+4.4*SUM(AJ121:AP121)+2.5*SUM(AE121:AH121)+IF(ISNUMBER(AD121),AD121,0)+M121)</f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LOOKUP($Z121,[1]Skill!$A:$A,[1]Skill!$AA:$AA)*$AA121/100)+
IF(ISBLANK($AB121),0, LOOKUP($AB121,[1]Skill!$A:$A,[1]Skill!$AA:$AA)*$AC121/100)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5"/>
        <v>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4"/>
        <v>0;0;0;0;0;0;0</v>
      </c>
      <c r="AR121" s="50" t="s">
        <v>766</v>
      </c>
      <c r="AS121" s="54"/>
      <c r="AT121" s="4" t="s">
        <v>945</v>
      </c>
      <c r="AU121" s="4" t="s">
        <v>946</v>
      </c>
      <c r="AV121" s="4">
        <v>118</v>
      </c>
      <c r="AW121" s="4" t="s">
        <v>77</v>
      </c>
      <c r="AX121" s="59" t="s">
        <v>833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C122" s="4" t="s">
        <v>137</v>
      </c>
      <c r="D122" s="4" t="s">
        <v>540</v>
      </c>
      <c r="E122" s="19"/>
      <c r="F122" s="4">
        <v>2</v>
      </c>
      <c r="G122" s="4">
        <v>11</v>
      </c>
      <c r="H122" s="4">
        <v>2</v>
      </c>
      <c r="I122" s="4">
        <f t="shared" si="3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>INT(SUM(K122:L122)+SUM(N122:T122)*5+4.4*SUM(AJ122:AP122)+2.5*SUM(AE122:AH122)+IF(ISNUMBER(AD122),AD122,0)+M122)</f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LOOKUP($Z122,[1]Skill!$A:$A,[1]Skill!$AA:$AA)*$AA122/100)+
IF(ISBLANK($AB122),0, LOOKUP($AB122,[1]Skill!$A:$A,[1]Skill!$AA:$AA)*$AC122/100)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5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4"/>
        <v>0;0;0;0;0;0;0</v>
      </c>
      <c r="AR122" s="50" t="s">
        <v>766</v>
      </c>
      <c r="AS122" s="54"/>
      <c r="AT122" s="4" t="s">
        <v>937</v>
      </c>
      <c r="AU122" s="4"/>
      <c r="AV122" s="4">
        <v>119</v>
      </c>
      <c r="AW122" s="4"/>
      <c r="AX122" s="59" t="s">
        <v>830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C123" s="4" t="s">
        <v>138</v>
      </c>
      <c r="D123" s="4" t="s">
        <v>541</v>
      </c>
      <c r="E123" s="19" t="s">
        <v>1096</v>
      </c>
      <c r="F123" s="4">
        <v>2</v>
      </c>
      <c r="G123" s="4">
        <v>9</v>
      </c>
      <c r="H123" s="4">
        <v>5</v>
      </c>
      <c r="I123" s="4">
        <f t="shared" si="3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>INT(SUM(K123:L123)+SUM(N123:T123)*5+4.4*SUM(AJ123:AP123)+2.5*SUM(AE123:AH123)+IF(ISNUMBER(AD123),AD123,0)+M123)</f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LOOKUP($Z123,[1]Skill!$A:$A,[1]Skill!$AA:$AA)*$AA123/100)+
IF(ISBLANK($AB123),0, LOOKUP($AB123,[1]Skill!$A:$A,[1]Skill!$AA:$AA)*$AC123/100)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5"/>
        <v>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4"/>
        <v>0;0;0;0;0;0;0</v>
      </c>
      <c r="AR123" s="50" t="s">
        <v>766</v>
      </c>
      <c r="AS123" s="54"/>
      <c r="AT123" s="4" t="s">
        <v>1048</v>
      </c>
      <c r="AU123" s="4"/>
      <c r="AV123" s="4">
        <v>120</v>
      </c>
      <c r="AW123" s="4"/>
      <c r="AX123" s="59" t="s">
        <v>832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C124" s="4" t="s">
        <v>139</v>
      </c>
      <c r="D124" s="4" t="s">
        <v>542</v>
      </c>
      <c r="E124" s="19" t="s">
        <v>1105</v>
      </c>
      <c r="F124" s="4">
        <v>3</v>
      </c>
      <c r="G124" s="4">
        <v>4</v>
      </c>
      <c r="H124" s="4">
        <v>0</v>
      </c>
      <c r="I124" s="4">
        <f t="shared" si="3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>INT(SUM(K124:L124)+SUM(N124:T124)*5+4.4*SUM(AJ124:AP124)+2.5*SUM(AE124:AH124)+IF(ISNUMBER(AD124),AD124,0)+M124)</f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LOOKUP($Z124,[1]Skill!$A:$A,[1]Skill!$AA:$AA)*$AA124/100)+
IF(ISBLANK($AB124),0, LOOKUP($AB124,[1]Skill!$A:$A,[1]Skill!$AA:$AA)*$AC124/100)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5"/>
        <v>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4"/>
        <v>0;0;0;0;0;0;0</v>
      </c>
      <c r="AR124" s="50" t="s">
        <v>766</v>
      </c>
      <c r="AS124" s="54"/>
      <c r="AT124" s="4" t="s">
        <v>954</v>
      </c>
      <c r="AU124" s="4"/>
      <c r="AV124" s="4">
        <v>121</v>
      </c>
      <c r="AW124" s="4"/>
      <c r="AX124" s="59" t="s">
        <v>843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C125" s="7" t="s">
        <v>412</v>
      </c>
      <c r="D125" s="4" t="s">
        <v>543</v>
      </c>
      <c r="E125" s="19" t="s">
        <v>1125</v>
      </c>
      <c r="F125" s="4">
        <v>4</v>
      </c>
      <c r="G125" s="4">
        <v>4</v>
      </c>
      <c r="H125" s="4">
        <v>0</v>
      </c>
      <c r="I125" s="4">
        <f t="shared" si="3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>INT(SUM(K125:L125)+SUM(N125:T125)*5+4.4*SUM(AJ125:AP125)+2.5*SUM(AE125:AH125)+IF(ISNUMBER(AD125),AD125,0)+M125)</f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LOOKUP($Z125,[1]Skill!$A:$A,[1]Skill!$AA:$AA)*$AA125/100)+
IF(ISBLANK($AB125),0, LOOKUP($AB125,[1]Skill!$A:$A,[1]Skill!$AA:$AA)*$AC125/100)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5"/>
        <v>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4"/>
        <v>0;0;0;0;0;0;0</v>
      </c>
      <c r="AR125" s="50" t="s">
        <v>766</v>
      </c>
      <c r="AS125" s="54"/>
      <c r="AT125" s="4" t="s">
        <v>954</v>
      </c>
      <c r="AU125" s="4"/>
      <c r="AV125" s="4">
        <v>122</v>
      </c>
      <c r="AW125" s="4"/>
      <c r="AX125" s="59" t="s">
        <v>843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C126" s="4" t="s">
        <v>140</v>
      </c>
      <c r="D126" s="4" t="s">
        <v>349</v>
      </c>
      <c r="E126" s="19" t="s">
        <v>1098</v>
      </c>
      <c r="F126" s="4">
        <v>1</v>
      </c>
      <c r="G126" s="4">
        <v>1</v>
      </c>
      <c r="H126" s="4">
        <v>2</v>
      </c>
      <c r="I126" s="4">
        <f t="shared" si="3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>INT(SUM(K126:L126)+SUM(N126:T126)*5+4.4*SUM(AJ126:AP126)+2.5*SUM(AE126:AH126)+IF(ISNUMBER(AD126),AD126,0)+M126)</f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LOOKUP($Z126,[1]Skill!$A:$A,[1]Skill!$AA:$AA)*$AA126/100)+
IF(ISBLANK($AB126),0, LOOKUP($AB126,[1]Skill!$A:$A,[1]Skill!$AA:$AA)*$AC126/100)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5"/>
        <v>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4"/>
        <v>0;0;0;0;0;0;0</v>
      </c>
      <c r="AR126" s="50" t="s">
        <v>766</v>
      </c>
      <c r="AS126" s="54">
        <v>11000009</v>
      </c>
      <c r="AT126" s="4"/>
      <c r="AU126" s="4"/>
      <c r="AV126" s="4">
        <v>123</v>
      </c>
      <c r="AW126" s="4"/>
      <c r="AX126" s="59" t="s">
        <v>834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C127" s="4" t="s">
        <v>141</v>
      </c>
      <c r="D127" s="4" t="s">
        <v>350</v>
      </c>
      <c r="E127" s="19"/>
      <c r="F127" s="4">
        <v>2</v>
      </c>
      <c r="G127" s="4">
        <v>7</v>
      </c>
      <c r="H127" s="4">
        <v>4</v>
      </c>
      <c r="I127" s="4">
        <f t="shared" si="3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>INT(SUM(K127:L127)+SUM(N127:T127)*5+4.4*SUM(AJ127:AP127)+2.5*SUM(AE127:AH127)+IF(ISNUMBER(AD127),AD127,0)+M127)</f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LOOKUP($Z127,[1]Skill!$A:$A,[1]Skill!$AA:$AA)*$AA127/100)+
IF(ISBLANK($AB127),0, LOOKUP($AB127,[1]Skill!$A:$A,[1]Skill!$AA:$AA)*$AC127/100)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5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4"/>
        <v>0;0;0;0;0;0;0</v>
      </c>
      <c r="AR127" s="50" t="s">
        <v>766</v>
      </c>
      <c r="AS127" s="54"/>
      <c r="AT127" s="4" t="s">
        <v>955</v>
      </c>
      <c r="AU127" s="4"/>
      <c r="AV127" s="4">
        <v>124</v>
      </c>
      <c r="AW127" s="4"/>
      <c r="AX127" s="59" t="s">
        <v>835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C128" s="4" t="s">
        <v>142</v>
      </c>
      <c r="D128" s="4" t="s">
        <v>544</v>
      </c>
      <c r="E128" s="19"/>
      <c r="F128" s="4">
        <v>2</v>
      </c>
      <c r="G128" s="4">
        <v>3</v>
      </c>
      <c r="H128" s="4">
        <v>3</v>
      </c>
      <c r="I128" s="4">
        <f t="shared" si="3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>INT(SUM(K128:L128)+SUM(N128:T128)*5+4.4*SUM(AJ128:AP128)+2.5*SUM(AE128:AH128)+IF(ISNUMBER(AD128),AD128,0)+M128)</f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LOOKUP($Z128,[1]Skill!$A:$A,[1]Skill!$AA:$AA)*$AA128/100)+
IF(ISBLANK($AB128),0, LOOKUP($AB128,[1]Skill!$A:$A,[1]Skill!$AA:$AA)*$AC128/100)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5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4"/>
        <v>0;0;0;0;0;0;0</v>
      </c>
      <c r="AR128" s="50" t="s">
        <v>766</v>
      </c>
      <c r="AS128" s="54"/>
      <c r="AT128" s="4" t="s">
        <v>1049</v>
      </c>
      <c r="AU128" s="4"/>
      <c r="AV128" s="4">
        <v>125</v>
      </c>
      <c r="AW128" s="4"/>
      <c r="AX128" s="59" t="s">
        <v>845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C129" s="4" t="s">
        <v>143</v>
      </c>
      <c r="D129" s="4" t="s">
        <v>545</v>
      </c>
      <c r="E129" s="19"/>
      <c r="F129" s="4">
        <v>5</v>
      </c>
      <c r="G129" s="4">
        <v>12</v>
      </c>
      <c r="H129" s="4">
        <v>1</v>
      </c>
      <c r="I129" s="4">
        <f t="shared" si="3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>INT(SUM(K129:L129)+SUM(N129:T129)*5+4.4*SUM(AJ129:AP129)+2.5*SUM(AE129:AH129)+IF(ISNUMBER(AD129),AD129,0)+M129)</f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LOOKUP($Z129,[1]Skill!$A:$A,[1]Skill!$AA:$AA)*$AA129/100)+
IF(ISBLANK($AB129),0, LOOKUP($AB129,[1]Skill!$A:$A,[1]Skill!$AA:$AA)*$AC129/100)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5"/>
        <v>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4"/>
        <v>0;0;0;0;0;0;0</v>
      </c>
      <c r="AR129" s="50" t="s">
        <v>766</v>
      </c>
      <c r="AS129" s="54"/>
      <c r="AT129" s="4" t="s">
        <v>1050</v>
      </c>
      <c r="AU129" s="4"/>
      <c r="AV129" s="4">
        <v>126</v>
      </c>
      <c r="AW129" s="4"/>
      <c r="AX129" s="59" t="s">
        <v>836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C130" s="4" t="s">
        <v>144</v>
      </c>
      <c r="D130" s="4" t="s">
        <v>546</v>
      </c>
      <c r="E130" s="19" t="s">
        <v>1126</v>
      </c>
      <c r="F130" s="4">
        <v>1</v>
      </c>
      <c r="G130" s="4">
        <v>8</v>
      </c>
      <c r="H130" s="4">
        <v>1</v>
      </c>
      <c r="I130" s="4">
        <f t="shared" si="3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>INT(SUM(K130:L130)+SUM(N130:T130)*5+4.4*SUM(AJ130:AP130)+2.5*SUM(AE130:AH130)+IF(ISNUMBER(AD130),AD130,0)+M130)</f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LOOKUP($Z130,[1]Skill!$A:$A,[1]Skill!$AA:$AA)*$AA130/100)+
IF(ISBLANK($AB130),0, LOOKUP($AB130,[1]Skill!$A:$A,[1]Skill!$AA:$AA)*$AC130/100)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5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4"/>
        <v>0;0;0;0;0;0;0</v>
      </c>
      <c r="AR130" s="50" t="s">
        <v>766</v>
      </c>
      <c r="AS130" s="54"/>
      <c r="AT130" s="4"/>
      <c r="AU130" s="4"/>
      <c r="AV130" s="4">
        <v>127</v>
      </c>
      <c r="AW130" s="4"/>
      <c r="AX130" s="59" t="s">
        <v>829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C131" s="4" t="s">
        <v>145</v>
      </c>
      <c r="D131" s="4" t="s">
        <v>547</v>
      </c>
      <c r="E131" s="19"/>
      <c r="F131" s="4">
        <v>2</v>
      </c>
      <c r="G131" s="4">
        <v>9</v>
      </c>
      <c r="H131" s="4">
        <v>1</v>
      </c>
      <c r="I131" s="4">
        <f t="shared" si="3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>INT(SUM(K131:L131)+SUM(N131:T131)*5+4.4*SUM(AJ131:AP131)+2.5*SUM(AE131:AH131)+IF(ISNUMBER(AD131),AD131,0)+M131)</f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LOOKUP($Z131,[1]Skill!$A:$A,[1]Skill!$AA:$AA)*$AA131/100)+
IF(ISBLANK($AB131),0, LOOKUP($AB131,[1]Skill!$A:$A,[1]Skill!$AA:$AA)*$AC131/100)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5"/>
        <v>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4"/>
        <v>0;0;0;0;0;0;0</v>
      </c>
      <c r="AR131" s="50" t="s">
        <v>766</v>
      </c>
      <c r="AS131" s="54"/>
      <c r="AT131" s="4" t="s">
        <v>955</v>
      </c>
      <c r="AU131" s="4"/>
      <c r="AV131" s="4">
        <v>128</v>
      </c>
      <c r="AW131" s="4"/>
      <c r="AX131" s="59" t="s">
        <v>832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C132" s="4" t="s">
        <v>146</v>
      </c>
      <c r="D132" s="4" t="s">
        <v>548</v>
      </c>
      <c r="E132" s="19" t="s">
        <v>1091</v>
      </c>
      <c r="F132" s="4">
        <v>4</v>
      </c>
      <c r="G132" s="4">
        <v>7</v>
      </c>
      <c r="H132" s="4">
        <v>3</v>
      </c>
      <c r="I132" s="4">
        <f t="shared" ref="I132:I195" si="6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>INT(SUM(K132:L132)+SUM(N132:T132)*5+4.4*SUM(AJ132:AP132)+2.5*SUM(AE132:AH132)+IF(ISNUMBER(AD132),AD132,0)+M132)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LOOKUP($Z132,[1]Skill!$A:$A,[1]Skill!$AA:$AA)*$AA132/100)+
IF(ISBLANK($AB132),0, LOOKUP($AB132,[1]Skill!$A:$A,[1]Skill!$AA:$AA)*$AC132/100)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si="5"/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7">CONCATENATE(AJ132,";",AK132,";",AL132,";",AM132,";",AN132,";",AO132,";",AP132)</f>
        <v>0;-0.3;0;0.3;0;0;0</v>
      </c>
      <c r="AR132" s="50" t="s">
        <v>766</v>
      </c>
      <c r="AS132" s="54"/>
      <c r="AT132" s="4" t="s">
        <v>958</v>
      </c>
      <c r="AU132" s="4"/>
      <c r="AV132" s="4">
        <v>129</v>
      </c>
      <c r="AW132" s="4"/>
      <c r="AX132" s="59" t="s">
        <v>835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C133" s="4" t="s">
        <v>147</v>
      </c>
      <c r="D133" s="4" t="s">
        <v>351</v>
      </c>
      <c r="E133" s="19"/>
      <c r="F133" s="4">
        <v>4</v>
      </c>
      <c r="G133" s="4">
        <v>8</v>
      </c>
      <c r="H133" s="4">
        <v>3</v>
      </c>
      <c r="I133" s="4">
        <f t="shared" si="6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>INT(SUM(K133:L133)+SUM(N133:T133)*5+4.4*SUM(AJ133:AP133)+2.5*SUM(AE133:AH133)+IF(ISNUMBER(AD133),AD133,0)+M133)</f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LOOKUP($Z133,[1]Skill!$A:$A,[1]Skill!$AA:$AA)*$AA133/100)+
IF(ISBLANK($AB133),0, LOOKUP($AB133,[1]Skill!$A:$A,[1]Skill!$AA:$AA)*$AC133/100)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ref="AI133:AI196" si="8">CONCATENATE(AE133,";",AF133,";",AG133,";",AH133)</f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7"/>
        <v>0;0;0;0;0;0;0</v>
      </c>
      <c r="AR133" s="50" t="s">
        <v>766</v>
      </c>
      <c r="AS133" s="54"/>
      <c r="AT133" s="4" t="s">
        <v>917</v>
      </c>
      <c r="AU133" s="4"/>
      <c r="AV133" s="4">
        <v>130</v>
      </c>
      <c r="AW133" s="4"/>
      <c r="AX133" s="59" t="s">
        <v>829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C134" s="4" t="s">
        <v>148</v>
      </c>
      <c r="D134" s="4" t="s">
        <v>549</v>
      </c>
      <c r="E134" s="19" t="s">
        <v>1099</v>
      </c>
      <c r="F134" s="4">
        <v>3</v>
      </c>
      <c r="G134" s="4">
        <v>1</v>
      </c>
      <c r="H134" s="4">
        <v>6</v>
      </c>
      <c r="I134" s="4">
        <f t="shared" si="6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>INT(SUM(K134:L134)+SUM(N134:T134)*5+4.4*SUM(AJ134:AP134)+2.5*SUM(AE134:AH134)+IF(ISNUMBER(AD134),AD134,0)+M134)</f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LOOKUP($Z134,[1]Skill!$A:$A,[1]Skill!$AA:$AA)*$AA134/100)+
IF(ISBLANK($AB134),0, LOOKUP($AB134,[1]Skill!$A:$A,[1]Skill!$AA:$AA)*$AC134/100)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8"/>
        <v>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7"/>
        <v>0;0;0;0;0;0;0</v>
      </c>
      <c r="AR134" s="50" t="s">
        <v>766</v>
      </c>
      <c r="AS134" s="54"/>
      <c r="AT134" s="4" t="s">
        <v>959</v>
      </c>
      <c r="AU134" s="4"/>
      <c r="AV134" s="4">
        <v>131</v>
      </c>
      <c r="AW134" s="4"/>
      <c r="AX134" s="59" t="s">
        <v>834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C135" s="4" t="s">
        <v>149</v>
      </c>
      <c r="D135" s="4" t="s">
        <v>550</v>
      </c>
      <c r="E135" s="19" t="s">
        <v>1090</v>
      </c>
      <c r="F135" s="4">
        <v>3</v>
      </c>
      <c r="G135" s="4">
        <v>6</v>
      </c>
      <c r="H135" s="4">
        <v>3</v>
      </c>
      <c r="I135" s="4">
        <f t="shared" si="6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>INT(SUM(K135:L135)+SUM(N135:T135)*5+4.4*SUM(AJ135:AP135)+2.5*SUM(AE135:AH135)+IF(ISNUMBER(AD135),AD135,0)+M135)</f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LOOKUP($Z135,[1]Skill!$A:$A,[1]Skill!$AA:$AA)*$AA135/100)+
IF(ISBLANK($AB135),0, LOOKUP($AB135,[1]Skill!$A:$A,[1]Skill!$AA:$AA)*$AC135/100)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8"/>
        <v>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7"/>
        <v>0;0;0;0;0;0;0</v>
      </c>
      <c r="AR135" s="50" t="s">
        <v>766</v>
      </c>
      <c r="AS135" s="54"/>
      <c r="AT135" s="4" t="s">
        <v>960</v>
      </c>
      <c r="AU135" s="4"/>
      <c r="AV135" s="4">
        <v>132</v>
      </c>
      <c r="AW135" s="4"/>
      <c r="AX135" s="59" t="s">
        <v>842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C136" s="4" t="s">
        <v>150</v>
      </c>
      <c r="D136" s="4" t="s">
        <v>551</v>
      </c>
      <c r="E136" s="19"/>
      <c r="F136" s="4">
        <v>4</v>
      </c>
      <c r="G136" s="4">
        <v>13</v>
      </c>
      <c r="H136" s="4">
        <v>3</v>
      </c>
      <c r="I136" s="4">
        <f t="shared" si="6"/>
        <v>1</v>
      </c>
      <c r="J136" s="4">
        <v>4</v>
      </c>
      <c r="K136" s="4">
        <v>0</v>
      </c>
      <c r="L136" s="4">
        <v>0</v>
      </c>
      <c r="M136" s="4">
        <v>-13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>INT(SUM(K136:L136)+SUM(N136:T136)*5+4.4*SUM(AJ136:AP136)+2.5*SUM(AE136:AH136)+IF(ISNUMBER(AD136),AD136,0)+M136)</f>
        <v>-1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LOOKUP($Z136,[1]Skill!$A:$A,[1]Skill!$AA:$AA)*$AA136/100)+
IF(ISBLANK($AB136),0, LOOKUP($AB136,[1]Skill!$A:$A,[1]Skill!$AA:$AA)*$AC136/100)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8"/>
        <v>0;0;0;0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7"/>
        <v>0;0;0;0.3;0;0;0</v>
      </c>
      <c r="AR136" s="50" t="s">
        <v>766</v>
      </c>
      <c r="AS136" s="54"/>
      <c r="AT136" s="4"/>
      <c r="AU136" s="4"/>
      <c r="AV136" s="4">
        <v>133</v>
      </c>
      <c r="AW136" s="4"/>
      <c r="AX136" s="59" t="s">
        <v>837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C137" s="4" t="s">
        <v>151</v>
      </c>
      <c r="D137" s="4" t="s">
        <v>552</v>
      </c>
      <c r="E137" s="19" t="s">
        <v>1103</v>
      </c>
      <c r="F137" s="4">
        <v>5</v>
      </c>
      <c r="G137" s="4">
        <v>11</v>
      </c>
      <c r="H137" s="4">
        <v>0</v>
      </c>
      <c r="I137" s="4">
        <f t="shared" si="6"/>
        <v>3</v>
      </c>
      <c r="J137" s="4">
        <v>5</v>
      </c>
      <c r="K137" s="4">
        <v>-5</v>
      </c>
      <c r="L137" s="4">
        <v>5</v>
      </c>
      <c r="M137" s="4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>INT(SUM(K137:L137)+SUM(N137:T137)*5+4.4*SUM(AJ137:AP137)+2.5*SUM(AE137:AH137)+IF(ISNUMBER(AD137),AD137,0)+M137)</f>
        <v>6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LOOKUP($Z137,[1]Skill!$A:$A,[1]Skill!$AA:$AA)*$AA137/100)+
IF(ISBLANK($AB137),0, LOOKUP($AB137,[1]Skill!$A:$A,[1]Skill!$AA:$AA)*$AC137/100)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8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7"/>
        <v>0;0;0;0;0;0;0</v>
      </c>
      <c r="AR137" s="50" t="s">
        <v>766</v>
      </c>
      <c r="AS137" s="54"/>
      <c r="AT137" s="4" t="s">
        <v>962</v>
      </c>
      <c r="AU137" s="4"/>
      <c r="AV137" s="4">
        <v>134</v>
      </c>
      <c r="AW137" s="4"/>
      <c r="AX137" s="59" t="s">
        <v>830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C138" s="4" t="s">
        <v>152</v>
      </c>
      <c r="D138" s="4" t="s">
        <v>553</v>
      </c>
      <c r="E138" s="19" t="s">
        <v>1105</v>
      </c>
      <c r="F138" s="4">
        <v>2</v>
      </c>
      <c r="G138" s="4">
        <v>10</v>
      </c>
      <c r="H138" s="4">
        <v>3</v>
      </c>
      <c r="I138" s="4">
        <f t="shared" si="6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>INT(SUM(K138:L138)+SUM(N138:T138)*5+4.4*SUM(AJ138:AP138)+2.5*SUM(AE138:AH138)+IF(ISNUMBER(AD138),AD138,0)+M138)</f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LOOKUP($Z138,[1]Skill!$A:$A,[1]Skill!$AA:$AA)*$AA138/100)+
IF(ISBLANK($AB138),0, LOOKUP($AB138,[1]Skill!$A:$A,[1]Skill!$AA:$AA)*$AC138/100)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8"/>
        <v>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7"/>
        <v>0;0;0;0;0;0;0</v>
      </c>
      <c r="AR138" s="50" t="s">
        <v>766</v>
      </c>
      <c r="AS138" s="54"/>
      <c r="AT138" s="4"/>
      <c r="AU138" s="4"/>
      <c r="AV138" s="4">
        <v>135</v>
      </c>
      <c r="AW138" s="4"/>
      <c r="AX138" s="59" t="s">
        <v>833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C139" s="4" t="s">
        <v>153</v>
      </c>
      <c r="D139" s="4" t="s">
        <v>554</v>
      </c>
      <c r="E139" s="19"/>
      <c r="F139" s="4">
        <v>3</v>
      </c>
      <c r="G139" s="4">
        <v>13</v>
      </c>
      <c r="H139" s="4">
        <v>4</v>
      </c>
      <c r="I139" s="4">
        <f t="shared" si="6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>INT(SUM(K139:L139)+SUM(N139:T139)*5+4.4*SUM(AJ139:AP139)+2.5*SUM(AE139:AH139)+IF(ISNUMBER(AD139),AD139,0)+M139)</f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LOOKUP($Z139,[1]Skill!$A:$A,[1]Skill!$AA:$AA)*$AA139/100)+
IF(ISBLANK($AB139),0, LOOKUP($AB139,[1]Skill!$A:$A,[1]Skill!$AA:$AA)*$AC139/100)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8"/>
        <v>0;0;0;0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7"/>
        <v>0;0;-0.5;0;0.5;0;0</v>
      </c>
      <c r="AR139" s="50" t="s">
        <v>766</v>
      </c>
      <c r="AS139" s="54"/>
      <c r="AT139" s="4" t="s">
        <v>963</v>
      </c>
      <c r="AU139" s="4"/>
      <c r="AV139" s="4">
        <v>136</v>
      </c>
      <c r="AW139" s="4"/>
      <c r="AX139" s="59" t="s">
        <v>837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C140" s="4" t="s">
        <v>154</v>
      </c>
      <c r="D140" s="4" t="s">
        <v>555</v>
      </c>
      <c r="E140" s="19" t="s">
        <v>1095</v>
      </c>
      <c r="F140" s="4">
        <v>2</v>
      </c>
      <c r="G140" s="4">
        <v>12</v>
      </c>
      <c r="H140" s="4">
        <v>0</v>
      </c>
      <c r="I140" s="4">
        <f t="shared" si="6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>INT(SUM(K140:L140)+SUM(N140:T140)*5+4.4*SUM(AJ140:AP140)+2.5*SUM(AE140:AH140)+IF(ISNUMBER(AD140),AD140,0)+M140)</f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LOOKUP($Z140,[1]Skill!$A:$A,[1]Skill!$AA:$AA)*$AA140/100)+
IF(ISBLANK($AB140),0, LOOKUP($AB140,[1]Skill!$A:$A,[1]Skill!$AA:$AA)*$AC140/100)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8"/>
        <v>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7"/>
        <v>0;0;0;0;0;0;0</v>
      </c>
      <c r="AR140" s="50" t="s">
        <v>766</v>
      </c>
      <c r="AS140" s="54"/>
      <c r="AT140" s="4" t="s">
        <v>957</v>
      </c>
      <c r="AU140" s="4"/>
      <c r="AV140" s="4">
        <v>137</v>
      </c>
      <c r="AW140" s="4"/>
      <c r="AX140" s="59" t="s">
        <v>836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C141" s="4" t="s">
        <v>155</v>
      </c>
      <c r="D141" s="4" t="s">
        <v>413</v>
      </c>
      <c r="E141" s="19"/>
      <c r="F141" s="4">
        <v>3</v>
      </c>
      <c r="G141" s="4">
        <v>12</v>
      </c>
      <c r="H141" s="4">
        <v>0</v>
      </c>
      <c r="I141" s="4">
        <f t="shared" si="6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>INT(SUM(K141:L141)+SUM(N141:T141)*5+4.4*SUM(AJ141:AP141)+2.5*SUM(AE141:AH141)+IF(ISNUMBER(AD141),AD141,0)+M141)</f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LOOKUP($Z141,[1]Skill!$A:$A,[1]Skill!$AA:$AA)*$AA141/100)+
IF(ISBLANK($AB141),0, LOOKUP($AB141,[1]Skill!$A:$A,[1]Skill!$AA:$AA)*$AC141/100)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8"/>
        <v>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7"/>
        <v>0;0;0;0;0;0;0</v>
      </c>
      <c r="AR141" s="50" t="s">
        <v>766</v>
      </c>
      <c r="AS141" s="54"/>
      <c r="AT141" s="4"/>
      <c r="AU141" s="4"/>
      <c r="AV141" s="4">
        <v>138</v>
      </c>
      <c r="AW141" s="4"/>
      <c r="AX141" s="59" t="s">
        <v>836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C142" s="4" t="s">
        <v>156</v>
      </c>
      <c r="D142" s="4" t="s">
        <v>556</v>
      </c>
      <c r="E142" s="19"/>
      <c r="F142" s="4">
        <v>2</v>
      </c>
      <c r="G142" s="4">
        <v>2</v>
      </c>
      <c r="H142" s="4">
        <v>0</v>
      </c>
      <c r="I142" s="4">
        <f t="shared" si="6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>INT(SUM(K142:L142)+SUM(N142:T142)*5+4.4*SUM(AJ142:AP142)+2.5*SUM(AE142:AH142)+IF(ISNUMBER(AD142),AD142,0)+M142)</f>
        <v>-2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LOOKUP($Z142,[1]Skill!$A:$A,[1]Skill!$AA:$AA)*$AA142/100)+
IF(ISBLANK($AB142),0, LOOKUP($AB142,[1]Skill!$A:$A,[1]Skill!$AA:$AA)*$AC142/100)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4" t="str">
        <f t="shared" si="8"/>
        <v>0.5;0;0;0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7"/>
        <v>0;0;0;0;0;0;0</v>
      </c>
      <c r="AR142" s="50" t="s">
        <v>766</v>
      </c>
      <c r="AS142" s="54"/>
      <c r="AT142" s="4" t="s">
        <v>964</v>
      </c>
      <c r="AU142" s="4"/>
      <c r="AV142" s="4">
        <v>139</v>
      </c>
      <c r="AW142" s="4"/>
      <c r="AX142" s="59" t="s">
        <v>844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C143" s="4" t="s">
        <v>157</v>
      </c>
      <c r="D143" s="4" t="s">
        <v>557</v>
      </c>
      <c r="E143" s="19" t="s">
        <v>1096</v>
      </c>
      <c r="F143" s="4">
        <v>2</v>
      </c>
      <c r="G143" s="4">
        <v>6</v>
      </c>
      <c r="H143" s="4">
        <v>0</v>
      </c>
      <c r="I143" s="4">
        <f t="shared" si="6"/>
        <v>1</v>
      </c>
      <c r="J143" s="4">
        <v>2</v>
      </c>
      <c r="K143" s="4">
        <v>5</v>
      </c>
      <c r="L143" s="4">
        <v>-15</v>
      </c>
      <c r="M143" s="4">
        <v>-57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>INT(SUM(K143:L143)+SUM(N143:T143)*5+4.4*SUM(AJ143:AP143)+2.5*SUM(AE143:AH143)+IF(ISNUMBER(AD143),AD143,0)+M143)</f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LOOKUP($Z143,[1]Skill!$A:$A,[1]Skill!$AA:$AA)*$AA143/100)+
IF(ISBLANK($AB143),0, LOOKUP($AB143,[1]Skill!$A:$A,[1]Skill!$AA:$AA)*$AC143/100)</f>
        <v>55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8"/>
        <v>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7"/>
        <v>0;0;0;0;0;0;0</v>
      </c>
      <c r="AR143" s="50" t="s">
        <v>766</v>
      </c>
      <c r="AS143" s="54"/>
      <c r="AT143" s="4" t="s">
        <v>965</v>
      </c>
      <c r="AU143" s="4" t="s">
        <v>966</v>
      </c>
      <c r="AV143" s="4">
        <v>140</v>
      </c>
      <c r="AW143" s="4"/>
      <c r="AX143" s="59" t="s">
        <v>842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C144" s="4" t="s">
        <v>158</v>
      </c>
      <c r="D144" s="4" t="s">
        <v>352</v>
      </c>
      <c r="E144" s="19" t="s">
        <v>1103</v>
      </c>
      <c r="F144" s="4">
        <v>3</v>
      </c>
      <c r="G144" s="4">
        <v>10</v>
      </c>
      <c r="H144" s="4">
        <v>0</v>
      </c>
      <c r="I144" s="4">
        <f t="shared" si="6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>INT(SUM(K144:L144)+SUM(N144:T144)*5+4.4*SUM(AJ144:AP144)+2.5*SUM(AE144:AH144)+IF(ISNUMBER(AD144),AD144,0)+M144)</f>
        <v>-1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LOOKUP($Z144,[1]Skill!$A:$A,[1]Skill!$AA:$AA)*$AA144/100)+
IF(ISBLANK($AB144),0, LOOKUP($AB144,[1]Skill!$A:$A,[1]Skill!$AA:$AA)*$AC144/100)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8"/>
        <v>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7"/>
        <v>0;0;0;0;0;0;0</v>
      </c>
      <c r="AR144" s="50" t="s">
        <v>766</v>
      </c>
      <c r="AS144" s="54"/>
      <c r="AT144" s="4"/>
      <c r="AU144" s="4"/>
      <c r="AV144" s="4">
        <v>141</v>
      </c>
      <c r="AW144" s="4"/>
      <c r="AX144" s="59" t="s">
        <v>833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C145" s="4" t="s">
        <v>159</v>
      </c>
      <c r="D145" s="4" t="s">
        <v>353</v>
      </c>
      <c r="E145" s="19" t="s">
        <v>1112</v>
      </c>
      <c r="F145" s="4">
        <v>1</v>
      </c>
      <c r="G145" s="4">
        <v>10</v>
      </c>
      <c r="H145" s="4">
        <v>0</v>
      </c>
      <c r="I145" s="4">
        <f t="shared" si="6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>INT(SUM(K145:L145)+SUM(N145:T145)*5+4.4*SUM(AJ145:AP145)+2.5*SUM(AE145:AH145)+IF(ISNUMBER(AD145),AD145,0)+M145)</f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LOOKUP($Z145,[1]Skill!$A:$A,[1]Skill!$AA:$AA)*$AA145/100)+
IF(ISBLANK($AB145),0, LOOKUP($AB145,[1]Skill!$A:$A,[1]Skill!$AA:$AA)*$AC145/100)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8"/>
        <v>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7"/>
        <v>0;0;0;0;0;0;0</v>
      </c>
      <c r="AR145" s="50" t="s">
        <v>766</v>
      </c>
      <c r="AS145" s="54"/>
      <c r="AT145" s="4" t="s">
        <v>896</v>
      </c>
      <c r="AU145" s="4"/>
      <c r="AV145" s="4">
        <v>142</v>
      </c>
      <c r="AW145" s="4"/>
      <c r="AX145" s="59" t="s">
        <v>833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C146" s="7" t="s">
        <v>414</v>
      </c>
      <c r="D146" s="4" t="s">
        <v>558</v>
      </c>
      <c r="E146" s="19" t="s">
        <v>1090</v>
      </c>
      <c r="F146" s="4">
        <v>4</v>
      </c>
      <c r="G146" s="4">
        <v>8</v>
      </c>
      <c r="H146" s="4">
        <v>2</v>
      </c>
      <c r="I146" s="4">
        <f t="shared" si="6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>INT(SUM(K146:L146)+SUM(N146:T146)*5+4.4*SUM(AJ146:AP146)+2.5*SUM(AE146:AH146)+IF(ISNUMBER(AD146),AD146,0)+M146)</f>
        <v>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LOOKUP($Z146,[1]Skill!$A:$A,[1]Skill!$AA:$AA)*$AA146/100)+
IF(ISBLANK($AB146),0, LOOKUP($AB146,[1]Skill!$A:$A,[1]Skill!$AA:$AA)*$AC146/100)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8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7"/>
        <v>0;0;0;0;0.3;0;0</v>
      </c>
      <c r="AR146" s="50" t="s">
        <v>766</v>
      </c>
      <c r="AS146" s="54"/>
      <c r="AT146" s="4"/>
      <c r="AU146" s="4"/>
      <c r="AV146" s="4">
        <v>143</v>
      </c>
      <c r="AW146" s="4"/>
      <c r="AX146" s="59" t="s">
        <v>829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C147" s="4" t="s">
        <v>160</v>
      </c>
      <c r="D147" s="4" t="s">
        <v>354</v>
      </c>
      <c r="E147" s="19" t="s">
        <v>1103</v>
      </c>
      <c r="F147" s="4">
        <v>3</v>
      </c>
      <c r="G147" s="4">
        <v>9</v>
      </c>
      <c r="H147" s="4">
        <v>2</v>
      </c>
      <c r="I147" s="4">
        <f t="shared" si="6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>INT(SUM(K147:L147)+SUM(N147:T147)*5+4.4*SUM(AJ147:AP147)+2.5*SUM(AE147:AH147)+IF(ISNUMBER(AD147),AD147,0)+M147)</f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LOOKUP($Z147,[1]Skill!$A:$A,[1]Skill!$AA:$AA)*$AA147/100)+
IF(ISBLANK($AB147),0, LOOKUP($AB147,[1]Skill!$A:$A,[1]Skill!$AA:$AA)*$AC147/100)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8"/>
        <v>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7"/>
        <v>0;0;0;0;0;0;0</v>
      </c>
      <c r="AR147" s="50" t="s">
        <v>766</v>
      </c>
      <c r="AS147" s="54"/>
      <c r="AT147" s="4" t="s">
        <v>967</v>
      </c>
      <c r="AU147" s="4"/>
      <c r="AV147" s="4">
        <v>144</v>
      </c>
      <c r="AW147" s="4"/>
      <c r="AX147" s="59" t="s">
        <v>832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C148" s="4" t="s">
        <v>161</v>
      </c>
      <c r="D148" s="4" t="s">
        <v>464</v>
      </c>
      <c r="E148" s="19" t="s">
        <v>1127</v>
      </c>
      <c r="F148" s="4">
        <v>2</v>
      </c>
      <c r="G148" s="4">
        <v>3</v>
      </c>
      <c r="H148" s="4">
        <v>2</v>
      </c>
      <c r="I148" s="4">
        <f t="shared" si="6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>INT(SUM(K148:L148)+SUM(N148:T148)*5+4.4*SUM(AJ148:AP148)+2.5*SUM(AE148:AH148)+IF(ISNUMBER(AD148),AD148,0)+M148)</f>
        <v>0</v>
      </c>
      <c r="V148" s="4">
        <v>30</v>
      </c>
      <c r="W148" s="4">
        <v>15</v>
      </c>
      <c r="X148" s="4">
        <v>0</v>
      </c>
      <c r="Y148" s="4" t="s">
        <v>719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LOOKUP($Z148,[1]Skill!$A:$A,[1]Skill!$AA:$AA)*$AA148/100)+
IF(ISBLANK($AB148),0, LOOKUP($AB148,[1]Skill!$A:$A,[1]Skill!$AA:$AA)*$AC148/100)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8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7"/>
        <v>0;0;0;0;0;0;0</v>
      </c>
      <c r="AR148" s="50" t="s">
        <v>766</v>
      </c>
      <c r="AS148" s="54"/>
      <c r="AT148" s="4" t="s">
        <v>897</v>
      </c>
      <c r="AU148" s="4"/>
      <c r="AV148" s="4">
        <v>145</v>
      </c>
      <c r="AW148" s="4"/>
      <c r="AX148" s="59" t="s">
        <v>845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C149" s="4" t="s">
        <v>163</v>
      </c>
      <c r="D149" s="4" t="s">
        <v>355</v>
      </c>
      <c r="E149" s="19" t="s">
        <v>1091</v>
      </c>
      <c r="F149" s="4">
        <v>3</v>
      </c>
      <c r="G149" s="4">
        <v>3</v>
      </c>
      <c r="H149" s="4">
        <v>2</v>
      </c>
      <c r="I149" s="4">
        <f t="shared" si="6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>INT(SUM(K149:L149)+SUM(N149:T149)*5+4.4*SUM(AJ149:AP149)+2.5*SUM(AE149:AH149)+IF(ISNUMBER(AD149),AD149,0)+M149)</f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LOOKUP($Z149,[1]Skill!$A:$A,[1]Skill!$AA:$AA)*$AA149/100)+
IF(ISBLANK($AB149),0, LOOKUP($AB149,[1]Skill!$A:$A,[1]Skill!$AA:$AA)*$AC149/100)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8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7"/>
        <v>0;0;0;0;0;0;0</v>
      </c>
      <c r="AR149" s="50" t="s">
        <v>766</v>
      </c>
      <c r="AS149" s="54">
        <v>11000005</v>
      </c>
      <c r="AT149" s="4" t="s">
        <v>897</v>
      </c>
      <c r="AU149" s="4"/>
      <c r="AV149" s="4">
        <v>146</v>
      </c>
      <c r="AW149" s="4"/>
      <c r="AX149" s="59" t="s">
        <v>845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C150" s="4" t="s">
        <v>164</v>
      </c>
      <c r="D150" s="4" t="s">
        <v>356</v>
      </c>
      <c r="E150" s="19" t="s">
        <v>1094</v>
      </c>
      <c r="F150" s="4">
        <v>4</v>
      </c>
      <c r="G150" s="4">
        <v>11</v>
      </c>
      <c r="H150" s="4">
        <v>5</v>
      </c>
      <c r="I150" s="4">
        <f t="shared" si="6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>INT(SUM(K150:L150)+SUM(N150:T150)*5+4.4*SUM(AJ150:AP150)+2.5*SUM(AE150:AH150)+IF(ISNUMBER(AD150),AD150,0)+M150)</f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LOOKUP($Z150,[1]Skill!$A:$A,[1]Skill!$AA:$AA)*$AA150/100)+
IF(ISBLANK($AB150),0, LOOKUP($AB150,[1]Skill!$A:$A,[1]Skill!$AA:$AA)*$AC150/100)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8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7"/>
        <v>0;0;0;0;0;0;0</v>
      </c>
      <c r="AR150" s="50" t="s">
        <v>766</v>
      </c>
      <c r="AS150" s="54"/>
      <c r="AT150" s="4" t="s">
        <v>968</v>
      </c>
      <c r="AU150" s="4"/>
      <c r="AV150" s="4">
        <v>147</v>
      </c>
      <c r="AW150" s="4"/>
      <c r="AX150" s="59" t="s">
        <v>830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C151" s="4" t="s">
        <v>165</v>
      </c>
      <c r="D151" s="4" t="s">
        <v>559</v>
      </c>
      <c r="E151" s="19"/>
      <c r="F151" s="4">
        <v>3</v>
      </c>
      <c r="G151" s="4">
        <v>9</v>
      </c>
      <c r="H151" s="4">
        <v>4</v>
      </c>
      <c r="I151" s="4">
        <f t="shared" si="6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>INT(SUM(K151:L151)+SUM(N151:T151)*5+4.4*SUM(AJ151:AP151)+2.5*SUM(AE151:AH151)+IF(ISNUMBER(AD151),AD151,0)+M151)</f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LOOKUP($Z151,[1]Skill!$A:$A,[1]Skill!$AA:$AA)*$AA151/100)+
IF(ISBLANK($AB151),0, LOOKUP($AB151,[1]Skill!$A:$A,[1]Skill!$AA:$AA)*$AC151/100)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8"/>
        <v>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7"/>
        <v>0;0;0;0;0;0;0</v>
      </c>
      <c r="AR151" s="50" t="s">
        <v>766</v>
      </c>
      <c r="AS151" s="54"/>
      <c r="AT151" s="4"/>
      <c r="AU151" s="4"/>
      <c r="AV151" s="4">
        <v>148</v>
      </c>
      <c r="AW151" s="4"/>
      <c r="AX151" s="59" t="s">
        <v>829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C152" s="4" t="s">
        <v>166</v>
      </c>
      <c r="D152" s="4" t="s">
        <v>560</v>
      </c>
      <c r="E152" s="19" t="s">
        <v>1095</v>
      </c>
      <c r="F152" s="4">
        <v>2</v>
      </c>
      <c r="G152" s="4">
        <v>13</v>
      </c>
      <c r="H152" s="4">
        <v>0</v>
      </c>
      <c r="I152" s="4">
        <f t="shared" si="6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>INT(SUM(K152:L152)+SUM(N152:T152)*5+4.4*SUM(AJ152:AP152)+2.5*SUM(AE152:AH152)+IF(ISNUMBER(AD152),AD152,0)+M152)</f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LOOKUP($Z152,[1]Skill!$A:$A,[1]Skill!$AA:$AA)*$AA152/100)+
IF(ISBLANK($AB152),0, LOOKUP($AB152,[1]Skill!$A:$A,[1]Skill!$AA:$AA)*$AC152/100)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8"/>
        <v>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7"/>
        <v>0;0;0;0;0;0;0</v>
      </c>
      <c r="AR152" s="50" t="s">
        <v>766</v>
      </c>
      <c r="AS152" s="54"/>
      <c r="AT152" s="4" t="s">
        <v>964</v>
      </c>
      <c r="AU152" s="4"/>
      <c r="AV152" s="4">
        <v>149</v>
      </c>
      <c r="AW152" s="4"/>
      <c r="AX152" s="59" t="s">
        <v>837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C153" s="4" t="s">
        <v>167</v>
      </c>
      <c r="D153" s="4" t="s">
        <v>357</v>
      </c>
      <c r="E153" s="19" t="s">
        <v>1090</v>
      </c>
      <c r="F153" s="4">
        <v>2</v>
      </c>
      <c r="G153" s="4">
        <v>11</v>
      </c>
      <c r="H153" s="4">
        <v>6</v>
      </c>
      <c r="I153" s="4">
        <f t="shared" si="6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>INT(SUM(K153:L153)+SUM(N153:T153)*5+4.4*SUM(AJ153:AP153)+2.5*SUM(AE153:AH153)+IF(ISNUMBER(AD153),AD153,0)+M153)</f>
        <v>-3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LOOKUP($Z153,[1]Skill!$A:$A,[1]Skill!$AA:$AA)*$AA153/100)+
IF(ISBLANK($AB153),0, LOOKUP($AB153,[1]Skill!$A:$A,[1]Skill!$AA:$AA)*$AC153/100)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8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7"/>
        <v>0;0;0;0;0;0;0</v>
      </c>
      <c r="AR153" s="50" t="s">
        <v>766</v>
      </c>
      <c r="AS153" s="54"/>
      <c r="AT153" s="4" t="s">
        <v>947</v>
      </c>
      <c r="AU153" s="4"/>
      <c r="AV153" s="4">
        <v>150</v>
      </c>
      <c r="AW153" s="4"/>
      <c r="AX153" s="59" t="s">
        <v>830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C154" s="7" t="s">
        <v>415</v>
      </c>
      <c r="D154" s="4" t="s">
        <v>561</v>
      </c>
      <c r="E154" s="19"/>
      <c r="F154" s="4">
        <v>1</v>
      </c>
      <c r="G154" s="4">
        <v>3</v>
      </c>
      <c r="H154" s="4">
        <v>0</v>
      </c>
      <c r="I154" s="4">
        <f t="shared" si="6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>INT(SUM(K154:L154)+SUM(N154:T154)*5+4.4*SUM(AJ154:AP154)+2.5*SUM(AE154:AH154)+IF(ISNUMBER(AD154),AD154,0)+M154)</f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LOOKUP($Z154,[1]Skill!$A:$A,[1]Skill!$AA:$AA)*$AA154/100)+
IF(ISBLANK($AB154),0, LOOKUP($AB154,[1]Skill!$A:$A,[1]Skill!$AA:$AA)*$AC154/100)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8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7"/>
        <v>0;0;0;0;0;0;0</v>
      </c>
      <c r="AR154" s="50" t="s">
        <v>766</v>
      </c>
      <c r="AS154" s="54"/>
      <c r="AT154" s="4" t="s">
        <v>970</v>
      </c>
      <c r="AU154" s="4"/>
      <c r="AV154" s="4">
        <v>151</v>
      </c>
      <c r="AW154" s="4"/>
      <c r="AX154" s="59" t="s">
        <v>845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C155" s="4" t="s">
        <v>169</v>
      </c>
      <c r="D155" s="4" t="s">
        <v>562</v>
      </c>
      <c r="E155" s="19" t="s">
        <v>1091</v>
      </c>
      <c r="F155" s="4">
        <v>3</v>
      </c>
      <c r="G155" s="4">
        <v>3</v>
      </c>
      <c r="H155" s="4">
        <v>1</v>
      </c>
      <c r="I155" s="4">
        <f t="shared" si="6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>INT(SUM(K155:L155)+SUM(N155:T155)*5+4.4*SUM(AJ155:AP155)+2.5*SUM(AE155:AH155)+IF(ISNUMBER(AD155),AD155,0)+M155)</f>
        <v>-1</v>
      </c>
      <c r="V155" s="4">
        <v>40</v>
      </c>
      <c r="W155" s="4">
        <v>15</v>
      </c>
      <c r="X155" s="4">
        <v>0</v>
      </c>
      <c r="Y155" s="4" t="s">
        <v>723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LOOKUP($Z155,[1]Skill!$A:$A,[1]Skill!$AA:$AA)*$AA155/100)+
IF(ISBLANK($AB155),0, LOOKUP($AB155,[1]Skill!$A:$A,[1]Skill!$AA:$AA)*$AC155/100)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8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7"/>
        <v>0;0.3;0;0;0;0;0</v>
      </c>
      <c r="AR155" s="50" t="s">
        <v>766</v>
      </c>
      <c r="AS155" s="54"/>
      <c r="AT155" s="4" t="s">
        <v>911</v>
      </c>
      <c r="AU155" s="4"/>
      <c r="AV155" s="4">
        <v>152</v>
      </c>
      <c r="AW155" s="4"/>
      <c r="AX155" s="59" t="s">
        <v>845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C156" s="4" t="s">
        <v>170</v>
      </c>
      <c r="D156" s="4" t="s">
        <v>563</v>
      </c>
      <c r="E156" s="19"/>
      <c r="F156" s="4">
        <v>2</v>
      </c>
      <c r="G156" s="4">
        <v>10</v>
      </c>
      <c r="H156" s="4">
        <v>2</v>
      </c>
      <c r="I156" s="4">
        <f t="shared" si="6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>INT(SUM(K156:L156)+SUM(N156:T156)*5+4.4*SUM(AJ156:AP156)+2.5*SUM(AE156:AH156)+IF(ISNUMBER(AD156),AD156,0)+M156)</f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LOOKUP($Z156,[1]Skill!$A:$A,[1]Skill!$AA:$AA)*$AA156/100)+
IF(ISBLANK($AB156),0, LOOKUP($AB156,[1]Skill!$A:$A,[1]Skill!$AA:$AA)*$AC156/100)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8"/>
        <v>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7"/>
        <v>0;0;0;0;0;0;0</v>
      </c>
      <c r="AR156" s="50" t="s">
        <v>766</v>
      </c>
      <c r="AS156" s="54"/>
      <c r="AT156" s="4"/>
      <c r="AU156" s="4"/>
      <c r="AV156" s="4">
        <v>153</v>
      </c>
      <c r="AW156" s="4"/>
      <c r="AX156" s="59" t="s">
        <v>833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C157" s="4" t="s">
        <v>171</v>
      </c>
      <c r="D157" s="4" t="s">
        <v>564</v>
      </c>
      <c r="E157" s="19" t="s">
        <v>1095</v>
      </c>
      <c r="F157" s="4">
        <v>1</v>
      </c>
      <c r="G157" s="4">
        <v>11</v>
      </c>
      <c r="H157" s="4">
        <v>4</v>
      </c>
      <c r="I157" s="4">
        <f t="shared" si="6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>INT(SUM(K157:L157)+SUM(N157:T157)*5+4.4*SUM(AJ157:AP157)+2.5*SUM(AE157:AH157)+IF(ISNUMBER(AD157),AD157,0)+M157)</f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LOOKUP($Z157,[1]Skill!$A:$A,[1]Skill!$AA:$AA)*$AA157/100)+
IF(ISBLANK($AB157),0, LOOKUP($AB157,[1]Skill!$A:$A,[1]Skill!$AA:$AA)*$AC157/100)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8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7"/>
        <v>0;0;0;0;0;0;0</v>
      </c>
      <c r="AR157" s="50" t="s">
        <v>766</v>
      </c>
      <c r="AS157" s="54"/>
      <c r="AT157" s="4" t="s">
        <v>947</v>
      </c>
      <c r="AU157" s="4"/>
      <c r="AV157" s="4">
        <v>154</v>
      </c>
      <c r="AW157" s="4"/>
      <c r="AX157" s="59" t="s">
        <v>830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C158" s="4" t="s">
        <v>172</v>
      </c>
      <c r="D158" s="4" t="s">
        <v>565</v>
      </c>
      <c r="E158" s="19"/>
      <c r="F158" s="4">
        <v>4</v>
      </c>
      <c r="G158" s="4">
        <v>1</v>
      </c>
      <c r="H158" s="4">
        <v>6</v>
      </c>
      <c r="I158" s="4">
        <f t="shared" si="6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>INT(SUM(K158:L158)+SUM(N158:T158)*5+4.4*SUM(AJ158:AP158)+2.5*SUM(AE158:AH158)+IF(ISNUMBER(AD158),AD158,0)+M158)</f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LOOKUP($Z158,[1]Skill!$A:$A,[1]Skill!$AA:$AA)*$AA158/100)+
IF(ISBLANK($AB158),0, LOOKUP($AB158,[1]Skill!$A:$A,[1]Skill!$AA:$AA)*$AC158/100)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8"/>
        <v>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7"/>
        <v>0;0;0;0;0;0;0</v>
      </c>
      <c r="AR158" s="50" t="s">
        <v>766</v>
      </c>
      <c r="AS158" s="54"/>
      <c r="AT158" s="4" t="s">
        <v>971</v>
      </c>
      <c r="AU158" s="4"/>
      <c r="AV158" s="4">
        <v>155</v>
      </c>
      <c r="AW158" s="4"/>
      <c r="AX158" s="59" t="s">
        <v>834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C159" s="8" t="s">
        <v>677</v>
      </c>
      <c r="D159" s="8" t="s">
        <v>679</v>
      </c>
      <c r="E159" s="19" t="s">
        <v>1095</v>
      </c>
      <c r="F159" s="8">
        <v>6</v>
      </c>
      <c r="G159" s="8">
        <v>13</v>
      </c>
      <c r="H159" s="8">
        <v>4</v>
      </c>
      <c r="I159" s="8">
        <f t="shared" si="6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>INT(SUM(K159:L159)+SUM(N159:T159)*5+4.4*SUM(AJ159:AP159)+2.5*SUM(AE159:AH159)+IF(ISNUMBER(AD159),AD159,0)+M159)</f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LOOKUP($Z159,[1]Skill!$A:$A,[1]Skill!$AA:$AA)*$AA159/100)+
IF(ISBLANK($AB159),0, LOOKUP($AB159,[1]Skill!$A:$A,[1]Skill!$AA:$AA)*$AC159/100)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8"/>
        <v>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7"/>
        <v>0;0;0;0;0;0;0</v>
      </c>
      <c r="AR159" s="50" t="s">
        <v>766</v>
      </c>
      <c r="AS159" s="54"/>
      <c r="AT159" s="8"/>
      <c r="AU159" s="8"/>
      <c r="AV159" s="8">
        <v>156</v>
      </c>
      <c r="AW159" s="8"/>
      <c r="AX159" s="59" t="s">
        <v>837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C160" s="4" t="s">
        <v>1078</v>
      </c>
      <c r="D160" s="4" t="s">
        <v>566</v>
      </c>
      <c r="E160" s="19"/>
      <c r="F160" s="4">
        <v>4</v>
      </c>
      <c r="G160" s="4">
        <v>13</v>
      </c>
      <c r="H160" s="4">
        <v>1</v>
      </c>
      <c r="I160" s="4">
        <f t="shared" si="6"/>
        <v>1</v>
      </c>
      <c r="J160" s="4">
        <v>4</v>
      </c>
      <c r="K160" s="4">
        <v>-10</v>
      </c>
      <c r="L160" s="4">
        <v>15</v>
      </c>
      <c r="M160" s="4">
        <v>-11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>INT(SUM(K160:L160)+SUM(N160:T160)*5+4.4*SUM(AJ160:AP160)+2.5*SUM(AE160:AH160)+IF(ISNUMBER(AD160),AD160,0)+M160)</f>
        <v>-2</v>
      </c>
      <c r="V160" s="4">
        <v>10</v>
      </c>
      <c r="W160" s="4">
        <v>5</v>
      </c>
      <c r="X160" s="4">
        <v>0</v>
      </c>
      <c r="Y160" s="4" t="s">
        <v>173</v>
      </c>
      <c r="Z160" s="37"/>
      <c r="AA160" s="18"/>
      <c r="AB160" s="18"/>
      <c r="AC160" s="18"/>
      <c r="AD160" s="18">
        <f>IF(ISBLANK($Z160),0, LOOKUP($Z160,[1]Skill!$A:$A,[1]Skill!$AA:$AA)*$AA160/100)+
IF(ISBLANK($AB160),0, LOOKUP($AB160,[1]Skill!$A:$A,[1]Skill!$AA:$AA)*$AC160/100)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8"/>
        <v>0;0;0;0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7"/>
        <v>0;0.5;0.5;0;0;0;0</v>
      </c>
      <c r="AR160" s="50" t="s">
        <v>766</v>
      </c>
      <c r="AS160" s="54"/>
      <c r="AT160" s="4" t="s">
        <v>956</v>
      </c>
      <c r="AU160" s="4"/>
      <c r="AV160" s="4">
        <v>157</v>
      </c>
      <c r="AW160" s="4"/>
      <c r="AX160" s="59" t="s">
        <v>833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C161" s="4" t="s">
        <v>174</v>
      </c>
      <c r="D161" s="4" t="s">
        <v>567</v>
      </c>
      <c r="E161" s="19" t="s">
        <v>1095</v>
      </c>
      <c r="F161" s="4">
        <v>2</v>
      </c>
      <c r="G161" s="4">
        <v>4</v>
      </c>
      <c r="H161" s="4">
        <v>4</v>
      </c>
      <c r="I161" s="4">
        <f t="shared" si="6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>INT(SUM(K161:L161)+SUM(N161:T161)*5+4.4*SUM(AJ161:AP161)+2.5*SUM(AE161:AH161)+IF(ISNUMBER(AD161),AD161,0)+M161)</f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LOOKUP($Z161,[1]Skill!$A:$A,[1]Skill!$AA:$AA)*$AA161/100)+
IF(ISBLANK($AB161),0, LOOKUP($AB161,[1]Skill!$A:$A,[1]Skill!$AA:$AA)*$AC161/100)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8"/>
        <v>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7"/>
        <v>0;0;0;0;0;0;0</v>
      </c>
      <c r="AR161" s="50" t="s">
        <v>766</v>
      </c>
      <c r="AS161" s="54"/>
      <c r="AT161" s="4" t="s">
        <v>963</v>
      </c>
      <c r="AU161" s="4"/>
      <c r="AV161" s="4">
        <v>158</v>
      </c>
      <c r="AW161" s="4"/>
      <c r="AX161" s="59" t="s">
        <v>843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C162" s="4" t="s">
        <v>175</v>
      </c>
      <c r="D162" s="4" t="s">
        <v>568</v>
      </c>
      <c r="E162" s="19"/>
      <c r="F162" s="4">
        <v>2</v>
      </c>
      <c r="G162" s="4">
        <v>13</v>
      </c>
      <c r="H162" s="4">
        <v>4</v>
      </c>
      <c r="I162" s="4">
        <f t="shared" si="6"/>
        <v>1</v>
      </c>
      <c r="J162" s="4">
        <v>2</v>
      </c>
      <c r="K162" s="4">
        <v>-15</v>
      </c>
      <c r="L162" s="4">
        <v>-6</v>
      </c>
      <c r="M162" s="4">
        <v>-10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>INT(SUM(K162:L162)+SUM(N162:T162)*5+4.4*SUM(AJ162:AP162)+2.5*SUM(AE162:AH162)+IF(ISNUMBER(AD162),AD162,0)+M162)</f>
        <v>-1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LOOKUP($Z162,[1]Skill!$A:$A,[1]Skill!$AA:$AA)*$AA162/100)+
IF(ISBLANK($AB162),0, LOOKUP($AB162,[1]Skill!$A:$A,[1]Skill!$AA:$AA)*$AC162/100)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8"/>
        <v>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7"/>
        <v>0;-0.3;0;0;0.5;0;0</v>
      </c>
      <c r="AR162" s="50" t="s">
        <v>766</v>
      </c>
      <c r="AS162" s="54"/>
      <c r="AT162" s="4"/>
      <c r="AU162" s="4"/>
      <c r="AV162" s="4">
        <v>159</v>
      </c>
      <c r="AW162" s="4"/>
      <c r="AX162" s="59" t="s">
        <v>837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C163" s="4" t="s">
        <v>176</v>
      </c>
      <c r="D163" s="4" t="s">
        <v>569</v>
      </c>
      <c r="E163" s="19" t="s">
        <v>1126</v>
      </c>
      <c r="F163" s="4">
        <v>3</v>
      </c>
      <c r="G163" s="4">
        <v>14</v>
      </c>
      <c r="H163" s="4">
        <v>4</v>
      </c>
      <c r="I163" s="4">
        <f t="shared" si="6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>INT(SUM(K163:L163)+SUM(N163:T163)*5+4.4*SUM(AJ163:AP163)+2.5*SUM(AE163:AH163)+IF(ISNUMBER(AD163),AD163,0)+M163)</f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LOOKUP($Z163,[1]Skill!$A:$A,[1]Skill!$AA:$AA)*$AA163/100)+
IF(ISBLANK($AB163),0, LOOKUP($AB163,[1]Skill!$A:$A,[1]Skill!$AA:$AA)*$AC163/100)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8"/>
        <v>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7"/>
        <v>0;0;0;0;0;0;0</v>
      </c>
      <c r="AR163" s="50" t="s">
        <v>766</v>
      </c>
      <c r="AS163" s="54"/>
      <c r="AT163" s="4" t="s">
        <v>972</v>
      </c>
      <c r="AU163" s="4"/>
      <c r="AV163" s="4">
        <v>160</v>
      </c>
      <c r="AW163" s="4"/>
      <c r="AX163" s="59" t="s">
        <v>838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C164" s="4" t="s">
        <v>177</v>
      </c>
      <c r="D164" s="4" t="s">
        <v>358</v>
      </c>
      <c r="E164" s="19" t="s">
        <v>304</v>
      </c>
      <c r="F164" s="4">
        <v>3</v>
      </c>
      <c r="G164" s="4">
        <v>2</v>
      </c>
      <c r="H164" s="4">
        <v>0</v>
      </c>
      <c r="I164" s="4">
        <f t="shared" si="6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>INT(SUM(K164:L164)+SUM(N164:T164)*5+4.4*SUM(AJ164:AP164)+2.5*SUM(AE164:AH164)+IF(ISNUMBER(AD164),AD164,0)+M164)</f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LOOKUP($Z164,[1]Skill!$A:$A,[1]Skill!$AA:$AA)*$AA164/100)+
IF(ISBLANK($AB164),0, LOOKUP($AB164,[1]Skill!$A:$A,[1]Skill!$AA:$AA)*$AC164/100)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8"/>
        <v>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7"/>
        <v>0;0;0;0;0;0;0</v>
      </c>
      <c r="AR164" s="50" t="s">
        <v>766</v>
      </c>
      <c r="AS164" s="54"/>
      <c r="AT164" s="4"/>
      <c r="AU164" s="4"/>
      <c r="AV164" s="4">
        <v>161</v>
      </c>
      <c r="AW164" s="4"/>
      <c r="AX164" s="59" t="s">
        <v>844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C165" s="8" t="s">
        <v>678</v>
      </c>
      <c r="D165" s="8" t="s">
        <v>680</v>
      </c>
      <c r="E165" s="19" t="s">
        <v>1095</v>
      </c>
      <c r="F165" s="8">
        <v>7</v>
      </c>
      <c r="G165" s="8">
        <v>11</v>
      </c>
      <c r="H165" s="8">
        <v>3</v>
      </c>
      <c r="I165" s="8">
        <f t="shared" si="6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>INT(SUM(K165:L165)+SUM(N165:T165)*5+4.4*SUM(AJ165:AP165)+2.5*SUM(AE165:AH165)+IF(ISNUMBER(AD165),AD165,0)+M165)</f>
        <v>-4</v>
      </c>
      <c r="V165" s="4">
        <v>10</v>
      </c>
      <c r="W165" s="4">
        <v>12</v>
      </c>
      <c r="X165" s="4">
        <v>0</v>
      </c>
      <c r="Y165" s="8" t="s">
        <v>683</v>
      </c>
      <c r="Z165" s="37"/>
      <c r="AA165" s="18"/>
      <c r="AB165" s="18"/>
      <c r="AC165" s="18"/>
      <c r="AD165" s="18">
        <f>IF(ISBLANK($Z165),0, LOOKUP($Z165,[1]Skill!$A:$A,[1]Skill!$AA:$AA)*$AA165/100)+
IF(ISBLANK($AB165),0, LOOKUP($AB165,[1]Skill!$A:$A,[1]Skill!$AA:$AA)*$AC165/100)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8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7"/>
        <v>0;0;0;0;0;0;0</v>
      </c>
      <c r="AR165" s="50" t="s">
        <v>766</v>
      </c>
      <c r="AS165" s="54"/>
      <c r="AT165" s="8"/>
      <c r="AU165" s="8"/>
      <c r="AV165" s="8">
        <v>162</v>
      </c>
      <c r="AW165" s="8"/>
      <c r="AX165" s="59" t="s">
        <v>830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C166" s="8" t="s">
        <v>681</v>
      </c>
      <c r="D166" s="8" t="s">
        <v>682</v>
      </c>
      <c r="E166" s="19" t="s">
        <v>1095</v>
      </c>
      <c r="F166" s="8">
        <v>4</v>
      </c>
      <c r="G166" s="8">
        <v>9</v>
      </c>
      <c r="H166" s="8">
        <v>0</v>
      </c>
      <c r="I166" s="8">
        <f t="shared" si="6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>INT(SUM(K166:L166)+SUM(N166:T166)*5+4.4*SUM(AJ166:AP166)+2.5*SUM(AE166:AH166)+IF(ISNUMBER(AD166),AD166,0)+M166)</f>
        <v>-4</v>
      </c>
      <c r="V166" s="4">
        <v>10</v>
      </c>
      <c r="W166" s="4">
        <v>12</v>
      </c>
      <c r="X166" s="4">
        <v>0</v>
      </c>
      <c r="Y166" s="8" t="s">
        <v>686</v>
      </c>
      <c r="Z166" s="37"/>
      <c r="AA166" s="18"/>
      <c r="AB166" s="18"/>
      <c r="AC166" s="18"/>
      <c r="AD166" s="18">
        <f>IF(ISBLANK($Z166),0, LOOKUP($Z166,[1]Skill!$A:$A,[1]Skill!$AA:$AA)*$AA166/100)+
IF(ISBLANK($AB166),0, LOOKUP($AB166,[1]Skill!$A:$A,[1]Skill!$AA:$AA)*$AC166/100)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8"/>
        <v>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7"/>
        <v>0;0;0;0;0;0;0</v>
      </c>
      <c r="AR166" s="50" t="s">
        <v>766</v>
      </c>
      <c r="AS166" s="54"/>
      <c r="AT166" s="8" t="s">
        <v>938</v>
      </c>
      <c r="AU166" s="8"/>
      <c r="AV166" s="8">
        <v>163</v>
      </c>
      <c r="AW166" s="8"/>
      <c r="AX166" s="59" t="s">
        <v>832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C167" s="4" t="s">
        <v>178</v>
      </c>
      <c r="D167" s="4" t="s">
        <v>570</v>
      </c>
      <c r="E167" s="19"/>
      <c r="F167" s="4">
        <v>3</v>
      </c>
      <c r="G167" s="4">
        <v>4</v>
      </c>
      <c r="H167" s="4">
        <v>0</v>
      </c>
      <c r="I167" s="4">
        <f t="shared" si="6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>INT(SUM(K167:L167)+SUM(N167:T167)*5+4.4*SUM(AJ167:AP167)+2.5*SUM(AE167:AH167)+IF(ISNUMBER(AD167),AD167,0)+M167)</f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LOOKUP($Z167,[1]Skill!$A:$A,[1]Skill!$AA:$AA)*$AA167/100)+
IF(ISBLANK($AB167),0, LOOKUP($AB167,[1]Skill!$A:$A,[1]Skill!$AA:$AA)*$AC167/100)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8"/>
        <v>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7"/>
        <v>0;0;0;0;0;0;0</v>
      </c>
      <c r="AR167" s="50" t="s">
        <v>766</v>
      </c>
      <c r="AS167" s="54"/>
      <c r="AT167" s="4"/>
      <c r="AU167" s="4"/>
      <c r="AV167" s="4">
        <v>164</v>
      </c>
      <c r="AW167" s="4"/>
      <c r="AX167" s="59" t="s">
        <v>843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C168" s="8" t="s">
        <v>685</v>
      </c>
      <c r="D168" s="8" t="s">
        <v>684</v>
      </c>
      <c r="E168" s="19" t="s">
        <v>1095</v>
      </c>
      <c r="F168" s="8">
        <v>5</v>
      </c>
      <c r="G168" s="8">
        <v>8</v>
      </c>
      <c r="H168" s="8">
        <v>0</v>
      </c>
      <c r="I168" s="8">
        <f t="shared" si="6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>INT(SUM(K168:L168)+SUM(N168:T168)*5+4.4*SUM(AJ168:AP168)+2.5*SUM(AE168:AH168)+IF(ISNUMBER(AD168),AD168,0)+M168)</f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LOOKUP($Z168,[1]Skill!$A:$A,[1]Skill!$AA:$AA)*$AA168/100)+
IF(ISBLANK($AB168),0, LOOKUP($AB168,[1]Skill!$A:$A,[1]Skill!$AA:$AA)*$AC168/100)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8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7"/>
        <v>0;0;0;0;0;0;0</v>
      </c>
      <c r="AR168" s="50" t="s">
        <v>766</v>
      </c>
      <c r="AS168" s="54"/>
      <c r="AT168" s="8"/>
      <c r="AU168" s="8"/>
      <c r="AV168" s="8">
        <v>165</v>
      </c>
      <c r="AW168" s="8"/>
      <c r="AX168" s="59" t="s">
        <v>829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C169" s="4" t="s">
        <v>179</v>
      </c>
      <c r="D169" s="4" t="s">
        <v>571</v>
      </c>
      <c r="E169" s="19" t="s">
        <v>304</v>
      </c>
      <c r="F169" s="4">
        <v>2</v>
      </c>
      <c r="G169" s="4">
        <v>16</v>
      </c>
      <c r="H169" s="4">
        <v>0</v>
      </c>
      <c r="I169" s="4">
        <f t="shared" si="6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>INT(SUM(K169:L169)+SUM(N169:T169)*5+4.4*SUM(AJ169:AP169)+2.5*SUM(AE169:AH169)+IF(ISNUMBER(AD169),AD169,0)+M169)</f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LOOKUP($Z169,[1]Skill!$A:$A,[1]Skill!$AA:$AA)*$AA169/100)+
IF(ISBLANK($AB169),0, LOOKUP($AB169,[1]Skill!$A:$A,[1]Skill!$AA:$AA)*$AC169/100)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8"/>
        <v>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7"/>
        <v>0;0;0;0;0;0;0</v>
      </c>
      <c r="AR169" s="50" t="s">
        <v>766</v>
      </c>
      <c r="AS169" s="54"/>
      <c r="AT169" s="4" t="s">
        <v>949</v>
      </c>
      <c r="AU169" s="4"/>
      <c r="AV169" s="4">
        <v>166</v>
      </c>
      <c r="AW169" s="4"/>
      <c r="AX169" s="59" t="s">
        <v>839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C170" s="4" t="s">
        <v>180</v>
      </c>
      <c r="D170" s="4" t="s">
        <v>359</v>
      </c>
      <c r="E170" s="19" t="s">
        <v>304</v>
      </c>
      <c r="F170" s="4">
        <v>2</v>
      </c>
      <c r="G170" s="4">
        <v>16</v>
      </c>
      <c r="H170" s="4">
        <v>2</v>
      </c>
      <c r="I170" s="4">
        <f t="shared" si="6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>INT(SUM(K170:L170)+SUM(N170:T170)*5+4.4*SUM(AJ170:AP170)+2.5*SUM(AE170:AH170)+IF(ISNUMBER(AD170),AD170,0)+M170)</f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LOOKUP($Z170,[1]Skill!$A:$A,[1]Skill!$AA:$AA)*$AA170/100)+
IF(ISBLANK($AB170),0, LOOKUP($AB170,[1]Skill!$A:$A,[1]Skill!$AA:$AA)*$AC170/100)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8"/>
        <v>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7"/>
        <v>0;0;0;0;0;0;0</v>
      </c>
      <c r="AR170" s="50" t="s">
        <v>766</v>
      </c>
      <c r="AS170" s="54"/>
      <c r="AT170" s="4"/>
      <c r="AU170" s="4"/>
      <c r="AV170" s="4">
        <v>167</v>
      </c>
      <c r="AW170" s="4"/>
      <c r="AX170" s="59" t="s">
        <v>839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C171" s="4" t="s">
        <v>181</v>
      </c>
      <c r="D171" s="4" t="s">
        <v>572</v>
      </c>
      <c r="E171" s="19" t="s">
        <v>1101</v>
      </c>
      <c r="F171" s="4">
        <v>1</v>
      </c>
      <c r="G171" s="4">
        <v>11</v>
      </c>
      <c r="H171" s="4">
        <v>2</v>
      </c>
      <c r="I171" s="4">
        <f t="shared" si="6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>INT(SUM(K171:L171)+SUM(N171:T171)*5+4.4*SUM(AJ171:AP171)+2.5*SUM(AE171:AH171)+IF(ISNUMBER(AD171),AD171,0)+M171)</f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LOOKUP($Z171,[1]Skill!$A:$A,[1]Skill!$AA:$AA)*$AA171/100)+
IF(ISBLANK($AB171),0, LOOKUP($AB171,[1]Skill!$A:$A,[1]Skill!$AA:$AA)*$AC171/100)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8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7"/>
        <v>0;0;0;0;0;0;0</v>
      </c>
      <c r="AR171" s="50" t="s">
        <v>766</v>
      </c>
      <c r="AS171" s="54"/>
      <c r="AT171" s="4" t="s">
        <v>898</v>
      </c>
      <c r="AU171" s="4"/>
      <c r="AV171" s="4">
        <v>168</v>
      </c>
      <c r="AW171" s="4"/>
      <c r="AX171" s="59" t="s">
        <v>830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C172" s="4" t="s">
        <v>182</v>
      </c>
      <c r="D172" s="4" t="s">
        <v>573</v>
      </c>
      <c r="E172" s="19" t="s">
        <v>1128</v>
      </c>
      <c r="F172" s="4">
        <v>4</v>
      </c>
      <c r="G172" s="4">
        <v>6</v>
      </c>
      <c r="H172" s="4">
        <v>5</v>
      </c>
      <c r="I172" s="4">
        <f t="shared" si="6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>INT(SUM(K172:L172)+SUM(N172:T172)*5+4.4*SUM(AJ172:AP172)+2.5*SUM(AE172:AH172)+IF(ISNUMBER(AD172),AD172,0)+M172)</f>
        <v>-2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LOOKUP($Z172,[1]Skill!$A:$A,[1]Skill!$AA:$AA)*$AA172/100)+
IF(ISBLANK($AB172),0, LOOKUP($AB172,[1]Skill!$A:$A,[1]Skill!$AA:$AA)*$AC172/100)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8"/>
        <v>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7"/>
        <v>0;0;0;0;0;0;0</v>
      </c>
      <c r="AR172" s="50" t="s">
        <v>766</v>
      </c>
      <c r="AS172" s="54"/>
      <c r="AT172" s="4" t="s">
        <v>907</v>
      </c>
      <c r="AU172" s="4"/>
      <c r="AV172" s="4">
        <v>169</v>
      </c>
      <c r="AW172" s="4"/>
      <c r="AX172" s="59" t="s">
        <v>842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C173" s="4" t="s">
        <v>183</v>
      </c>
      <c r="D173" s="4" t="s">
        <v>574</v>
      </c>
      <c r="E173" s="19" t="s">
        <v>1091</v>
      </c>
      <c r="F173" s="4">
        <v>2</v>
      </c>
      <c r="G173" s="4">
        <v>8</v>
      </c>
      <c r="H173" s="4">
        <v>0</v>
      </c>
      <c r="I173" s="4">
        <f t="shared" si="6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>INT(SUM(K173:L173)+SUM(N173:T173)*5+4.4*SUM(AJ173:AP173)+2.5*SUM(AE173:AH173)+IF(ISNUMBER(AD173),AD173,0)+M173)</f>
        <v>-1</v>
      </c>
      <c r="V173" s="4">
        <v>30</v>
      </c>
      <c r="W173" s="4">
        <v>15</v>
      </c>
      <c r="X173" s="4">
        <v>0</v>
      </c>
      <c r="Y173" s="4" t="s">
        <v>717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LOOKUP($Z173,[1]Skill!$A:$A,[1]Skill!$AA:$AA)*$AA173/100)+
IF(ISBLANK($AB173),0, LOOKUP($AB173,[1]Skill!$A:$A,[1]Skill!$AA:$AA)*$AC173/100)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8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7"/>
        <v>0;0;0;0;0;0;0.5</v>
      </c>
      <c r="AR173" s="50" t="s">
        <v>766</v>
      </c>
      <c r="AS173" s="54">
        <v>11000007</v>
      </c>
      <c r="AT173" s="4" t="s">
        <v>916</v>
      </c>
      <c r="AU173" s="4"/>
      <c r="AV173" s="4">
        <v>170</v>
      </c>
      <c r="AW173" s="4"/>
      <c r="AX173" s="59" t="s">
        <v>829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C174" s="4" t="s">
        <v>185</v>
      </c>
      <c r="D174" s="4" t="s">
        <v>575</v>
      </c>
      <c r="E174" s="19"/>
      <c r="F174" s="4">
        <v>3</v>
      </c>
      <c r="G174" s="4">
        <v>10</v>
      </c>
      <c r="H174" s="4">
        <v>4</v>
      </c>
      <c r="I174" s="4">
        <f t="shared" si="6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>INT(SUM(K174:L174)+SUM(N174:T174)*5+4.4*SUM(AJ174:AP174)+2.5*SUM(AE174:AH174)+IF(ISNUMBER(AD174),AD174,0)+M174)</f>
        <v>1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LOOKUP($Z174,[1]Skill!$A:$A,[1]Skill!$AA:$AA)*$AA174/100)+
IF(ISBLANK($AB174),0, LOOKUP($AB174,[1]Skill!$A:$A,[1]Skill!$AA:$AA)*$AC174/100)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8"/>
        <v>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7"/>
        <v>0;0;0;0;0;0;0.3</v>
      </c>
      <c r="AR174" s="50" t="s">
        <v>766</v>
      </c>
      <c r="AS174" s="54">
        <v>11000009</v>
      </c>
      <c r="AT174" s="4"/>
      <c r="AU174" s="4"/>
      <c r="AV174" s="4">
        <v>171</v>
      </c>
      <c r="AW174" s="4"/>
      <c r="AX174" s="59" t="s">
        <v>833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C175" s="4" t="s">
        <v>186</v>
      </c>
      <c r="D175" s="4" t="s">
        <v>576</v>
      </c>
      <c r="E175" s="19" t="s">
        <v>1126</v>
      </c>
      <c r="F175" s="4">
        <v>2</v>
      </c>
      <c r="G175" s="4">
        <v>10</v>
      </c>
      <c r="H175" s="4">
        <v>1</v>
      </c>
      <c r="I175" s="4">
        <f t="shared" si="6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>INT(SUM(K175:L175)+SUM(N175:T175)*5+4.4*SUM(AJ175:AP175)+2.5*SUM(AE175:AH175)+IF(ISNUMBER(AD175),AD175,0)+M175)</f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LOOKUP($Z175,[1]Skill!$A:$A,[1]Skill!$AA:$AA)*$AA175/100)+
IF(ISBLANK($AB175),0, LOOKUP($AB175,[1]Skill!$A:$A,[1]Skill!$AA:$AA)*$AC175/100)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8"/>
        <v>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7"/>
        <v>0;0;0;0;0;0;0</v>
      </c>
      <c r="AR175" s="50" t="s">
        <v>766</v>
      </c>
      <c r="AS175" s="54">
        <v>11001001</v>
      </c>
      <c r="AT175" s="4" t="s">
        <v>973</v>
      </c>
      <c r="AU175" s="4"/>
      <c r="AV175" s="4">
        <v>172</v>
      </c>
      <c r="AW175" s="4"/>
      <c r="AX175" s="59" t="s">
        <v>833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C176" s="4" t="s">
        <v>187</v>
      </c>
      <c r="D176" s="4" t="s">
        <v>577</v>
      </c>
      <c r="E176" s="19"/>
      <c r="F176" s="4">
        <v>4</v>
      </c>
      <c r="G176" s="4">
        <v>11</v>
      </c>
      <c r="H176" s="4">
        <v>1</v>
      </c>
      <c r="I176" s="4">
        <f t="shared" si="6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>INT(SUM(K176:L176)+SUM(N176:T176)*5+4.4*SUM(AJ176:AP176)+2.5*SUM(AE176:AH176)+IF(ISNUMBER(AD176),AD176,0)+M176)</f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LOOKUP($Z176,[1]Skill!$A:$A,[1]Skill!$AA:$AA)*$AA176/100)+
IF(ISBLANK($AB176),0, LOOKUP($AB176,[1]Skill!$A:$A,[1]Skill!$AA:$AA)*$AC176/100)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8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7"/>
        <v>0;0;0;0;0;0;0</v>
      </c>
      <c r="AR176" s="50" t="s">
        <v>766</v>
      </c>
      <c r="AS176" s="54"/>
      <c r="AT176" s="4" t="s">
        <v>974</v>
      </c>
      <c r="AU176" s="4"/>
      <c r="AV176" s="4">
        <v>173</v>
      </c>
      <c r="AW176" s="4"/>
      <c r="AX176" s="59" t="s">
        <v>830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C177" s="4" t="s">
        <v>188</v>
      </c>
      <c r="D177" s="4" t="s">
        <v>327</v>
      </c>
      <c r="E177" s="19" t="s">
        <v>1105</v>
      </c>
      <c r="F177" s="4">
        <v>2</v>
      </c>
      <c r="G177" s="4">
        <v>10</v>
      </c>
      <c r="H177" s="4">
        <v>0</v>
      </c>
      <c r="I177" s="4">
        <f t="shared" si="6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>INT(SUM(K177:L177)+SUM(N177:T177)*5+4.4*SUM(AJ177:AP177)+2.5*SUM(AE177:AH177)+IF(ISNUMBER(AD177),AD177,0)+M177)</f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LOOKUP($Z177,[1]Skill!$A:$A,[1]Skill!$AA:$AA)*$AA177/100)+
IF(ISBLANK($AB177),0, LOOKUP($AB177,[1]Skill!$A:$A,[1]Skill!$AA:$AA)*$AC177/100)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8"/>
        <v>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7"/>
        <v>0;0;0;0;0;0;0</v>
      </c>
      <c r="AR177" s="50" t="s">
        <v>766</v>
      </c>
      <c r="AS177" s="54"/>
      <c r="AT177" s="4" t="s">
        <v>975</v>
      </c>
      <c r="AU177" s="4"/>
      <c r="AV177" s="4">
        <v>174</v>
      </c>
      <c r="AW177" s="4"/>
      <c r="AX177" s="59" t="s">
        <v>833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C178" s="4" t="s">
        <v>189</v>
      </c>
      <c r="D178" s="4" t="s">
        <v>578</v>
      </c>
      <c r="E178" s="19" t="s">
        <v>1103</v>
      </c>
      <c r="F178" s="4">
        <v>4</v>
      </c>
      <c r="G178" s="4">
        <v>1</v>
      </c>
      <c r="H178" s="4">
        <v>5</v>
      </c>
      <c r="I178" s="4">
        <f t="shared" si="6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>INT(SUM(K178:L178)+SUM(N178:T178)*5+4.4*SUM(AJ178:AP178)+2.5*SUM(AE178:AH178)+IF(ISNUMBER(AD178),AD178,0)+M178)</f>
        <v>2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LOOKUP($Z178,[1]Skill!$A:$A,[1]Skill!$AA:$AA)*$AA178/100)+
IF(ISBLANK($AB178),0, LOOKUP($AB178,[1]Skill!$A:$A,[1]Skill!$AA:$AA)*$AC178/100)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8"/>
        <v>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7"/>
        <v>0;0;0;0;0;0.3;0</v>
      </c>
      <c r="AR178" s="50" t="s">
        <v>766</v>
      </c>
      <c r="AS178" s="54"/>
      <c r="AT178" s="4" t="s">
        <v>976</v>
      </c>
      <c r="AU178" s="4"/>
      <c r="AV178" s="4">
        <v>175</v>
      </c>
      <c r="AW178" s="4"/>
      <c r="AX178" s="59" t="s">
        <v>834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C179" s="4" t="s">
        <v>190</v>
      </c>
      <c r="D179" s="4" t="s">
        <v>360</v>
      </c>
      <c r="E179" s="19"/>
      <c r="F179" s="4">
        <v>2</v>
      </c>
      <c r="G179" s="4">
        <v>7</v>
      </c>
      <c r="H179" s="4">
        <v>0</v>
      </c>
      <c r="I179" s="4">
        <f t="shared" si="6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>INT(SUM(K179:L179)+SUM(N179:T179)*5+4.4*SUM(AJ179:AP179)+2.5*SUM(AE179:AH179)+IF(ISNUMBER(AD179),AD179,0)+M179)</f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LOOKUP($Z179,[1]Skill!$A:$A,[1]Skill!$AA:$AA)*$AA179/100)+
IF(ISBLANK($AB179),0, LOOKUP($AB179,[1]Skill!$A:$A,[1]Skill!$AA:$AA)*$AC179/100)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8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7"/>
        <v>0;0;0;0;0;0;0</v>
      </c>
      <c r="AR179" s="50" t="s">
        <v>766</v>
      </c>
      <c r="AS179" s="54"/>
      <c r="AT179" s="4" t="s">
        <v>977</v>
      </c>
      <c r="AU179" s="4"/>
      <c r="AV179" s="4">
        <v>176</v>
      </c>
      <c r="AW179" s="4"/>
      <c r="AX179" s="59" t="s">
        <v>830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C180" s="7" t="s">
        <v>416</v>
      </c>
      <c r="D180" s="4" t="s">
        <v>579</v>
      </c>
      <c r="E180" s="19" t="s">
        <v>1096</v>
      </c>
      <c r="F180" s="4">
        <v>5</v>
      </c>
      <c r="G180" s="4">
        <v>11</v>
      </c>
      <c r="H180" s="4">
        <v>3</v>
      </c>
      <c r="I180" s="4">
        <f t="shared" si="6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>INT(SUM(K180:L180)+SUM(N180:T180)*5+4.4*SUM(AJ180:AP180)+2.5*SUM(AE180:AH180)+IF(ISNUMBER(AD180),AD180,0)+M180)</f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LOOKUP($Z180,[1]Skill!$A:$A,[1]Skill!$AA:$AA)*$AA180/100)+
IF(ISBLANK($AB180),0, LOOKUP($AB180,[1]Skill!$A:$A,[1]Skill!$AA:$AA)*$AC180/100)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8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7"/>
        <v>0;0;0;0.3;0;0;0</v>
      </c>
      <c r="AR180" s="50" t="s">
        <v>766</v>
      </c>
      <c r="AS180" s="54">
        <v>11000004</v>
      </c>
      <c r="AT180" s="4" t="s">
        <v>978</v>
      </c>
      <c r="AU180" s="4"/>
      <c r="AV180" s="4">
        <v>177</v>
      </c>
      <c r="AW180" s="4"/>
      <c r="AX180" s="59" t="s">
        <v>830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C181" s="4" t="s">
        <v>191</v>
      </c>
      <c r="D181" s="4" t="s">
        <v>580</v>
      </c>
      <c r="E181" s="19" t="s">
        <v>1129</v>
      </c>
      <c r="F181" s="4">
        <v>5</v>
      </c>
      <c r="G181" s="4">
        <v>11</v>
      </c>
      <c r="H181" s="4">
        <v>4</v>
      </c>
      <c r="I181" s="4">
        <f t="shared" si="6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>INT(SUM(K181:L181)+SUM(N181:T181)*5+4.4*SUM(AJ181:AP181)+2.5*SUM(AE181:AH181)+IF(ISNUMBER(AD181),AD181,0)+M181)</f>
        <v>10</v>
      </c>
      <c r="V181" s="4">
        <v>10</v>
      </c>
      <c r="W181" s="4">
        <v>10</v>
      </c>
      <c r="X181" s="4">
        <v>0</v>
      </c>
      <c r="Y181" s="7" t="s">
        <v>646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LOOKUP($Z181,[1]Skill!$A:$A,[1]Skill!$AA:$AA)*$AA181/100)+
IF(ISBLANK($AB181),0, LOOKUP($AB181,[1]Skill!$A:$A,[1]Skill!$AA:$AA)*$AC181/100)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8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7"/>
        <v>0;0;0;0;0;0;0</v>
      </c>
      <c r="AR181" s="50" t="s">
        <v>766</v>
      </c>
      <c r="AS181" s="54"/>
      <c r="AT181" s="4" t="s">
        <v>979</v>
      </c>
      <c r="AU181" s="4"/>
      <c r="AV181" s="4">
        <v>178</v>
      </c>
      <c r="AW181" s="4"/>
      <c r="AX181" s="59" t="s">
        <v>830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C182" s="4" t="s">
        <v>192</v>
      </c>
      <c r="D182" s="4" t="s">
        <v>581</v>
      </c>
      <c r="E182" s="19" t="s">
        <v>1094</v>
      </c>
      <c r="F182" s="4">
        <v>2</v>
      </c>
      <c r="G182" s="4">
        <v>6</v>
      </c>
      <c r="H182" s="4">
        <v>2</v>
      </c>
      <c r="I182" s="4">
        <f t="shared" si="6"/>
        <v>1</v>
      </c>
      <c r="J182" s="4">
        <v>2</v>
      </c>
      <c r="K182" s="4">
        <v>0</v>
      </c>
      <c r="L182" s="4">
        <v>0</v>
      </c>
      <c r="M182" s="4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>INT(SUM(K182:L182)+SUM(N182:T182)*5+4.4*SUM(AJ182:AP182)+2.5*SUM(AE182:AH182)+IF(ISNUMBER(AD182),AD182,0)+M182)</f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LOOKUP($Z182,[1]Skill!$A:$A,[1]Skill!$AA:$AA)*$AA182/100)+
IF(ISBLANK($AB182),0, LOOKUP($AB182,[1]Skill!$A:$A,[1]Skill!$AA:$AA)*$AC182/100)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8"/>
        <v>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7"/>
        <v>0;0;0;0;0;0;0</v>
      </c>
      <c r="AR182" s="50" t="s">
        <v>766</v>
      </c>
      <c r="AS182" s="54"/>
      <c r="AT182" s="4" t="s">
        <v>914</v>
      </c>
      <c r="AU182" s="4"/>
      <c r="AV182" s="4">
        <v>179</v>
      </c>
      <c r="AW182" s="4"/>
      <c r="AX182" s="59" t="s">
        <v>842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C183" s="4" t="s">
        <v>193</v>
      </c>
      <c r="D183" s="4" t="s">
        <v>582</v>
      </c>
      <c r="E183" s="19" t="s">
        <v>1096</v>
      </c>
      <c r="F183" s="4">
        <v>5</v>
      </c>
      <c r="G183" s="4">
        <v>1</v>
      </c>
      <c r="H183" s="4">
        <v>3</v>
      </c>
      <c r="I183" s="4">
        <f t="shared" si="6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>INT(SUM(K183:L183)+SUM(N183:T183)*5+4.4*SUM(AJ183:AP183)+2.5*SUM(AE183:AH183)+IF(ISNUMBER(AD183),AD183,0)+M183)</f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LOOKUP($Z183,[1]Skill!$A:$A,[1]Skill!$AA:$AA)*$AA183/100)+
IF(ISBLANK($AB183),0, LOOKUP($AB183,[1]Skill!$A:$A,[1]Skill!$AA:$AA)*$AC183/100)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8"/>
        <v>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7"/>
        <v>0;0;0;0;0;0;0</v>
      </c>
      <c r="AR183" s="50" t="s">
        <v>766</v>
      </c>
      <c r="AS183" s="54"/>
      <c r="AT183" s="4" t="s">
        <v>980</v>
      </c>
      <c r="AU183" s="4"/>
      <c r="AV183" s="4">
        <v>180</v>
      </c>
      <c r="AW183" s="4"/>
      <c r="AX183" s="59" t="s">
        <v>834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C184" s="7" t="s">
        <v>417</v>
      </c>
      <c r="D184" s="4" t="s">
        <v>583</v>
      </c>
      <c r="E184" s="19" t="s">
        <v>1103</v>
      </c>
      <c r="F184" s="4">
        <v>3</v>
      </c>
      <c r="G184" s="4">
        <v>7</v>
      </c>
      <c r="H184" s="4">
        <v>3</v>
      </c>
      <c r="I184" s="4">
        <f t="shared" si="6"/>
        <v>2</v>
      </c>
      <c r="J184" s="4">
        <v>3</v>
      </c>
      <c r="K184" s="4">
        <v>13</v>
      </c>
      <c r="L184" s="4">
        <v>-10</v>
      </c>
      <c r="M184" s="4">
        <v>-5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>INT(SUM(K184:L184)+SUM(N184:T184)*5+4.4*SUM(AJ184:AP184)+2.5*SUM(AE184:AH184)+IF(ISNUMBER(AD184),AD184,0)+M184)</f>
        <v>1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LOOKUP($Z184,[1]Skill!$A:$A,[1]Skill!$AA:$AA)*$AA184/100)+
IF(ISBLANK($AB184),0, LOOKUP($AB184,[1]Skill!$A:$A,[1]Skill!$AA:$AA)*$AC184/100)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8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7"/>
        <v>0;0;0.3;0;0;0;0</v>
      </c>
      <c r="AR184" s="50" t="s">
        <v>766</v>
      </c>
      <c r="AS184" s="54"/>
      <c r="AT184" s="4" t="s">
        <v>929</v>
      </c>
      <c r="AU184" s="4"/>
      <c r="AV184" s="4">
        <v>181</v>
      </c>
      <c r="AW184" s="4"/>
      <c r="AX184" s="59" t="s">
        <v>835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C185" s="4" t="s">
        <v>194</v>
      </c>
      <c r="D185" s="4" t="s">
        <v>361</v>
      </c>
      <c r="E185" s="19" t="s">
        <v>1130</v>
      </c>
      <c r="F185" s="4">
        <v>6</v>
      </c>
      <c r="G185" s="4">
        <v>12</v>
      </c>
      <c r="H185" s="4">
        <v>1</v>
      </c>
      <c r="I185" s="4">
        <f t="shared" si="6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>INT(SUM(K185:L185)+SUM(N185:T185)*5+4.4*SUM(AJ185:AP185)+2.5*SUM(AE185:AH185)+IF(ISNUMBER(AD185),AD185,0)+M185)</f>
        <v>10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LOOKUP($Z185,[1]Skill!$A:$A,[1]Skill!$AA:$AA)*$AA185/100)+
IF(ISBLANK($AB185),0, LOOKUP($AB185,[1]Skill!$A:$A,[1]Skill!$AA:$AA)*$AC185/100)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8"/>
        <v>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7"/>
        <v>0;0;0;0;0;0;0</v>
      </c>
      <c r="AR185" s="50" t="s">
        <v>766</v>
      </c>
      <c r="AS185" s="54"/>
      <c r="AT185" s="4" t="s">
        <v>958</v>
      </c>
      <c r="AU185" s="4"/>
      <c r="AV185" s="4">
        <v>182</v>
      </c>
      <c r="AW185" s="4"/>
      <c r="AX185" s="59" t="s">
        <v>840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C186" s="4" t="s">
        <v>195</v>
      </c>
      <c r="D186" s="4" t="s">
        <v>584</v>
      </c>
      <c r="E186" s="19" t="s">
        <v>1098</v>
      </c>
      <c r="F186" s="4">
        <v>4</v>
      </c>
      <c r="G186" s="4">
        <v>3</v>
      </c>
      <c r="H186" s="4">
        <v>3</v>
      </c>
      <c r="I186" s="4">
        <f t="shared" si="6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>INT(SUM(K186:L186)+SUM(N186:T186)*5+4.4*SUM(AJ186:AP186)+2.5*SUM(AE186:AH186)+IF(ISNUMBER(AD186),AD186,0)+M186)</f>
        <v>5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LOOKUP($Z186,[1]Skill!$A:$A,[1]Skill!$AA:$AA)*$AA186/100)+
IF(ISBLANK($AB186),0, LOOKUP($AB186,[1]Skill!$A:$A,[1]Skill!$AA:$AA)*$AC186/100)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8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7"/>
        <v>0;0.3;0;0;0;0;0</v>
      </c>
      <c r="AR186" s="50" t="s">
        <v>766</v>
      </c>
      <c r="AS186" s="54"/>
      <c r="AT186" s="4"/>
      <c r="AU186" s="4"/>
      <c r="AV186" s="4">
        <v>183</v>
      </c>
      <c r="AW186" s="4"/>
      <c r="AX186" s="59" t="s">
        <v>845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C187" s="4" t="s">
        <v>196</v>
      </c>
      <c r="D187" s="4" t="s">
        <v>585</v>
      </c>
      <c r="E187" s="19" t="s">
        <v>1090</v>
      </c>
      <c r="F187" s="4">
        <v>2</v>
      </c>
      <c r="G187" s="4">
        <v>14</v>
      </c>
      <c r="H187" s="4">
        <v>3</v>
      </c>
      <c r="I187" s="4">
        <f t="shared" si="6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>INT(SUM(K187:L187)+SUM(N187:T187)*5+4.4*SUM(AJ187:AP187)+2.5*SUM(AE187:AH187)+IF(ISNUMBER(AD187),AD187,0)+M187)</f>
        <v>2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LOOKUP($Z187,[1]Skill!$A:$A,[1]Skill!$AA:$AA)*$AA187/100)+
IF(ISBLANK($AB187),0, LOOKUP($AB187,[1]Skill!$A:$A,[1]Skill!$AA:$AA)*$AC187/100)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8"/>
        <v>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7"/>
        <v>0;0;0;0;0;0;0</v>
      </c>
      <c r="AR187" s="50" t="s">
        <v>766</v>
      </c>
      <c r="AS187" s="54"/>
      <c r="AT187" s="4" t="s">
        <v>981</v>
      </c>
      <c r="AU187" s="4"/>
      <c r="AV187" s="4">
        <v>184</v>
      </c>
      <c r="AW187" s="4"/>
      <c r="AX187" s="59" t="s">
        <v>838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C188" s="7" t="s">
        <v>418</v>
      </c>
      <c r="D188" s="4" t="s">
        <v>586</v>
      </c>
      <c r="E188" s="19"/>
      <c r="F188" s="4">
        <v>5</v>
      </c>
      <c r="G188" s="4">
        <v>2</v>
      </c>
      <c r="H188" s="4">
        <v>0</v>
      </c>
      <c r="I188" s="4">
        <f t="shared" si="6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>INT(SUM(K188:L188)+SUM(N188:T188)*5+4.4*SUM(AJ188:AP188)+2.5*SUM(AE188:AH188)+IF(ISNUMBER(AD188),AD188,0)+M188)</f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LOOKUP($Z188,[1]Skill!$A:$A,[1]Skill!$AA:$AA)*$AA188/100)+
IF(ISBLANK($AB188),0, LOOKUP($AB188,[1]Skill!$A:$A,[1]Skill!$AA:$AA)*$AC188/100)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8"/>
        <v>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7"/>
        <v>0;0;0;0;0;0;0</v>
      </c>
      <c r="AR188" s="50" t="s">
        <v>766</v>
      </c>
      <c r="AS188" s="54"/>
      <c r="AT188" s="4"/>
      <c r="AU188" s="4"/>
      <c r="AV188" s="4">
        <v>185</v>
      </c>
      <c r="AW188" s="4"/>
      <c r="AX188" s="59" t="s">
        <v>844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C189" s="4" t="s">
        <v>197</v>
      </c>
      <c r="D189" s="4" t="s">
        <v>587</v>
      </c>
      <c r="E189" s="19" t="s">
        <v>1103</v>
      </c>
      <c r="F189" s="4">
        <v>2</v>
      </c>
      <c r="G189" s="4">
        <v>11</v>
      </c>
      <c r="H189" s="4">
        <v>0</v>
      </c>
      <c r="I189" s="4">
        <f t="shared" si="6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>INT(SUM(K189:L189)+SUM(N189:T189)*5+4.4*SUM(AJ189:AP189)+2.5*SUM(AE189:AH189)+IF(ISNUMBER(AD189),AD189,0)+M189)</f>
        <v>-2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LOOKUP($Z189,[1]Skill!$A:$A,[1]Skill!$AA:$AA)*$AA189/100)+
IF(ISBLANK($AB189),0, LOOKUP($AB189,[1]Skill!$A:$A,[1]Skill!$AA:$AA)*$AC189/100)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8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7"/>
        <v>0;0;0;0;0;0;0</v>
      </c>
      <c r="AR189" s="50" t="s">
        <v>766</v>
      </c>
      <c r="AS189" s="54"/>
      <c r="AT189" s="4" t="s">
        <v>982</v>
      </c>
      <c r="AU189" s="4"/>
      <c r="AV189" s="4">
        <v>186</v>
      </c>
      <c r="AW189" s="4"/>
      <c r="AX189" s="59" t="s">
        <v>830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C190" s="4" t="s">
        <v>198</v>
      </c>
      <c r="D190" s="4" t="s">
        <v>588</v>
      </c>
      <c r="E190" s="19" t="s">
        <v>1095</v>
      </c>
      <c r="F190" s="4">
        <v>2</v>
      </c>
      <c r="G190" s="4">
        <v>11</v>
      </c>
      <c r="H190" s="4">
        <v>0</v>
      </c>
      <c r="I190" s="4">
        <f t="shared" si="6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>INT(SUM(K190:L190)+SUM(N190:T190)*5+4.4*SUM(AJ190:AP190)+2.5*SUM(AE190:AH190)+IF(ISNUMBER(AD190),AD190,0)+M190)</f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LOOKUP($Z190,[1]Skill!$A:$A,[1]Skill!$AA:$AA)*$AA190/100)+
IF(ISBLANK($AB190),0, LOOKUP($AB190,[1]Skill!$A:$A,[1]Skill!$AA:$AA)*$AC190/100)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8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7"/>
        <v>0;0;0;0;0;0;0</v>
      </c>
      <c r="AR190" s="50" t="s">
        <v>766</v>
      </c>
      <c r="AS190" s="54"/>
      <c r="AT190" s="4" t="s">
        <v>1043</v>
      </c>
      <c r="AU190" s="4"/>
      <c r="AV190" s="4">
        <v>187</v>
      </c>
      <c r="AW190" s="4"/>
      <c r="AX190" s="59" t="s">
        <v>830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C191" s="4" t="s">
        <v>199</v>
      </c>
      <c r="D191" s="4" t="s">
        <v>362</v>
      </c>
      <c r="E191" s="19" t="s">
        <v>1117</v>
      </c>
      <c r="F191" s="4">
        <v>5</v>
      </c>
      <c r="G191" s="4">
        <v>10</v>
      </c>
      <c r="H191" s="4">
        <v>2</v>
      </c>
      <c r="I191" s="4">
        <f t="shared" si="6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>INT(SUM(K191:L191)+SUM(N191:T191)*5+4.4*SUM(AJ191:AP191)+2.5*SUM(AE191:AH191)+IF(ISNUMBER(AD191),AD191,0)+M191)</f>
        <v>2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LOOKUP($Z191,[1]Skill!$A:$A,[1]Skill!$AA:$AA)*$AA191/100)+
IF(ISBLANK($AB191),0, LOOKUP($AB191,[1]Skill!$A:$A,[1]Skill!$AA:$AA)*$AC191/100)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8"/>
        <v>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7"/>
        <v>0;0;0;0;0;0.3;0</v>
      </c>
      <c r="AR191" s="50" t="s">
        <v>766</v>
      </c>
      <c r="AS191" s="54"/>
      <c r="AT191" s="4" t="s">
        <v>983</v>
      </c>
      <c r="AU191" s="4"/>
      <c r="AV191" s="4">
        <v>188</v>
      </c>
      <c r="AW191" s="4"/>
      <c r="AX191" s="59" t="s">
        <v>833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C192" s="4" t="s">
        <v>200</v>
      </c>
      <c r="D192" s="4" t="s">
        <v>589</v>
      </c>
      <c r="E192" s="19" t="s">
        <v>1091</v>
      </c>
      <c r="F192" s="4">
        <v>5</v>
      </c>
      <c r="G192" s="4">
        <v>7</v>
      </c>
      <c r="H192" s="4">
        <v>2</v>
      </c>
      <c r="I192" s="4">
        <f t="shared" si="6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>INT(SUM(K192:L192)+SUM(N192:T192)*5+4.4*SUM(AJ192:AP192)+2.5*SUM(AE192:AH192)+IF(ISNUMBER(AD192),AD192,0)+M192)</f>
        <v>3</v>
      </c>
      <c r="V192" s="4">
        <v>40</v>
      </c>
      <c r="W192" s="4">
        <v>12</v>
      </c>
      <c r="X192" s="4">
        <v>0</v>
      </c>
      <c r="Y192" s="4" t="s">
        <v>718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LOOKUP($Z192,[1]Skill!$A:$A,[1]Skill!$AA:$AA)*$AA192/100)+
IF(ISBLANK($AB192),0, LOOKUP($AB192,[1]Skill!$A:$A,[1]Skill!$AA:$AA)*$AC192/100)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8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7"/>
        <v>0;0;0;0;0;0;0</v>
      </c>
      <c r="AR192" s="50" t="s">
        <v>766</v>
      </c>
      <c r="AS192" s="54"/>
      <c r="AT192" s="4" t="s">
        <v>984</v>
      </c>
      <c r="AU192" s="4"/>
      <c r="AV192" s="4">
        <v>189</v>
      </c>
      <c r="AW192" s="4"/>
      <c r="AX192" s="59" t="s">
        <v>835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C193" s="7" t="s">
        <v>419</v>
      </c>
      <c r="D193" s="4" t="s">
        <v>590</v>
      </c>
      <c r="E193" s="19" t="s">
        <v>1131</v>
      </c>
      <c r="F193" s="4">
        <v>5</v>
      </c>
      <c r="G193" s="4">
        <v>11</v>
      </c>
      <c r="H193" s="4">
        <v>6</v>
      </c>
      <c r="I193" s="4">
        <f t="shared" si="6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>INT(SUM(K193:L193)+SUM(N193:T193)*5+4.4*SUM(AJ193:AP193)+2.5*SUM(AE193:AH193)+IF(ISNUMBER(AD193),AD193,0)+M193)</f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LOOKUP($Z193,[1]Skill!$A:$A,[1]Skill!$AA:$AA)*$AA193/100)+
IF(ISBLANK($AB193),0, LOOKUP($AB193,[1]Skill!$A:$A,[1]Skill!$AA:$AA)*$AC193/100)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8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7"/>
        <v>0;0;0;0;0;0;0</v>
      </c>
      <c r="AR193" s="50" t="s">
        <v>766</v>
      </c>
      <c r="AS193" s="54"/>
      <c r="AT193" s="4" t="s">
        <v>985</v>
      </c>
      <c r="AU193" s="4"/>
      <c r="AV193" s="4">
        <v>190</v>
      </c>
      <c r="AW193" s="4"/>
      <c r="AX193" s="59" t="s">
        <v>840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C194" s="4" t="s">
        <v>201</v>
      </c>
      <c r="D194" s="4" t="s">
        <v>591</v>
      </c>
      <c r="E194" s="19" t="s">
        <v>1132</v>
      </c>
      <c r="F194" s="4">
        <v>5</v>
      </c>
      <c r="G194" s="4">
        <v>7</v>
      </c>
      <c r="H194" s="4">
        <v>0</v>
      </c>
      <c r="I194" s="4">
        <f t="shared" si="6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>INT(SUM(K194:L194)+SUM(N194:T194)*5+4.4*SUM(AJ194:AP194)+2.5*SUM(AE194:AH194)+IF(ISNUMBER(AD194),AD194,0)+M194)</f>
        <v>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LOOKUP($Z194,[1]Skill!$A:$A,[1]Skill!$AA:$AA)*$AA194/100)+
IF(ISBLANK($AB194),0, LOOKUP($AB194,[1]Skill!$A:$A,[1]Skill!$AA:$AA)*$AC194/100)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8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7"/>
        <v>0;0;0;0;0;0;0</v>
      </c>
      <c r="AR194" s="50" t="s">
        <v>766</v>
      </c>
      <c r="AS194" s="54"/>
      <c r="AT194" s="4" t="s">
        <v>986</v>
      </c>
      <c r="AU194" s="4"/>
      <c r="AV194" s="4">
        <v>191</v>
      </c>
      <c r="AW194" s="4"/>
      <c r="AX194" s="59" t="s">
        <v>840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C195" s="4" t="s">
        <v>202</v>
      </c>
      <c r="D195" s="4" t="s">
        <v>592</v>
      </c>
      <c r="E195" s="19" t="s">
        <v>1093</v>
      </c>
      <c r="F195" s="4">
        <v>5</v>
      </c>
      <c r="G195" s="4">
        <v>6</v>
      </c>
      <c r="H195" s="4">
        <v>3</v>
      </c>
      <c r="I195" s="4">
        <f t="shared" si="6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>INT(SUM(K195:L195)+SUM(N195:T195)*5+4.4*SUM(AJ195:AP195)+2.5*SUM(AE195:AH195)+IF(ISNUMBER(AD195),AD195,0)+M195)</f>
        <v>6</v>
      </c>
      <c r="V195" s="4">
        <v>30</v>
      </c>
      <c r="W195" s="4">
        <v>20</v>
      </c>
      <c r="X195" s="4">
        <v>0</v>
      </c>
      <c r="Y195" s="4" t="s">
        <v>203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LOOKUP($Z195,[1]Skill!$A:$A,[1]Skill!$AA:$AA)*$AA195/100)+
IF(ISBLANK($AB195),0, LOOKUP($AB195,[1]Skill!$A:$A,[1]Skill!$AA:$AA)*$AC195/100)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8"/>
        <v>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7"/>
        <v>0;0;0;0;0;0;0</v>
      </c>
      <c r="AR195" s="50" t="s">
        <v>766</v>
      </c>
      <c r="AS195" s="54"/>
      <c r="AT195" s="4" t="s">
        <v>987</v>
      </c>
      <c r="AU195" s="4"/>
      <c r="AV195" s="4">
        <v>192</v>
      </c>
      <c r="AW195" s="4"/>
      <c r="AX195" s="59" t="s">
        <v>840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C196" s="4" t="s">
        <v>204</v>
      </c>
      <c r="D196" s="4" t="s">
        <v>593</v>
      </c>
      <c r="E196" s="19" t="s">
        <v>1125</v>
      </c>
      <c r="F196" s="4">
        <v>5</v>
      </c>
      <c r="G196" s="4">
        <v>11</v>
      </c>
      <c r="H196" s="4">
        <v>0</v>
      </c>
      <c r="I196" s="4">
        <f t="shared" ref="I196:I259" si="9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>INT(SUM(K196:L196)+SUM(N196:T196)*5+4.4*SUM(AJ196:AP196)+2.5*SUM(AE196:AH196)+IF(ISNUMBER(AD196),AD196,0)+M196)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LOOKUP($Z196,[1]Skill!$A:$A,[1]Skill!$AA:$AA)*$AA196/100)+
IF(ISBLANK($AB196),0, LOOKUP($AB196,[1]Skill!$A:$A,[1]Skill!$AA:$AA)*$AC196/100)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si="8"/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0">CONCATENATE(AJ196,";",AK196,";",AL196,";",AM196,";",AN196,";",AO196,";",AP196)</f>
        <v>0;0;0;0;0;0;0</v>
      </c>
      <c r="AR196" s="50" t="s">
        <v>766</v>
      </c>
      <c r="AS196" s="54"/>
      <c r="AT196" s="4" t="s">
        <v>988</v>
      </c>
      <c r="AU196" s="4"/>
      <c r="AV196" s="4">
        <v>193</v>
      </c>
      <c r="AW196" s="4"/>
      <c r="AX196" s="59" t="s">
        <v>840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C197" s="4" t="s">
        <v>205</v>
      </c>
      <c r="D197" s="4" t="s">
        <v>594</v>
      </c>
      <c r="E197" s="19" t="s">
        <v>1098</v>
      </c>
      <c r="F197" s="4">
        <v>5</v>
      </c>
      <c r="G197" s="4">
        <v>11</v>
      </c>
      <c r="H197" s="4">
        <v>5</v>
      </c>
      <c r="I197" s="4">
        <f t="shared" si="9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>INT(SUM(K197:L197)+SUM(N197:T197)*5+4.4*SUM(AJ197:AP197)+2.5*SUM(AE197:AH197)+IF(ISNUMBER(AD197),AD197,0)+M197)</f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LOOKUP($Z197,[1]Skill!$A:$A,[1]Skill!$AA:$AA)*$AA197/100)+
IF(ISBLANK($AB197),0, LOOKUP($AB197,[1]Skill!$A:$A,[1]Skill!$AA:$AA)*$AC197/100)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ref="AI197:AI260" si="11">CONCATENATE(AE197,";",AF197,";",AG197,";",AH197)</f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0"/>
        <v>0;0;0;0;0;0;0</v>
      </c>
      <c r="AR197" s="50" t="s">
        <v>766</v>
      </c>
      <c r="AS197" s="54"/>
      <c r="AT197" s="4" t="s">
        <v>989</v>
      </c>
      <c r="AU197" s="4"/>
      <c r="AV197" s="4">
        <v>194</v>
      </c>
      <c r="AW197" s="4"/>
      <c r="AX197" s="59" t="s">
        <v>840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C198" s="4" t="s">
        <v>206</v>
      </c>
      <c r="D198" s="4" t="s">
        <v>595</v>
      </c>
      <c r="E198" s="19"/>
      <c r="F198" s="4">
        <v>5</v>
      </c>
      <c r="G198" s="4">
        <v>7</v>
      </c>
      <c r="H198" s="4">
        <v>0</v>
      </c>
      <c r="I198" s="4">
        <f t="shared" si="9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>INT(SUM(K198:L198)+SUM(N198:T198)*5+4.4*SUM(AJ198:AP198)+2.5*SUM(AE198:AH198)+IF(ISNUMBER(AD198),AD198,0)+M198)</f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LOOKUP($Z198,[1]Skill!$A:$A,[1]Skill!$AA:$AA)*$AA198/100)+
IF(ISBLANK($AB198),0, LOOKUP($AB198,[1]Skill!$A:$A,[1]Skill!$AA:$AA)*$AC198/100)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1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0"/>
        <v>0;0;0;0;0;0;0</v>
      </c>
      <c r="AR198" s="50" t="s">
        <v>766</v>
      </c>
      <c r="AS198" s="54"/>
      <c r="AT198" s="4" t="s">
        <v>990</v>
      </c>
      <c r="AU198" s="4"/>
      <c r="AV198" s="4">
        <v>195</v>
      </c>
      <c r="AW198" s="4"/>
      <c r="AX198" s="59" t="s">
        <v>840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C199" s="4" t="s">
        <v>207</v>
      </c>
      <c r="D199" s="4" t="s">
        <v>596</v>
      </c>
      <c r="E199" s="19" t="s">
        <v>1133</v>
      </c>
      <c r="F199" s="4">
        <v>5</v>
      </c>
      <c r="G199" s="4">
        <v>11</v>
      </c>
      <c r="H199" s="4">
        <v>4</v>
      </c>
      <c r="I199" s="4">
        <f t="shared" si="9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>INT(SUM(K199:L199)+SUM(N199:T199)*5+4.4*SUM(AJ199:AP199)+2.5*SUM(AE199:AH199)+IF(ISNUMBER(AD199),AD199,0)+M199)</f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LOOKUP($Z199,[1]Skill!$A:$A,[1]Skill!$AA:$AA)*$AA199/100)+
IF(ISBLANK($AB199),0, LOOKUP($AB199,[1]Skill!$A:$A,[1]Skill!$AA:$AA)*$AC199/100)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1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0"/>
        <v>0;0;0;0;0;0;0</v>
      </c>
      <c r="AR199" s="50" t="s">
        <v>766</v>
      </c>
      <c r="AS199" s="54"/>
      <c r="AT199" s="4" t="s">
        <v>991</v>
      </c>
      <c r="AU199" s="4"/>
      <c r="AV199" s="4">
        <v>196</v>
      </c>
      <c r="AW199" s="4"/>
      <c r="AX199" s="59" t="s">
        <v>840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C200" s="4" t="s">
        <v>208</v>
      </c>
      <c r="D200" s="4" t="s">
        <v>597</v>
      </c>
      <c r="E200" s="19"/>
      <c r="F200" s="4">
        <v>5</v>
      </c>
      <c r="G200" s="4">
        <v>5</v>
      </c>
      <c r="H200" s="4">
        <v>2</v>
      </c>
      <c r="I200" s="4">
        <f t="shared" si="9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>INT(SUM(K200:L200)+SUM(N200:T200)*5+4.4*SUM(AJ200:AP200)+2.5*SUM(AE200:AH200)+IF(ISNUMBER(AD200),AD200,0)+M200)</f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LOOKUP($Z200,[1]Skill!$A:$A,[1]Skill!$AA:$AA)*$AA200/100)+
IF(ISBLANK($AB200),0, LOOKUP($AB200,[1]Skill!$A:$A,[1]Skill!$AA:$AA)*$AC200/100)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1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0"/>
        <v>0;0;0;0;0;0;0</v>
      </c>
      <c r="AR200" s="50" t="s">
        <v>766</v>
      </c>
      <c r="AS200" s="54"/>
      <c r="AT200" s="4" t="s">
        <v>1035</v>
      </c>
      <c r="AU200" s="4"/>
      <c r="AV200" s="4">
        <v>197</v>
      </c>
      <c r="AW200" s="4"/>
      <c r="AX200" s="59" t="s">
        <v>840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C201" s="4" t="s">
        <v>209</v>
      </c>
      <c r="D201" s="4" t="s">
        <v>784</v>
      </c>
      <c r="E201" s="19" t="s">
        <v>1105</v>
      </c>
      <c r="F201" s="4">
        <v>5</v>
      </c>
      <c r="G201" s="4">
        <v>12</v>
      </c>
      <c r="H201" s="4">
        <v>1</v>
      </c>
      <c r="I201" s="4">
        <f t="shared" si="9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>INT(SUM(K201:L201)+SUM(N201:T201)*5+4.4*SUM(AJ201:AP201)+2.5*SUM(AE201:AH201)+IF(ISNUMBER(AD201),AD201,0)+M201)</f>
        <v>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LOOKUP($Z201,[1]Skill!$A:$A,[1]Skill!$AA:$AA)*$AA201/100)+
IF(ISBLANK($AB201),0, LOOKUP($AB201,[1]Skill!$A:$A,[1]Skill!$AA:$AA)*$AC201/100)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1"/>
        <v>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0"/>
        <v>0;0;0;0.3;0;0;0</v>
      </c>
      <c r="AR201" s="50" t="s">
        <v>766</v>
      </c>
      <c r="AS201" s="54"/>
      <c r="AT201" s="4" t="s">
        <v>992</v>
      </c>
      <c r="AU201" s="4"/>
      <c r="AV201" s="4">
        <v>198</v>
      </c>
      <c r="AW201" s="4"/>
      <c r="AX201" s="59" t="s">
        <v>840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C202" s="4" t="s">
        <v>210</v>
      </c>
      <c r="D202" s="4" t="s">
        <v>363</v>
      </c>
      <c r="E202" s="19" t="s">
        <v>304</v>
      </c>
      <c r="F202" s="4">
        <v>3</v>
      </c>
      <c r="G202" s="4">
        <v>13</v>
      </c>
      <c r="H202" s="4">
        <v>0</v>
      </c>
      <c r="I202" s="4">
        <f t="shared" si="9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>INT(SUM(K202:L202)+SUM(N202:T202)*5+4.4*SUM(AJ202:AP202)+2.5*SUM(AE202:AH202)+IF(ISNUMBER(AD202),AD202,0)+M202)</f>
        <v>5</v>
      </c>
      <c r="V202" s="4">
        <v>0</v>
      </c>
      <c r="W202" s="4">
        <v>0</v>
      </c>
      <c r="X202" s="4">
        <v>6</v>
      </c>
      <c r="Y202" s="4" t="s">
        <v>720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LOOKUP($Z202,[1]Skill!$A:$A,[1]Skill!$AA:$AA)*$AA202/100)+
IF(ISBLANK($AB202),0, LOOKUP($AB202,[1]Skill!$A:$A,[1]Skill!$AA:$AA)*$AC202/100)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1"/>
        <v>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0"/>
        <v>0;0;0;0;0;0;0</v>
      </c>
      <c r="AR202" s="50" t="s">
        <v>766</v>
      </c>
      <c r="AS202" s="54"/>
      <c r="AT202" s="4" t="s">
        <v>993</v>
      </c>
      <c r="AU202" s="4"/>
      <c r="AV202" s="4">
        <v>199</v>
      </c>
      <c r="AW202" s="4"/>
      <c r="AX202" s="59" t="s">
        <v>837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C203" s="4" t="s">
        <v>211</v>
      </c>
      <c r="D203" s="4" t="s">
        <v>364</v>
      </c>
      <c r="E203" s="19"/>
      <c r="F203" s="4">
        <v>2</v>
      </c>
      <c r="G203" s="4">
        <v>8</v>
      </c>
      <c r="H203" s="4">
        <v>0</v>
      </c>
      <c r="I203" s="4">
        <f t="shared" si="9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>INT(SUM(K203:L203)+SUM(N203:T203)*5+4.4*SUM(AJ203:AP203)+2.5*SUM(AE203:AH203)+IF(ISNUMBER(AD203),AD203,0)+M203)</f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LOOKUP($Z203,[1]Skill!$A:$A,[1]Skill!$AA:$AA)*$AA203/100)+
IF(ISBLANK($AB203),0, LOOKUP($AB203,[1]Skill!$A:$A,[1]Skill!$AA:$AA)*$AC203/100)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1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0"/>
        <v>0;0;0;0;0;0;0</v>
      </c>
      <c r="AR203" s="50" t="s">
        <v>766</v>
      </c>
      <c r="AS203" s="54"/>
      <c r="AT203" s="4" t="s">
        <v>969</v>
      </c>
      <c r="AU203" s="4"/>
      <c r="AV203" s="4">
        <v>200</v>
      </c>
      <c r="AW203" s="4"/>
      <c r="AX203" s="59" t="s">
        <v>829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C204" s="8" t="s">
        <v>662</v>
      </c>
      <c r="D204" s="8" t="s">
        <v>665</v>
      </c>
      <c r="E204" s="19" t="s">
        <v>1102</v>
      </c>
      <c r="F204" s="8">
        <v>3</v>
      </c>
      <c r="G204" s="8">
        <v>15</v>
      </c>
      <c r="H204" s="8">
        <v>0</v>
      </c>
      <c r="I204" s="8">
        <f t="shared" si="9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>INT(SUM(K204:L204)+SUM(N204:T204)*5+4.4*SUM(AJ204:AP204)+2.5*SUM(AE204:AH204)+IF(ISNUMBER(AD204),AD204,0)+M204)</f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LOOKUP($Z204,[1]Skill!$A:$A,[1]Skill!$AA:$AA)*$AA204/100)+
IF(ISBLANK($AB204),0, LOOKUP($AB204,[1]Skill!$A:$A,[1]Skill!$AA:$AA)*$AC204/100)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1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0"/>
        <v>0;0;0;0;0;0;0</v>
      </c>
      <c r="AR204" s="50" t="s">
        <v>766</v>
      </c>
      <c r="AS204" s="54"/>
      <c r="AT204" s="8"/>
      <c r="AU204" s="8"/>
      <c r="AV204" s="8">
        <v>201</v>
      </c>
      <c r="AW204" s="8"/>
      <c r="AX204" s="59" t="s">
        <v>831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C205" s="4" t="s">
        <v>212</v>
      </c>
      <c r="D205" s="4" t="s">
        <v>598</v>
      </c>
      <c r="E205" s="19" t="s">
        <v>1134</v>
      </c>
      <c r="F205" s="4">
        <v>2</v>
      </c>
      <c r="G205" s="4">
        <v>8</v>
      </c>
      <c r="H205" s="4">
        <v>0</v>
      </c>
      <c r="I205" s="4">
        <f t="shared" si="9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>INT(SUM(K205:L205)+SUM(N205:T205)*5+4.4*SUM(AJ205:AP205)+2.5*SUM(AE205:AH205)+IF(ISNUMBER(AD205),AD205,0)+M205)</f>
        <v>-1</v>
      </c>
      <c r="V205" s="4">
        <v>30</v>
      </c>
      <c r="W205" s="4">
        <v>15</v>
      </c>
      <c r="X205" s="4">
        <v>0</v>
      </c>
      <c r="Y205" s="4" t="s">
        <v>722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LOOKUP($Z205,[1]Skill!$A:$A,[1]Skill!$AA:$AA)*$AA205/100)+
IF(ISBLANK($AB205),0, LOOKUP($AB205,[1]Skill!$A:$A,[1]Skill!$AA:$AA)*$AC205/100)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1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0"/>
        <v>0;0;0;0;0;0;0</v>
      </c>
      <c r="AR205" s="50" t="s">
        <v>766</v>
      </c>
      <c r="AS205" s="54"/>
      <c r="AT205" s="4" t="s">
        <v>924</v>
      </c>
      <c r="AU205" s="4"/>
      <c r="AV205" s="4">
        <v>202</v>
      </c>
      <c r="AW205" s="4"/>
      <c r="AX205" s="59" t="s">
        <v>829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C206" s="4" t="s">
        <v>214</v>
      </c>
      <c r="D206" s="4" t="s">
        <v>599</v>
      </c>
      <c r="E206" s="19" t="s">
        <v>1099</v>
      </c>
      <c r="F206" s="4">
        <v>3</v>
      </c>
      <c r="G206" s="4">
        <v>14</v>
      </c>
      <c r="H206" s="4">
        <v>0</v>
      </c>
      <c r="I206" s="4">
        <f t="shared" si="9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>INT(SUM(K206:L206)+SUM(N206:T206)*5+4.4*SUM(AJ206:AP206)+2.5*SUM(AE206:AH206)+IF(ISNUMBER(AD206),AD206,0)+M206)</f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LOOKUP($Z206,[1]Skill!$A:$A,[1]Skill!$AA:$AA)*$AA206/100)+
IF(ISBLANK($AB206),0, LOOKUP($AB206,[1]Skill!$A:$A,[1]Skill!$AA:$AA)*$AC206/100)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1"/>
        <v>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0"/>
        <v>0;0;0;0;0;0;0</v>
      </c>
      <c r="AR206" s="50" t="s">
        <v>766</v>
      </c>
      <c r="AS206" s="54"/>
      <c r="AT206" s="4"/>
      <c r="AU206" s="4"/>
      <c r="AV206" s="4">
        <v>203</v>
      </c>
      <c r="AW206" s="4"/>
      <c r="AX206" s="59" t="s">
        <v>838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C207" s="4" t="s">
        <v>215</v>
      </c>
      <c r="D207" s="4" t="s">
        <v>600</v>
      </c>
      <c r="E207" s="19"/>
      <c r="F207" s="4">
        <v>2</v>
      </c>
      <c r="G207" s="4">
        <v>11</v>
      </c>
      <c r="H207" s="4">
        <v>0</v>
      </c>
      <c r="I207" s="4">
        <f t="shared" si="9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>INT(SUM(K207:L207)+SUM(N207:T207)*5+4.4*SUM(AJ207:AP207)+2.5*SUM(AE207:AH207)+IF(ISNUMBER(AD207),AD207,0)+M207)</f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LOOKUP($Z207,[1]Skill!$A:$A,[1]Skill!$AA:$AA)*$AA207/100)+
IF(ISBLANK($AB207),0, LOOKUP($AB207,[1]Skill!$A:$A,[1]Skill!$AA:$AA)*$AC207/100)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1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0"/>
        <v>0;0;0;0;0;0;0</v>
      </c>
      <c r="AR207" s="50" t="s">
        <v>766</v>
      </c>
      <c r="AS207" s="54"/>
      <c r="AT207" s="4"/>
      <c r="AU207" s="4"/>
      <c r="AV207" s="4">
        <v>204</v>
      </c>
      <c r="AW207" s="4"/>
      <c r="AX207" s="59" t="s">
        <v>830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C208" s="4" t="s">
        <v>216</v>
      </c>
      <c r="D208" s="4" t="s">
        <v>783</v>
      </c>
      <c r="E208" s="19" t="s">
        <v>1105</v>
      </c>
      <c r="F208" s="4">
        <v>3</v>
      </c>
      <c r="G208" s="4">
        <v>14</v>
      </c>
      <c r="H208" s="4">
        <v>0</v>
      </c>
      <c r="I208" s="4">
        <f t="shared" si="9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>INT(SUM(K208:L208)+SUM(N208:T208)*5+4.4*SUM(AJ208:AP208)+2.5*SUM(AE208:AH208)+IF(ISNUMBER(AD208),AD208,0)+M208)</f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LOOKUP($Z208,[1]Skill!$A:$A,[1]Skill!$AA:$AA)*$AA208/100)+
IF(ISBLANK($AB208),0, LOOKUP($AB208,[1]Skill!$A:$A,[1]Skill!$AA:$AA)*$AC208/100)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1"/>
        <v>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0"/>
        <v>0;0;0;0;0;0;0</v>
      </c>
      <c r="AR208" s="50" t="s">
        <v>766</v>
      </c>
      <c r="AS208" s="54"/>
      <c r="AT208" s="4"/>
      <c r="AU208" s="4"/>
      <c r="AV208" s="4">
        <v>205</v>
      </c>
      <c r="AW208" s="4"/>
      <c r="AX208" s="59" t="s">
        <v>838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C209" s="4" t="s">
        <v>217</v>
      </c>
      <c r="D209" s="4" t="s">
        <v>601</v>
      </c>
      <c r="E209" s="19" t="s">
        <v>1103</v>
      </c>
      <c r="F209" s="4">
        <v>1</v>
      </c>
      <c r="G209" s="4">
        <v>1</v>
      </c>
      <c r="H209" s="4">
        <v>6</v>
      </c>
      <c r="I209" s="4">
        <f t="shared" si="9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>INT(SUM(K209:L209)+SUM(N209:T209)*5+4.4*SUM(AJ209:AP209)+2.5*SUM(AE209:AH209)+IF(ISNUMBER(AD209),AD209,0)+M209)</f>
        <v>-2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LOOKUP($Z209,[1]Skill!$A:$A,[1]Skill!$AA:$AA)*$AA209/100)+
IF(ISBLANK($AB209),0, LOOKUP($AB209,[1]Skill!$A:$A,[1]Skill!$AA:$AA)*$AC209/100)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1"/>
        <v>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0"/>
        <v>0;0;0;0;0;0;0</v>
      </c>
      <c r="AR209" s="50" t="s">
        <v>766</v>
      </c>
      <c r="AS209" s="54"/>
      <c r="AT209" s="4" t="s">
        <v>915</v>
      </c>
      <c r="AU209" s="4"/>
      <c r="AV209" s="4">
        <v>206</v>
      </c>
      <c r="AW209" s="4"/>
      <c r="AX209" s="59" t="s">
        <v>834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C210" s="4" t="s">
        <v>218</v>
      </c>
      <c r="D210" s="4" t="s">
        <v>365</v>
      </c>
      <c r="E210" s="19"/>
      <c r="F210" s="4">
        <v>2</v>
      </c>
      <c r="G210" s="4">
        <v>1</v>
      </c>
      <c r="H210" s="4">
        <v>6</v>
      </c>
      <c r="I210" s="4">
        <f t="shared" si="9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>INT(SUM(K210:L210)+SUM(N210:T210)*5+4.4*SUM(AJ210:AP210)+2.5*SUM(AE210:AH210)+IF(ISNUMBER(AD210),AD210,0)+M210)</f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LOOKUP($Z210,[1]Skill!$A:$A,[1]Skill!$AA:$AA)*$AA210/100)+
IF(ISBLANK($AB210),0, LOOKUP($AB210,[1]Skill!$A:$A,[1]Skill!$AA:$AA)*$AC210/100)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1"/>
        <v>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0"/>
        <v>0;0;0;0;0;0;0</v>
      </c>
      <c r="AR210" s="50" t="s">
        <v>766</v>
      </c>
      <c r="AS210" s="54"/>
      <c r="AT210" s="4"/>
      <c r="AU210" s="4"/>
      <c r="AV210" s="4">
        <v>207</v>
      </c>
      <c r="AW210" s="4"/>
      <c r="AX210" s="59" t="s">
        <v>834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C211" s="7" t="s">
        <v>432</v>
      </c>
      <c r="D211" s="4" t="s">
        <v>371</v>
      </c>
      <c r="E211" s="19" t="s">
        <v>1091</v>
      </c>
      <c r="F211" s="4">
        <v>3</v>
      </c>
      <c r="G211" s="4">
        <v>7</v>
      </c>
      <c r="H211" s="4">
        <v>1</v>
      </c>
      <c r="I211" s="4">
        <f t="shared" si="9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>INT(SUM(K211:L211)+SUM(N211:T211)*5+4.4*SUM(AJ211:AP211)+2.5*SUM(AE211:AH211)+IF(ISNUMBER(AD211),AD211,0)+M211)</f>
        <v>6</v>
      </c>
      <c r="V211" s="4">
        <v>30</v>
      </c>
      <c r="W211" s="4">
        <v>10</v>
      </c>
      <c r="X211" s="4">
        <v>0</v>
      </c>
      <c r="Y211" s="4" t="s">
        <v>213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LOOKUP($Z211,[1]Skill!$A:$A,[1]Skill!$AA:$AA)*$AA211/100)+
IF(ISBLANK($AB211),0, LOOKUP($AB211,[1]Skill!$A:$A,[1]Skill!$AA:$AA)*$AC211/100)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1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0"/>
        <v>0;0;0;0;0;0;0</v>
      </c>
      <c r="AR211" s="50" t="s">
        <v>766</v>
      </c>
      <c r="AS211" s="54"/>
      <c r="AT211" s="4" t="s">
        <v>994</v>
      </c>
      <c r="AU211" s="4"/>
      <c r="AV211" s="4">
        <v>208</v>
      </c>
      <c r="AW211" s="4"/>
      <c r="AX211" s="59" t="s">
        <v>835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C212" s="4" t="s">
        <v>220</v>
      </c>
      <c r="D212" s="4" t="s">
        <v>602</v>
      </c>
      <c r="E212" s="19" t="s">
        <v>1108</v>
      </c>
      <c r="F212" s="4">
        <v>3</v>
      </c>
      <c r="G212" s="4">
        <v>2</v>
      </c>
      <c r="H212" s="4">
        <v>6</v>
      </c>
      <c r="I212" s="4">
        <f t="shared" si="9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>INT(SUM(K212:L212)+SUM(N212:T212)*5+4.4*SUM(AJ212:AP212)+2.5*SUM(AE212:AH212)+IF(ISNUMBER(AD212),AD212,0)+M212)</f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LOOKUP($Z212,[1]Skill!$A:$A,[1]Skill!$AA:$AA)*$AA212/100)+
IF(ISBLANK($AB212),0, LOOKUP($AB212,[1]Skill!$A:$A,[1]Skill!$AA:$AA)*$AC212/100)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1"/>
        <v>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0"/>
        <v>0;0;0;0;0;0;0</v>
      </c>
      <c r="AR212" s="50" t="s">
        <v>766</v>
      </c>
      <c r="AS212" s="54"/>
      <c r="AT212" s="4"/>
      <c r="AU212" s="4"/>
      <c r="AV212" s="4">
        <v>209</v>
      </c>
      <c r="AW212" s="4"/>
      <c r="AX212" s="59" t="s">
        <v>844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C213" s="7" t="s">
        <v>420</v>
      </c>
      <c r="D213" s="4" t="s">
        <v>603</v>
      </c>
      <c r="E213" s="19" t="s">
        <v>1135</v>
      </c>
      <c r="F213" s="4">
        <v>4</v>
      </c>
      <c r="G213" s="4">
        <v>13</v>
      </c>
      <c r="H213" s="4">
        <v>6</v>
      </c>
      <c r="I213" s="4">
        <f t="shared" si="9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>INT(SUM(K213:L213)+SUM(N213:T213)*5+4.4*SUM(AJ213:AP213)+2.5*SUM(AE213:AH213)+IF(ISNUMBER(AD213),AD213,0)+M213)</f>
        <v>5</v>
      </c>
      <c r="V213" s="4">
        <v>10</v>
      </c>
      <c r="W213" s="4">
        <v>0</v>
      </c>
      <c r="X213" s="4">
        <v>15</v>
      </c>
      <c r="Y213" s="4" t="s">
        <v>779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LOOKUP($Z213,[1]Skill!$A:$A,[1]Skill!$AA:$AA)*$AA213/100)+
IF(ISBLANK($AB213),0, LOOKUP($AB213,[1]Skill!$A:$A,[1]Skill!$AA:$AA)*$AC213/100)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1"/>
        <v>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0"/>
        <v>0;0;0;0;0;-0.7;0.7</v>
      </c>
      <c r="AR213" s="50" t="s">
        <v>766</v>
      </c>
      <c r="AS213" s="54"/>
      <c r="AT213" s="4" t="s">
        <v>995</v>
      </c>
      <c r="AU213" s="4"/>
      <c r="AV213" s="4">
        <v>210</v>
      </c>
      <c r="AW213" s="4"/>
      <c r="AX213" s="59" t="s">
        <v>837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C214" s="4" t="s">
        <v>222</v>
      </c>
      <c r="D214" s="4" t="s">
        <v>604</v>
      </c>
      <c r="E214" s="19"/>
      <c r="F214" s="4">
        <v>2</v>
      </c>
      <c r="G214" s="4">
        <v>4</v>
      </c>
      <c r="H214" s="4">
        <v>5</v>
      </c>
      <c r="I214" s="4">
        <f t="shared" si="9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>INT(SUM(K214:L214)+SUM(N214:T214)*5+4.4*SUM(AJ214:AP214)+2.5*SUM(AE214:AH214)+IF(ISNUMBER(AD214),AD214,0)+M214)</f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LOOKUP($Z214,[1]Skill!$A:$A,[1]Skill!$AA:$AA)*$AA214/100)+
IF(ISBLANK($AB214),0, LOOKUP($AB214,[1]Skill!$A:$A,[1]Skill!$AA:$AA)*$AC214/100)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1"/>
        <v>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0"/>
        <v>0;0;0;0;0;0;0</v>
      </c>
      <c r="AR214" s="50" t="s">
        <v>766</v>
      </c>
      <c r="AS214" s="54"/>
      <c r="AT214" s="4" t="s">
        <v>905</v>
      </c>
      <c r="AU214" s="4"/>
      <c r="AV214" s="4">
        <v>211</v>
      </c>
      <c r="AW214" s="4"/>
      <c r="AX214" s="59" t="s">
        <v>843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C215" s="4" t="s">
        <v>223</v>
      </c>
      <c r="D215" s="4" t="s">
        <v>605</v>
      </c>
      <c r="E215" s="19" t="s">
        <v>1136</v>
      </c>
      <c r="F215" s="4">
        <v>4</v>
      </c>
      <c r="G215" s="4">
        <v>13</v>
      </c>
      <c r="H215" s="4">
        <v>5</v>
      </c>
      <c r="I215" s="4">
        <f t="shared" si="9"/>
        <v>3</v>
      </c>
      <c r="J215" s="4">
        <v>4</v>
      </c>
      <c r="K215" s="4">
        <v>-100</v>
      </c>
      <c r="L215" s="4">
        <v>79</v>
      </c>
      <c r="M215" s="4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>INT(SUM(K215:L215)+SUM(N215:T215)*5+4.4*SUM(AJ215:AP215)+2.5*SUM(AE215:AH215)+IF(ISNUMBER(AD215),AD215,0)+M215)</f>
        <v>6</v>
      </c>
      <c r="V215" s="4">
        <v>10</v>
      </c>
      <c r="W215" s="4">
        <v>0</v>
      </c>
      <c r="X215" s="4">
        <v>15</v>
      </c>
      <c r="Y215" s="4" t="s">
        <v>184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LOOKUP($Z215,[1]Skill!$A:$A,[1]Skill!$AA:$AA)*$AA215/100)+
IF(ISBLANK($AB215),0, LOOKUP($AB215,[1]Skill!$A:$A,[1]Skill!$AA:$AA)*$AC215/100)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1"/>
        <v>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0"/>
        <v>0;0;0;0;0;0.7;-0.7</v>
      </c>
      <c r="AR215" s="50" t="s">
        <v>766</v>
      </c>
      <c r="AS215" s="54"/>
      <c r="AT215" s="4" t="s">
        <v>995</v>
      </c>
      <c r="AU215" s="4"/>
      <c r="AV215" s="4">
        <v>212</v>
      </c>
      <c r="AW215" s="4"/>
      <c r="AX215" s="59" t="s">
        <v>837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C216" s="4" t="s">
        <v>224</v>
      </c>
      <c r="D216" s="4" t="s">
        <v>606</v>
      </c>
      <c r="E216" s="19"/>
      <c r="F216" s="4">
        <v>4</v>
      </c>
      <c r="G216" s="4">
        <v>9</v>
      </c>
      <c r="H216" s="4">
        <v>5</v>
      </c>
      <c r="I216" s="4">
        <f t="shared" si="9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>INT(SUM(K216:L216)+SUM(N216:T216)*5+4.4*SUM(AJ216:AP216)+2.5*SUM(AE216:AH216)+IF(ISNUMBER(AD216),AD216,0)+M216)</f>
        <v>6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LOOKUP($Z216,[1]Skill!$A:$A,[1]Skill!$AA:$AA)*$AA216/100)+
IF(ISBLANK($AB216),0, LOOKUP($AB216,[1]Skill!$A:$A,[1]Skill!$AA:$AA)*$AC216/100)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1"/>
        <v>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0"/>
        <v>0;0;0;0;0;0;0.3</v>
      </c>
      <c r="AR216" s="50" t="s">
        <v>766</v>
      </c>
      <c r="AS216" s="54">
        <v>11000005</v>
      </c>
      <c r="AT216" s="4" t="s">
        <v>901</v>
      </c>
      <c r="AU216" s="4"/>
      <c r="AV216" s="4">
        <v>213</v>
      </c>
      <c r="AW216" s="4"/>
      <c r="AX216" s="59" t="s">
        <v>832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C217" s="4" t="s">
        <v>225</v>
      </c>
      <c r="D217" s="4" t="s">
        <v>316</v>
      </c>
      <c r="E217" s="19" t="s">
        <v>1105</v>
      </c>
      <c r="F217" s="4">
        <v>2</v>
      </c>
      <c r="G217" s="4">
        <v>11</v>
      </c>
      <c r="H217" s="4">
        <v>0</v>
      </c>
      <c r="I217" s="4">
        <f t="shared" si="9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>INT(SUM(K217:L217)+SUM(N217:T217)*5+4.4*SUM(AJ217:AP217)+2.5*SUM(AE217:AH217)+IF(ISNUMBER(AD217),AD217,0)+M217)</f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LOOKUP($Z217,[1]Skill!$A:$A,[1]Skill!$AA:$AA)*$AA217/100)+
IF(ISBLANK($AB217),0, LOOKUP($AB217,[1]Skill!$A:$A,[1]Skill!$AA:$AA)*$AC217/100)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1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0"/>
        <v>0;0;0;0;0;0;0</v>
      </c>
      <c r="AR217" s="50" t="s">
        <v>766</v>
      </c>
      <c r="AS217" s="54"/>
      <c r="AT217" s="4" t="s">
        <v>893</v>
      </c>
      <c r="AU217" s="4" t="s">
        <v>1045</v>
      </c>
      <c r="AV217" s="4">
        <v>214</v>
      </c>
      <c r="AW217" s="4"/>
      <c r="AX217" s="59" t="s">
        <v>830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C218" s="4" t="s">
        <v>226</v>
      </c>
      <c r="D218" s="4" t="s">
        <v>607</v>
      </c>
      <c r="E218" s="19" t="s">
        <v>1132</v>
      </c>
      <c r="F218" s="4">
        <v>2</v>
      </c>
      <c r="G218" s="4">
        <v>9</v>
      </c>
      <c r="H218" s="4">
        <v>0</v>
      </c>
      <c r="I218" s="4">
        <f t="shared" si="9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>INT(SUM(K218:L218)+SUM(N218:T218)*5+4.4*SUM(AJ218:AP218)+2.5*SUM(AE218:AH218)+IF(ISNUMBER(AD218),AD218,0)+M218)</f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LOOKUP($Z218,[1]Skill!$A:$A,[1]Skill!$AA:$AA)*$AA218/100)+
IF(ISBLANK($AB218),0, LOOKUP($AB218,[1]Skill!$A:$A,[1]Skill!$AA:$AA)*$AC218/100)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1"/>
        <v>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0"/>
        <v>0;0;0;0;0;0;0</v>
      </c>
      <c r="AR218" s="50" t="s">
        <v>766</v>
      </c>
      <c r="AS218" s="54">
        <v>11000008</v>
      </c>
      <c r="AT218" s="4"/>
      <c r="AU218" s="4"/>
      <c r="AV218" s="4">
        <v>215</v>
      </c>
      <c r="AW218" s="4"/>
      <c r="AX218" s="59" t="s">
        <v>832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C219" s="4" t="s">
        <v>227</v>
      </c>
      <c r="D219" s="4" t="s">
        <v>608</v>
      </c>
      <c r="E219" s="19" t="s">
        <v>1134</v>
      </c>
      <c r="F219" s="4">
        <v>3</v>
      </c>
      <c r="G219" s="4">
        <v>10</v>
      </c>
      <c r="H219" s="4">
        <v>0</v>
      </c>
      <c r="I219" s="4">
        <f t="shared" si="9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>INT(SUM(K219:L219)+SUM(N219:T219)*5+4.4*SUM(AJ219:AP219)+2.5*SUM(AE219:AH219)+IF(ISNUMBER(AD219),AD219,0)+M219)</f>
        <v>2</v>
      </c>
      <c r="V219" s="4">
        <v>30</v>
      </c>
      <c r="W219" s="4">
        <v>15</v>
      </c>
      <c r="X219" s="4">
        <v>0</v>
      </c>
      <c r="Y219" s="4" t="s">
        <v>721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LOOKUP($Z219,[1]Skill!$A:$A,[1]Skill!$AA:$AA)*$AA219/100)+
IF(ISBLANK($AB219),0, LOOKUP($AB219,[1]Skill!$A:$A,[1]Skill!$AA:$AA)*$AC219/100)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1"/>
        <v>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0"/>
        <v>0;0;0;0;0;0;0</v>
      </c>
      <c r="AR219" s="50" t="s">
        <v>766</v>
      </c>
      <c r="AS219" s="54"/>
      <c r="AT219" s="4" t="s">
        <v>996</v>
      </c>
      <c r="AU219" s="4"/>
      <c r="AV219" s="4">
        <v>216</v>
      </c>
      <c r="AW219" s="4"/>
      <c r="AX219" s="59" t="s">
        <v>833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C220" s="4" t="s">
        <v>228</v>
      </c>
      <c r="D220" s="4" t="s">
        <v>367</v>
      </c>
      <c r="E220" s="19" t="s">
        <v>1090</v>
      </c>
      <c r="F220" s="4">
        <v>2</v>
      </c>
      <c r="G220" s="4">
        <v>14</v>
      </c>
      <c r="H220" s="4">
        <v>2</v>
      </c>
      <c r="I220" s="4">
        <f t="shared" si="9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>INT(SUM(K220:L220)+SUM(N220:T220)*5+4.4*SUM(AJ220:AP220)+2.5*SUM(AE220:AH220)+IF(ISNUMBER(AD220),AD220,0)+M220)</f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LOOKUP($Z220,[1]Skill!$A:$A,[1]Skill!$AA:$AA)*$AA220/100)+
IF(ISBLANK($AB220),0, LOOKUP($AB220,[1]Skill!$A:$A,[1]Skill!$AA:$AA)*$AC220/100)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1"/>
        <v>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0"/>
        <v>0;0;0;0;0;0;0</v>
      </c>
      <c r="AR220" s="50" t="s">
        <v>766</v>
      </c>
      <c r="AS220" s="54"/>
      <c r="AT220" s="4" t="s">
        <v>928</v>
      </c>
      <c r="AU220" s="4"/>
      <c r="AV220" s="4">
        <v>217</v>
      </c>
      <c r="AW220" s="4"/>
      <c r="AX220" s="59" t="s">
        <v>838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C221" s="4" t="s">
        <v>229</v>
      </c>
      <c r="D221" s="4" t="s">
        <v>609</v>
      </c>
      <c r="E221" s="19" t="s">
        <v>1093</v>
      </c>
      <c r="F221" s="4">
        <v>4</v>
      </c>
      <c r="G221" s="4">
        <v>1</v>
      </c>
      <c r="H221" s="4">
        <v>6</v>
      </c>
      <c r="I221" s="4">
        <f t="shared" si="9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>INT(SUM(K221:L221)+SUM(N221:T221)*5+4.4*SUM(AJ221:AP221)+2.5*SUM(AE221:AH221)+IF(ISNUMBER(AD221),AD221,0)+M221)</f>
        <v>5</v>
      </c>
      <c r="V221" s="4">
        <v>10</v>
      </c>
      <c r="W221" s="4">
        <v>15</v>
      </c>
      <c r="X221" s="4">
        <v>0</v>
      </c>
      <c r="Y221" s="4" t="s">
        <v>230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LOOKUP($Z221,[1]Skill!$A:$A,[1]Skill!$AA:$AA)*$AA221/100)+
IF(ISBLANK($AB221),0, LOOKUP($AB221,[1]Skill!$A:$A,[1]Skill!$AA:$AA)*$AC221/100)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1"/>
        <v>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0"/>
        <v>0;0;0;0;0;0;0</v>
      </c>
      <c r="AR221" s="50" t="s">
        <v>766</v>
      </c>
      <c r="AS221" s="54"/>
      <c r="AT221" s="4" t="s">
        <v>997</v>
      </c>
      <c r="AU221" s="4"/>
      <c r="AV221" s="4">
        <v>218</v>
      </c>
      <c r="AW221" s="4"/>
      <c r="AX221" s="59" t="s">
        <v>834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C222" s="4" t="s">
        <v>231</v>
      </c>
      <c r="D222" s="4" t="s">
        <v>368</v>
      </c>
      <c r="E222" s="19"/>
      <c r="F222" s="4">
        <v>2</v>
      </c>
      <c r="G222" s="4">
        <v>14</v>
      </c>
      <c r="H222" s="4">
        <v>6</v>
      </c>
      <c r="I222" s="4">
        <f t="shared" si="9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>INT(SUM(K222:L222)+SUM(N222:T222)*5+4.4*SUM(AJ222:AP222)+2.5*SUM(AE222:AH222)+IF(ISNUMBER(AD222),AD222,0)+M222)</f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LOOKUP($Z222,[1]Skill!$A:$A,[1]Skill!$AA:$AA)*$AA222/100)+
IF(ISBLANK($AB222),0, LOOKUP($AB222,[1]Skill!$A:$A,[1]Skill!$AA:$AA)*$AC222/100)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1"/>
        <v>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0"/>
        <v>0;0;0;0;0;0;0</v>
      </c>
      <c r="AR222" s="50" t="s">
        <v>766</v>
      </c>
      <c r="AS222" s="54"/>
      <c r="AT222" s="4"/>
      <c r="AU222" s="4"/>
      <c r="AV222" s="4">
        <v>219</v>
      </c>
      <c r="AW222" s="4"/>
      <c r="AX222" s="59" t="s">
        <v>838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C223" s="4" t="s">
        <v>232</v>
      </c>
      <c r="D223" s="4" t="s">
        <v>610</v>
      </c>
      <c r="E223" s="19" t="s">
        <v>1137</v>
      </c>
      <c r="F223" s="4">
        <v>4</v>
      </c>
      <c r="G223" s="4">
        <v>13</v>
      </c>
      <c r="H223" s="4">
        <v>4</v>
      </c>
      <c r="I223" s="4">
        <f t="shared" si="9"/>
        <v>4</v>
      </c>
      <c r="J223" s="4">
        <v>4</v>
      </c>
      <c r="K223" s="4">
        <v>-100</v>
      </c>
      <c r="L223" s="4">
        <v>0</v>
      </c>
      <c r="M223" s="4">
        <v>11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>INT(SUM(K223:L223)+SUM(N223:T223)*5+4.4*SUM(AJ223:AP223)+2.5*SUM(AE223:AH223)+IF(ISNUMBER(AD223),AD223,0)+M223)</f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LOOKUP($Z223,[1]Skill!$A:$A,[1]Skill!$AA:$AA)*$AA223/100)+
IF(ISBLANK($AB223),0, LOOKUP($AB223,[1]Skill!$A:$A,[1]Skill!$AA:$AA)*$AC223/100)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1"/>
        <v>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0"/>
        <v>0;0;0;0;0.3;0;0</v>
      </c>
      <c r="AR223" s="50" t="s">
        <v>766</v>
      </c>
      <c r="AS223" s="54"/>
      <c r="AT223" s="4" t="s">
        <v>998</v>
      </c>
      <c r="AU223" s="4"/>
      <c r="AV223" s="4">
        <v>220</v>
      </c>
      <c r="AW223" s="4"/>
      <c r="AX223" s="59" t="s">
        <v>837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C224" s="4" t="s">
        <v>233</v>
      </c>
      <c r="D224" s="4" t="s">
        <v>611</v>
      </c>
      <c r="E224" s="19" t="s">
        <v>1090</v>
      </c>
      <c r="F224" s="4">
        <v>5</v>
      </c>
      <c r="G224" s="4">
        <v>11</v>
      </c>
      <c r="H224" s="4">
        <v>6</v>
      </c>
      <c r="I224" s="4">
        <f t="shared" si="9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>INT(SUM(K224:L224)+SUM(N224:T224)*5+4.4*SUM(AJ224:AP224)+2.5*SUM(AE224:AH224)+IF(ISNUMBER(AD224),AD224,0)+M224)</f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LOOKUP($Z224,[1]Skill!$A:$A,[1]Skill!$AA:$AA)*$AA224/100)+
IF(ISBLANK($AB224),0, LOOKUP($AB224,[1]Skill!$A:$A,[1]Skill!$AA:$AA)*$AC224/100)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1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0"/>
        <v>0;0;0;0;0;0;0</v>
      </c>
      <c r="AR224" s="50" t="s">
        <v>766</v>
      </c>
      <c r="AS224" s="54"/>
      <c r="AT224" s="4" t="s">
        <v>999</v>
      </c>
      <c r="AU224" s="4"/>
      <c r="AV224" s="4">
        <v>221</v>
      </c>
      <c r="AW224" s="4"/>
      <c r="AX224" s="59" t="s">
        <v>830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C225" s="4" t="s">
        <v>234</v>
      </c>
      <c r="D225" s="4" t="s">
        <v>612</v>
      </c>
      <c r="E225" s="19" t="s">
        <v>1094</v>
      </c>
      <c r="F225" s="4">
        <v>4</v>
      </c>
      <c r="G225" s="4">
        <v>10</v>
      </c>
      <c r="H225" s="4">
        <v>0</v>
      </c>
      <c r="I225" s="4">
        <f t="shared" si="9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>INT(SUM(K225:L225)+SUM(N225:T225)*5+4.4*SUM(AJ225:AP225)+2.5*SUM(AE225:AH225)+IF(ISNUMBER(AD225),AD225,0)+M225)</f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LOOKUP($Z225,[1]Skill!$A:$A,[1]Skill!$AA:$AA)*$AA225/100)+
IF(ISBLANK($AB225),0, LOOKUP($AB225,[1]Skill!$A:$A,[1]Skill!$AA:$AA)*$AC225/100)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1"/>
        <v>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0"/>
        <v>0;0;0;0;0;0;0</v>
      </c>
      <c r="AR225" s="50" t="s">
        <v>766</v>
      </c>
      <c r="AS225" s="54"/>
      <c r="AT225" s="4"/>
      <c r="AU225" s="4"/>
      <c r="AV225" s="4">
        <v>222</v>
      </c>
      <c r="AW225" s="4"/>
      <c r="AX225" s="59" t="s">
        <v>833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C226" s="4" t="s">
        <v>235</v>
      </c>
      <c r="D226" s="4" t="s">
        <v>421</v>
      </c>
      <c r="E226" s="19" t="s">
        <v>1105</v>
      </c>
      <c r="F226" s="4">
        <v>4</v>
      </c>
      <c r="G226" s="4">
        <v>3</v>
      </c>
      <c r="H226" s="4">
        <v>5</v>
      </c>
      <c r="I226" s="4">
        <f t="shared" si="9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>INT(SUM(K226:L226)+SUM(N226:T226)*5+4.4*SUM(AJ226:AP226)+2.5*SUM(AE226:AH226)+IF(ISNUMBER(AD226),AD226,0)+M226)</f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LOOKUP($Z226,[1]Skill!$A:$A,[1]Skill!$AA:$AA)*$AA226/100)+
IF(ISBLANK($AB226),0, LOOKUP($AB226,[1]Skill!$A:$A,[1]Skill!$AA:$AA)*$AC226/100)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1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0"/>
        <v>0;0;0;0;0;0;0</v>
      </c>
      <c r="AR226" s="50" t="s">
        <v>766</v>
      </c>
      <c r="AS226" s="54"/>
      <c r="AT226" s="4"/>
      <c r="AU226" s="4"/>
      <c r="AV226" s="4">
        <v>223</v>
      </c>
      <c r="AW226" s="4"/>
      <c r="AX226" s="59" t="s">
        <v>845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C227" s="4" t="s">
        <v>236</v>
      </c>
      <c r="D227" s="4" t="s">
        <v>422</v>
      </c>
      <c r="E227" s="19"/>
      <c r="F227" s="4">
        <v>4</v>
      </c>
      <c r="G227" s="4">
        <v>9</v>
      </c>
      <c r="H227" s="4">
        <v>5</v>
      </c>
      <c r="I227" s="4">
        <f t="shared" si="9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>INT(SUM(K227:L227)+SUM(N227:T227)*5+4.4*SUM(AJ227:AP227)+2.5*SUM(AE227:AH227)+IF(ISNUMBER(AD227),AD227,0)+M227)</f>
        <v>7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LOOKUP($Z227,[1]Skill!$A:$A,[1]Skill!$AA:$AA)*$AA227/100)+
IF(ISBLANK($AB227),0, LOOKUP($AB227,[1]Skill!$A:$A,[1]Skill!$AA:$AA)*$AC227/100)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1"/>
        <v>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0"/>
        <v>0;0;0;0;0;0.3;0</v>
      </c>
      <c r="AR227" s="50" t="s">
        <v>766</v>
      </c>
      <c r="AS227" s="54"/>
      <c r="AT227" s="4" t="s">
        <v>1000</v>
      </c>
      <c r="AU227" s="4"/>
      <c r="AV227" s="4">
        <v>224</v>
      </c>
      <c r="AW227" s="4"/>
      <c r="AX227" s="59" t="s">
        <v>832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C228" s="4" t="s">
        <v>237</v>
      </c>
      <c r="D228" s="4" t="s">
        <v>423</v>
      </c>
      <c r="E228" s="19" t="s">
        <v>1134</v>
      </c>
      <c r="F228" s="4">
        <v>3</v>
      </c>
      <c r="G228" s="4">
        <v>3</v>
      </c>
      <c r="H228" s="4">
        <v>2</v>
      </c>
      <c r="I228" s="4">
        <f t="shared" si="9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>INT(SUM(K228:L228)+SUM(N228:T228)*5+4.4*SUM(AJ228:AP228)+2.5*SUM(AE228:AH228)+IF(ISNUMBER(AD228),AD228,0)+M228)</f>
        <v>-2</v>
      </c>
      <c r="V228" s="4">
        <v>25</v>
      </c>
      <c r="W228" s="4">
        <v>10</v>
      </c>
      <c r="X228" s="4">
        <v>0</v>
      </c>
      <c r="Y228" s="4" t="s">
        <v>238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LOOKUP($Z228,[1]Skill!$A:$A,[1]Skill!$AA:$AA)*$AA228/100)+
IF(ISBLANK($AB228),0, LOOKUP($AB228,[1]Skill!$A:$A,[1]Skill!$AA:$AA)*$AC228/100)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1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0"/>
        <v>0;0;0;0;0;0;0</v>
      </c>
      <c r="AR228" s="50" t="s">
        <v>766</v>
      </c>
      <c r="AS228" s="54"/>
      <c r="AT228" s="4" t="s">
        <v>1001</v>
      </c>
      <c r="AU228" s="4" t="s">
        <v>1002</v>
      </c>
      <c r="AV228" s="4">
        <v>225</v>
      </c>
      <c r="AW228" s="4"/>
      <c r="AX228" s="59" t="s">
        <v>845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C229" s="4" t="s">
        <v>239</v>
      </c>
      <c r="D229" s="4" t="s">
        <v>369</v>
      </c>
      <c r="E229" s="19" t="s">
        <v>1103</v>
      </c>
      <c r="F229" s="4">
        <v>2</v>
      </c>
      <c r="G229" s="4">
        <v>7</v>
      </c>
      <c r="H229" s="4">
        <v>0</v>
      </c>
      <c r="I229" s="4">
        <f t="shared" si="9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>INT(SUM(K229:L229)+SUM(N229:T229)*5+4.4*SUM(AJ229:AP229)+2.5*SUM(AE229:AH229)+IF(ISNUMBER(AD229),AD229,0)+M229)</f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LOOKUP($Z229,[1]Skill!$A:$A,[1]Skill!$AA:$AA)*$AA229/100)+
IF(ISBLANK($AB229),0, LOOKUP($AB229,[1]Skill!$A:$A,[1]Skill!$AA:$AA)*$AC229/100)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1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0"/>
        <v>0;0;0;0;0;0;0</v>
      </c>
      <c r="AR229" s="50" t="s">
        <v>766</v>
      </c>
      <c r="AS229" s="54"/>
      <c r="AT229" s="4" t="s">
        <v>925</v>
      </c>
      <c r="AU229" s="4"/>
      <c r="AV229" s="4">
        <v>226</v>
      </c>
      <c r="AW229" s="4"/>
      <c r="AX229" s="59" t="s">
        <v>835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C230" s="4" t="s">
        <v>240</v>
      </c>
      <c r="D230" s="4" t="s">
        <v>613</v>
      </c>
      <c r="E230" s="19" t="s">
        <v>304</v>
      </c>
      <c r="F230" s="4">
        <v>2</v>
      </c>
      <c r="G230" s="4">
        <v>16</v>
      </c>
      <c r="H230" s="4">
        <v>0</v>
      </c>
      <c r="I230" s="4">
        <f t="shared" si="9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>INT(SUM(K230:L230)+SUM(N230:T230)*5+4.4*SUM(AJ230:AP230)+2.5*SUM(AE230:AH230)+IF(ISNUMBER(AD230),AD230,0)+M230)</f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LOOKUP($Z230,[1]Skill!$A:$A,[1]Skill!$AA:$AA)*$AA230/100)+
IF(ISBLANK($AB230),0, LOOKUP($AB230,[1]Skill!$A:$A,[1]Skill!$AA:$AA)*$AC230/100)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1"/>
        <v>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0"/>
        <v>0;0;0;0;0;0;0</v>
      </c>
      <c r="AR230" s="50" t="s">
        <v>766</v>
      </c>
      <c r="AS230" s="54"/>
      <c r="AT230" s="4"/>
      <c r="AU230" s="4"/>
      <c r="AV230" s="4">
        <v>227</v>
      </c>
      <c r="AW230" s="4"/>
      <c r="AX230" s="59" t="s">
        <v>839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C231" s="4" t="s">
        <v>241</v>
      </c>
      <c r="D231" s="4" t="s">
        <v>614</v>
      </c>
      <c r="E231" s="19" t="s">
        <v>304</v>
      </c>
      <c r="F231" s="4">
        <v>3</v>
      </c>
      <c r="G231" s="4">
        <v>16</v>
      </c>
      <c r="H231" s="4">
        <v>0</v>
      </c>
      <c r="I231" s="4">
        <f t="shared" si="9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>INT(SUM(K231:L231)+SUM(N231:T231)*5+4.4*SUM(AJ231:AP231)+2.5*SUM(AE231:AH231)+IF(ISNUMBER(AD231),AD231,0)+M231)</f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LOOKUP($Z231,[1]Skill!$A:$A,[1]Skill!$AA:$AA)*$AA231/100)+
IF(ISBLANK($AB231),0, LOOKUP($AB231,[1]Skill!$A:$A,[1]Skill!$AA:$AA)*$AC231/100)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1"/>
        <v>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0"/>
        <v>0;0;0;0;0;0;0</v>
      </c>
      <c r="AR231" s="50" t="s">
        <v>766</v>
      </c>
      <c r="AS231" s="54"/>
      <c r="AT231" s="4"/>
      <c r="AU231" s="4"/>
      <c r="AV231" s="4">
        <v>228</v>
      </c>
      <c r="AW231" s="4"/>
      <c r="AX231" s="59" t="s">
        <v>839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C232" s="4" t="s">
        <v>242</v>
      </c>
      <c r="D232" s="4" t="s">
        <v>615</v>
      </c>
      <c r="E232" s="19" t="s">
        <v>1092</v>
      </c>
      <c r="F232" s="4">
        <v>1</v>
      </c>
      <c r="G232" s="4">
        <v>16</v>
      </c>
      <c r="H232" s="4">
        <v>0</v>
      </c>
      <c r="I232" s="4">
        <f t="shared" si="9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>INT(SUM(K232:L232)+SUM(N232:T232)*5+4.4*SUM(AJ232:AP232)+2.5*SUM(AE232:AH232)+IF(ISNUMBER(AD232),AD232,0)+M232)</f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LOOKUP($Z232,[1]Skill!$A:$A,[1]Skill!$AA:$AA)*$AA232/100)+
IF(ISBLANK($AB232),0, LOOKUP($AB232,[1]Skill!$A:$A,[1]Skill!$AA:$AA)*$AC232/100)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1"/>
        <v>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0"/>
        <v>0;0;0;0;0;0;0</v>
      </c>
      <c r="AR232" s="50" t="s">
        <v>766</v>
      </c>
      <c r="AS232" s="54"/>
      <c r="AT232" s="4"/>
      <c r="AU232" s="4"/>
      <c r="AV232" s="4">
        <v>229</v>
      </c>
      <c r="AW232" s="4"/>
      <c r="AX232" s="59" t="s">
        <v>839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C233" s="4" t="s">
        <v>243</v>
      </c>
      <c r="D233" s="4" t="s">
        <v>370</v>
      </c>
      <c r="E233" s="19" t="s">
        <v>1098</v>
      </c>
      <c r="F233" s="4">
        <v>3</v>
      </c>
      <c r="G233" s="4">
        <v>10</v>
      </c>
      <c r="H233" s="4">
        <v>6</v>
      </c>
      <c r="I233" s="4">
        <f t="shared" si="9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>INT(SUM(K233:L233)+SUM(N233:T233)*5+4.4*SUM(AJ233:AP233)+2.5*SUM(AE233:AH233)+IF(ISNUMBER(AD233),AD233,0)+M233)</f>
        <v>2</v>
      </c>
      <c r="V233" s="4">
        <v>10</v>
      </c>
      <c r="W233" s="4">
        <v>10</v>
      </c>
      <c r="X233" s="4">
        <v>0</v>
      </c>
      <c r="Y233" s="4" t="s">
        <v>244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LOOKUP($Z233,[1]Skill!$A:$A,[1]Skill!$AA:$AA)*$AA233/100)+
IF(ISBLANK($AB233),0, LOOKUP($AB233,[1]Skill!$A:$A,[1]Skill!$AA:$AA)*$AC233/100)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1"/>
        <v>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0"/>
        <v>0;0;0.3;0;0;0;0</v>
      </c>
      <c r="AR233" s="50" t="s">
        <v>766</v>
      </c>
      <c r="AS233" s="54"/>
      <c r="AT233" s="4" t="s">
        <v>1003</v>
      </c>
      <c r="AU233" s="4"/>
      <c r="AV233" s="4">
        <v>230</v>
      </c>
      <c r="AW233" s="4"/>
      <c r="AX233" s="59" t="s">
        <v>833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C234" s="7" t="s">
        <v>424</v>
      </c>
      <c r="D234" s="4" t="s">
        <v>616</v>
      </c>
      <c r="E234" s="19"/>
      <c r="F234" s="4">
        <v>5</v>
      </c>
      <c r="G234" s="4">
        <v>11</v>
      </c>
      <c r="H234" s="4">
        <v>4</v>
      </c>
      <c r="I234" s="4">
        <f t="shared" si="9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>INT(SUM(K234:L234)+SUM(N234:T234)*5+4.4*SUM(AJ234:AP234)+2.5*SUM(AE234:AH234)+IF(ISNUMBER(AD234),AD234,0)+M234)</f>
        <v>5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LOOKUP($Z234,[1]Skill!$A:$A,[1]Skill!$AA:$AA)*$AA234/100)+
IF(ISBLANK($AB234),0, LOOKUP($AB234,[1]Skill!$A:$A,[1]Skill!$AA:$AA)*$AC234/100)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1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0"/>
        <v>0;0;0;0;0;0;0.3</v>
      </c>
      <c r="AR234" s="50" t="s">
        <v>766</v>
      </c>
      <c r="AS234" s="54"/>
      <c r="AT234" s="4" t="s">
        <v>1004</v>
      </c>
      <c r="AU234" s="4"/>
      <c r="AV234" s="4">
        <v>231</v>
      </c>
      <c r="AW234" s="4"/>
      <c r="AX234" s="59" t="s">
        <v>830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C235" s="4" t="s">
        <v>245</v>
      </c>
      <c r="D235" s="4" t="s">
        <v>617</v>
      </c>
      <c r="E235" s="19" t="s">
        <v>1111</v>
      </c>
      <c r="F235" s="4">
        <v>3</v>
      </c>
      <c r="G235" s="4">
        <v>14</v>
      </c>
      <c r="H235" s="4">
        <v>3</v>
      </c>
      <c r="I235" s="4">
        <f t="shared" si="9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>INT(SUM(K235:L235)+SUM(N235:T235)*5+4.4*SUM(AJ235:AP235)+2.5*SUM(AE235:AH235)+IF(ISNUMBER(AD235),AD235,0)+M235)</f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LOOKUP($Z235,[1]Skill!$A:$A,[1]Skill!$AA:$AA)*$AA235/100)+
IF(ISBLANK($AB235),0, LOOKUP($AB235,[1]Skill!$A:$A,[1]Skill!$AA:$AA)*$AC235/100)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1"/>
        <v>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0"/>
        <v>0;-0.3;0;0;0;0;0</v>
      </c>
      <c r="AR235" s="50" t="s">
        <v>766</v>
      </c>
      <c r="AS235" s="54"/>
      <c r="AT235" s="4" t="s">
        <v>1005</v>
      </c>
      <c r="AU235" s="4"/>
      <c r="AV235" s="4">
        <v>232</v>
      </c>
      <c r="AW235" s="4"/>
      <c r="AX235" s="59" t="s">
        <v>838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C236" s="4" t="s">
        <v>246</v>
      </c>
      <c r="D236" s="4" t="s">
        <v>618</v>
      </c>
      <c r="E236" s="19" t="s">
        <v>1098</v>
      </c>
      <c r="F236" s="4">
        <v>2</v>
      </c>
      <c r="G236" s="4">
        <v>11</v>
      </c>
      <c r="H236" s="4">
        <v>1</v>
      </c>
      <c r="I236" s="4">
        <f t="shared" si="9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>INT(SUM(K236:L236)+SUM(N236:T236)*5+4.4*SUM(AJ236:AP236)+2.5*SUM(AE236:AH236)+IF(ISNUMBER(AD236),AD236,0)+M236)</f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LOOKUP($Z236,[1]Skill!$A:$A,[1]Skill!$AA:$AA)*$AA236/100)+
IF(ISBLANK($AB236),0, LOOKUP($AB236,[1]Skill!$A:$A,[1]Skill!$AA:$AA)*$AC236/100)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1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0"/>
        <v>0;0;0;0;0;0;0</v>
      </c>
      <c r="AR236" s="50" t="s">
        <v>766</v>
      </c>
      <c r="AS236" s="54"/>
      <c r="AT236" s="4" t="s">
        <v>1006</v>
      </c>
      <c r="AU236" s="4"/>
      <c r="AV236" s="4">
        <v>233</v>
      </c>
      <c r="AW236" s="4"/>
      <c r="AX236" s="59" t="s">
        <v>830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C237" s="7" t="s">
        <v>425</v>
      </c>
      <c r="D237" s="4" t="s">
        <v>619</v>
      </c>
      <c r="E237" s="19" t="s">
        <v>1090</v>
      </c>
      <c r="F237" s="4">
        <v>4</v>
      </c>
      <c r="G237" s="4">
        <v>5</v>
      </c>
      <c r="H237" s="4">
        <v>5</v>
      </c>
      <c r="I237" s="4">
        <f t="shared" si="9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>INT(SUM(K237:L237)+SUM(N237:T237)*5+4.4*SUM(AJ237:AP237)+2.5*SUM(AE237:AH237)+IF(ISNUMBER(AD237),AD237,0)+M237)</f>
        <v>7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LOOKUP($Z237,[1]Skill!$A:$A,[1]Skill!$AA:$AA)*$AA237/100)+
IF(ISBLANK($AB237),0, LOOKUP($AB237,[1]Skill!$A:$A,[1]Skill!$AA:$AA)*$AC237/100)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1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0"/>
        <v>0;0;0;0;0;0;0</v>
      </c>
      <c r="AR237" s="50" t="s">
        <v>766</v>
      </c>
      <c r="AS237" s="54"/>
      <c r="AT237" s="4" t="s">
        <v>1007</v>
      </c>
      <c r="AU237" s="4"/>
      <c r="AV237" s="4">
        <v>234</v>
      </c>
      <c r="AW237" s="4"/>
      <c r="AX237" s="59" t="s">
        <v>840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C238" s="4" t="s">
        <v>841</v>
      </c>
      <c r="D238" s="4" t="s">
        <v>620</v>
      </c>
      <c r="E238" s="19" t="s">
        <v>1094</v>
      </c>
      <c r="F238" s="4">
        <v>2</v>
      </c>
      <c r="G238" s="4">
        <v>6</v>
      </c>
      <c r="H238" s="4">
        <v>5</v>
      </c>
      <c r="I238" s="4">
        <f t="shared" si="9"/>
        <v>1</v>
      </c>
      <c r="J238" s="4">
        <v>2</v>
      </c>
      <c r="K238" s="4">
        <v>-3</v>
      </c>
      <c r="L238" s="4">
        <v>-3</v>
      </c>
      <c r="M238" s="4">
        <v>-2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>INT(SUM(K238:L238)+SUM(N238:T238)*5+4.4*SUM(AJ238:AP238)+2.5*SUM(AE238:AH238)+IF(ISNUMBER(AD238),AD238,0)+M238)</f>
        <v>-3</v>
      </c>
      <c r="V238" s="4">
        <v>10</v>
      </c>
      <c r="W238" s="4">
        <v>30</v>
      </c>
      <c r="X238" s="4">
        <v>0</v>
      </c>
      <c r="Y238" s="4" t="s">
        <v>4</v>
      </c>
      <c r="Z238" s="37">
        <v>55500013</v>
      </c>
      <c r="AA238" s="18">
        <v>100</v>
      </c>
      <c r="AB238" s="18"/>
      <c r="AC238" s="18"/>
      <c r="AD238" s="18">
        <f>IF(ISBLANK($Z238),0, LOOKUP($Z238,[1]Skill!$A:$A,[1]Skill!$AA:$AA)*$AA238/100)+
IF(ISBLANK($AB238),0, LOOKUP($AB238,[1]Skill!$A:$A,[1]Skill!$AA:$AA)*$AC238/100)</f>
        <v>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1"/>
        <v>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0"/>
        <v>0;0;0;0;0;0;0</v>
      </c>
      <c r="AR238" s="50" t="s">
        <v>766</v>
      </c>
      <c r="AS238" s="54"/>
      <c r="AT238" s="4" t="s">
        <v>914</v>
      </c>
      <c r="AU238" s="4"/>
      <c r="AV238" s="4">
        <v>235</v>
      </c>
      <c r="AW238" s="4"/>
      <c r="AX238" s="59" t="s">
        <v>842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C239" s="7" t="s">
        <v>394</v>
      </c>
      <c r="D239" s="4" t="s">
        <v>621</v>
      </c>
      <c r="E239" s="19"/>
      <c r="F239" s="4">
        <v>3</v>
      </c>
      <c r="G239" s="4">
        <v>11</v>
      </c>
      <c r="H239" s="4">
        <v>0</v>
      </c>
      <c r="I239" s="4">
        <f t="shared" si="9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>INT(SUM(K239:L239)+SUM(N239:T239)*5+4.4*SUM(AJ239:AP239)+2.5*SUM(AE239:AH239)+IF(ISNUMBER(AD239),AD239,0)+M239)</f>
        <v>1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LOOKUP($Z239,[1]Skill!$A:$A,[1]Skill!$AA:$AA)*$AA239/100)+
IF(ISBLANK($AB239),0, LOOKUP($AB239,[1]Skill!$A:$A,[1]Skill!$AA:$AA)*$AC239/100)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1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0"/>
        <v>0;0;0;0;0;0;0</v>
      </c>
      <c r="AR239" s="50" t="s">
        <v>766</v>
      </c>
      <c r="AS239" s="54"/>
      <c r="AT239" s="4" t="s">
        <v>1008</v>
      </c>
      <c r="AU239" s="4"/>
      <c r="AV239" s="4">
        <v>236</v>
      </c>
      <c r="AW239" s="4"/>
      <c r="AX239" s="59" t="s">
        <v>830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C240" s="7" t="s">
        <v>426</v>
      </c>
      <c r="D240" s="4" t="s">
        <v>427</v>
      </c>
      <c r="E240" s="19"/>
      <c r="F240" s="4">
        <v>3</v>
      </c>
      <c r="G240" s="4">
        <v>10</v>
      </c>
      <c r="H240" s="4">
        <v>6</v>
      </c>
      <c r="I240" s="4">
        <f t="shared" si="9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>INT(SUM(K240:L240)+SUM(N240:T240)*5+4.4*SUM(AJ240:AP240)+2.5*SUM(AE240:AH240)+IF(ISNUMBER(AD240),AD240,0)+M240)</f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LOOKUP($Z240,[1]Skill!$A:$A,[1]Skill!$AA:$AA)*$AA240/100)+
IF(ISBLANK($AB240),0, LOOKUP($AB240,[1]Skill!$A:$A,[1]Skill!$AA:$AA)*$AC240/100)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1"/>
        <v>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0"/>
        <v>0;0;0;0;0;0;0</v>
      </c>
      <c r="AR240" s="50" t="s">
        <v>766</v>
      </c>
      <c r="AS240" s="54"/>
      <c r="AT240" s="4" t="s">
        <v>979</v>
      </c>
      <c r="AU240" s="4"/>
      <c r="AV240" s="4">
        <v>237</v>
      </c>
      <c r="AW240" s="4"/>
      <c r="AX240" s="59" t="s">
        <v>833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C241" s="7" t="s">
        <v>428</v>
      </c>
      <c r="D241" s="4" t="s">
        <v>429</v>
      </c>
      <c r="E241" s="19" t="s">
        <v>1101</v>
      </c>
      <c r="F241" s="4">
        <v>5</v>
      </c>
      <c r="G241" s="4">
        <v>8</v>
      </c>
      <c r="H241" s="4">
        <v>0</v>
      </c>
      <c r="I241" s="4">
        <f t="shared" si="9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>INT(SUM(K241:L241)+SUM(N241:T241)*5+4.4*SUM(AJ241:AP241)+2.5*SUM(AE241:AH241)+IF(ISNUMBER(AD241),AD241,0)+M241)</f>
        <v>7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LOOKUP($Z241,[1]Skill!$A:$A,[1]Skill!$AA:$AA)*$AA241/100)+
IF(ISBLANK($AB241),0, LOOKUP($AB241,[1]Skill!$A:$A,[1]Skill!$AA:$AA)*$AC241/100)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1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0"/>
        <v>0;0;0;0;0;0;0.5</v>
      </c>
      <c r="AR241" s="50" t="s">
        <v>766</v>
      </c>
      <c r="AS241" s="54">
        <v>11000005</v>
      </c>
      <c r="AT241" s="4" t="s">
        <v>1009</v>
      </c>
      <c r="AU241" s="4"/>
      <c r="AV241" s="4">
        <v>238</v>
      </c>
      <c r="AW241" s="4"/>
      <c r="AX241" s="59" t="s">
        <v>829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C242" s="7" t="s">
        <v>430</v>
      </c>
      <c r="D242" s="4" t="s">
        <v>431</v>
      </c>
      <c r="E242" s="19"/>
      <c r="F242" s="4">
        <v>3</v>
      </c>
      <c r="G242" s="4">
        <v>5</v>
      </c>
      <c r="H242" s="4">
        <v>0</v>
      </c>
      <c r="I242" s="4">
        <f t="shared" si="9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>INT(SUM(K242:L242)+SUM(N242:T242)*5+4.4*SUM(AJ242:AP242)+2.5*SUM(AE242:AH242)+IF(ISNUMBER(AD242),AD242,0)+M242)</f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LOOKUP($Z242,[1]Skill!$A:$A,[1]Skill!$AA:$AA)*$AA242/100)+
IF(ISBLANK($AB242),0, LOOKUP($AB242,[1]Skill!$A:$A,[1]Skill!$AA:$AA)*$AC242/100)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1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0"/>
        <v>0;0;0;0;0;0;0</v>
      </c>
      <c r="AR242" s="50" t="s">
        <v>766</v>
      </c>
      <c r="AS242" s="54"/>
      <c r="AT242" s="4" t="s">
        <v>1010</v>
      </c>
      <c r="AU242" s="4"/>
      <c r="AV242" s="4">
        <v>239</v>
      </c>
      <c r="AW242" s="4"/>
      <c r="AX242" s="59" t="s">
        <v>840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C243" s="4" t="s">
        <v>219</v>
      </c>
      <c r="D243" s="4" t="s">
        <v>366</v>
      </c>
      <c r="E243" s="19"/>
      <c r="F243" s="4">
        <v>4</v>
      </c>
      <c r="G243" s="4">
        <v>10</v>
      </c>
      <c r="H243" s="4">
        <v>6</v>
      </c>
      <c r="I243" s="4">
        <f t="shared" si="9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>INT(SUM(K243:L243)+SUM(N243:T243)*5+4.4*SUM(AJ243:AP243)+2.5*SUM(AE243:AH243)+IF(ISNUMBER(AD243),AD243,0)+M243)</f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LOOKUP($Z243,[1]Skill!$A:$A,[1]Skill!$AA:$AA)*$AA243/100)+
IF(ISBLANK($AB243),0, LOOKUP($AB243,[1]Skill!$A:$A,[1]Skill!$AA:$AA)*$AC243/100)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1"/>
        <v>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0"/>
        <v>0;0;0;0;0;0;0</v>
      </c>
      <c r="AR243" s="50" t="s">
        <v>766</v>
      </c>
      <c r="AS243" s="54"/>
      <c r="AT243" s="4"/>
      <c r="AU243" s="4"/>
      <c r="AV243" s="4">
        <v>240</v>
      </c>
      <c r="AW243" s="4"/>
      <c r="AX243" s="59" t="s">
        <v>833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C244" s="7" t="s">
        <v>433</v>
      </c>
      <c r="D244" s="4" t="s">
        <v>372</v>
      </c>
      <c r="E244" s="59" t="s">
        <v>1103</v>
      </c>
      <c r="F244" s="4">
        <v>3</v>
      </c>
      <c r="G244" s="4">
        <v>10</v>
      </c>
      <c r="H244" s="4">
        <v>0</v>
      </c>
      <c r="I244" s="4">
        <f t="shared" si="9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>INT(SUM(K244:L244)+SUM(N244:T244)*5+4.4*SUM(AJ244:AP244)+2.5*SUM(AE244:AH244)+IF(ISNUMBER(AD244),AD244,0)+M244)</f>
        <v>2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LOOKUP($Z244,[1]Skill!$A:$A,[1]Skill!$AA:$AA)*$AA244/100)+
IF(ISBLANK($AB244),0, LOOKUP($AB244,[1]Skill!$A:$A,[1]Skill!$AA:$AA)*$AC244/100)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1"/>
        <v>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0"/>
        <v>0;0;0;0;0;0;0</v>
      </c>
      <c r="AR244" s="50" t="s">
        <v>766</v>
      </c>
      <c r="AS244" s="54"/>
      <c r="AT244" s="4" t="s">
        <v>1011</v>
      </c>
      <c r="AU244" s="4"/>
      <c r="AV244" s="4">
        <v>241</v>
      </c>
      <c r="AW244" s="4"/>
      <c r="AX244" s="59" t="s">
        <v>833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C245" s="4" t="s">
        <v>247</v>
      </c>
      <c r="D245" s="4" t="s">
        <v>373</v>
      </c>
      <c r="E245" s="19" t="s">
        <v>1103</v>
      </c>
      <c r="F245" s="4">
        <v>6</v>
      </c>
      <c r="G245" s="4">
        <v>10</v>
      </c>
      <c r="H245" s="4">
        <v>0</v>
      </c>
      <c r="I245" s="4">
        <f t="shared" si="9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>INT(SUM(K245:L245)+SUM(N245:T245)*5+4.4*SUM(AJ245:AP245)+2.5*SUM(AE245:AH245)+IF(ISNUMBER(AD245),AD245,0)+M245)</f>
        <v>6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LOOKUP($Z245,[1]Skill!$A:$A,[1]Skill!$AA:$AA)*$AA245/100)+
IF(ISBLANK($AB245),0, LOOKUP($AB245,[1]Skill!$A:$A,[1]Skill!$AA:$AA)*$AC245/100)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1"/>
        <v>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0"/>
        <v>0;0;0;0;0;0;0</v>
      </c>
      <c r="AR245" s="50" t="s">
        <v>766</v>
      </c>
      <c r="AS245" s="54"/>
      <c r="AT245" s="4" t="s">
        <v>1011</v>
      </c>
      <c r="AU245" s="4"/>
      <c r="AV245" s="4">
        <v>242</v>
      </c>
      <c r="AW245" s="4"/>
      <c r="AX245" s="59" t="s">
        <v>833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C246" s="4" t="s">
        <v>248</v>
      </c>
      <c r="D246" s="4" t="s">
        <v>622</v>
      </c>
      <c r="E246" s="19"/>
      <c r="F246" s="4">
        <v>7</v>
      </c>
      <c r="G246" s="4">
        <v>2</v>
      </c>
      <c r="H246" s="4">
        <v>0</v>
      </c>
      <c r="I246" s="4">
        <f t="shared" si="9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>INT(SUM(K246:L246)+SUM(N246:T246)*5+4.4*SUM(AJ246:AP246)+2.5*SUM(AE246:AH246)+IF(ISNUMBER(AD246),AD246,0)+M246)</f>
        <v>6</v>
      </c>
      <c r="V246" s="4">
        <v>10</v>
      </c>
      <c r="W246" s="4">
        <v>10</v>
      </c>
      <c r="X246" s="4">
        <v>0</v>
      </c>
      <c r="Y246" s="4" t="s">
        <v>244</v>
      </c>
      <c r="Z246" s="37"/>
      <c r="AA246" s="18"/>
      <c r="AB246" s="18"/>
      <c r="AC246" s="18"/>
      <c r="AD246" s="18">
        <f>IF(ISBLANK($Z246),0, LOOKUP($Z246,[1]Skill!$A:$A,[1]Skill!$AA:$AA)*$AA246/100)+
IF(ISBLANK($AB246),0, LOOKUP($AB246,[1]Skill!$A:$A,[1]Skill!$AA:$AA)*$AC246/100)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1"/>
        <v>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0"/>
        <v>0;0;0;0;0;0;0</v>
      </c>
      <c r="AR246" s="50" t="s">
        <v>766</v>
      </c>
      <c r="AS246" s="54"/>
      <c r="AT246" s="4" t="s">
        <v>952</v>
      </c>
      <c r="AU246" s="4" t="s">
        <v>953</v>
      </c>
      <c r="AV246" s="4">
        <v>243</v>
      </c>
      <c r="AW246" s="4"/>
      <c r="AX246" s="59" t="s">
        <v>844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C247" s="7" t="s">
        <v>434</v>
      </c>
      <c r="D247" s="4" t="s">
        <v>435</v>
      </c>
      <c r="E247" s="19" t="s">
        <v>1103</v>
      </c>
      <c r="F247" s="4">
        <v>5</v>
      </c>
      <c r="G247" s="4">
        <v>5</v>
      </c>
      <c r="H247" s="4">
        <v>6</v>
      </c>
      <c r="I247" s="4">
        <f t="shared" si="9"/>
        <v>3</v>
      </c>
      <c r="J247" s="4">
        <v>5</v>
      </c>
      <c r="K247" s="4">
        <v>7</v>
      </c>
      <c r="L247" s="4">
        <v>-3</v>
      </c>
      <c r="M247" s="4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>INT(SUM(K247:L247)+SUM(N247:T247)*5+4.4*SUM(AJ247:AP247)+2.5*SUM(AE247:AH247)+IF(ISNUMBER(AD247),AD247,0)+M247)</f>
        <v>7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LOOKUP($Z247,[1]Skill!$A:$A,[1]Skill!$AA:$AA)*$AA247/100)+
IF(ISBLANK($AB247),0, LOOKUP($AB247,[1]Skill!$A:$A,[1]Skill!$AA:$AA)*$AC247/100)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1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0"/>
        <v>0;0;0;0;0;0;0</v>
      </c>
      <c r="AR247" s="50" t="s">
        <v>766</v>
      </c>
      <c r="AS247" s="54"/>
      <c r="AT247" s="4" t="s">
        <v>1012</v>
      </c>
      <c r="AU247" s="4"/>
      <c r="AV247" s="4">
        <v>244</v>
      </c>
      <c r="AW247" s="4"/>
      <c r="AX247" s="59" t="s">
        <v>840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C248" s="7" t="s">
        <v>436</v>
      </c>
      <c r="D248" s="4" t="s">
        <v>437</v>
      </c>
      <c r="E248" s="19"/>
      <c r="F248" s="4">
        <v>2</v>
      </c>
      <c r="G248" s="4">
        <v>2</v>
      </c>
      <c r="H248" s="4">
        <v>0</v>
      </c>
      <c r="I248" s="4">
        <f t="shared" si="9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>INT(SUM(K248:L248)+SUM(N248:T248)*5+4.4*SUM(AJ248:AP248)+2.5*SUM(AE248:AH248)+IF(ISNUMBER(AD248),AD248,0)+M248)</f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LOOKUP($Z248,[1]Skill!$A:$A,[1]Skill!$AA:$AA)*$AA248/100)+
IF(ISBLANK($AB248),0, LOOKUP($AB248,[1]Skill!$A:$A,[1]Skill!$AA:$AA)*$AC248/100)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1"/>
        <v>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0"/>
        <v>0;0;0;0;0;0;0</v>
      </c>
      <c r="AR248" s="50" t="s">
        <v>766</v>
      </c>
      <c r="AS248" s="54"/>
      <c r="AT248" s="4" t="s">
        <v>1013</v>
      </c>
      <c r="AU248" s="4"/>
      <c r="AV248" s="4">
        <v>245</v>
      </c>
      <c r="AW248" s="4"/>
      <c r="AX248" s="59" t="s">
        <v>844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C249" s="4" t="s">
        <v>249</v>
      </c>
      <c r="D249" s="4" t="s">
        <v>438</v>
      </c>
      <c r="E249" s="19"/>
      <c r="F249" s="4">
        <v>3</v>
      </c>
      <c r="G249" s="4">
        <v>8</v>
      </c>
      <c r="H249" s="4">
        <v>3</v>
      </c>
      <c r="I249" s="4">
        <f t="shared" si="9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>INT(SUM(K249:L249)+SUM(N249:T249)*5+4.4*SUM(AJ249:AP249)+2.5*SUM(AE249:AH249)+IF(ISNUMBER(AD249),AD249,0)+M249)</f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LOOKUP($Z249,[1]Skill!$A:$A,[1]Skill!$AA:$AA)*$AA249/100)+
IF(ISBLANK($AB249),0, LOOKUP($AB249,[1]Skill!$A:$A,[1]Skill!$AA:$AA)*$AC249/100)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1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0"/>
        <v>0;0;0;0;0;0;0</v>
      </c>
      <c r="AR249" s="50" t="s">
        <v>766</v>
      </c>
      <c r="AS249" s="54"/>
      <c r="AT249" s="4" t="s">
        <v>899</v>
      </c>
      <c r="AU249" s="4"/>
      <c r="AV249" s="4">
        <v>246</v>
      </c>
      <c r="AW249" s="4"/>
      <c r="AX249" s="59" t="s">
        <v>829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C250" s="4" t="s">
        <v>250</v>
      </c>
      <c r="D250" s="4" t="s">
        <v>439</v>
      </c>
      <c r="E250" s="19" t="s">
        <v>1103</v>
      </c>
      <c r="F250" s="4">
        <v>6</v>
      </c>
      <c r="G250" s="4">
        <v>5</v>
      </c>
      <c r="H250" s="4">
        <v>0</v>
      </c>
      <c r="I250" s="4">
        <f t="shared" si="9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>INT(SUM(K250:L250)+SUM(N250:T250)*5+4.4*SUM(AJ250:AP250)+2.5*SUM(AE250:AH250)+IF(ISNUMBER(AD250),AD250,0)+M250)</f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LOOKUP($Z250,[1]Skill!$A:$A,[1]Skill!$AA:$AA)*$AA250/100)+
IF(ISBLANK($AB250),0, LOOKUP($AB250,[1]Skill!$A:$A,[1]Skill!$AA:$AA)*$AC250/100)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1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0"/>
        <v>0;0;0;0;0;0;0</v>
      </c>
      <c r="AR250" s="50" t="s">
        <v>766</v>
      </c>
      <c r="AS250" s="54"/>
      <c r="AT250" s="4" t="s">
        <v>1014</v>
      </c>
      <c r="AU250" s="4"/>
      <c r="AV250" s="4">
        <v>247</v>
      </c>
      <c r="AW250" s="4"/>
      <c r="AX250" s="59" t="s">
        <v>840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C251" s="4" t="s">
        <v>251</v>
      </c>
      <c r="D251" s="4" t="s">
        <v>440</v>
      </c>
      <c r="E251" s="19"/>
      <c r="F251" s="4">
        <v>2</v>
      </c>
      <c r="G251" s="4">
        <v>9</v>
      </c>
      <c r="H251" s="4">
        <v>0</v>
      </c>
      <c r="I251" s="4">
        <f t="shared" si="9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>INT(SUM(K251:L251)+SUM(N251:T251)*5+4.4*SUM(AJ251:AP251)+2.5*SUM(AE251:AH251)+IF(ISNUMBER(AD251),AD251,0)+M251)</f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LOOKUP($Z251,[1]Skill!$A:$A,[1]Skill!$AA:$AA)*$AA251/100)+
IF(ISBLANK($AB251),0, LOOKUP($AB251,[1]Skill!$A:$A,[1]Skill!$AA:$AA)*$AC251/100)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1"/>
        <v>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0"/>
        <v>0;0;0;0;0;0;0</v>
      </c>
      <c r="AR251" s="50" t="s">
        <v>766</v>
      </c>
      <c r="AS251" s="54"/>
      <c r="AT251" s="4" t="s">
        <v>894</v>
      </c>
      <c r="AU251" s="4"/>
      <c r="AV251" s="4">
        <v>248</v>
      </c>
      <c r="AW251" s="4"/>
      <c r="AX251" s="59" t="s">
        <v>832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C252" s="4" t="s">
        <v>252</v>
      </c>
      <c r="D252" s="4" t="s">
        <v>623</v>
      </c>
      <c r="E252" s="19" t="s">
        <v>1091</v>
      </c>
      <c r="F252" s="4">
        <v>5</v>
      </c>
      <c r="G252" s="4">
        <v>2</v>
      </c>
      <c r="H252" s="4">
        <v>4</v>
      </c>
      <c r="I252" s="4">
        <f t="shared" si="9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>INT(SUM(K252:L252)+SUM(N252:T252)*5+4.4*SUM(AJ252:AP252)+2.5*SUM(AE252:AH252)+IF(ISNUMBER(AD252),AD252,0)+M252)</f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LOOKUP($Z252,[1]Skill!$A:$A,[1]Skill!$AA:$AA)*$AA252/100)+
IF(ISBLANK($AB252),0, LOOKUP($AB252,[1]Skill!$A:$A,[1]Skill!$AA:$AA)*$AC252/100)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1"/>
        <v>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0"/>
        <v>0;0;0;0;0;0;0</v>
      </c>
      <c r="AR252" s="50" t="s">
        <v>766</v>
      </c>
      <c r="AS252" s="54"/>
      <c r="AT252" s="4" t="s">
        <v>1044</v>
      </c>
      <c r="AU252" s="4"/>
      <c r="AV252" s="4">
        <v>249</v>
      </c>
      <c r="AW252" s="4"/>
      <c r="AX252" s="59" t="s">
        <v>844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C253" s="7" t="s">
        <v>395</v>
      </c>
      <c r="D253" s="4" t="s">
        <v>441</v>
      </c>
      <c r="E253" s="19"/>
      <c r="F253" s="4">
        <v>3</v>
      </c>
      <c r="G253" s="4">
        <v>9</v>
      </c>
      <c r="H253" s="4">
        <v>3</v>
      </c>
      <c r="I253" s="4">
        <f t="shared" si="9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>INT(SUM(K253:L253)+SUM(N253:T253)*5+4.4*SUM(AJ253:AP253)+2.5*SUM(AE253:AH253)+IF(ISNUMBER(AD253),AD253,0)+M253)</f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LOOKUP($Z253,[1]Skill!$A:$A,[1]Skill!$AA:$AA)*$AA253/100)+
IF(ISBLANK($AB253),0, LOOKUP($AB253,[1]Skill!$A:$A,[1]Skill!$AA:$AA)*$AC253/100)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1"/>
        <v>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0"/>
        <v>0;0;0;0;0;0;0</v>
      </c>
      <c r="AR253" s="50" t="s">
        <v>766</v>
      </c>
      <c r="AS253" s="54"/>
      <c r="AT253" s="4"/>
      <c r="AU253" s="4"/>
      <c r="AV253" s="4">
        <v>250</v>
      </c>
      <c r="AW253" s="4"/>
      <c r="AX253" s="59" t="s">
        <v>832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C254" s="4" t="s">
        <v>253</v>
      </c>
      <c r="D254" s="4" t="s">
        <v>374</v>
      </c>
      <c r="E254" s="19" t="s">
        <v>1093</v>
      </c>
      <c r="F254" s="4">
        <v>3</v>
      </c>
      <c r="G254" s="4">
        <v>8</v>
      </c>
      <c r="H254" s="4">
        <v>3</v>
      </c>
      <c r="I254" s="4">
        <f t="shared" si="9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>INT(SUM(K254:L254)+SUM(N254:T254)*5+4.4*SUM(AJ254:AP254)+2.5*SUM(AE254:AH254)+IF(ISNUMBER(AD254),AD254,0)+M254)</f>
        <v>2</v>
      </c>
      <c r="V254" s="4">
        <v>30</v>
      </c>
      <c r="W254" s="4">
        <v>15</v>
      </c>
      <c r="X254" s="4">
        <v>0</v>
      </c>
      <c r="Y254" s="4" t="s">
        <v>885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LOOKUP($Z254,[1]Skill!$A:$A,[1]Skill!$AA:$AA)*$AA254/100)+
IF(ISBLANK($AB254),0, LOOKUP($AB254,[1]Skill!$A:$A,[1]Skill!$AA:$AA)*$AC254/100)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1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0"/>
        <v>0;0;0;0;0;0;0</v>
      </c>
      <c r="AR254" s="50" t="s">
        <v>766</v>
      </c>
      <c r="AS254" s="54"/>
      <c r="AT254" s="4" t="s">
        <v>1015</v>
      </c>
      <c r="AU254" s="4"/>
      <c r="AV254" s="4">
        <v>251</v>
      </c>
      <c r="AW254" s="4"/>
      <c r="AX254" s="59" t="s">
        <v>829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C255" s="4" t="s">
        <v>254</v>
      </c>
      <c r="D255" s="4" t="s">
        <v>375</v>
      </c>
      <c r="E255" s="19" t="s">
        <v>1134</v>
      </c>
      <c r="F255" s="4">
        <v>4</v>
      </c>
      <c r="G255" s="4">
        <v>9</v>
      </c>
      <c r="H255" s="4">
        <v>1</v>
      </c>
      <c r="I255" s="4">
        <f t="shared" si="9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>INT(SUM(K255:L255)+SUM(N255:T255)*5+4.4*SUM(AJ255:AP255)+2.5*SUM(AE255:AH255)+IF(ISNUMBER(AD255),AD255,0)+M255)</f>
        <v>5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LOOKUP($Z255,[1]Skill!$A:$A,[1]Skill!$AA:$AA)*$AA255/100)+
IF(ISBLANK($AB255),0, LOOKUP($AB255,[1]Skill!$A:$A,[1]Skill!$AA:$AA)*$AC255/100)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1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0"/>
        <v>0;0;0;0;0;0;0</v>
      </c>
      <c r="AR255" s="50" t="s">
        <v>766</v>
      </c>
      <c r="AS255" s="54"/>
      <c r="AT255" s="4" t="s">
        <v>1016</v>
      </c>
      <c r="AU255" s="4"/>
      <c r="AV255" s="4">
        <v>252</v>
      </c>
      <c r="AW255" s="4"/>
      <c r="AX255" s="59" t="s">
        <v>832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C256" s="4" t="s">
        <v>255</v>
      </c>
      <c r="D256" s="4" t="s">
        <v>376</v>
      </c>
      <c r="E256" s="19"/>
      <c r="F256" s="4">
        <v>3</v>
      </c>
      <c r="G256" s="4">
        <v>1</v>
      </c>
      <c r="H256" s="4">
        <v>2</v>
      </c>
      <c r="I256" s="4">
        <f t="shared" si="9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>INT(SUM(K256:L256)+SUM(N256:T256)*5+4.4*SUM(AJ256:AP256)+2.5*SUM(AE256:AH256)+IF(ISNUMBER(AD256),AD256,0)+M256)</f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LOOKUP($Z256,[1]Skill!$A:$A,[1]Skill!$AA:$AA)*$AA256/100)+
IF(ISBLANK($AB256),0, LOOKUP($AB256,[1]Skill!$A:$A,[1]Skill!$AA:$AA)*$AC256/100)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1"/>
        <v>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0"/>
        <v>0;0;0;0;0;0;0</v>
      </c>
      <c r="AR256" s="50" t="s">
        <v>766</v>
      </c>
      <c r="AS256" s="54"/>
      <c r="AT256" s="4" t="s">
        <v>1004</v>
      </c>
      <c r="AU256" s="4"/>
      <c r="AV256" s="4">
        <v>253</v>
      </c>
      <c r="AW256" s="4"/>
      <c r="AX256" s="59" t="s">
        <v>834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C257" s="4" t="s">
        <v>256</v>
      </c>
      <c r="D257" s="4" t="s">
        <v>624</v>
      </c>
      <c r="E257" s="19" t="s">
        <v>1091</v>
      </c>
      <c r="F257" s="4">
        <v>3</v>
      </c>
      <c r="G257" s="4">
        <v>7</v>
      </c>
      <c r="H257" s="4">
        <v>5</v>
      </c>
      <c r="I257" s="4">
        <f t="shared" si="9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>INT(SUM(K257:L257)+SUM(N257:T257)*5+4.4*SUM(AJ257:AP257)+2.5*SUM(AE257:AH257)+IF(ISNUMBER(AD257),AD257,0)+M257)</f>
        <v>-3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LOOKUP($Z257,[1]Skill!$A:$A,[1]Skill!$AA:$AA)*$AA257/100)+
IF(ISBLANK($AB257),0, LOOKUP($AB257,[1]Skill!$A:$A,[1]Skill!$AA:$AA)*$AC257/100)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1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0"/>
        <v>0;0;0;0.5;0;0;0</v>
      </c>
      <c r="AR257" s="50" t="s">
        <v>766</v>
      </c>
      <c r="AS257" s="54"/>
      <c r="AT257" s="4" t="s">
        <v>1017</v>
      </c>
      <c r="AU257" s="4"/>
      <c r="AV257" s="4">
        <v>254</v>
      </c>
      <c r="AW257" s="4"/>
      <c r="AX257" s="59" t="s">
        <v>835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C258" s="4" t="s">
        <v>257</v>
      </c>
      <c r="D258" s="4" t="s">
        <v>806</v>
      </c>
      <c r="E258" s="19" t="s">
        <v>1138</v>
      </c>
      <c r="F258" s="4">
        <v>3</v>
      </c>
      <c r="G258" s="4">
        <v>2</v>
      </c>
      <c r="H258" s="4">
        <v>0</v>
      </c>
      <c r="I258" s="4">
        <f t="shared" si="9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>INT(SUM(K258:L258)+SUM(N258:T258)*5+4.4*SUM(AJ258:AP258)+2.5*SUM(AE258:AH258)+IF(ISNUMBER(AD258),AD258,0)+M258)</f>
        <v>7</v>
      </c>
      <c r="V258" s="4">
        <v>10</v>
      </c>
      <c r="W258" s="4">
        <v>10</v>
      </c>
      <c r="X258" s="4">
        <v>0</v>
      </c>
      <c r="Y258" s="4" t="s">
        <v>244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LOOKUP($Z258,[1]Skill!$A:$A,[1]Skill!$AA:$AA)*$AA258/100)+
IF(ISBLANK($AB258),0, LOOKUP($AB258,[1]Skill!$A:$A,[1]Skill!$AA:$AA)*$AC258/100)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1"/>
        <v>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0"/>
        <v>0;0;0;0;0;0;0</v>
      </c>
      <c r="AR258" s="50" t="s">
        <v>766</v>
      </c>
      <c r="AS258" s="54"/>
      <c r="AT258" s="4"/>
      <c r="AU258" s="4"/>
      <c r="AV258" s="4">
        <v>255</v>
      </c>
      <c r="AW258" s="4"/>
      <c r="AX258" s="59" t="s">
        <v>844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C259" s="7" t="s">
        <v>396</v>
      </c>
      <c r="D259" s="4" t="s">
        <v>625</v>
      </c>
      <c r="E259" s="19" t="s">
        <v>1120</v>
      </c>
      <c r="F259" s="4">
        <v>2</v>
      </c>
      <c r="G259" s="4">
        <v>11</v>
      </c>
      <c r="H259" s="4">
        <v>0</v>
      </c>
      <c r="I259" s="4">
        <f t="shared" si="9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>INT(SUM(K259:L259)+SUM(N259:T259)*5+4.4*SUM(AJ259:AP259)+2.5*SUM(AE259:AH259)+IF(ISNUMBER(AD259),AD259,0)+M259)</f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LOOKUP($Z259,[1]Skill!$A:$A,[1]Skill!$AA:$AA)*$AA259/100)+
IF(ISBLANK($AB259),0, LOOKUP($AB259,[1]Skill!$A:$A,[1]Skill!$AA:$AA)*$AC259/100)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1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0"/>
        <v>0;0;0;0;0;0;0</v>
      </c>
      <c r="AR259" s="50" t="s">
        <v>766</v>
      </c>
      <c r="AS259" s="54"/>
      <c r="AT259" s="4" t="s">
        <v>1018</v>
      </c>
      <c r="AU259" s="4"/>
      <c r="AV259" s="4">
        <v>256</v>
      </c>
      <c r="AW259" s="4"/>
      <c r="AX259" s="59" t="s">
        <v>830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C260" s="4" t="s">
        <v>258</v>
      </c>
      <c r="D260" s="4" t="s">
        <v>377</v>
      </c>
      <c r="E260" s="19" t="s">
        <v>1139</v>
      </c>
      <c r="F260" s="4">
        <v>3</v>
      </c>
      <c r="G260" s="4">
        <v>8</v>
      </c>
      <c r="H260" s="4">
        <v>1</v>
      </c>
      <c r="I260" s="4">
        <f t="shared" ref="I260:I304" si="12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>INT(SUM(K260:L260)+SUM(N260:T260)*5+4.4*SUM(AJ260:AP260)+2.5*SUM(AE260:AH260)+IF(ISNUMBER(AD260),AD260,0)+M260)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LOOKUP($Z260,[1]Skill!$A:$A,[1]Skill!$AA:$AA)*$AA260/100)+
IF(ISBLANK($AB260),0, LOOKUP($AB260,[1]Skill!$A:$A,[1]Skill!$AA:$AA)*$AC260/100)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si="11"/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3">CONCATENATE(AJ260,";",AK260,";",AL260,";",AM260,";",AN260,";",AO260,";",AP260)</f>
        <v>0;0;0;0;0;0;0</v>
      </c>
      <c r="AR260" s="50" t="s">
        <v>766</v>
      </c>
      <c r="AS260" s="54"/>
      <c r="AT260" s="4"/>
      <c r="AU260" s="4"/>
      <c r="AV260" s="4">
        <v>257</v>
      </c>
      <c r="AW260" s="4"/>
      <c r="AX260" s="59" t="s">
        <v>829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C261" s="4" t="s">
        <v>259</v>
      </c>
      <c r="D261" s="4" t="s">
        <v>378</v>
      </c>
      <c r="E261" s="19" t="s">
        <v>1132</v>
      </c>
      <c r="F261" s="4">
        <v>3</v>
      </c>
      <c r="G261" s="4">
        <v>8</v>
      </c>
      <c r="H261" s="4">
        <v>5</v>
      </c>
      <c r="I261" s="4">
        <f t="shared" si="12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>INT(SUM(K261:L261)+SUM(N261:T261)*5+4.4*SUM(AJ261:AP261)+2.5*SUM(AE261:AH261)+IF(ISNUMBER(AD261),AD261,0)+M261)</f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LOOKUP($Z261,[1]Skill!$A:$A,[1]Skill!$AA:$AA)*$AA261/100)+
IF(ISBLANK($AB261),0, LOOKUP($AB261,[1]Skill!$A:$A,[1]Skill!$AA:$AA)*$AC261/100)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ref="AI261:AI324" si="14">CONCATENATE(AE261,";",AF261,";",AG261,";",AH261)</f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3"/>
        <v>0;0;0;0;0;0;0</v>
      </c>
      <c r="AR261" s="50" t="s">
        <v>766</v>
      </c>
      <c r="AS261" s="54"/>
      <c r="AT261" s="4"/>
      <c r="AU261" s="4"/>
      <c r="AV261" s="4">
        <v>258</v>
      </c>
      <c r="AW261" s="4"/>
      <c r="AX261" s="59" t="s">
        <v>829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C262" s="4" t="s">
        <v>260</v>
      </c>
      <c r="D262" s="4" t="s">
        <v>379</v>
      </c>
      <c r="E262" s="19"/>
      <c r="F262" s="4">
        <v>2</v>
      </c>
      <c r="G262" s="4">
        <v>2</v>
      </c>
      <c r="H262" s="4">
        <v>6</v>
      </c>
      <c r="I262" s="4">
        <f t="shared" si="12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>INT(SUM(K262:L262)+SUM(N262:T262)*5+4.4*SUM(AJ262:AP262)+2.5*SUM(AE262:AH262)+IF(ISNUMBER(AD262),AD262,0)+M262)</f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LOOKUP($Z262,[1]Skill!$A:$A,[1]Skill!$AA:$AA)*$AA262/100)+
IF(ISBLANK($AB262),0, LOOKUP($AB262,[1]Skill!$A:$A,[1]Skill!$AA:$AA)*$AC262/100)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4"/>
        <v>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3"/>
        <v>0;0;0;0;0;0;0</v>
      </c>
      <c r="AR262" s="50" t="s">
        <v>766</v>
      </c>
      <c r="AS262" s="54"/>
      <c r="AT262" s="4" t="s">
        <v>1019</v>
      </c>
      <c r="AU262" s="4"/>
      <c r="AV262" s="4">
        <v>259</v>
      </c>
      <c r="AW262" s="4"/>
      <c r="AX262" s="59" t="s">
        <v>844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C263" s="4" t="s">
        <v>261</v>
      </c>
      <c r="D263" s="4" t="s">
        <v>380</v>
      </c>
      <c r="E263" s="19" t="s">
        <v>1095</v>
      </c>
      <c r="F263" s="4">
        <v>1</v>
      </c>
      <c r="G263" s="4">
        <v>2</v>
      </c>
      <c r="H263" s="4">
        <v>4</v>
      </c>
      <c r="I263" s="4">
        <f t="shared" si="12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>INT(SUM(K263:L263)+SUM(N263:T263)*5+4.4*SUM(AJ263:AP263)+2.5*SUM(AE263:AH263)+IF(ISNUMBER(AD263),AD263,0)+M263)</f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LOOKUP($Z263,[1]Skill!$A:$A,[1]Skill!$AA:$AA)*$AA263/100)+
IF(ISBLANK($AB263),0, LOOKUP($AB263,[1]Skill!$A:$A,[1]Skill!$AA:$AA)*$AC263/100)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4"/>
        <v>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3"/>
        <v>0;0;0;0;0;0;0</v>
      </c>
      <c r="AR263" s="50" t="s">
        <v>766</v>
      </c>
      <c r="AS263" s="54"/>
      <c r="AT263" s="4" t="s">
        <v>1020</v>
      </c>
      <c r="AU263" s="4"/>
      <c r="AV263" s="4">
        <v>260</v>
      </c>
      <c r="AW263" s="4"/>
      <c r="AX263" s="59" t="s">
        <v>844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C264" s="7" t="s">
        <v>442</v>
      </c>
      <c r="D264" s="4" t="s">
        <v>381</v>
      </c>
      <c r="E264" s="19" t="s">
        <v>1096</v>
      </c>
      <c r="F264" s="4">
        <v>3</v>
      </c>
      <c r="G264" s="4">
        <v>5</v>
      </c>
      <c r="H264" s="4">
        <v>2</v>
      </c>
      <c r="I264" s="4">
        <f t="shared" si="12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>INT(SUM(K264:L264)+SUM(N264:T264)*5+4.4*SUM(AJ264:AP264)+2.5*SUM(AE264:AH264)+IF(ISNUMBER(AD264),AD264,0)+M264)</f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LOOKUP($Z264,[1]Skill!$A:$A,[1]Skill!$AA:$AA)*$AA264/100)+
IF(ISBLANK($AB264),0, LOOKUP($AB264,[1]Skill!$A:$A,[1]Skill!$AA:$AA)*$AC264/100)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4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3"/>
        <v>0;0;0;0;0;0;0</v>
      </c>
      <c r="AR264" s="50" t="s">
        <v>766</v>
      </c>
      <c r="AS264" s="54"/>
      <c r="AT264" s="4" t="s">
        <v>1021</v>
      </c>
      <c r="AU264" s="4"/>
      <c r="AV264" s="4">
        <v>261</v>
      </c>
      <c r="AW264" s="4"/>
      <c r="AX264" s="59" t="s">
        <v>840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C265" s="4" t="s">
        <v>262</v>
      </c>
      <c r="D265" s="4" t="s">
        <v>443</v>
      </c>
      <c r="E265" s="19"/>
      <c r="F265" s="4">
        <v>3</v>
      </c>
      <c r="G265" s="4">
        <v>2</v>
      </c>
      <c r="H265" s="4">
        <v>0</v>
      </c>
      <c r="I265" s="4">
        <f t="shared" si="12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>INT(SUM(K265:L265)+SUM(N265:T265)*5+4.4*SUM(AJ265:AP265)+2.5*SUM(AE265:AH265)+IF(ISNUMBER(AD265),AD265,0)+M265)</f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LOOKUP($Z265,[1]Skill!$A:$A,[1]Skill!$AA:$AA)*$AA265/100)+
IF(ISBLANK($AB265),0, LOOKUP($AB265,[1]Skill!$A:$A,[1]Skill!$AA:$AA)*$AC265/100)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4"/>
        <v>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3"/>
        <v>0;0;0;0;0;0;0</v>
      </c>
      <c r="AR265" s="50" t="s">
        <v>766</v>
      </c>
      <c r="AS265" s="54"/>
      <c r="AT265" s="4" t="s">
        <v>1052</v>
      </c>
      <c r="AU265" s="4"/>
      <c r="AV265" s="4">
        <v>262</v>
      </c>
      <c r="AW265" s="4"/>
      <c r="AX265" s="59" t="s">
        <v>844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C266" s="7" t="s">
        <v>444</v>
      </c>
      <c r="D266" s="4" t="s">
        <v>445</v>
      </c>
      <c r="E266" s="19"/>
      <c r="F266" s="4">
        <v>4</v>
      </c>
      <c r="G266" s="4">
        <v>4</v>
      </c>
      <c r="H266" s="4">
        <v>6</v>
      </c>
      <c r="I266" s="4">
        <f t="shared" si="12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>INT(SUM(K266:L266)+SUM(N266:T266)*5+4.4*SUM(AJ266:AP266)+2.5*SUM(AE266:AH266)+IF(ISNUMBER(AD266),AD266,0)+M266)</f>
        <v>4</v>
      </c>
      <c r="V266" s="4">
        <v>10</v>
      </c>
      <c r="W266" s="4">
        <v>12</v>
      </c>
      <c r="X266" s="4">
        <v>0</v>
      </c>
      <c r="Y266" s="4" t="s">
        <v>1076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LOOKUP($Z266,[1]Skill!$A:$A,[1]Skill!$AA:$AA)*$AA266/100)+
IF(ISBLANK($AB266),0, LOOKUP($AB266,[1]Skill!$A:$A,[1]Skill!$AA:$AA)*$AC266/100)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4"/>
        <v>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3"/>
        <v>0;0;0;0;0;0;0</v>
      </c>
      <c r="AR266" s="50" t="s">
        <v>766</v>
      </c>
      <c r="AS266" s="54"/>
      <c r="AT266" s="4" t="s">
        <v>926</v>
      </c>
      <c r="AU266" s="4"/>
      <c r="AV266" s="4">
        <v>263</v>
      </c>
      <c r="AW266" s="4"/>
      <c r="AX266" s="59" t="s">
        <v>843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C267" s="7" t="s">
        <v>446</v>
      </c>
      <c r="D267" s="4" t="s">
        <v>382</v>
      </c>
      <c r="E267" s="19" t="s">
        <v>1134</v>
      </c>
      <c r="F267" s="4">
        <v>5</v>
      </c>
      <c r="G267" s="4">
        <v>10</v>
      </c>
      <c r="H267" s="4">
        <v>6</v>
      </c>
      <c r="I267" s="4">
        <f t="shared" si="12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>INT(SUM(K267:L267)+SUM(N267:T267)*5+4.4*SUM(AJ267:AP267)+2.5*SUM(AE267:AH267)+IF(ISNUMBER(AD267),AD267,0)+M267)</f>
        <v>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LOOKUP($Z267,[1]Skill!$A:$A,[1]Skill!$AA:$AA)*$AA267/100)+
IF(ISBLANK($AB267),0, LOOKUP($AB267,[1]Skill!$A:$A,[1]Skill!$AA:$AA)*$AC267/100)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4"/>
        <v>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3"/>
        <v>0;0;0;0;0;0.3;0</v>
      </c>
      <c r="AR267" s="50" t="s">
        <v>766</v>
      </c>
      <c r="AS267" s="54"/>
      <c r="AT267" s="4" t="s">
        <v>1002</v>
      </c>
      <c r="AU267" s="4"/>
      <c r="AV267" s="4">
        <v>264</v>
      </c>
      <c r="AW267" s="4"/>
      <c r="AX267" s="59" t="s">
        <v>833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C268" s="4" t="s">
        <v>263</v>
      </c>
      <c r="D268" s="4" t="s">
        <v>383</v>
      </c>
      <c r="E268" s="19"/>
      <c r="F268" s="4">
        <v>3</v>
      </c>
      <c r="G268" s="4">
        <v>2</v>
      </c>
      <c r="H268" s="4">
        <v>5</v>
      </c>
      <c r="I268" s="4">
        <f t="shared" si="12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>INT(SUM(K268:L268)+SUM(N268:T268)*5+4.4*SUM(AJ268:AP268)+2.5*SUM(AE268:AH268)+IF(ISNUMBER(AD268),AD268,0)+M268)</f>
        <v>1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LOOKUP($Z268,[1]Skill!$A:$A,[1]Skill!$AA:$AA)*$AA268/100)+
IF(ISBLANK($AB268),0, LOOKUP($AB268,[1]Skill!$A:$A,[1]Skill!$AA:$AA)*$AC268/100)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4" t="str">
        <f t="shared" si="14"/>
        <v>0.3;0;0;0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3"/>
        <v>0;0;0;0;0;0;0</v>
      </c>
      <c r="AR268" s="50" t="s">
        <v>766</v>
      </c>
      <c r="AS268" s="54"/>
      <c r="AT268" s="4" t="s">
        <v>1022</v>
      </c>
      <c r="AU268" s="4"/>
      <c r="AV268" s="4">
        <v>265</v>
      </c>
      <c r="AW268" s="4"/>
      <c r="AX268" s="59" t="s">
        <v>844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C269" s="7" t="s">
        <v>447</v>
      </c>
      <c r="D269" s="4" t="s">
        <v>448</v>
      </c>
      <c r="E269" s="19" t="s">
        <v>1140</v>
      </c>
      <c r="F269" s="4">
        <v>4</v>
      </c>
      <c r="G269" s="4">
        <v>13</v>
      </c>
      <c r="H269" s="4">
        <v>4</v>
      </c>
      <c r="I269" s="4">
        <f t="shared" si="12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>INT(SUM(K269:L269)+SUM(N269:T269)*5+4.4*SUM(AJ269:AP269)+2.5*SUM(AE269:AH269)+IF(ISNUMBER(AD269),AD269,0)+M269)</f>
        <v>8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LOOKUP($Z269,[1]Skill!$A:$A,[1]Skill!$AA:$AA)*$AA269/100)+
IF(ISBLANK($AB269),0, LOOKUP($AB269,[1]Skill!$A:$A,[1]Skill!$AA:$AA)*$AC269/100)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4"/>
        <v>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3"/>
        <v>0;0;0;0;0.3;0;0</v>
      </c>
      <c r="AR269" s="50" t="s">
        <v>766</v>
      </c>
      <c r="AS269" s="54"/>
      <c r="AT269" s="4" t="s">
        <v>961</v>
      </c>
      <c r="AU269" s="4"/>
      <c r="AV269" s="4">
        <v>266</v>
      </c>
      <c r="AW269" s="4"/>
      <c r="AX269" s="59" t="s">
        <v>837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C270" s="4" t="s">
        <v>264</v>
      </c>
      <c r="D270" s="4" t="s">
        <v>449</v>
      </c>
      <c r="E270" s="19" t="s">
        <v>1117</v>
      </c>
      <c r="F270" s="4">
        <v>2</v>
      </c>
      <c r="G270" s="4">
        <v>9</v>
      </c>
      <c r="H270" s="4">
        <v>4</v>
      </c>
      <c r="I270" s="4">
        <f t="shared" si="12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>INT(SUM(K270:L270)+SUM(N270:T270)*5+4.4*SUM(AJ270:AP270)+2.5*SUM(AE270:AH270)+IF(ISNUMBER(AD270),AD270,0)+M270)</f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LOOKUP($Z270,[1]Skill!$A:$A,[1]Skill!$AA:$AA)*$AA270/100)+
IF(ISBLANK($AB270),0, LOOKUP($AB270,[1]Skill!$A:$A,[1]Skill!$AA:$AA)*$AC270/100)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4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3"/>
        <v>0;0;0;0;0;0;0</v>
      </c>
      <c r="AR270" s="50" t="s">
        <v>766</v>
      </c>
      <c r="AS270" s="54"/>
      <c r="AT270" s="4" t="s">
        <v>961</v>
      </c>
      <c r="AU270" s="4"/>
      <c r="AV270" s="4">
        <v>267</v>
      </c>
      <c r="AW270" s="4"/>
      <c r="AX270" s="59" t="s">
        <v>832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C271" s="7" t="s">
        <v>397</v>
      </c>
      <c r="D271" s="4" t="s">
        <v>384</v>
      </c>
      <c r="E271" s="19" t="s">
        <v>1093</v>
      </c>
      <c r="F271" s="4">
        <v>5</v>
      </c>
      <c r="G271" s="4">
        <v>1</v>
      </c>
      <c r="H271" s="4">
        <v>5</v>
      </c>
      <c r="I271" s="4">
        <f t="shared" si="12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>INT(SUM(K271:L271)+SUM(N271:T271)*5+4.4*SUM(AJ271:AP271)+2.5*SUM(AE271:AH271)+IF(ISNUMBER(AD271),AD271,0)+M271)</f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LOOKUP($Z271,[1]Skill!$A:$A,[1]Skill!$AA:$AA)*$AA271/100)+
IF(ISBLANK($AB271),0, LOOKUP($AB271,[1]Skill!$A:$A,[1]Skill!$AA:$AA)*$AC271/100)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4"/>
        <v>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3"/>
        <v>0;0;0;0;0;0;0</v>
      </c>
      <c r="AR271" s="50" t="s">
        <v>766</v>
      </c>
      <c r="AS271" s="54"/>
      <c r="AT271" s="4" t="s">
        <v>1023</v>
      </c>
      <c r="AU271" s="4"/>
      <c r="AV271" s="4">
        <v>268</v>
      </c>
      <c r="AW271" s="4"/>
      <c r="AX271" s="59" t="s">
        <v>834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C272" s="4" t="s">
        <v>265</v>
      </c>
      <c r="D272" s="4" t="s">
        <v>626</v>
      </c>
      <c r="E272" s="19" t="s">
        <v>1101</v>
      </c>
      <c r="F272" s="4">
        <v>5</v>
      </c>
      <c r="G272" s="4">
        <v>1</v>
      </c>
      <c r="H272" s="4">
        <v>2</v>
      </c>
      <c r="I272" s="4">
        <f t="shared" si="12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>INT(SUM(K272:L272)+SUM(N272:T272)*5+4.4*SUM(AJ272:AP272)+2.5*SUM(AE272:AH272)+IF(ISNUMBER(AD272),AD272,0)+M272)</f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LOOKUP($Z272,[1]Skill!$A:$A,[1]Skill!$AA:$AA)*$AA272/100)+
IF(ISBLANK($AB272),0, LOOKUP($AB272,[1]Skill!$A:$A,[1]Skill!$AA:$AA)*$AC272/100)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4"/>
        <v>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3"/>
        <v>0;0;0;0;0;0;0</v>
      </c>
      <c r="AR272" s="50" t="s">
        <v>766</v>
      </c>
      <c r="AS272" s="54"/>
      <c r="AT272" s="4" t="s">
        <v>1024</v>
      </c>
      <c r="AU272" s="4"/>
      <c r="AV272" s="4">
        <v>269</v>
      </c>
      <c r="AW272" s="4"/>
      <c r="AX272" s="59" t="s">
        <v>834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C273" s="4" t="s">
        <v>266</v>
      </c>
      <c r="D273" s="4" t="s">
        <v>385</v>
      </c>
      <c r="E273" s="19" t="s">
        <v>1120</v>
      </c>
      <c r="F273" s="4">
        <v>5</v>
      </c>
      <c r="G273" s="4">
        <v>1</v>
      </c>
      <c r="H273" s="4">
        <v>1</v>
      </c>
      <c r="I273" s="4">
        <f t="shared" si="12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>INT(SUM(K273:L273)+SUM(N273:T273)*5+4.4*SUM(AJ273:AP273)+2.5*SUM(AE273:AH273)+IF(ISNUMBER(AD273),AD273,0)+M273)</f>
        <v>3</v>
      </c>
      <c r="V273" s="4">
        <v>10</v>
      </c>
      <c r="W273" s="4">
        <v>12</v>
      </c>
      <c r="X273" s="4">
        <v>0</v>
      </c>
      <c r="Y273" s="4" t="s">
        <v>724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LOOKUP($Z273,[1]Skill!$A:$A,[1]Skill!$AA:$AA)*$AA273/100)+
IF(ISBLANK($AB273),0, LOOKUP($AB273,[1]Skill!$A:$A,[1]Skill!$AA:$AA)*$AC273/100)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4"/>
        <v>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3"/>
        <v>0;0;0;0;0;0;0</v>
      </c>
      <c r="AR273" s="50" t="s">
        <v>766</v>
      </c>
      <c r="AS273" s="54"/>
      <c r="AT273" s="4" t="s">
        <v>1025</v>
      </c>
      <c r="AU273" s="4"/>
      <c r="AV273" s="4">
        <v>270</v>
      </c>
      <c r="AW273" s="4"/>
      <c r="AX273" s="59" t="s">
        <v>834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C274" s="4" t="s">
        <v>267</v>
      </c>
      <c r="D274" s="4" t="s">
        <v>386</v>
      </c>
      <c r="E274" s="19" t="s">
        <v>1091</v>
      </c>
      <c r="F274" s="4">
        <v>1</v>
      </c>
      <c r="G274" s="4">
        <v>8</v>
      </c>
      <c r="H274" s="4">
        <v>0</v>
      </c>
      <c r="I274" s="4">
        <f t="shared" si="12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>INT(SUM(K274:L274)+SUM(N274:T274)*5+4.4*SUM(AJ274:AP274)+2.5*SUM(AE274:AH274)+IF(ISNUMBER(AD274),AD274,0)+M274)</f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LOOKUP($Z274,[1]Skill!$A:$A,[1]Skill!$AA:$AA)*$AA274/100)+
IF(ISBLANK($AB274),0, LOOKUP($AB274,[1]Skill!$A:$A,[1]Skill!$AA:$AA)*$AC274/100)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4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3"/>
        <v>0;0;0;0;0;0;0</v>
      </c>
      <c r="AR274" s="50" t="s">
        <v>766</v>
      </c>
      <c r="AS274" s="54"/>
      <c r="AT274" s="4" t="s">
        <v>1053</v>
      </c>
      <c r="AU274" s="4"/>
      <c r="AV274" s="4">
        <v>271</v>
      </c>
      <c r="AW274" s="4"/>
      <c r="AX274" s="59" t="s">
        <v>829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C275" s="4" t="s">
        <v>268</v>
      </c>
      <c r="D275" s="4" t="s">
        <v>450</v>
      </c>
      <c r="E275" s="19" t="s">
        <v>1091</v>
      </c>
      <c r="F275" s="4">
        <v>3</v>
      </c>
      <c r="G275" s="4">
        <v>8</v>
      </c>
      <c r="H275" s="4">
        <v>0</v>
      </c>
      <c r="I275" s="4">
        <f t="shared" si="12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>INT(SUM(K275:L275)+SUM(N275:T275)*5+4.4*SUM(AJ275:AP275)+2.5*SUM(AE275:AH275)+IF(ISNUMBER(AD275),AD275,0)+M275)</f>
        <v>2</v>
      </c>
      <c r="V275" s="4">
        <v>30</v>
      </c>
      <c r="W275" s="4">
        <v>15</v>
      </c>
      <c r="X275" s="4">
        <v>0</v>
      </c>
      <c r="Y275" s="4" t="s">
        <v>269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LOOKUP($Z275,[1]Skill!$A:$A,[1]Skill!$AA:$AA)*$AA275/100)+
IF(ISBLANK($AB275),0, LOOKUP($AB275,[1]Skill!$A:$A,[1]Skill!$AA:$AA)*$AC275/100)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4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3"/>
        <v>0;0;0;0;0;0;0</v>
      </c>
      <c r="AR275" s="50" t="s">
        <v>766</v>
      </c>
      <c r="AS275" s="54"/>
      <c r="AT275" s="4" t="s">
        <v>899</v>
      </c>
      <c r="AU275" s="4"/>
      <c r="AV275" s="4">
        <v>272</v>
      </c>
      <c r="AW275" s="4"/>
      <c r="AX275" s="59" t="s">
        <v>829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C276" s="7" t="s">
        <v>451</v>
      </c>
      <c r="D276" s="4" t="s">
        <v>452</v>
      </c>
      <c r="E276" s="19"/>
      <c r="F276" s="4">
        <v>4</v>
      </c>
      <c r="G276" s="4">
        <v>11</v>
      </c>
      <c r="H276" s="4">
        <v>2</v>
      </c>
      <c r="I276" s="4">
        <f t="shared" si="12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>INT(SUM(K276:L276)+SUM(N276:T276)*5+4.4*SUM(AJ276:AP276)+2.5*SUM(AE276:AH276)+IF(ISNUMBER(AD276),AD276,0)+M276)</f>
        <v>3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LOOKUP($Z276,[1]Skill!$A:$A,[1]Skill!$AA:$AA)*$AA276/100)+
IF(ISBLANK($AB276),0, LOOKUP($AB276,[1]Skill!$A:$A,[1]Skill!$AA:$AA)*$AC276/100)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4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3"/>
        <v>0;0;0;-0.5;0;0;0</v>
      </c>
      <c r="AR276" s="50" t="s">
        <v>766</v>
      </c>
      <c r="AS276" s="54"/>
      <c r="AT276" s="4" t="s">
        <v>979</v>
      </c>
      <c r="AU276" s="4" t="s">
        <v>1002</v>
      </c>
      <c r="AV276" s="4">
        <v>273</v>
      </c>
      <c r="AW276" s="4"/>
      <c r="AX276" s="59" t="s">
        <v>830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C277" s="7" t="s">
        <v>453</v>
      </c>
      <c r="D277" s="4" t="s">
        <v>454</v>
      </c>
      <c r="E277" s="19" t="s">
        <v>1132</v>
      </c>
      <c r="F277" s="4">
        <v>3</v>
      </c>
      <c r="G277" s="4">
        <v>13</v>
      </c>
      <c r="H277" s="4">
        <v>3</v>
      </c>
      <c r="I277" s="4">
        <f t="shared" si="12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>INT(SUM(K277:L277)+SUM(N277:T277)*5+4.4*SUM(AJ277:AP277)+2.5*SUM(AE277:AH277)+IF(ISNUMBER(AD277),AD277,0)+M277)</f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LOOKUP($Z277,[1]Skill!$A:$A,[1]Skill!$AA:$AA)*$AA277/100)+
IF(ISBLANK($AB277),0, LOOKUP($AB277,[1]Skill!$A:$A,[1]Skill!$AA:$AA)*$AC277/100)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4"/>
        <v>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3"/>
        <v>0;0;0;0;0;0;0</v>
      </c>
      <c r="AR277" s="50" t="s">
        <v>766</v>
      </c>
      <c r="AS277" s="54"/>
      <c r="AT277" s="4"/>
      <c r="AU277" s="4"/>
      <c r="AV277" s="4">
        <v>274</v>
      </c>
      <c r="AW277" s="4"/>
      <c r="AX277" s="59" t="s">
        <v>837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C278" s="7" t="s">
        <v>455</v>
      </c>
      <c r="D278" s="4" t="s">
        <v>456</v>
      </c>
      <c r="E278" s="19" t="s">
        <v>1117</v>
      </c>
      <c r="F278" s="4">
        <v>3</v>
      </c>
      <c r="G278" s="4">
        <v>11</v>
      </c>
      <c r="H278" s="4">
        <v>0</v>
      </c>
      <c r="I278" s="4">
        <f t="shared" si="12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>INT(SUM(K278:L278)+SUM(N278:T278)*5+4.4*SUM(AJ278:AP278)+2.5*SUM(AE278:AH278)+IF(ISNUMBER(AD278),AD278,0)+M278)</f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LOOKUP($Z278,[1]Skill!$A:$A,[1]Skill!$AA:$AA)*$AA278/100)+
IF(ISBLANK($AB278),0, LOOKUP($AB278,[1]Skill!$A:$A,[1]Skill!$AA:$AA)*$AC278/100)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4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3"/>
        <v>0;0;0;0;0;0;0</v>
      </c>
      <c r="AR278" s="50" t="s">
        <v>766</v>
      </c>
      <c r="AS278" s="54"/>
      <c r="AT278" s="4"/>
      <c r="AU278" s="4"/>
      <c r="AV278" s="4">
        <v>275</v>
      </c>
      <c r="AW278" s="4"/>
      <c r="AX278" s="59" t="s">
        <v>830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C279" s="4" t="s">
        <v>270</v>
      </c>
      <c r="D279" s="4" t="s">
        <v>457</v>
      </c>
      <c r="E279" s="19"/>
      <c r="F279" s="4">
        <v>2</v>
      </c>
      <c r="G279" s="4">
        <v>2</v>
      </c>
      <c r="H279" s="4">
        <v>0</v>
      </c>
      <c r="I279" s="4">
        <f t="shared" si="12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>INT(SUM(K279:L279)+SUM(N279:T279)*5+4.4*SUM(AJ279:AP279)+2.5*SUM(AE279:AH279)+IF(ISNUMBER(AD279),AD279,0)+M279)</f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LOOKUP($Z279,[1]Skill!$A:$A,[1]Skill!$AA:$AA)*$AA279/100)+
IF(ISBLANK($AB279),0, LOOKUP($AB279,[1]Skill!$A:$A,[1]Skill!$AA:$AA)*$AC279/100)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4"/>
        <v>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3"/>
        <v>0;0;0;0;0;0;0</v>
      </c>
      <c r="AR279" s="50" t="s">
        <v>766</v>
      </c>
      <c r="AS279" s="54"/>
      <c r="AT279" s="4" t="s">
        <v>1052</v>
      </c>
      <c r="AU279" s="4"/>
      <c r="AV279" s="4">
        <v>276</v>
      </c>
      <c r="AW279" s="4"/>
      <c r="AX279" s="59" t="s">
        <v>844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C280" s="4" t="s">
        <v>271</v>
      </c>
      <c r="D280" s="4" t="s">
        <v>458</v>
      </c>
      <c r="E280" s="19"/>
      <c r="F280" s="4">
        <v>3</v>
      </c>
      <c r="G280" s="4">
        <v>10</v>
      </c>
      <c r="H280" s="4">
        <v>0</v>
      </c>
      <c r="I280" s="4">
        <f t="shared" si="12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>INT(SUM(K280:L280)+SUM(N280:T280)*5+4.4*SUM(AJ280:AP280)+2.5*SUM(AE280:AH280)+IF(ISNUMBER(AD280),AD280,0)+M280)</f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LOOKUP($Z280,[1]Skill!$A:$A,[1]Skill!$AA:$AA)*$AA280/100)+
IF(ISBLANK($AB280),0, LOOKUP($AB280,[1]Skill!$A:$A,[1]Skill!$AA:$AA)*$AC280/100)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4"/>
        <v>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3"/>
        <v>0;0;0;0;0;0;0</v>
      </c>
      <c r="AR280" s="50" t="s">
        <v>766</v>
      </c>
      <c r="AS280" s="54"/>
      <c r="AT280" s="4"/>
      <c r="AU280" s="4"/>
      <c r="AV280" s="4">
        <v>277</v>
      </c>
      <c r="AW280" s="4"/>
      <c r="AX280" s="59" t="s">
        <v>833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C281" s="4" t="s">
        <v>272</v>
      </c>
      <c r="D281" s="4" t="s">
        <v>387</v>
      </c>
      <c r="E281" s="19" t="s">
        <v>1126</v>
      </c>
      <c r="F281" s="4">
        <v>1</v>
      </c>
      <c r="G281" s="4">
        <v>1</v>
      </c>
      <c r="H281" s="4">
        <v>0</v>
      </c>
      <c r="I281" s="4">
        <f t="shared" si="12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>INT(SUM(K281:L281)+SUM(N281:T281)*5+4.4*SUM(AJ281:AP281)+2.5*SUM(AE281:AH281)+IF(ISNUMBER(AD281),AD281,0)+M281)</f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LOOKUP($Z281,[1]Skill!$A:$A,[1]Skill!$AA:$AA)*$AA281/100)+
IF(ISBLANK($AB281),0, LOOKUP($AB281,[1]Skill!$A:$A,[1]Skill!$AA:$AA)*$AC281/100)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4"/>
        <v>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3"/>
        <v>0;0;0;0;0;0;0</v>
      </c>
      <c r="AR281" s="50" t="s">
        <v>766</v>
      </c>
      <c r="AS281" s="54"/>
      <c r="AT281" s="4" t="s">
        <v>1026</v>
      </c>
      <c r="AU281" s="4"/>
      <c r="AV281" s="4">
        <v>278</v>
      </c>
      <c r="AW281" s="4"/>
      <c r="AX281" s="59" t="s">
        <v>834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C282" s="4" t="s">
        <v>273</v>
      </c>
      <c r="D282" s="4" t="s">
        <v>388</v>
      </c>
      <c r="E282" s="19" t="s">
        <v>1126</v>
      </c>
      <c r="F282" s="4">
        <v>1</v>
      </c>
      <c r="G282" s="4">
        <v>1</v>
      </c>
      <c r="H282" s="4">
        <v>0</v>
      </c>
      <c r="I282" s="4">
        <f t="shared" si="12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>INT(SUM(K282:L282)+SUM(N282:T282)*5+4.4*SUM(AJ282:AP282)+2.5*SUM(AE282:AH282)+IF(ISNUMBER(AD282),AD282,0)+M282)</f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LOOKUP($Z282,[1]Skill!$A:$A,[1]Skill!$AA:$AA)*$AA282/100)+
IF(ISBLANK($AB282),0, LOOKUP($AB282,[1]Skill!$A:$A,[1]Skill!$AA:$AA)*$AC282/100)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4"/>
        <v>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3"/>
        <v>0;0;0;0;0;0;0</v>
      </c>
      <c r="AR282" s="50" t="s">
        <v>766</v>
      </c>
      <c r="AS282" s="54"/>
      <c r="AT282" s="4" t="s">
        <v>1026</v>
      </c>
      <c r="AU282" s="4"/>
      <c r="AV282" s="4">
        <v>279</v>
      </c>
      <c r="AW282" s="4"/>
      <c r="AX282" s="59" t="s">
        <v>834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C283" s="4" t="s">
        <v>274</v>
      </c>
      <c r="D283" s="4" t="s">
        <v>389</v>
      </c>
      <c r="E283" s="19" t="s">
        <v>1126</v>
      </c>
      <c r="F283" s="4">
        <v>1</v>
      </c>
      <c r="G283" s="4">
        <v>1</v>
      </c>
      <c r="H283" s="4">
        <v>0</v>
      </c>
      <c r="I283" s="4">
        <f t="shared" si="12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>INT(SUM(K283:L283)+SUM(N283:T283)*5+4.4*SUM(AJ283:AP283)+2.5*SUM(AE283:AH283)+IF(ISNUMBER(AD283),AD283,0)+M283)</f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LOOKUP($Z283,[1]Skill!$A:$A,[1]Skill!$AA:$AA)*$AA283/100)+
IF(ISBLANK($AB283),0, LOOKUP($AB283,[1]Skill!$A:$A,[1]Skill!$AA:$AA)*$AC283/100)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4"/>
        <v>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3"/>
        <v>0;0;0;0;0;0;0</v>
      </c>
      <c r="AR283" s="50" t="s">
        <v>766</v>
      </c>
      <c r="AS283" s="54"/>
      <c r="AT283" s="4" t="s">
        <v>1026</v>
      </c>
      <c r="AU283" s="4"/>
      <c r="AV283" s="4">
        <v>280</v>
      </c>
      <c r="AW283" s="4"/>
      <c r="AX283" s="59" t="s">
        <v>834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C284" s="4" t="s">
        <v>275</v>
      </c>
      <c r="D284" s="4" t="s">
        <v>627</v>
      </c>
      <c r="E284" s="19" t="s">
        <v>1091</v>
      </c>
      <c r="F284" s="4">
        <v>6</v>
      </c>
      <c r="G284" s="4">
        <v>1</v>
      </c>
      <c r="H284" s="4">
        <v>6</v>
      </c>
      <c r="I284" s="4">
        <f t="shared" si="12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>INT(SUM(K284:L284)+SUM(N284:T284)*5+4.4*SUM(AJ284:AP284)+2.5*SUM(AE284:AH284)+IF(ISNUMBER(AD284),AD284,0)+M284)</f>
        <v>9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LOOKUP($Z284,[1]Skill!$A:$A,[1]Skill!$AA:$AA)*$AA284/100)+
IF(ISBLANK($AB284),0, LOOKUP($AB284,[1]Skill!$A:$A,[1]Skill!$AA:$AA)*$AC284/100)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4" t="str">
        <f t="shared" si="14"/>
        <v>0.3;0;0;0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3"/>
        <v>0;0;0;0.3;0;0;0</v>
      </c>
      <c r="AR284" s="50" t="s">
        <v>766</v>
      </c>
      <c r="AS284" s="54"/>
      <c r="AT284" s="4" t="s">
        <v>1027</v>
      </c>
      <c r="AU284" s="4"/>
      <c r="AV284" s="4">
        <v>281</v>
      </c>
      <c r="AW284" s="4"/>
      <c r="AX284" s="59" t="s">
        <v>834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C285" s="4" t="s">
        <v>276</v>
      </c>
      <c r="D285" s="4" t="s">
        <v>630</v>
      </c>
      <c r="E285" s="19" t="s">
        <v>1090</v>
      </c>
      <c r="F285" s="4">
        <v>6</v>
      </c>
      <c r="G285" s="4">
        <v>3</v>
      </c>
      <c r="H285" s="4">
        <v>5</v>
      </c>
      <c r="I285" s="4">
        <f t="shared" si="12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>INT(SUM(K285:L285)+SUM(N285:T285)*5+4.4*SUM(AJ285:AP285)+2.5*SUM(AE285:AH285)+IF(ISNUMBER(AD285),AD285,0)+M285)</f>
        <v>9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LOOKUP($Z285,[1]Skill!$A:$A,[1]Skill!$AA:$AA)*$AA285/100)+
IF(ISBLANK($AB285),0, LOOKUP($AB285,[1]Skill!$A:$A,[1]Skill!$AA:$AA)*$AC285/100)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4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3"/>
        <v>0;0;0;0;0;0;0.3</v>
      </c>
      <c r="AR285" s="50" t="s">
        <v>766</v>
      </c>
      <c r="AS285" s="54">
        <v>11000007</v>
      </c>
      <c r="AT285" s="4" t="s">
        <v>1028</v>
      </c>
      <c r="AU285" s="4"/>
      <c r="AV285" s="4">
        <v>282</v>
      </c>
      <c r="AW285" s="4"/>
      <c r="AX285" s="59" t="s">
        <v>845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C286" s="4" t="s">
        <v>277</v>
      </c>
      <c r="D286" s="4" t="s">
        <v>631</v>
      </c>
      <c r="E286" s="19" t="s">
        <v>1095</v>
      </c>
      <c r="F286" s="4">
        <v>1</v>
      </c>
      <c r="G286" s="4">
        <v>8</v>
      </c>
      <c r="H286" s="4">
        <v>0</v>
      </c>
      <c r="I286" s="4">
        <f t="shared" si="12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>INT(SUM(K286:L286)+SUM(N286:T286)*5+4.4*SUM(AJ286:AP286)+2.5*SUM(AE286:AH286)+IF(ISNUMBER(AD286),AD286,0)+M286)</f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LOOKUP($Z286,[1]Skill!$A:$A,[1]Skill!$AA:$AA)*$AA286/100)+
IF(ISBLANK($AB286),0, LOOKUP($AB286,[1]Skill!$A:$A,[1]Skill!$AA:$AA)*$AC286/100)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4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3"/>
        <v>0;0;0;0;0;0;0</v>
      </c>
      <c r="AR286" s="50" t="s">
        <v>766</v>
      </c>
      <c r="AS286" s="54"/>
      <c r="AT286" s="4"/>
      <c r="AU286" s="4"/>
      <c r="AV286" s="4">
        <v>283</v>
      </c>
      <c r="AW286" s="4"/>
      <c r="AX286" s="59" t="s">
        <v>829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C287" s="7" t="s">
        <v>459</v>
      </c>
      <c r="D287" s="4" t="s">
        <v>460</v>
      </c>
      <c r="E287" s="19"/>
      <c r="F287" s="4">
        <v>3</v>
      </c>
      <c r="G287" s="4">
        <v>10</v>
      </c>
      <c r="H287" s="4">
        <v>6</v>
      </c>
      <c r="I287" s="4">
        <f t="shared" si="12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>INT(SUM(K287:L287)+SUM(N287:T287)*5+4.4*SUM(AJ287:AP287)+2.5*SUM(AE287:AH287)+IF(ISNUMBER(AD287),AD287,0)+M287)</f>
        <v>-1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LOOKUP($Z287,[1]Skill!$A:$A,[1]Skill!$AA:$AA)*$AA287/100)+
IF(ISBLANK($AB287),0, LOOKUP($AB287,[1]Skill!$A:$A,[1]Skill!$AA:$AA)*$AC287/100)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4"/>
        <v>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3"/>
        <v>0;0;0;0;0;0;0</v>
      </c>
      <c r="AR287" s="50" t="s">
        <v>766</v>
      </c>
      <c r="AS287" s="54"/>
      <c r="AT287" s="4" t="s">
        <v>975</v>
      </c>
      <c r="AU287" s="4"/>
      <c r="AV287" s="4">
        <v>284</v>
      </c>
      <c r="AW287" s="4"/>
      <c r="AX287" s="59" t="s">
        <v>833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C288" s="8" t="s">
        <v>669</v>
      </c>
      <c r="D288" s="8" t="s">
        <v>670</v>
      </c>
      <c r="E288" s="19" t="s">
        <v>1091</v>
      </c>
      <c r="F288" s="8">
        <v>3</v>
      </c>
      <c r="G288" s="8">
        <v>8</v>
      </c>
      <c r="H288" s="8">
        <v>0</v>
      </c>
      <c r="I288" s="8">
        <f t="shared" si="12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>INT(SUM(K288:L288)+SUM(N288:T288)*5+4.4*SUM(AJ288:AP288)+2.5*SUM(AE288:AH288)+IF(ISNUMBER(AD288),AD288,0)+M288)</f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LOOKUP($Z288,[1]Skill!$A:$A,[1]Skill!$AA:$AA)*$AA288/100)+
IF(ISBLANK($AB288),0, LOOKUP($AB288,[1]Skill!$A:$A,[1]Skill!$AA:$AA)*$AC288/100)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4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3"/>
        <v>0;0;0;0;0;0;0</v>
      </c>
      <c r="AR288" s="50" t="s">
        <v>766</v>
      </c>
      <c r="AS288" s="54"/>
      <c r="AT288" s="8" t="s">
        <v>951</v>
      </c>
      <c r="AU288" s="8"/>
      <c r="AV288" s="8">
        <v>285</v>
      </c>
      <c r="AW288" s="8"/>
      <c r="AX288" s="59" t="s">
        <v>829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C289" s="7" t="s">
        <v>805</v>
      </c>
      <c r="D289" s="53" t="s">
        <v>804</v>
      </c>
      <c r="E289" s="19" t="s">
        <v>1103</v>
      </c>
      <c r="F289" s="4">
        <v>2</v>
      </c>
      <c r="G289" s="4">
        <v>7</v>
      </c>
      <c r="H289" s="4">
        <v>4</v>
      </c>
      <c r="I289" s="4">
        <f t="shared" si="12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>INT(SUM(K289:L289)+SUM(N289:T289)*5+4.4*SUM(AJ289:AP289)+2.5*SUM(AE289:AH289)+IF(ISNUMBER(AD289),AD289,0)+M289)</f>
        <v>-3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LOOKUP($Z289,[1]Skill!$A:$A,[1]Skill!$AA:$AA)*$AA289/100)+
IF(ISBLANK($AB289),0, LOOKUP($AB289,[1]Skill!$A:$A,[1]Skill!$AA:$AA)*$AC289/100)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4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3"/>
        <v>0;0;0;0;0.5;0;0</v>
      </c>
      <c r="AR289" s="50" t="s">
        <v>766</v>
      </c>
      <c r="AS289" s="54"/>
      <c r="AT289" s="8" t="s">
        <v>1029</v>
      </c>
      <c r="AU289" s="4"/>
      <c r="AV289" s="4">
        <v>286</v>
      </c>
      <c r="AW289" s="4"/>
      <c r="AX289" s="59" t="s">
        <v>835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C290" s="8" t="s">
        <v>663</v>
      </c>
      <c r="D290" s="8" t="s">
        <v>666</v>
      </c>
      <c r="E290" s="19" t="s">
        <v>1141</v>
      </c>
      <c r="F290" s="8">
        <v>4</v>
      </c>
      <c r="G290" s="8">
        <v>5</v>
      </c>
      <c r="H290" s="8">
        <v>0</v>
      </c>
      <c r="I290" s="8">
        <f t="shared" si="12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>INT(SUM(K290:L290)+SUM(N290:T290)*5+4.4*SUM(AJ290:AP290)+2.5*SUM(AE290:AH290)+IF(ISNUMBER(AD290),AD290,0)+M290)</f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LOOKUP($Z290,[1]Skill!$A:$A,[1]Skill!$AA:$AA)*$AA290/100)+
IF(ISBLANK($AB290),0, LOOKUP($AB290,[1]Skill!$A:$A,[1]Skill!$AA:$AA)*$AC290/100)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4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3"/>
        <v>0;0;0;0;0;0;0</v>
      </c>
      <c r="AR290" s="50" t="s">
        <v>766</v>
      </c>
      <c r="AS290" s="54"/>
      <c r="AT290" s="8" t="s">
        <v>1030</v>
      </c>
      <c r="AU290" s="8"/>
      <c r="AV290" s="8">
        <v>287</v>
      </c>
      <c r="AW290" s="8"/>
      <c r="AX290" s="59" t="s">
        <v>840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C291" s="7" t="s">
        <v>461</v>
      </c>
      <c r="D291" s="4" t="s">
        <v>462</v>
      </c>
      <c r="E291" s="19" t="s">
        <v>1142</v>
      </c>
      <c r="F291" s="4">
        <v>4</v>
      </c>
      <c r="G291" s="4">
        <v>5</v>
      </c>
      <c r="H291" s="4">
        <v>3</v>
      </c>
      <c r="I291" s="4">
        <f t="shared" si="12"/>
        <v>3</v>
      </c>
      <c r="J291" s="4">
        <v>4</v>
      </c>
      <c r="K291" s="4">
        <v>14</v>
      </c>
      <c r="L291" s="4">
        <v>0</v>
      </c>
      <c r="M291" s="4">
        <v>-47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>INT(SUM(K291:L291)+SUM(N291:T291)*5+4.4*SUM(AJ291:AP291)+2.5*SUM(AE291:AH291)+IF(ISNUMBER(AD291),AD291,0)+M291)</f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LOOKUP($Z291,[1]Skill!$A:$A,[1]Skill!$AA:$AA)*$AA291/100)+
IF(ISBLANK($AB291),0, LOOKUP($AB291,[1]Skill!$A:$A,[1]Skill!$AA:$AA)*$AC291/100)</f>
        <v>38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4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3"/>
        <v>0;0;0;0;0;0;0</v>
      </c>
      <c r="AR291" s="50" t="s">
        <v>766</v>
      </c>
      <c r="AS291" s="54"/>
      <c r="AT291" s="4" t="s">
        <v>1031</v>
      </c>
      <c r="AU291" s="4"/>
      <c r="AV291" s="4">
        <v>288</v>
      </c>
      <c r="AW291" s="4"/>
      <c r="AX291" s="59" t="s">
        <v>840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C292" s="4" t="s">
        <v>801</v>
      </c>
      <c r="D292" s="4" t="s">
        <v>799</v>
      </c>
      <c r="E292" s="19" t="s">
        <v>1102</v>
      </c>
      <c r="F292" s="4">
        <v>2</v>
      </c>
      <c r="G292" s="4">
        <v>9</v>
      </c>
      <c r="H292" s="4">
        <v>0</v>
      </c>
      <c r="I292" s="4">
        <f t="shared" si="12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>INT(SUM(K292:L292)+SUM(N292:T292)*5+4.4*SUM(AJ292:AP292)+2.5*SUM(AE292:AH292)+IF(ISNUMBER(AD292),AD292,0)+M292)</f>
        <v>0</v>
      </c>
      <c r="V292" s="4">
        <v>10</v>
      </c>
      <c r="W292" s="4">
        <v>20</v>
      </c>
      <c r="X292" s="4">
        <v>0</v>
      </c>
      <c r="Y292" s="4" t="s">
        <v>863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LOOKUP($Z292,[1]Skill!$A:$A,[1]Skill!$AA:$AA)*$AA292/100)+
IF(ISBLANK($AB292),0, LOOKUP($AB292,[1]Skill!$A:$A,[1]Skill!$AA:$AA)*$AC292/100)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4"/>
        <v>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3"/>
        <v>0;0;0;0;0;0;0</v>
      </c>
      <c r="AR292" s="50" t="s">
        <v>766</v>
      </c>
      <c r="AS292" s="54"/>
      <c r="AT292" s="4" t="s">
        <v>993</v>
      </c>
      <c r="AU292" s="4"/>
      <c r="AV292" s="4">
        <v>289</v>
      </c>
      <c r="AW292" s="4"/>
      <c r="AX292" s="59" t="s">
        <v>832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C293" s="7" t="s">
        <v>802</v>
      </c>
      <c r="D293" s="4" t="s">
        <v>800</v>
      </c>
      <c r="E293" s="19" t="s">
        <v>1102</v>
      </c>
      <c r="F293" s="4">
        <v>4</v>
      </c>
      <c r="G293" s="4">
        <v>9</v>
      </c>
      <c r="H293" s="4">
        <v>0</v>
      </c>
      <c r="I293" s="4">
        <f t="shared" si="12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>INT(SUM(K293:L293)+SUM(N293:T293)*5+4.4*SUM(AJ293:AP293)+2.5*SUM(AE293:AH293)+IF(ISNUMBER(AD293),AD293,0)+M293)</f>
        <v>3</v>
      </c>
      <c r="V293" s="4">
        <v>10</v>
      </c>
      <c r="W293" s="4">
        <v>20</v>
      </c>
      <c r="X293" s="4">
        <v>0</v>
      </c>
      <c r="Y293" s="4" t="s">
        <v>803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LOOKUP($Z293,[1]Skill!$A:$A,[1]Skill!$AA:$AA)*$AA293/100)+
IF(ISBLANK($AB293),0, LOOKUP($AB293,[1]Skill!$A:$A,[1]Skill!$AA:$AA)*$AC293/100)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4"/>
        <v>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3"/>
        <v>0;0;0;0;0;0;0</v>
      </c>
      <c r="AR293" s="50" t="s">
        <v>766</v>
      </c>
      <c r="AS293" s="54"/>
      <c r="AT293" s="4" t="s">
        <v>1042</v>
      </c>
      <c r="AU293" s="4"/>
      <c r="AV293" s="4">
        <v>290</v>
      </c>
      <c r="AW293" s="4"/>
      <c r="AX293" s="59" t="s">
        <v>832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C294" s="4" t="s">
        <v>283</v>
      </c>
      <c r="D294" s="4" t="s">
        <v>629</v>
      </c>
      <c r="E294" s="19" t="s">
        <v>1093</v>
      </c>
      <c r="F294" s="4">
        <v>3</v>
      </c>
      <c r="G294" s="4">
        <v>8</v>
      </c>
      <c r="H294" s="4">
        <v>3</v>
      </c>
      <c r="I294" s="4">
        <f t="shared" si="12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>INT(SUM(K294:L294)+SUM(N294:T294)*5+4.4*SUM(AJ294:AP294)+2.5*SUM(AE294:AH294)+IF(ISNUMBER(AD294),AD294,0)+M294)</f>
        <v>3</v>
      </c>
      <c r="V294" s="4">
        <v>30</v>
      </c>
      <c r="W294" s="4">
        <v>15</v>
      </c>
      <c r="X294" s="4">
        <v>0</v>
      </c>
      <c r="Y294" s="4" t="s">
        <v>885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LOOKUP($Z294,[1]Skill!$A:$A,[1]Skill!$AA:$AA)*$AA294/100)+
IF(ISBLANK($AB294),0, LOOKUP($AB294,[1]Skill!$A:$A,[1]Skill!$AA:$AA)*$AC294/100)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4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3"/>
        <v>0;0;0;0;0;0;0</v>
      </c>
      <c r="AR294" s="50" t="s">
        <v>766</v>
      </c>
      <c r="AS294" s="54">
        <v>11000007</v>
      </c>
      <c r="AT294" s="8" t="s">
        <v>899</v>
      </c>
      <c r="AU294" s="4"/>
      <c r="AV294" s="4">
        <v>291</v>
      </c>
      <c r="AW294" s="4"/>
      <c r="AX294" s="59" t="s">
        <v>829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C295" s="4" t="s">
        <v>278</v>
      </c>
      <c r="D295" s="4" t="s">
        <v>628</v>
      </c>
      <c r="E295" s="19"/>
      <c r="F295" s="4">
        <v>2</v>
      </c>
      <c r="G295" s="4">
        <v>4</v>
      </c>
      <c r="H295" s="4">
        <v>2</v>
      </c>
      <c r="I295" s="4">
        <f t="shared" si="12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>INT(SUM(K295:L295)+SUM(N295:T295)*5+4.4*SUM(AJ295:AP295)+2.5*SUM(AE295:AH295)+IF(ISNUMBER(AD295),AD295,0)+M295)</f>
        <v>0</v>
      </c>
      <c r="V295" s="4">
        <v>10</v>
      </c>
      <c r="W295" s="4">
        <v>15</v>
      </c>
      <c r="X295" s="4">
        <v>0</v>
      </c>
      <c r="Y295" s="4" t="s">
        <v>667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LOOKUP($Z295,[1]Skill!$A:$A,[1]Skill!$AA:$AA)*$AA295/100)+
IF(ISBLANK($AB295),0, LOOKUP($AB295,[1]Skill!$A:$A,[1]Skill!$AA:$AA)*$AC295/100)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4"/>
        <v>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3"/>
        <v>0;0;0;0;0;0;0</v>
      </c>
      <c r="AR295" s="50" t="s">
        <v>766</v>
      </c>
      <c r="AS295" s="54"/>
      <c r="AT295" s="4"/>
      <c r="AU295" s="4"/>
      <c r="AV295" s="4">
        <v>292</v>
      </c>
      <c r="AW295" s="4"/>
      <c r="AX295" s="59" t="s">
        <v>843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C296" s="8" t="s">
        <v>654</v>
      </c>
      <c r="D296" s="8" t="s">
        <v>655</v>
      </c>
      <c r="E296" s="19" t="s">
        <v>1101</v>
      </c>
      <c r="F296" s="8">
        <v>2</v>
      </c>
      <c r="G296" s="8">
        <v>9</v>
      </c>
      <c r="H296" s="8">
        <v>0</v>
      </c>
      <c r="I296" s="8">
        <f t="shared" si="12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>INT(SUM(K296:L296)+SUM(N296:T296)*5+4.4*SUM(AJ296:AP296)+2.5*SUM(AE296:AH296)+IF(ISNUMBER(AD296),AD296,0)+M296)</f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LOOKUP($Z296,[1]Skill!$A:$A,[1]Skill!$AA:$AA)*$AA296/100)+
IF(ISBLANK($AB296),0, LOOKUP($AB296,[1]Skill!$A:$A,[1]Skill!$AA:$AA)*$AC296/100)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4"/>
        <v>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3"/>
        <v>0;0;0;0;0;0;0</v>
      </c>
      <c r="AR296" s="50" t="s">
        <v>766</v>
      </c>
      <c r="AS296" s="54"/>
      <c r="AT296" s="8" t="s">
        <v>1032</v>
      </c>
      <c r="AU296" s="8"/>
      <c r="AV296" s="8">
        <v>293</v>
      </c>
      <c r="AW296" s="8"/>
      <c r="AX296" s="59" t="s">
        <v>832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C297" s="4" t="s">
        <v>279</v>
      </c>
      <c r="D297" s="4" t="s">
        <v>390</v>
      </c>
      <c r="E297" s="19" t="s">
        <v>1143</v>
      </c>
      <c r="F297" s="4">
        <v>3</v>
      </c>
      <c r="G297" s="4">
        <v>10</v>
      </c>
      <c r="H297" s="4">
        <v>0</v>
      </c>
      <c r="I297" s="4">
        <f t="shared" si="12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>INT(SUM(K297:L297)+SUM(N297:T297)*5+4.4*SUM(AJ297:AP297)+2.5*SUM(AE297:AH297)+IF(ISNUMBER(AD297),AD297,0)+M297)</f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LOOKUP($Z297,[1]Skill!$A:$A,[1]Skill!$AA:$AA)*$AA297/100)+
IF(ISBLANK($AB297),0, LOOKUP($AB297,[1]Skill!$A:$A,[1]Skill!$AA:$AA)*$AC297/100)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4"/>
        <v>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3"/>
        <v>0;0;0;0;0;0;0</v>
      </c>
      <c r="AR297" s="50" t="s">
        <v>766</v>
      </c>
      <c r="AS297" s="54"/>
      <c r="AT297" s="4" t="s">
        <v>1033</v>
      </c>
      <c r="AU297" s="4"/>
      <c r="AV297" s="4">
        <v>294</v>
      </c>
      <c r="AW297" s="4"/>
      <c r="AX297" s="59" t="s">
        <v>833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C298" s="4" t="s">
        <v>280</v>
      </c>
      <c r="D298" s="4" t="s">
        <v>391</v>
      </c>
      <c r="E298" s="19" t="s">
        <v>1126</v>
      </c>
      <c r="F298" s="4">
        <v>2</v>
      </c>
      <c r="G298" s="4">
        <v>9</v>
      </c>
      <c r="H298" s="4">
        <v>0</v>
      </c>
      <c r="I298" s="4">
        <f t="shared" si="12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>INT(SUM(K298:L298)+SUM(N298:T298)*5+4.4*SUM(AJ298:AP298)+2.5*SUM(AE298:AH298)+IF(ISNUMBER(AD298),AD298,0)+M298)</f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LOOKUP($Z298,[1]Skill!$A:$A,[1]Skill!$AA:$AA)*$AA298/100)+
IF(ISBLANK($AB298),0, LOOKUP($AB298,[1]Skill!$A:$A,[1]Skill!$AA:$AA)*$AC298/100)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4"/>
        <v>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3"/>
        <v>0;0;0;0;0;0;0</v>
      </c>
      <c r="AR298" s="50" t="s">
        <v>766</v>
      </c>
      <c r="AS298" s="54"/>
      <c r="AT298" s="4"/>
      <c r="AU298" s="4"/>
      <c r="AV298" s="4">
        <v>295</v>
      </c>
      <c r="AW298" s="4"/>
      <c r="AX298" s="59" t="s">
        <v>832</v>
      </c>
      <c r="AY298" s="21">
        <v>0</v>
      </c>
      <c r="AZ298" s="19">
        <v>0</v>
      </c>
      <c r="BA298" s="52">
        <v>0.2377049</v>
      </c>
    </row>
    <row r="299" spans="1:53" x14ac:dyDescent="0.15">
      <c r="A299">
        <v>51000296</v>
      </c>
      <c r="C299" s="4" t="s">
        <v>281</v>
      </c>
      <c r="D299" s="4" t="s">
        <v>392</v>
      </c>
      <c r="E299" s="8"/>
      <c r="F299" s="4">
        <v>5</v>
      </c>
      <c r="G299" s="4">
        <v>3</v>
      </c>
      <c r="H299" s="4">
        <v>1</v>
      </c>
      <c r="I299" s="4">
        <f t="shared" si="12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>INT(SUM(K299:L299)+SUM(N299:T299)*5+4.4*SUM(AJ299:AP299)+2.5*SUM(AE299:AH299)+IF(ISNUMBER(AD299),AD299,0)+M299)</f>
        <v>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LOOKUP($Z299,[1]Skill!$A:$A,[1]Skill!$AA:$AA)*$AA299/100)+
IF(ISBLANK($AB299),0, LOOKUP($AB299,[1]Skill!$A:$A,[1]Skill!$AA:$AA)*$AC299/100)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4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3"/>
        <v>0;0;0;0.3;0;0;0</v>
      </c>
      <c r="AR299" s="50" t="s">
        <v>766</v>
      </c>
      <c r="AS299" s="54"/>
      <c r="AT299" s="4"/>
      <c r="AU299" s="4"/>
      <c r="AV299" s="4">
        <v>296</v>
      </c>
      <c r="AW299" s="4"/>
      <c r="AX299" s="59" t="s">
        <v>829</v>
      </c>
      <c r="AY299" s="21">
        <v>0</v>
      </c>
      <c r="AZ299" s="19">
        <v>0</v>
      </c>
      <c r="BA299" s="52">
        <v>0.80983609999999995</v>
      </c>
    </row>
    <row r="300" spans="1:53" x14ac:dyDescent="0.15">
      <c r="A300">
        <v>51000297</v>
      </c>
      <c r="C300" s="4" t="s">
        <v>282</v>
      </c>
      <c r="D300" s="4" t="s">
        <v>393</v>
      </c>
      <c r="E300" s="8"/>
      <c r="F300" s="4">
        <v>5</v>
      </c>
      <c r="G300" s="4">
        <v>3</v>
      </c>
      <c r="H300" s="4">
        <v>3</v>
      </c>
      <c r="I300" s="4">
        <f t="shared" si="12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>INT(SUM(K300:L300)+SUM(N300:T300)*5+4.4*SUM(AJ300:AP300)+2.5*SUM(AE300:AH300)+IF(ISNUMBER(AD300),AD300,0)+M300)</f>
        <v>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LOOKUP($Z300,[1]Skill!$A:$A,[1]Skill!$AA:$AA)*$AA300/100)+
IF(ISBLANK($AB300),0, LOOKUP($AB300,[1]Skill!$A:$A,[1]Skill!$AA:$AA)*$AC300/100)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4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3"/>
        <v>0;0.3;0;0;0;0;0</v>
      </c>
      <c r="AR300" s="50" t="s">
        <v>766</v>
      </c>
      <c r="AS300" s="54"/>
      <c r="AT300" s="4"/>
      <c r="AU300" s="4"/>
      <c r="AV300" s="4">
        <v>297</v>
      </c>
      <c r="AW300" s="4"/>
      <c r="AX300" s="59" t="s">
        <v>829</v>
      </c>
      <c r="AY300" s="21">
        <v>0</v>
      </c>
      <c r="AZ300" s="19">
        <v>0</v>
      </c>
      <c r="BA300" s="52">
        <v>0.81967210000000001</v>
      </c>
    </row>
    <row r="301" spans="1:53" x14ac:dyDescent="0.15">
      <c r="A301">
        <v>51000298</v>
      </c>
      <c r="C301" s="7" t="s">
        <v>463</v>
      </c>
      <c r="D301" s="7" t="s">
        <v>632</v>
      </c>
      <c r="E301" s="8" t="s">
        <v>1129</v>
      </c>
      <c r="F301" s="4">
        <v>5</v>
      </c>
      <c r="G301" s="4">
        <v>14</v>
      </c>
      <c r="H301" s="4">
        <v>2</v>
      </c>
      <c r="I301" s="4">
        <f t="shared" si="12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>INT(SUM(K301:L301)+SUM(N301:T301)*5+4.4*SUM(AJ301:AP301)+2.5*SUM(AE301:AH301)+IF(ISNUMBER(AD301),AD301,0)+M301)</f>
        <v>-1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LOOKUP($Z301,[1]Skill!$A:$A,[1]Skill!$AA:$AA)*$AA301/100)+
IF(ISBLANK($AB301),0, LOOKUP($AB301,[1]Skill!$A:$A,[1]Skill!$AA:$AA)*$AC301/100)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4"/>
        <v>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3"/>
        <v>0;0;0;-0.3;0;0;0</v>
      </c>
      <c r="AR301" s="50" t="s">
        <v>766</v>
      </c>
      <c r="AS301" s="54">
        <v>11000002</v>
      </c>
      <c r="AT301" s="4" t="s">
        <v>1034</v>
      </c>
      <c r="AU301" s="4"/>
      <c r="AV301" s="4">
        <v>298</v>
      </c>
      <c r="AW301" s="4"/>
      <c r="AX301" s="59" t="s">
        <v>838</v>
      </c>
      <c r="AY301" s="21">
        <v>0</v>
      </c>
      <c r="AZ301" s="19">
        <v>0</v>
      </c>
      <c r="BA301" s="52">
        <v>0.75409839999999995</v>
      </c>
    </row>
    <row r="302" spans="1:53" x14ac:dyDescent="0.15">
      <c r="A302">
        <v>51000299</v>
      </c>
      <c r="C302" s="7" t="s">
        <v>819</v>
      </c>
      <c r="D302" s="7" t="s">
        <v>820</v>
      </c>
      <c r="E302" s="8"/>
      <c r="F302" s="4">
        <v>5</v>
      </c>
      <c r="G302" s="4">
        <v>8</v>
      </c>
      <c r="H302" s="4">
        <v>2</v>
      </c>
      <c r="I302" s="4">
        <f t="shared" si="12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>INT(SUM(K302:L302)+SUM(N302:T302)*5+4.4*SUM(AJ302:AP302)+2.5*SUM(AE302:AH302)+IF(ISNUMBER(AD302),AD302,0)+M302)</f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LOOKUP($Z302,[1]Skill!$A:$A,[1]Skill!$AA:$AA)*$AA302/100)+
IF(ISBLANK($AB302),0, LOOKUP($AB302,[1]Skill!$A:$A,[1]Skill!$AA:$AA)*$AC302/100)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4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3"/>
        <v>0;0;0;0;0;0;0</v>
      </c>
      <c r="AR302" s="50" t="s">
        <v>766</v>
      </c>
      <c r="AS302" s="54">
        <v>11000008</v>
      </c>
      <c r="AT302" s="4" t="s">
        <v>917</v>
      </c>
      <c r="AU302" s="4"/>
      <c r="AV302" s="4">
        <v>299</v>
      </c>
      <c r="AW302" s="4"/>
      <c r="AX302" s="59" t="s">
        <v>829</v>
      </c>
      <c r="AY302" s="21">
        <v>0</v>
      </c>
      <c r="AZ302" s="19">
        <v>0</v>
      </c>
      <c r="BA302" s="52">
        <v>0.75409839999999995</v>
      </c>
    </row>
    <row r="303" spans="1:53" x14ac:dyDescent="0.15">
      <c r="A303">
        <v>51000300</v>
      </c>
      <c r="C303" s="7" t="s">
        <v>821</v>
      </c>
      <c r="D303" s="7" t="s">
        <v>822</v>
      </c>
      <c r="E303" s="8" t="s">
        <v>1102</v>
      </c>
      <c r="F303" s="4">
        <v>3</v>
      </c>
      <c r="G303" s="4">
        <v>10</v>
      </c>
      <c r="H303" s="4">
        <v>0</v>
      </c>
      <c r="I303" s="4">
        <f t="shared" si="12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>INT(SUM(K303:L303)+SUM(N303:T303)*5+4.4*SUM(AJ303:AP303)+2.5*SUM(AE303:AH303)+IF(ISNUMBER(AD303),AD303,0)+M303)</f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LOOKUP($Z303,[1]Skill!$A:$A,[1]Skill!$AA:$AA)*$AA303/100)+
IF(ISBLANK($AB303),0, LOOKUP($AB303,[1]Skill!$A:$A,[1]Skill!$AA:$AA)*$AC303/100)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4"/>
        <v>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3"/>
        <v>0;0;0;0;0;0;0</v>
      </c>
      <c r="AR303" s="50" t="s">
        <v>766</v>
      </c>
      <c r="AS303" s="54"/>
      <c r="AT303" s="63" t="s">
        <v>935</v>
      </c>
      <c r="AU303" s="4"/>
      <c r="AV303" s="4">
        <v>300</v>
      </c>
      <c r="AW303" s="4"/>
      <c r="AX303" s="59" t="s">
        <v>833</v>
      </c>
      <c r="AY303" s="21">
        <v>0</v>
      </c>
      <c r="AZ303" s="19">
        <v>0</v>
      </c>
      <c r="BA303" s="52">
        <v>0.75409839999999995</v>
      </c>
    </row>
    <row r="304" spans="1:53" x14ac:dyDescent="0.15">
      <c r="A304">
        <v>51000301</v>
      </c>
      <c r="C304" s="60" t="s">
        <v>848</v>
      </c>
      <c r="D304" s="7" t="s">
        <v>847</v>
      </c>
      <c r="E304" s="8"/>
      <c r="F304" s="4">
        <v>5</v>
      </c>
      <c r="G304" s="4">
        <v>11</v>
      </c>
      <c r="H304" s="4">
        <v>6</v>
      </c>
      <c r="I304" s="4">
        <f t="shared" si="12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>INT(SUM(K304:L304)+SUM(N304:T304)*5+4.4*SUM(AJ304:AP304)+2.5*SUM(AE304:AH304)+IF(ISNUMBER(AD304),AD304,0)+M304)</f>
        <v>10</v>
      </c>
      <c r="V304" s="4">
        <v>10</v>
      </c>
      <c r="W304" s="4">
        <v>15</v>
      </c>
      <c r="X304" s="4">
        <v>0</v>
      </c>
      <c r="Y304" s="4" t="s">
        <v>846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LOOKUP($Z304,[1]Skill!$A:$A,[1]Skill!$AA:$AA)*$AA304/100)+
IF(ISBLANK($AB304),0, LOOKUP($AB304,[1]Skill!$A:$A,[1]Skill!$AA:$AA)*$AC304/100)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4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3"/>
        <v>0;0;0;0;0;0;0</v>
      </c>
      <c r="AR304" s="50" t="s">
        <v>766</v>
      </c>
      <c r="AS304" s="54"/>
      <c r="AT304" s="4"/>
      <c r="AU304" s="4"/>
      <c r="AV304" s="4">
        <v>301</v>
      </c>
      <c r="AW304" s="4"/>
      <c r="AX304" s="59" t="s">
        <v>830</v>
      </c>
      <c r="AY304" s="21">
        <v>0</v>
      </c>
      <c r="AZ304" s="19">
        <v>0</v>
      </c>
      <c r="BA304" s="52">
        <v>0.75409839999999995</v>
      </c>
    </row>
    <row r="305" spans="1:53" x14ac:dyDescent="0.15">
      <c r="A305">
        <v>51000302</v>
      </c>
      <c r="C305" s="60" t="s">
        <v>849</v>
      </c>
      <c r="D305" s="7" t="s">
        <v>851</v>
      </c>
      <c r="E305" s="8" t="s">
        <v>1096</v>
      </c>
      <c r="F305" s="4">
        <v>6</v>
      </c>
      <c r="G305" s="4">
        <v>9</v>
      </c>
      <c r="H305" s="4">
        <v>0</v>
      </c>
      <c r="I305" s="4">
        <f t="shared" ref="I305:I306" si="15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>INT(SUM(K305:L305)+SUM(N305:T305)*5+4.4*SUM(AJ305:AP305)+2.5*SUM(AE305:AH305)+IF(ISNUMBER(AD305),AD305,0)+M305)</f>
        <v>10</v>
      </c>
      <c r="V305" s="4">
        <v>10</v>
      </c>
      <c r="W305" s="4">
        <v>15</v>
      </c>
      <c r="X305" s="4">
        <v>0</v>
      </c>
      <c r="Y305" s="4" t="s">
        <v>850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LOOKUP($Z305,[1]Skill!$A:$A,[1]Skill!$AA:$AA)*$AA305/100)+
IF(ISBLANK($AB305),0, LOOKUP($AB305,[1]Skill!$A:$A,[1]Skill!$AA:$AA)*$AC305/100)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si="14"/>
        <v>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16">CONCATENATE(AJ305,";",AK305,";",AL305,";",AM305,";",AN305,";",AO305,";",AP305)</f>
        <v>0;0;0;0;0;0;0</v>
      </c>
      <c r="AR305" s="50" t="s">
        <v>766</v>
      </c>
      <c r="AS305" s="54">
        <v>11000001</v>
      </c>
      <c r="AT305" s="4" t="s">
        <v>906</v>
      </c>
      <c r="AU305" s="4"/>
      <c r="AV305" s="4">
        <v>302</v>
      </c>
      <c r="AW305" s="4"/>
      <c r="AX305" s="59" t="s">
        <v>832</v>
      </c>
      <c r="AY305" s="21">
        <v>0</v>
      </c>
      <c r="AZ305" s="19">
        <v>0</v>
      </c>
      <c r="BA305" s="52">
        <v>0.75409839999999995</v>
      </c>
    </row>
    <row r="306" spans="1:53" x14ac:dyDescent="0.15">
      <c r="A306">
        <v>51000303</v>
      </c>
      <c r="C306" s="8" t="s">
        <v>852</v>
      </c>
      <c r="D306" s="8" t="s">
        <v>853</v>
      </c>
      <c r="E306" s="8" t="s">
        <v>1091</v>
      </c>
      <c r="F306" s="8">
        <v>4</v>
      </c>
      <c r="G306" s="8">
        <v>2</v>
      </c>
      <c r="H306" s="8">
        <v>4</v>
      </c>
      <c r="I306" s="21">
        <f t="shared" si="15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>INT(SUM(K306:L306)+SUM(N306:T306)*5+4.4*SUM(AJ306:AP306)+2.5*SUM(AE306:AH306)+IF(ISNUMBER(AD306),AD306,0)+M306)</f>
        <v>4</v>
      </c>
      <c r="V306" s="8">
        <v>60</v>
      </c>
      <c r="W306" s="8">
        <v>5</v>
      </c>
      <c r="X306" s="8">
        <v>0</v>
      </c>
      <c r="Y306" s="8" t="s">
        <v>854</v>
      </c>
      <c r="Z306" s="18"/>
      <c r="AA306" s="18"/>
      <c r="AB306" s="18"/>
      <c r="AC306" s="18"/>
      <c r="AD306" s="18">
        <f>IF(ISBLANK($Z306),0, LOOKUP($Z306,[1]Skill!$A:$A,[1]Skill!$AA:$AA)*$AA306/100)+
IF(ISBLANK($AB306),0, LOOKUP($AB306,[1]Skill!$A:$A,[1]Skill!$AA:$AA)*$AC306/100)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4" t="str">
        <f t="shared" si="14"/>
        <v>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16"/>
        <v>0;0;0;0;0;0;0</v>
      </c>
      <c r="AR306" s="51" t="s">
        <v>766</v>
      </c>
      <c r="AS306" s="55">
        <v>11000004</v>
      </c>
      <c r="AT306" s="8" t="s">
        <v>896</v>
      </c>
      <c r="AU306" s="62" t="s">
        <v>1044</v>
      </c>
      <c r="AV306" s="8">
        <v>303</v>
      </c>
      <c r="AW306" s="8"/>
      <c r="AX306" s="59" t="s">
        <v>844</v>
      </c>
      <c r="AY306" s="21">
        <v>0</v>
      </c>
      <c r="AZ306" s="19">
        <v>0</v>
      </c>
      <c r="BA306" s="52">
        <v>0.75409839999999995</v>
      </c>
    </row>
    <row r="307" spans="1:53" x14ac:dyDescent="0.15">
      <c r="A307">
        <v>51000304</v>
      </c>
      <c r="C307" s="8" t="s">
        <v>855</v>
      </c>
      <c r="D307" s="8" t="s">
        <v>857</v>
      </c>
      <c r="E307" s="8" t="s">
        <v>1091</v>
      </c>
      <c r="F307" s="8">
        <v>3</v>
      </c>
      <c r="G307" s="8">
        <v>10</v>
      </c>
      <c r="H307" s="8">
        <v>6</v>
      </c>
      <c r="I307" s="21">
        <f t="shared" ref="I307" si="17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>INT(SUM(K307:L307)+SUM(N307:T307)*5+4.4*SUM(AJ307:AP307)+2.5*SUM(AE307:AH307)+IF(ISNUMBER(AD307),AD307,0)+M307)</f>
        <v>3</v>
      </c>
      <c r="V307" s="8">
        <v>10</v>
      </c>
      <c r="W307" s="8">
        <v>15</v>
      </c>
      <c r="X307" s="8">
        <v>0</v>
      </c>
      <c r="Y307" s="8" t="s">
        <v>856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LOOKUP($Z307,[1]Skill!$A:$A,[1]Skill!$AA:$AA)*$AA307/100)+
IF(ISBLANK($AB307),0, LOOKUP($AB307,[1]Skill!$A:$A,[1]Skill!$AA:$AA)*$AC307/100)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4" t="str">
        <f t="shared" si="14"/>
        <v>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18">CONCATENATE(AJ307,";",AK307,";",AL307,";",AM307,";",AN307,";",AO307,";",AP307)</f>
        <v>0;0;0;0;0;0;0</v>
      </c>
      <c r="AR307" s="51" t="s">
        <v>766</v>
      </c>
      <c r="AS307" s="55">
        <v>11000003</v>
      </c>
      <c r="AT307" s="8"/>
      <c r="AU307" s="8"/>
      <c r="AV307" s="8">
        <v>304</v>
      </c>
      <c r="AW307" s="8"/>
      <c r="AX307" s="59" t="s">
        <v>833</v>
      </c>
      <c r="AY307" s="21">
        <v>0</v>
      </c>
      <c r="AZ307" s="19">
        <v>0</v>
      </c>
      <c r="BA307" s="52">
        <v>0.75409839999999995</v>
      </c>
    </row>
    <row r="308" spans="1:53" x14ac:dyDescent="0.15">
      <c r="A308">
        <v>51000305</v>
      </c>
      <c r="C308" s="8" t="s">
        <v>858</v>
      </c>
      <c r="D308" s="8" t="s">
        <v>859</v>
      </c>
      <c r="E308" s="8"/>
      <c r="F308" s="8">
        <v>2</v>
      </c>
      <c r="G308" s="8">
        <v>7</v>
      </c>
      <c r="H308" s="8">
        <v>6</v>
      </c>
      <c r="I308" s="21">
        <f t="shared" ref="I308" si="19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>INT(SUM(K308:L308)+SUM(N308:T308)*5+4.4*SUM(AJ308:AP308)+2.5*SUM(AE308:AH308)+IF(ISNUMBER(AD308),AD308,0)+M308)</f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LOOKUP($Z308,[1]Skill!$A:$A,[1]Skill!$AA:$AA)*$AA308/100)+
IF(ISBLANK($AB308),0, LOOKUP($AB308,[1]Skill!$A:$A,[1]Skill!$AA:$AA)*$AC308/100)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4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20">CONCATENATE(AJ308,";",AK308,";",AL308,";",AM308,";",AN308,";",AO308,";",AP308)</f>
        <v>0;0;0;0;0;0;0</v>
      </c>
      <c r="AR308" s="51" t="s">
        <v>766</v>
      </c>
      <c r="AS308" s="55">
        <v>11000003</v>
      </c>
      <c r="AT308" s="8" t="s">
        <v>925</v>
      </c>
      <c r="AU308" s="8" t="s">
        <v>907</v>
      </c>
      <c r="AV308" s="8">
        <v>305</v>
      </c>
      <c r="AW308" s="8"/>
      <c r="AX308" s="59" t="s">
        <v>835</v>
      </c>
      <c r="AY308" s="21">
        <v>0</v>
      </c>
      <c r="AZ308" s="19">
        <v>0</v>
      </c>
      <c r="BA308" s="52">
        <v>0.75409839999999995</v>
      </c>
    </row>
    <row r="309" spans="1:53" x14ac:dyDescent="0.15">
      <c r="A309">
        <v>51000306</v>
      </c>
      <c r="C309" s="8" t="s">
        <v>860</v>
      </c>
      <c r="D309" s="8" t="s">
        <v>861</v>
      </c>
      <c r="E309" s="8" t="s">
        <v>1105</v>
      </c>
      <c r="F309" s="8">
        <v>2</v>
      </c>
      <c r="G309" s="8">
        <v>8</v>
      </c>
      <c r="H309" s="8">
        <v>0</v>
      </c>
      <c r="I309" s="21">
        <f t="shared" ref="I309" si="21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>INT(SUM(K309:L309)+SUM(N309:T309)*5+4.4*SUM(AJ309:AP309)+2.5*SUM(AE309:AH309)+IF(ISNUMBER(AD309),AD309,0)+M309)</f>
        <v>1</v>
      </c>
      <c r="V309" s="8">
        <v>10</v>
      </c>
      <c r="W309" s="8">
        <v>15</v>
      </c>
      <c r="X309" s="8">
        <v>0</v>
      </c>
      <c r="Y309" s="8" t="s">
        <v>863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LOOKUP($Z309,[1]Skill!$A:$A,[1]Skill!$AA:$AA)*$AA309/100)+
IF(ISBLANK($AB309),0, LOOKUP($AB309,[1]Skill!$A:$A,[1]Skill!$AA:$AA)*$AC309/100)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4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22">CONCATENATE(AJ309,";",AK309,";",AL309,";",AM309,";",AN309,";",AO309,";",AP309)</f>
        <v>0;0;0;0;0;0;0</v>
      </c>
      <c r="AR309" s="51" t="s">
        <v>766</v>
      </c>
      <c r="AS309" s="55">
        <v>11000003</v>
      </c>
      <c r="AT309" s="62" t="s">
        <v>1051</v>
      </c>
      <c r="AU309" s="8"/>
      <c r="AV309" s="8">
        <v>306</v>
      </c>
      <c r="AW309" s="8"/>
      <c r="AX309" s="59" t="s">
        <v>829</v>
      </c>
      <c r="AY309" s="21">
        <v>0</v>
      </c>
      <c r="AZ309" s="19">
        <v>0</v>
      </c>
      <c r="BA309" s="52">
        <v>0.75409839999999995</v>
      </c>
    </row>
    <row r="310" spans="1:53" x14ac:dyDescent="0.15">
      <c r="A310">
        <v>51000307</v>
      </c>
      <c r="C310" s="8" t="s">
        <v>866</v>
      </c>
      <c r="D310" s="8" t="s">
        <v>867</v>
      </c>
      <c r="E310" s="8" t="s">
        <v>1117</v>
      </c>
      <c r="F310" s="8">
        <v>2</v>
      </c>
      <c r="G310" s="8">
        <v>8</v>
      </c>
      <c r="H310" s="8">
        <v>0</v>
      </c>
      <c r="I310" s="21">
        <f t="shared" ref="I310" si="23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>INT(SUM(K310:L310)+SUM(N310:T310)*5+4.4*SUM(AJ310:AP310)+2.5*SUM(AE310:AH310)+IF(ISNUMBER(AD310),AD310,0)+M310)</f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LOOKUP($Z310,[1]Skill!$A:$A,[1]Skill!$AA:$AA)*$AA310/100)+
IF(ISBLANK($AB310),0, LOOKUP($AB310,[1]Skill!$A:$A,[1]Skill!$AA:$AA)*$AC310/100)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4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24">CONCATENATE(AJ310,";",AK310,";",AL310,";",AM310,";",AN310,";",AO310,";",AP310)</f>
        <v>0;0;0;0;0;0;0</v>
      </c>
      <c r="AR310" s="51" t="s">
        <v>766</v>
      </c>
      <c r="AS310" s="55">
        <v>11000001</v>
      </c>
      <c r="AT310" s="63" t="s">
        <v>899</v>
      </c>
      <c r="AU310" s="8"/>
      <c r="AV310" s="8">
        <v>307</v>
      </c>
      <c r="AW310" s="8"/>
      <c r="AX310" s="59" t="s">
        <v>829</v>
      </c>
      <c r="AY310" s="21">
        <v>0</v>
      </c>
      <c r="AZ310" s="19">
        <v>0</v>
      </c>
      <c r="BA310" s="52">
        <v>0.75409839999999995</v>
      </c>
    </row>
    <row r="311" spans="1:53" x14ac:dyDescent="0.15">
      <c r="A311">
        <v>51000308</v>
      </c>
      <c r="C311" s="8" t="s">
        <v>868</v>
      </c>
      <c r="D311" s="8" t="s">
        <v>869</v>
      </c>
      <c r="E311" s="8" t="s">
        <v>1096</v>
      </c>
      <c r="F311" s="8">
        <v>3</v>
      </c>
      <c r="G311" s="8">
        <v>9</v>
      </c>
      <c r="H311" s="8">
        <v>0</v>
      </c>
      <c r="I311" s="21">
        <f t="shared" ref="I311" si="25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>INT(SUM(K311:L311)+SUM(N311:T311)*5+4.4*SUM(AJ311:AP311)+2.5*SUM(AE311:AH311)+IF(ISNUMBER(AD311),AD311,0)+M311)</f>
        <v>-1</v>
      </c>
      <c r="V311" s="8">
        <v>10</v>
      </c>
      <c r="W311" s="8">
        <v>15</v>
      </c>
      <c r="X311" s="8">
        <v>0</v>
      </c>
      <c r="Y311" s="8" t="s">
        <v>870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LOOKUP($Z311,[1]Skill!$A:$A,[1]Skill!$AA:$AA)*$AA311/100)+
IF(ISBLANK($AB311),0, LOOKUP($AB311,[1]Skill!$A:$A,[1]Skill!$AA:$AA)*$AC311/100)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4" t="str">
        <f t="shared" si="14"/>
        <v>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ref="AQ311" si="26">CONCATENATE(AJ311,";",AK311,";",AL311,";",AM311,";",AN311,";",AO311,";",AP311)</f>
        <v>0;0;0;0;0;0;0</v>
      </c>
      <c r="AR311" s="51" t="s">
        <v>766</v>
      </c>
      <c r="AS311" s="55">
        <v>11000001</v>
      </c>
      <c r="AT311" s="8"/>
      <c r="AU311" s="8"/>
      <c r="AV311" s="8">
        <v>308</v>
      </c>
      <c r="AW311" s="8"/>
      <c r="AX311" s="59" t="s">
        <v>832</v>
      </c>
      <c r="AY311" s="21">
        <v>0</v>
      </c>
      <c r="AZ311" s="19">
        <v>0</v>
      </c>
      <c r="BA311" s="52">
        <v>0.75409839999999995</v>
      </c>
    </row>
    <row r="312" spans="1:53" x14ac:dyDescent="0.15">
      <c r="A312">
        <v>51000309</v>
      </c>
      <c r="C312" s="8" t="s">
        <v>871</v>
      </c>
      <c r="D312" s="8" t="s">
        <v>872</v>
      </c>
      <c r="E312" s="8" t="s">
        <v>1144</v>
      </c>
      <c r="F312" s="8">
        <v>2</v>
      </c>
      <c r="G312" s="8">
        <v>8</v>
      </c>
      <c r="H312" s="8">
        <v>0</v>
      </c>
      <c r="I312" s="21">
        <f t="shared" ref="I312" si="27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>INT(SUM(K312:L312)+SUM(N312:T312)*5+4.4*SUM(AJ312:AP312)+2.5*SUM(AE312:AH312)+IF(ISNUMBER(AD312),AD312,0)+M312)</f>
        <v>2</v>
      </c>
      <c r="V312" s="8">
        <v>10</v>
      </c>
      <c r="W312" s="8">
        <v>15</v>
      </c>
      <c r="X312" s="8">
        <v>0</v>
      </c>
      <c r="Y312" s="8" t="s">
        <v>667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LOOKUP($Z312,[1]Skill!$A:$A,[1]Skill!$AA:$AA)*$AA312/100)+
IF(ISBLANK($AB312),0, LOOKUP($AB312,[1]Skill!$A:$A,[1]Skill!$AA:$AA)*$AC312/100)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4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ref="AQ312" si="28">CONCATENATE(AJ312,";",AK312,";",AL312,";",AM312,";",AN312,";",AO312,";",AP312)</f>
        <v>0;0;0;0;0;0;0</v>
      </c>
      <c r="AR312" s="51" t="s">
        <v>766</v>
      </c>
      <c r="AS312" s="55">
        <v>11000002</v>
      </c>
      <c r="AT312" s="8"/>
      <c r="AU312" s="8"/>
      <c r="AV312" s="8">
        <v>309</v>
      </c>
      <c r="AW312" s="8"/>
      <c r="AX312" s="59" t="s">
        <v>829</v>
      </c>
      <c r="AY312" s="21">
        <v>0</v>
      </c>
      <c r="AZ312" s="19">
        <v>0</v>
      </c>
      <c r="BA312" s="52">
        <v>0.75409839999999995</v>
      </c>
    </row>
    <row r="313" spans="1:53" x14ac:dyDescent="0.15">
      <c r="A313">
        <v>51000310</v>
      </c>
      <c r="C313" s="8" t="s">
        <v>874</v>
      </c>
      <c r="D313" s="8" t="s">
        <v>873</v>
      </c>
      <c r="E313" s="8" t="s">
        <v>1143</v>
      </c>
      <c r="F313" s="8">
        <v>2</v>
      </c>
      <c r="G313" s="8">
        <v>8</v>
      </c>
      <c r="H313" s="8">
        <v>0</v>
      </c>
      <c r="I313" s="21">
        <f t="shared" ref="I313" si="29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>INT(SUM(K313:L313)+SUM(N313:T313)*5+4.4*SUM(AJ313:AP313)+2.5*SUM(AE313:AH313)+IF(ISNUMBER(AD313),AD313,0)+M313)</f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LOOKUP($Z313,[1]Skill!$A:$A,[1]Skill!$AA:$AA)*$AA313/100)+
IF(ISBLANK($AB313),0, LOOKUP($AB313,[1]Skill!$A:$A,[1]Skill!$AA:$AA)*$AC313/100)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4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ref="AQ313" si="30">CONCATENATE(AJ313,";",AK313,";",AL313,";",AM313,";",AN313,";",AO313,";",AP313)</f>
        <v>0;0;0;0;0;0;0</v>
      </c>
      <c r="AR313" s="51" t="s">
        <v>766</v>
      </c>
      <c r="AS313" s="55">
        <v>11000002</v>
      </c>
      <c r="AT313" s="8" t="s">
        <v>901</v>
      </c>
      <c r="AU313" s="8"/>
      <c r="AV313" s="8">
        <v>310</v>
      </c>
      <c r="AW313" s="8"/>
      <c r="AX313" s="59" t="s">
        <v>829</v>
      </c>
      <c r="AY313" s="21">
        <v>0</v>
      </c>
      <c r="AZ313" s="19">
        <v>0</v>
      </c>
      <c r="BA313" s="52">
        <v>0.75409839999999995</v>
      </c>
    </row>
    <row r="314" spans="1:53" x14ac:dyDescent="0.15">
      <c r="A314">
        <v>51000311</v>
      </c>
      <c r="C314" s="8" t="s">
        <v>875</v>
      </c>
      <c r="D314" s="8" t="s">
        <v>876</v>
      </c>
      <c r="E314" s="8"/>
      <c r="F314" s="8">
        <v>4</v>
      </c>
      <c r="G314" s="8">
        <v>11</v>
      </c>
      <c r="H314" s="8">
        <v>0</v>
      </c>
      <c r="I314" s="21">
        <f t="shared" ref="I314" si="31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>INT(SUM(K314:L314)+SUM(N314:T314)*5+4.4*SUM(AJ314:AP314)+2.5*SUM(AE314:AH314)+IF(ISNUMBER(AD314),AD314,0)+M314)</f>
        <v>8</v>
      </c>
      <c r="V314" s="8">
        <v>10</v>
      </c>
      <c r="W314" s="8">
        <v>15</v>
      </c>
      <c r="X314" s="8">
        <v>0</v>
      </c>
      <c r="Y314" s="4" t="s">
        <v>877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LOOKUP($Z314,[1]Skill!$A:$A,[1]Skill!$AA:$AA)*$AA314/100)+
IF(ISBLANK($AB314),0, LOOKUP($AB314,[1]Skill!$A:$A,[1]Skill!$AA:$AA)*$AC314/100)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4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ref="AQ314" si="32">CONCATENATE(AJ314,";",AK314,";",AL314,";",AM314,";",AN314,";",AO314,";",AP314)</f>
        <v>0;0;0;0;0;0;0</v>
      </c>
      <c r="AR314" s="51" t="s">
        <v>766</v>
      </c>
      <c r="AS314" s="55">
        <v>11000004</v>
      </c>
      <c r="AT314" s="8" t="s">
        <v>1018</v>
      </c>
      <c r="AU314" s="8"/>
      <c r="AV314" s="8">
        <v>311</v>
      </c>
      <c r="AW314" s="8"/>
      <c r="AX314" s="59" t="s">
        <v>830</v>
      </c>
      <c r="AY314" s="21">
        <v>0</v>
      </c>
      <c r="AZ314" s="8">
        <v>1</v>
      </c>
      <c r="BA314" s="52">
        <v>0.75409839999999995</v>
      </c>
    </row>
    <row r="315" spans="1:53" x14ac:dyDescent="0.15">
      <c r="A315">
        <v>51000312</v>
      </c>
      <c r="C315" s="8" t="s">
        <v>879</v>
      </c>
      <c r="D315" s="8" t="s">
        <v>880</v>
      </c>
      <c r="E315" s="8"/>
      <c r="F315" s="8">
        <v>7</v>
      </c>
      <c r="G315" s="8">
        <v>11</v>
      </c>
      <c r="H315" s="8">
        <v>2</v>
      </c>
      <c r="I315" s="21">
        <f t="shared" ref="I315:I316" si="33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>INT(SUM(K315:L315)+SUM(N315:T315)*5+4.4*SUM(AJ315:AP315)+2.5*SUM(AE315:AH315)+IF(ISNUMBER(AD315),AD315,0)+M315)</f>
        <v>10</v>
      </c>
      <c r="V315" s="8">
        <v>10</v>
      </c>
      <c r="W315" s="8">
        <v>15</v>
      </c>
      <c r="X315" s="8">
        <v>0</v>
      </c>
      <c r="Y315" s="4" t="s">
        <v>846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LOOKUP($Z315,[1]Skill!$A:$A,[1]Skill!$AA:$AA)*$AA315/100)+
IF(ISBLANK($AB315),0, LOOKUP($AB315,[1]Skill!$A:$A,[1]Skill!$AA:$AA)*$AC315/100)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4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ref="AQ315:AQ316" si="34">CONCATENATE(AJ315,";",AK315,";",AL315,";",AM315,";",AN315,";",AO315,";",AP315)</f>
        <v>0;0;0;0;0;0;0</v>
      </c>
      <c r="AR315" s="51" t="s">
        <v>766</v>
      </c>
      <c r="AS315" s="55">
        <v>11000004</v>
      </c>
      <c r="AT315" s="8" t="s">
        <v>907</v>
      </c>
      <c r="AU315" s="8"/>
      <c r="AV315" s="8">
        <v>312</v>
      </c>
      <c r="AW315" s="8"/>
      <c r="AX315" s="59" t="s">
        <v>878</v>
      </c>
      <c r="AY315" s="21">
        <v>0</v>
      </c>
      <c r="AZ315" s="8">
        <v>1</v>
      </c>
      <c r="BA315" s="52">
        <v>0.75409839999999995</v>
      </c>
    </row>
    <row r="316" spans="1:53" x14ac:dyDescent="0.15">
      <c r="A316">
        <v>51000313</v>
      </c>
      <c r="C316" s="8" t="s">
        <v>881</v>
      </c>
      <c r="D316" s="8" t="s">
        <v>882</v>
      </c>
      <c r="E316" s="8" t="s">
        <v>1145</v>
      </c>
      <c r="F316" s="8">
        <v>4</v>
      </c>
      <c r="G316" s="8">
        <v>8</v>
      </c>
      <c r="H316" s="8">
        <v>1</v>
      </c>
      <c r="I316" s="21">
        <f t="shared" si="33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>INT(SUM(K316:L316)+SUM(N316:T316)*5+4.4*SUM(AJ316:AP316)+2.5*SUM(AE316:AH316)+IF(ISNUMBER(AD316),AD316,0)+M316)</f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LOOKUP($Z316,[1]Skill!$A:$A,[1]Skill!$AA:$AA)*$AA316/100)+
IF(ISBLANK($AB316),0, LOOKUP($AB316,[1]Skill!$A:$A,[1]Skill!$AA:$AA)*$AC316/100)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4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34"/>
        <v>0;0;0;0;0;0;0</v>
      </c>
      <c r="AR316" s="51" t="s">
        <v>766</v>
      </c>
      <c r="AS316" s="55">
        <v>11000005</v>
      </c>
      <c r="AT316" s="8" t="s">
        <v>917</v>
      </c>
      <c r="AU316" s="8" t="s">
        <v>914</v>
      </c>
      <c r="AV316" s="8">
        <v>313</v>
      </c>
      <c r="AW316" s="8"/>
      <c r="AX316" s="59" t="s">
        <v>829</v>
      </c>
      <c r="AY316" s="21">
        <v>0</v>
      </c>
      <c r="AZ316" s="8">
        <v>1</v>
      </c>
      <c r="BA316" s="52">
        <v>0.75409839999999995</v>
      </c>
    </row>
    <row r="317" spans="1:53" x14ac:dyDescent="0.15">
      <c r="A317">
        <v>51000314</v>
      </c>
      <c r="C317" s="8" t="s">
        <v>883</v>
      </c>
      <c r="D317" s="8" t="s">
        <v>884</v>
      </c>
      <c r="E317" s="8"/>
      <c r="F317" s="8">
        <v>2</v>
      </c>
      <c r="G317" s="8">
        <v>8</v>
      </c>
      <c r="H317" s="8">
        <v>0</v>
      </c>
      <c r="I317" s="21">
        <f t="shared" ref="I317:I318" si="35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>INT(SUM(K317:L317)+SUM(N317:T317)*5+4.4*SUM(AJ317:AP317)+2.5*SUM(AE317:AH317)+IF(ISNUMBER(AD317),AD317,0)+M317)</f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LOOKUP($Z317,[1]Skill!$A:$A,[1]Skill!$AA:$AA)*$AA317/100)+
IF(ISBLANK($AB317),0, LOOKUP($AB317,[1]Skill!$A:$A,[1]Skill!$AA:$AA)*$AC317/100)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4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ref="AQ317:AQ318" si="36">CONCATENATE(AJ317,";",AK317,";",AL317,";",AM317,";",AN317,";",AO317,";",AP317)</f>
        <v>0;0;0;0;0;0;0</v>
      </c>
      <c r="AR317" s="51" t="s">
        <v>766</v>
      </c>
      <c r="AS317" s="55"/>
      <c r="AT317" s="8" t="s">
        <v>911</v>
      </c>
      <c r="AU317" s="8"/>
      <c r="AV317" s="8">
        <v>314</v>
      </c>
      <c r="AW317" s="8"/>
      <c r="AX317" s="59" t="s">
        <v>829</v>
      </c>
      <c r="AY317" s="21">
        <v>0</v>
      </c>
      <c r="AZ317" s="8">
        <v>1</v>
      </c>
      <c r="BA317" s="52">
        <v>0.75409839999999995</v>
      </c>
    </row>
    <row r="318" spans="1:53" x14ac:dyDescent="0.15">
      <c r="A318">
        <v>51000315</v>
      </c>
      <c r="C318" s="8" t="s">
        <v>889</v>
      </c>
      <c r="D318" s="8" t="s">
        <v>890</v>
      </c>
      <c r="E318" s="8" t="s">
        <v>1091</v>
      </c>
      <c r="F318" s="8">
        <v>4</v>
      </c>
      <c r="G318" s="8">
        <v>13</v>
      </c>
      <c r="H318" s="8">
        <v>1</v>
      </c>
      <c r="I318" s="21">
        <f t="shared" si="35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>INT(SUM(K318:L318)+SUM(N318:T318)*5+4.4*SUM(AJ318:AP318)+2.5*SUM(AE318:AH318)+IF(ISNUMBER(AD318),AD318,0)+M318)</f>
        <v>7</v>
      </c>
      <c r="V318" s="8">
        <v>25</v>
      </c>
      <c r="W318" s="8">
        <v>20</v>
      </c>
      <c r="X318" s="8">
        <v>0</v>
      </c>
      <c r="Y318" s="4" t="s">
        <v>891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LOOKUP($Z318,[1]Skill!$A:$A,[1]Skill!$AA:$AA)*$AA318/100)+
IF(ISBLANK($AB318),0, LOOKUP($AB318,[1]Skill!$A:$A,[1]Skill!$AA:$AA)*$AC318/100)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4" t="str">
        <f t="shared" si="14"/>
        <v>0;0;0;0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36"/>
        <v>0;0;0;0.3;0;0;0</v>
      </c>
      <c r="AR318" s="51" t="s">
        <v>766</v>
      </c>
      <c r="AS318" s="55">
        <v>11000010</v>
      </c>
      <c r="AT318" s="8" t="s">
        <v>1027</v>
      </c>
      <c r="AU318" s="8"/>
      <c r="AV318" s="8">
        <v>315</v>
      </c>
      <c r="AW318" s="8"/>
      <c r="AX318" s="59" t="s">
        <v>837</v>
      </c>
      <c r="AY318" s="21">
        <v>0</v>
      </c>
      <c r="AZ318" s="8">
        <v>1</v>
      </c>
      <c r="BA318" s="52">
        <v>0.75409839999999995</v>
      </c>
    </row>
    <row r="319" spans="1:53" x14ac:dyDescent="0.15">
      <c r="A319">
        <v>51000316</v>
      </c>
      <c r="C319" s="4" t="s">
        <v>1058</v>
      </c>
      <c r="D319" s="4" t="s">
        <v>1059</v>
      </c>
      <c r="E319" s="19" t="s">
        <v>1091</v>
      </c>
      <c r="F319" s="4">
        <v>2</v>
      </c>
      <c r="G319" s="4">
        <v>15</v>
      </c>
      <c r="H319" s="4">
        <v>0</v>
      </c>
      <c r="I319" s="4">
        <f t="shared" ref="I319" si="37">IF(AND(U319&gt;=13,U319&lt;=16),5,IF(AND(U319&gt;=9,U319&lt;=12),4,IF(AND(U319&gt;=5,U319&lt;=8),3,IF(AND(U319&gt;=1,U319&lt;=4),2,IF(AND(U319&gt;=-3,U319&lt;=0),1,IF(AND(U319&gt;=-5,U319&lt;=-4),0,6))))))</f>
        <v>1</v>
      </c>
      <c r="J319" s="4">
        <v>2</v>
      </c>
      <c r="K319" s="4">
        <v>-15</v>
      </c>
      <c r="L319" s="4">
        <v>10</v>
      </c>
      <c r="M319" s="4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>INT(SUM(K319:L319)+SUM(N319:T319)*5+4.4*SUM(AJ319:AP319)+2.5*SUM(AE319:AH319)+IF(ISNUMBER(AD319),AD319,0)+M319)</f>
        <v>0</v>
      </c>
      <c r="V319" s="4">
        <v>10</v>
      </c>
      <c r="W319" s="4">
        <v>20</v>
      </c>
      <c r="X319" s="4">
        <v>0</v>
      </c>
      <c r="Y319" s="8" t="s">
        <v>667</v>
      </c>
      <c r="Z319" s="37">
        <v>55200016</v>
      </c>
      <c r="AA319" s="18">
        <v>100</v>
      </c>
      <c r="AB319" s="18"/>
      <c r="AC319" s="18"/>
      <c r="AD319" s="18">
        <f>IF(ISBLANK($Z319),0, LOOKUP($Z319,[1]Skill!$A:$A,[1]Skill!$AA:$AA)*$AA319/100)+
IF(ISBLANK($AB319),0, LOOKUP($AB319,[1]Skill!$A:$A,[1]Skill!$AA:$AA)*$AC319/100)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4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>CONCATENATE(AJ319,";",AK319,";",AL319,";",AM319,";",AN319,";",AO319,";",AP319)</f>
        <v>0;0;0;0;0;0;0</v>
      </c>
      <c r="AR319" s="51" t="s">
        <v>766</v>
      </c>
      <c r="AS319" s="55"/>
      <c r="AT319" s="8"/>
      <c r="AU319" s="8"/>
      <c r="AV319" s="8">
        <v>316</v>
      </c>
      <c r="AW319" s="8"/>
      <c r="AX319" s="59" t="s">
        <v>829</v>
      </c>
      <c r="AY319" s="21">
        <v>0</v>
      </c>
      <c r="AZ319" s="8">
        <v>1</v>
      </c>
      <c r="BA319" s="8">
        <v>0.8</v>
      </c>
    </row>
    <row r="320" spans="1:53" x14ac:dyDescent="0.15">
      <c r="A320">
        <v>51000317</v>
      </c>
      <c r="C320" s="4" t="s">
        <v>1061</v>
      </c>
      <c r="D320" s="4" t="s">
        <v>1060</v>
      </c>
      <c r="E320" s="19"/>
      <c r="F320" s="4">
        <v>4</v>
      </c>
      <c r="G320" s="8">
        <v>2</v>
      </c>
      <c r="H320" s="4">
        <v>0</v>
      </c>
      <c r="I320" s="4">
        <f t="shared" ref="I320" si="38">IF(AND(U320&gt;=13,U320&lt;=16),5,IF(AND(U320&gt;=9,U320&lt;=12),4,IF(AND(U320&gt;=5,U320&lt;=8),3,IF(AND(U320&gt;=1,U320&lt;=4),2,IF(AND(U320&gt;=-3,U320&lt;=0),1,IF(AND(U320&gt;=-5,U320&lt;=-4),0,6))))))</f>
        <v>3</v>
      </c>
      <c r="J320" s="4">
        <v>4</v>
      </c>
      <c r="K320" s="4">
        <v>0</v>
      </c>
      <c r="L320" s="4">
        <v>0</v>
      </c>
      <c r="M320" s="4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>INT(SUM(K320:L320)+SUM(N320:T320)*5+4.4*SUM(AJ320:AP320)+2.5*SUM(AE320:AH320)+IF(ISNUMBER(AD320),AD320,0)+M320)</f>
        <v>6</v>
      </c>
      <c r="V320" s="4">
        <v>10</v>
      </c>
      <c r="W320" s="4">
        <v>20</v>
      </c>
      <c r="X320" s="4">
        <v>0</v>
      </c>
      <c r="Y320" s="8" t="s">
        <v>667</v>
      </c>
      <c r="Z320" s="37">
        <v>55900057</v>
      </c>
      <c r="AA320" s="18">
        <v>100</v>
      </c>
      <c r="AB320" s="18"/>
      <c r="AC320" s="18"/>
      <c r="AD320" s="18">
        <f>IF(ISBLANK($Z320),0, LOOKUP($Z320,[1]Skill!$A:$A,[1]Skill!$AA:$AA)*$AA320/100)+
IF(ISBLANK($AB320),0, LOOKUP($AB320,[1]Skill!$A:$A,[1]Skill!$AA:$AA)*$AC320/100)</f>
        <v>40</v>
      </c>
      <c r="AE320" s="18">
        <v>0</v>
      </c>
      <c r="AF320" s="18">
        <v>0</v>
      </c>
      <c r="AG320" s="18">
        <v>0</v>
      </c>
      <c r="AH320" s="18">
        <v>0</v>
      </c>
      <c r="AI320" s="4" t="str">
        <f t="shared" si="14"/>
        <v>0;0;0;0</v>
      </c>
      <c r="AJ320" s="18">
        <v>0</v>
      </c>
      <c r="AK320" s="18">
        <v>0</v>
      </c>
      <c r="AL320" s="18">
        <v>0</v>
      </c>
      <c r="AM320" s="18">
        <v>0</v>
      </c>
      <c r="AN320" s="18">
        <v>0</v>
      </c>
      <c r="AO320" s="18">
        <v>0</v>
      </c>
      <c r="AP320" s="18">
        <v>0</v>
      </c>
      <c r="AQ320" s="8" t="str">
        <f>CONCATENATE(AJ320,";",AK320,";",AL320,";",AM320,";",AN320,";",AO320,";",AP320)</f>
        <v>0;0;0;0;0;0;0</v>
      </c>
      <c r="AR320" s="51" t="s">
        <v>766</v>
      </c>
      <c r="AS320" s="55"/>
      <c r="AT320" s="8"/>
      <c r="AU320" s="8"/>
      <c r="AV320" s="8">
        <v>317</v>
      </c>
      <c r="AW320" s="8"/>
      <c r="AX320" s="59" t="s">
        <v>844</v>
      </c>
      <c r="AY320" s="21">
        <v>0</v>
      </c>
      <c r="AZ320" s="8">
        <v>1</v>
      </c>
      <c r="BA320" s="8">
        <v>0.8</v>
      </c>
    </row>
    <row r="321" spans="1:53" x14ac:dyDescent="0.15">
      <c r="A321">
        <v>51000318</v>
      </c>
      <c r="C321" s="4" t="s">
        <v>1067</v>
      </c>
      <c r="D321" s="4" t="s">
        <v>1066</v>
      </c>
      <c r="E321" s="19" t="s">
        <v>1146</v>
      </c>
      <c r="F321" s="4">
        <v>2</v>
      </c>
      <c r="G321" s="8">
        <v>15</v>
      </c>
      <c r="H321" s="4">
        <v>0</v>
      </c>
      <c r="I321" s="4">
        <f t="shared" ref="I321:I322" si="39">IF(AND(U321&gt;=13,U321&lt;=16),5,IF(AND(U321&gt;=9,U321&lt;=12),4,IF(AND(U321&gt;=5,U321&lt;=8),3,IF(AND(U321&gt;=1,U321&lt;=4),2,IF(AND(U321&gt;=-3,U321&lt;=0),1,IF(AND(U321&gt;=-5,U321&lt;=-4),0,6))))))</f>
        <v>2</v>
      </c>
      <c r="J321" s="4">
        <v>2</v>
      </c>
      <c r="K321" s="4">
        <v>15</v>
      </c>
      <c r="L321" s="4">
        <v>0</v>
      </c>
      <c r="M321" s="4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>INT(SUM(K321:L321)+SUM(N321:T321)*5+4.4*SUM(AJ321:AP321)+2.5*SUM(AE321:AH321)+IF(ISNUMBER(AD321),AD321,0)+M321)</f>
        <v>3</v>
      </c>
      <c r="V321" s="4">
        <v>10</v>
      </c>
      <c r="W321" s="4">
        <v>25</v>
      </c>
      <c r="X321" s="4">
        <v>0</v>
      </c>
      <c r="Y321" s="8" t="s">
        <v>4</v>
      </c>
      <c r="Z321" s="37">
        <v>55100009</v>
      </c>
      <c r="AA321" s="18">
        <v>100</v>
      </c>
      <c r="AB321" s="18"/>
      <c r="AC321" s="18"/>
      <c r="AD321" s="18">
        <f>IF(ISBLANK($Z321),0, LOOKUP($Z321,[1]Skill!$A:$A,[1]Skill!$AA:$AA)*$AA321/100)+
IF(ISBLANK($AB321),0, LOOKUP($AB321,[1]Skill!$A:$A,[1]Skill!$AA:$AA)*$AC321/100)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4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>CONCATENATE(AJ321,";",AK321,";",AL321,";",AM321,";",AN321,";",AO321,";",AP321)</f>
        <v>0;0;0;0;0;0;0</v>
      </c>
      <c r="AR321" s="51" t="s">
        <v>766</v>
      </c>
      <c r="AS321" s="55"/>
      <c r="AT321" s="8"/>
      <c r="AU321" s="8"/>
      <c r="AV321" s="8">
        <v>318</v>
      </c>
      <c r="AW321" s="8"/>
      <c r="AX321" s="59" t="s">
        <v>831</v>
      </c>
      <c r="AY321" s="21">
        <v>0</v>
      </c>
      <c r="AZ321" s="8">
        <v>1</v>
      </c>
      <c r="BA321" s="8">
        <v>0.8</v>
      </c>
    </row>
    <row r="322" spans="1:53" x14ac:dyDescent="0.15">
      <c r="A322">
        <v>51000319</v>
      </c>
      <c r="C322" s="8" t="s">
        <v>1068</v>
      </c>
      <c r="D322" s="8" t="s">
        <v>1069</v>
      </c>
      <c r="E322" s="64" t="s">
        <v>1146</v>
      </c>
      <c r="F322" s="8">
        <v>4</v>
      </c>
      <c r="G322" s="8">
        <v>11</v>
      </c>
      <c r="H322" s="8">
        <v>0</v>
      </c>
      <c r="I322" s="21">
        <f t="shared" si="39"/>
        <v>1</v>
      </c>
      <c r="J322" s="8">
        <v>4</v>
      </c>
      <c r="K322" s="8">
        <v>0</v>
      </c>
      <c r="L322" s="8">
        <v>0</v>
      </c>
      <c r="M322" s="8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21">
        <f>INT(SUM(K322:L322)+SUM(N322:T322)*5+4.4*SUM(AJ322:AP322)+2.5*SUM(AE322:AH322)+IF(ISNUMBER(AD322),AD322,0)+M322)</f>
        <v>0</v>
      </c>
      <c r="V322" s="8">
        <v>10</v>
      </c>
      <c r="W322" s="8">
        <v>20</v>
      </c>
      <c r="X322" s="8">
        <v>0</v>
      </c>
      <c r="Y322" s="8" t="s">
        <v>4</v>
      </c>
      <c r="Z322" s="37">
        <v>55100009</v>
      </c>
      <c r="AA322" s="18">
        <v>100</v>
      </c>
      <c r="AB322" s="18"/>
      <c r="AC322" s="18"/>
      <c r="AD322" s="18">
        <f>IF(ISBLANK($Z322),0, LOOKUP($Z322,[1]Skill!$A:$A,[1]Skill!$AA:$AA)*$AA322/100)+
IF(ISBLANK($AB322),0, LOOKUP($AB322,[1]Skill!$A:$A,[1]Skill!$AA:$AA)*$AC322/100)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4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ref="AQ322" si="40">CONCATENATE(AJ322,";",AK322,";",AL322,";",AM322,";",AN322,";",AO322,";",AP322)</f>
        <v>0;0;0;0;0;0;0</v>
      </c>
      <c r="AR322" s="51" t="s">
        <v>766</v>
      </c>
      <c r="AS322" s="55"/>
      <c r="AT322" s="8"/>
      <c r="AU322" s="8"/>
      <c r="AV322" s="8">
        <v>319</v>
      </c>
      <c r="AW322" s="8"/>
      <c r="AX322" s="19" t="s">
        <v>830</v>
      </c>
      <c r="AY322" s="21">
        <v>0</v>
      </c>
      <c r="AZ322" s="8">
        <v>1</v>
      </c>
      <c r="BA322" s="8">
        <v>0.30327870000000001</v>
      </c>
    </row>
    <row r="323" spans="1:53" x14ac:dyDescent="0.15">
      <c r="A323">
        <v>51000320</v>
      </c>
      <c r="C323" s="8" t="s">
        <v>1070</v>
      </c>
      <c r="D323" s="8" t="s">
        <v>1071</v>
      </c>
      <c r="E323" s="64" t="s">
        <v>1146</v>
      </c>
      <c r="F323" s="8">
        <v>3</v>
      </c>
      <c r="G323" s="8">
        <v>11</v>
      </c>
      <c r="H323" s="8">
        <v>0</v>
      </c>
      <c r="I323" s="21">
        <f t="shared" ref="I323:I324" si="41">IF(AND(U323&gt;=13,U323&lt;=16),5,IF(AND(U323&gt;=9,U323&lt;=12),4,IF(AND(U323&gt;=5,U323&lt;=8),3,IF(AND(U323&gt;=1,U323&lt;=4),2,IF(AND(U323&gt;=-3,U323&lt;=0),1,IF(AND(U323&gt;=-5,U323&lt;=-4),0,6))))))</f>
        <v>1</v>
      </c>
      <c r="J323" s="8">
        <v>3</v>
      </c>
      <c r="K323" s="8">
        <v>15</v>
      </c>
      <c r="L323" s="8">
        <v>0</v>
      </c>
      <c r="M323" s="8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21">
        <f>INT(SUM(K323:L323)+SUM(N323:T323)*5+4.4*SUM(AJ323:AP323)+2.5*SUM(AE323:AH323)+IF(ISNUMBER(AD323),AD323,0)+M323)</f>
        <v>0</v>
      </c>
      <c r="V323" s="8">
        <v>10</v>
      </c>
      <c r="W323" s="8">
        <v>20</v>
      </c>
      <c r="X323" s="8">
        <v>0</v>
      </c>
      <c r="Y323" s="8" t="s">
        <v>4</v>
      </c>
      <c r="Z323" s="37">
        <v>55100009</v>
      </c>
      <c r="AA323" s="18">
        <v>100</v>
      </c>
      <c r="AB323" s="18"/>
      <c r="AC323" s="18"/>
      <c r="AD323" s="18">
        <f>IF(ISBLANK($Z323),0, LOOKUP($Z323,[1]Skill!$A:$A,[1]Skill!$AA:$AA)*$AA323/100)+
IF(ISBLANK($AB323),0, LOOKUP($AB323,[1]Skill!$A:$A,[1]Skill!$AA:$AA)*$AC323/100)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4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ref="AQ323:AQ324" si="42">CONCATENATE(AJ323,";",AK323,";",AL323,";",AM323,";",AN323,";",AO323,";",AP323)</f>
        <v>0;0;0;0;0;0;0</v>
      </c>
      <c r="AR323" s="51" t="s">
        <v>766</v>
      </c>
      <c r="AS323" s="55"/>
      <c r="AT323" s="8"/>
      <c r="AU323" s="8"/>
      <c r="AV323" s="8">
        <v>320</v>
      </c>
      <c r="AW323" s="8"/>
      <c r="AX323" s="19" t="s">
        <v>830</v>
      </c>
      <c r="AY323" s="21">
        <v>0</v>
      </c>
      <c r="AZ323" s="8">
        <v>1</v>
      </c>
      <c r="BA323" s="8">
        <v>0.30327870000000001</v>
      </c>
    </row>
    <row r="324" spans="1:53" x14ac:dyDescent="0.15">
      <c r="A324">
        <v>51000321</v>
      </c>
      <c r="C324" s="8" t="s">
        <v>1072</v>
      </c>
      <c r="D324" s="8" t="s">
        <v>1073</v>
      </c>
      <c r="E324" s="64" t="s">
        <v>1146</v>
      </c>
      <c r="F324" s="8">
        <v>1</v>
      </c>
      <c r="G324" s="8">
        <v>12</v>
      </c>
      <c r="H324" s="8">
        <v>1</v>
      </c>
      <c r="I324" s="21">
        <f t="shared" si="41"/>
        <v>1</v>
      </c>
      <c r="J324" s="8">
        <v>1</v>
      </c>
      <c r="K324" s="8">
        <v>15</v>
      </c>
      <c r="L324" s="8">
        <v>-2</v>
      </c>
      <c r="M324" s="8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21">
        <f>INT(SUM(K324:L324)+SUM(N324:T324)*5+4.4*SUM(AJ324:AP324)+2.5*SUM(AE324:AH324)+IF(ISNUMBER(AD324),AD324,0)+M324)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7">
        <v>55100009</v>
      </c>
      <c r="AA324" s="18">
        <v>100</v>
      </c>
      <c r="AB324" s="18"/>
      <c r="AC324" s="18"/>
      <c r="AD324" s="18">
        <f>IF(ISBLANK($Z324),0, LOOKUP($Z324,[1]Skill!$A:$A,[1]Skill!$AA:$AA)*$AA324/100)+
IF(ISBLANK($AB324),0, LOOKUP($AB324,[1]Skill!$A:$A,[1]Skill!$AA:$AA)*$AC324/100)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si="14"/>
        <v>0;0;0;0</v>
      </c>
      <c r="AJ324" s="18">
        <v>0</v>
      </c>
      <c r="AK324" s="18">
        <v>0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si="42"/>
        <v>0;0;0;0;0;0;0</v>
      </c>
      <c r="AR324" s="51" t="s">
        <v>766</v>
      </c>
      <c r="AS324" s="55"/>
      <c r="AT324" s="8" t="s">
        <v>900</v>
      </c>
      <c r="AU324" s="8"/>
      <c r="AV324" s="8">
        <v>321</v>
      </c>
      <c r="AW324" s="8"/>
      <c r="AX324" s="19" t="s">
        <v>836</v>
      </c>
      <c r="AY324" s="21">
        <v>0</v>
      </c>
      <c r="AZ324" s="8">
        <v>1</v>
      </c>
      <c r="BA324" s="8">
        <v>0.14098359999999999</v>
      </c>
    </row>
    <row r="325" spans="1:53" x14ac:dyDescent="0.15">
      <c r="A325">
        <v>51000322</v>
      </c>
      <c r="C325" s="8" t="s">
        <v>1074</v>
      </c>
      <c r="D325" s="8" t="s">
        <v>1075</v>
      </c>
      <c r="E325" s="8" t="s">
        <v>1134</v>
      </c>
      <c r="F325" s="8">
        <v>2</v>
      </c>
      <c r="G325" s="8">
        <v>12</v>
      </c>
      <c r="H325" s="8">
        <v>1</v>
      </c>
      <c r="I325" s="21">
        <f t="shared" ref="I325:I326" si="43">IF(AND(U325&gt;=13,U325&lt;=16),5,IF(AND(U325&gt;=9,U325&lt;=12),4,IF(AND(U325&gt;=5,U325&lt;=8),3,IF(AND(U325&gt;=1,U325&lt;=4),2,IF(AND(U325&gt;=-3,U325&lt;=0),1,IF(AND(U325&gt;=-5,U325&lt;=-4),0,6))))))</f>
        <v>2</v>
      </c>
      <c r="J325" s="8">
        <v>2</v>
      </c>
      <c r="K325" s="8">
        <v>0</v>
      </c>
      <c r="L325" s="8">
        <v>0</v>
      </c>
      <c r="M325" s="8">
        <v>-5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21">
        <f>INT(SUM(K325:L325)+SUM(N325:T325)*5+4.4*SUM(AJ325:AP325)+2.5*SUM(AE325:AH325)+IF(ISNUMBER(AD325),AD325,0)+M325)</f>
        <v>2</v>
      </c>
      <c r="V325" s="8">
        <v>25</v>
      </c>
      <c r="W325" s="8">
        <v>15</v>
      </c>
      <c r="X325" s="8">
        <v>0</v>
      </c>
      <c r="Y325" s="8" t="s">
        <v>1077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LOOKUP($Z325,[1]Skill!$A:$A,[1]Skill!$AA:$AA)*$AA325/100)+
IF(ISBLANK($AB325),0, LOOKUP($AB325,[1]Skill!$A:$A,[1]Skill!$AA:$AA)*$AC325/100)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ref="AI325:AI330" si="44">CONCATENATE(AE325,";",AF325,";",AG325,";",AH325)</f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ref="AQ325:AQ326" si="45">CONCATENATE(AJ325,";",AK325,";",AL325,";",AM325,";",AN325,";",AO325,";",AP325)</f>
        <v>0;0.3;0;0;0;0;0.3</v>
      </c>
      <c r="AR325" s="51" t="s">
        <v>766</v>
      </c>
      <c r="AS325" s="55"/>
      <c r="AT325" s="8"/>
      <c r="AU325" s="8"/>
      <c r="AV325" s="8">
        <v>322</v>
      </c>
      <c r="AW325" s="8"/>
      <c r="AX325" s="19" t="s">
        <v>836</v>
      </c>
      <c r="AY325" s="21">
        <v>0</v>
      </c>
      <c r="AZ325" s="8">
        <v>1</v>
      </c>
      <c r="BA325" s="8">
        <v>0.14098359999999999</v>
      </c>
    </row>
    <row r="326" spans="1:53" x14ac:dyDescent="0.15">
      <c r="A326">
        <v>51000323</v>
      </c>
      <c r="C326" s="8" t="s">
        <v>1079</v>
      </c>
      <c r="D326" s="8" t="s">
        <v>1080</v>
      </c>
      <c r="E326" s="64" t="s">
        <v>1098</v>
      </c>
      <c r="F326" s="8">
        <v>3</v>
      </c>
      <c r="G326" s="8">
        <v>6</v>
      </c>
      <c r="H326" s="8">
        <v>0</v>
      </c>
      <c r="I326" s="21">
        <f t="shared" si="43"/>
        <v>3</v>
      </c>
      <c r="J326" s="8">
        <v>3</v>
      </c>
      <c r="K326" s="8">
        <v>0</v>
      </c>
      <c r="L326" s="8">
        <v>25</v>
      </c>
      <c r="M326" s="8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21">
        <f>INT(SUM(K326:L326)+SUM(N326:T326)*5+4.4*SUM(AJ326:AP326)+2.5*SUM(AE326:AH326)+IF(ISNUMBER(AD326),AD326,0)+M326)</f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LOOKUP($Z326,[1]Skill!$A:$A,[1]Skill!$AA:$AA)*$AA326/100)+
IF(ISBLANK($AB326),0, LOOKUP($AB326,[1]Skill!$A:$A,[1]Skill!$AA:$AA)*$AC326/100)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44"/>
        <v>0;0;0;0</v>
      </c>
      <c r="AJ326" s="18">
        <v>0</v>
      </c>
      <c r="AK326" s="18">
        <v>0</v>
      </c>
      <c r="AL326" s="18">
        <v>0</v>
      </c>
      <c r="AM326" s="18">
        <v>0</v>
      </c>
      <c r="AN326" s="18">
        <v>0</v>
      </c>
      <c r="AO326" s="18">
        <v>0</v>
      </c>
      <c r="AP326" s="18">
        <v>0</v>
      </c>
      <c r="AQ326" s="8" t="str">
        <f t="shared" si="45"/>
        <v>0;0;0;0;0;0;0</v>
      </c>
      <c r="AR326" s="51" t="s">
        <v>766</v>
      </c>
      <c r="AS326" s="55"/>
      <c r="AT326" s="8" t="s">
        <v>914</v>
      </c>
      <c r="AU326" s="8"/>
      <c r="AV326" s="8">
        <v>323</v>
      </c>
      <c r="AW326" s="8"/>
      <c r="AX326" s="19" t="s">
        <v>842</v>
      </c>
      <c r="AY326" s="21">
        <v>0</v>
      </c>
      <c r="AZ326" s="8">
        <v>1</v>
      </c>
      <c r="BA326" s="8">
        <v>9.3442629999999999E-2</v>
      </c>
    </row>
    <row r="327" spans="1:53" x14ac:dyDescent="0.15">
      <c r="A327">
        <v>51000324</v>
      </c>
      <c r="C327" s="8" t="s">
        <v>1081</v>
      </c>
      <c r="D327" s="8" t="s">
        <v>1082</v>
      </c>
      <c r="E327" s="8" t="s">
        <v>1103</v>
      </c>
      <c r="F327" s="8">
        <v>5</v>
      </c>
      <c r="G327" s="8">
        <v>6</v>
      </c>
      <c r="H327" s="8">
        <v>3</v>
      </c>
      <c r="I327" s="21">
        <f t="shared" ref="I327" si="46">IF(AND(U327&gt;=13,U327&lt;=16),5,IF(AND(U327&gt;=9,U327&lt;=12),4,IF(AND(U327&gt;=5,U327&lt;=8),3,IF(AND(U327&gt;=1,U327&lt;=4),2,IF(AND(U327&gt;=-3,U327&lt;=0),1,IF(AND(U327&gt;=-5,U327&lt;=-4),0,6))))))</f>
        <v>3</v>
      </c>
      <c r="J327" s="8">
        <v>5</v>
      </c>
      <c r="K327" s="8">
        <v>15</v>
      </c>
      <c r="L327" s="8">
        <v>0</v>
      </c>
      <c r="M327" s="8">
        <v>-36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21">
        <f>INT(SUM(K327:L327)+SUM(N327:T327)*5+4.4*SUM(AJ327:AP327)+2.5*SUM(AE327:AH327)+IF(ISNUMBER(AD327),AD327,0)+M327)</f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55100002</v>
      </c>
      <c r="AC327" s="18">
        <v>100</v>
      </c>
      <c r="AD327" s="18">
        <f>IF(ISBLANK($Z327),0, LOOKUP($Z327,[1]Skill!$A:$A,[1]Skill!$AA:$AA)*$AA327/100)+
IF(ISBLANK($AB327),0, LOOKUP($AB327,[1]Skill!$A:$A,[1]Skill!$AA:$AA)*$AC327/100)</f>
        <v>19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44"/>
        <v>0;0;0;0</v>
      </c>
      <c r="AJ327" s="18">
        <v>0</v>
      </c>
      <c r="AK327" s="18">
        <v>0</v>
      </c>
      <c r="AL327" s="18">
        <v>0</v>
      </c>
      <c r="AM327" s="18">
        <v>0</v>
      </c>
      <c r="AN327" s="18">
        <v>0</v>
      </c>
      <c r="AO327" s="18">
        <v>0</v>
      </c>
      <c r="AP327" s="18">
        <v>0</v>
      </c>
      <c r="AQ327" s="8" t="str">
        <f t="shared" ref="AQ327" si="47">CONCATENATE(AJ327,";",AK327,";",AL327,";",AM327,";",AN327,";",AO327,";",AP327)</f>
        <v>0;0;0;0;0;0;0</v>
      </c>
      <c r="AR327" s="51" t="s">
        <v>766</v>
      </c>
      <c r="AS327" s="55"/>
      <c r="AT327" s="8"/>
      <c r="AU327" s="8"/>
      <c r="AV327" s="8">
        <v>324</v>
      </c>
      <c r="AW327" s="8"/>
      <c r="AX327" s="19" t="s">
        <v>842</v>
      </c>
      <c r="AY327" s="21">
        <v>0</v>
      </c>
      <c r="AZ327" s="8">
        <v>1</v>
      </c>
      <c r="BA327" s="8">
        <v>9.3442629999999999E-2</v>
      </c>
    </row>
    <row r="328" spans="1:53" x14ac:dyDescent="0.15">
      <c r="A328">
        <v>51000325</v>
      </c>
      <c r="C328" s="8" t="s">
        <v>1083</v>
      </c>
      <c r="D328" s="8" t="s">
        <v>1084</v>
      </c>
      <c r="E328" s="64" t="s">
        <v>1094</v>
      </c>
      <c r="F328" s="8">
        <v>1</v>
      </c>
      <c r="G328" s="8">
        <v>6</v>
      </c>
      <c r="H328" s="8">
        <v>0</v>
      </c>
      <c r="I328" s="21">
        <f t="shared" ref="I328:I329" si="48">IF(AND(U328&gt;=13,U328&lt;=16),5,IF(AND(U328&gt;=9,U328&lt;=12),4,IF(AND(U328&gt;=5,U328&lt;=8),3,IF(AND(U328&gt;=1,U328&lt;=4),2,IF(AND(U328&gt;=-3,U328&lt;=0),1,IF(AND(U328&gt;=-5,U328&lt;=-4),0,6))))))</f>
        <v>1</v>
      </c>
      <c r="J328" s="8">
        <v>1</v>
      </c>
      <c r="K328" s="4">
        <v>-35</v>
      </c>
      <c r="L328" s="4">
        <v>35</v>
      </c>
      <c r="M328" s="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21">
        <f>INT(SUM(K328:L328)+SUM(N328:T328)*5+4.4*SUM(AJ328:AP328)+2.5*SUM(AE328:AH328)+IF(ISNUMBER(AD328),AD328,0)+M328)</f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LOOKUP($Z328,[1]Skill!$A:$A,[1]Skill!$AA:$AA)*$AA328/100)+
IF(ISBLANK($AB328),0, LOOKUP($AB328,[1]Skill!$A:$A,[1]Skill!$AA:$AA)*$AC328/100)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44"/>
        <v>0;0;0;0</v>
      </c>
      <c r="AJ328" s="18">
        <v>0</v>
      </c>
      <c r="AK328" s="18">
        <v>0</v>
      </c>
      <c r="AL328" s="18">
        <v>0</v>
      </c>
      <c r="AM328" s="18">
        <v>0</v>
      </c>
      <c r="AN328" s="18">
        <v>0</v>
      </c>
      <c r="AO328" s="18">
        <v>0</v>
      </c>
      <c r="AP328" s="18">
        <v>0</v>
      </c>
      <c r="AQ328" s="8" t="str">
        <f t="shared" ref="AQ328" si="49">CONCATENATE(AJ328,";",AK328,";",AL328,";",AM328,";",AN328,";",AO328,";",AP328)</f>
        <v>0;0;0;0;0;0;0</v>
      </c>
      <c r="AR328" s="51" t="s">
        <v>766</v>
      </c>
      <c r="AS328" s="55"/>
      <c r="AT328" s="8"/>
      <c r="AU328" s="8"/>
      <c r="AV328" s="8">
        <v>325</v>
      </c>
      <c r="AW328" s="8"/>
      <c r="AX328" s="19" t="s">
        <v>842</v>
      </c>
      <c r="AY328" s="21">
        <v>0</v>
      </c>
      <c r="AZ328" s="8">
        <v>1</v>
      </c>
      <c r="BA328" s="8">
        <v>9.3442629999999999E-2</v>
      </c>
    </row>
    <row r="329" spans="1:53" x14ac:dyDescent="0.15">
      <c r="A329">
        <v>51000326</v>
      </c>
      <c r="C329" s="8" t="s">
        <v>1085</v>
      </c>
      <c r="D329" s="8" t="s">
        <v>1086</v>
      </c>
      <c r="E329" s="64" t="s">
        <v>1147</v>
      </c>
      <c r="F329" s="8">
        <v>4</v>
      </c>
      <c r="G329" s="8">
        <v>15</v>
      </c>
      <c r="H329" s="8">
        <v>0</v>
      </c>
      <c r="I329" s="21">
        <f t="shared" si="48"/>
        <v>3</v>
      </c>
      <c r="J329" s="8">
        <v>4</v>
      </c>
      <c r="K329" s="8">
        <v>10</v>
      </c>
      <c r="L329" s="8">
        <v>-5</v>
      </c>
      <c r="M329" s="8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21">
        <f>INT(SUM(K329:L329)+SUM(N329:T329)*5+4.4*SUM(AJ329:AP329)+2.5*SUM(AE329:AH329)+IF(ISNUMBER(AD329),AD329,0)+M329)</f>
        <v>6</v>
      </c>
      <c r="V329" s="8">
        <v>10</v>
      </c>
      <c r="W329" s="8">
        <v>20</v>
      </c>
      <c r="X329" s="8">
        <v>0</v>
      </c>
      <c r="Y329" s="8" t="s">
        <v>667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LOOKUP($Z329,[1]Skill!$A:$A,[1]Skill!$AA:$AA)*$AA329/100)+
IF(ISBLANK($AB329),0, LOOKUP($AB329,[1]Skill!$A:$A,[1]Skill!$AA:$AA)*$AC329/100)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44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>CONCATENATE(AJ329,";",AK329,";",AL329,";",AM329,";",AN329,";",AO329,";",AP329)</f>
        <v>0;0;0;0;0;0;0</v>
      </c>
      <c r="AR329" s="51" t="s">
        <v>766</v>
      </c>
      <c r="AS329" s="55"/>
      <c r="AT329" s="8"/>
      <c r="AU329" s="8"/>
      <c r="AV329" s="8">
        <v>326</v>
      </c>
      <c r="AW329" s="8"/>
      <c r="AX329" s="19" t="s">
        <v>829</v>
      </c>
      <c r="AY329" s="21">
        <v>0</v>
      </c>
      <c r="AZ329" s="8">
        <v>1</v>
      </c>
      <c r="BA329" s="8">
        <v>0.8</v>
      </c>
    </row>
    <row r="330" spans="1:53" x14ac:dyDescent="0.15">
      <c r="A330">
        <v>51000327</v>
      </c>
      <c r="C330" s="8" t="s">
        <v>1087</v>
      </c>
      <c r="D330" s="8" t="s">
        <v>1088</v>
      </c>
      <c r="E330" s="64" t="s">
        <v>1091</v>
      </c>
      <c r="F330" s="8">
        <v>3</v>
      </c>
      <c r="G330" s="8">
        <v>15</v>
      </c>
      <c r="H330" s="8">
        <v>0</v>
      </c>
      <c r="I330" s="21">
        <f t="shared" ref="I330" si="50">IF(AND(U330&gt;=13,U330&lt;=16),5,IF(AND(U330&gt;=9,U330&lt;=12),4,IF(AND(U330&gt;=5,U330&lt;=8),3,IF(AND(U330&gt;=1,U330&lt;=4),2,IF(AND(U330&gt;=-3,U330&lt;=0),1,IF(AND(U330&gt;=-5,U330&lt;=-4),0,6))))))</f>
        <v>2</v>
      </c>
      <c r="J330" s="8">
        <v>3</v>
      </c>
      <c r="K330" s="8">
        <v>0</v>
      </c>
      <c r="L330" s="8">
        <v>0</v>
      </c>
      <c r="M330" s="8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21">
        <f>INT(SUM(K330:L330)+SUM(N330:T330)*5+4.4*SUM(AJ330:AP330)+2.5*SUM(AE330:AH330)+IF(ISNUMBER(AD330),AD330,0)+M330)</f>
        <v>1</v>
      </c>
      <c r="V330" s="8">
        <v>10</v>
      </c>
      <c r="W330" s="8">
        <v>20</v>
      </c>
      <c r="X330" s="8">
        <v>0</v>
      </c>
      <c r="Y330" s="8" t="s">
        <v>667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LOOKUP($Z330,[1]Skill!$A:$A,[1]Skill!$AA:$AA)*$AA330/100)+
IF(ISBLANK($AB330),0, LOOKUP($AB330,[1]Skill!$A:$A,[1]Skill!$AA:$AA)*$AC330/100)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44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>CONCATENATE(AJ330,";",AK330,";",AL330,";",AM330,";",AN330,";",AO330,";",AP330)</f>
        <v>0;0;0;0;0;0;0</v>
      </c>
      <c r="AR330" s="51" t="s">
        <v>766</v>
      </c>
      <c r="AS330" s="55"/>
      <c r="AT330" s="8"/>
      <c r="AU330" s="8"/>
      <c r="AV330" s="8">
        <v>327</v>
      </c>
      <c r="AW330" s="8"/>
      <c r="AX330" s="19" t="s">
        <v>829</v>
      </c>
      <c r="AY330" s="21">
        <v>0</v>
      </c>
      <c r="AZ330" s="8">
        <v>1</v>
      </c>
      <c r="BA330" s="8">
        <v>0.8</v>
      </c>
    </row>
  </sheetData>
  <phoneticPr fontId="18" type="noConversion"/>
  <conditionalFormatting sqref="I4:I318">
    <cfRule type="cellIs" dxfId="64" priority="81" operator="greaterThanOrEqual">
      <formula>5</formula>
    </cfRule>
    <cfRule type="cellIs" dxfId="63" priority="92" operator="equal">
      <formula>1</formula>
    </cfRule>
    <cfRule type="cellIs" dxfId="62" priority="93" operator="equal">
      <formula>2</formula>
    </cfRule>
    <cfRule type="cellIs" dxfId="61" priority="94" operator="equal">
      <formula>3</formula>
    </cfRule>
    <cfRule type="cellIs" dxfId="60" priority="95" operator="equal">
      <formula>4</formula>
    </cfRule>
  </conditionalFormatting>
  <conditionalFormatting sqref="U4:U318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59" priority="65">
      <formula>LEN(TRIM(AU306))=0</formula>
    </cfRule>
  </conditionalFormatting>
  <conditionalFormatting sqref="AT309">
    <cfRule type="containsBlanks" dxfId="58" priority="64">
      <formula>LEN(TRIM(AT309))=0</formula>
    </cfRule>
  </conditionalFormatting>
  <conditionalFormatting sqref="AT310">
    <cfRule type="containsBlanks" dxfId="57" priority="63">
      <formula>LEN(TRIM(AT310))=0</formula>
    </cfRule>
  </conditionalFormatting>
  <conditionalFormatting sqref="AT303">
    <cfRule type="containsBlanks" dxfId="56" priority="62">
      <formula>LEN(TRIM(AT303))=0</formula>
    </cfRule>
  </conditionalFormatting>
  <conditionalFormatting sqref="AT78">
    <cfRule type="containsBlanks" dxfId="55" priority="61">
      <formula>LEN(TRIM(AT78))=0</formula>
    </cfRule>
  </conditionalFormatting>
  <conditionalFormatting sqref="I319:I321">
    <cfRule type="cellIs" dxfId="54" priority="49" operator="greaterThanOrEqual">
      <formula>5</formula>
    </cfRule>
    <cfRule type="cellIs" dxfId="53" priority="50" operator="equal">
      <formula>1</formula>
    </cfRule>
    <cfRule type="cellIs" dxfId="52" priority="51" operator="equal">
      <formula>2</formula>
    </cfRule>
    <cfRule type="cellIs" dxfId="51" priority="52" operator="equal">
      <formula>3</formula>
    </cfRule>
    <cfRule type="cellIs" dxfId="50" priority="53" operator="equal">
      <formula>4</formula>
    </cfRule>
  </conditionalFormatting>
  <conditionalFormatting sqref="U319:U32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2:I323">
    <cfRule type="cellIs" dxfId="49" priority="43" operator="greaterThanOrEqual">
      <formula>5</formula>
    </cfRule>
    <cfRule type="cellIs" dxfId="48" priority="44" operator="equal">
      <formula>1</formula>
    </cfRule>
    <cfRule type="cellIs" dxfId="47" priority="45" operator="equal">
      <formula>2</formula>
    </cfRule>
    <cfRule type="cellIs" dxfId="46" priority="46" operator="equal">
      <formula>3</formula>
    </cfRule>
    <cfRule type="cellIs" dxfId="45" priority="47" operator="equal">
      <formula>4</formula>
    </cfRule>
  </conditionalFormatting>
  <conditionalFormatting sqref="U322:U32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4">
    <cfRule type="cellIs" dxfId="44" priority="37" operator="greaterThanOrEqual">
      <formula>5</formula>
    </cfRule>
    <cfRule type="cellIs" dxfId="43" priority="38" operator="equal">
      <formula>1</formula>
    </cfRule>
    <cfRule type="cellIs" dxfId="42" priority="39" operator="equal">
      <formula>2</formula>
    </cfRule>
    <cfRule type="cellIs" dxfId="41" priority="40" operator="equal">
      <formula>3</formula>
    </cfRule>
    <cfRule type="cellIs" dxfId="40" priority="41" operator="equal">
      <formula>4</formula>
    </cfRule>
  </conditionalFormatting>
  <conditionalFormatting sqref="U3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5">
    <cfRule type="cellIs" dxfId="39" priority="31" operator="greaterThanOrEqual">
      <formula>5</formula>
    </cfRule>
    <cfRule type="cellIs" dxfId="38" priority="32" operator="equal">
      <formula>1</formula>
    </cfRule>
    <cfRule type="cellIs" dxfId="37" priority="33" operator="equal">
      <formula>2</formula>
    </cfRule>
    <cfRule type="cellIs" dxfId="36" priority="34" operator="equal">
      <formula>3</formula>
    </cfRule>
    <cfRule type="cellIs" dxfId="35" priority="35" operator="equal">
      <formula>4</formula>
    </cfRule>
  </conditionalFormatting>
  <conditionalFormatting sqref="U32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6">
    <cfRule type="cellIs" dxfId="34" priority="25" operator="greaterThanOrEqual">
      <formula>5</formula>
    </cfRule>
    <cfRule type="cellIs" dxfId="33" priority="26" operator="equal">
      <formula>1</formula>
    </cfRule>
    <cfRule type="cellIs" dxfId="32" priority="27" operator="equal">
      <formula>2</formula>
    </cfRule>
    <cfRule type="cellIs" dxfId="31" priority="28" operator="equal">
      <formula>3</formula>
    </cfRule>
    <cfRule type="cellIs" dxfId="30" priority="29" operator="equal">
      <formula>4</formula>
    </cfRule>
  </conditionalFormatting>
  <conditionalFormatting sqref="U3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7">
    <cfRule type="cellIs" dxfId="29" priority="19" operator="greaterThanOrEqual">
      <formula>5</formula>
    </cfRule>
    <cfRule type="cellIs" dxfId="28" priority="20" operator="equal">
      <formula>1</formula>
    </cfRule>
    <cfRule type="cellIs" dxfId="27" priority="21" operator="equal">
      <formula>2</formula>
    </cfRule>
    <cfRule type="cellIs" dxfId="26" priority="22" operator="equal">
      <formula>3</formula>
    </cfRule>
    <cfRule type="cellIs" dxfId="25" priority="23" operator="equal">
      <formula>4</formula>
    </cfRule>
  </conditionalFormatting>
  <conditionalFormatting sqref="U32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8">
    <cfRule type="cellIs" dxfId="24" priority="13" operator="greaterThanOrEqual">
      <formula>5</formula>
    </cfRule>
    <cfRule type="cellIs" dxfId="23" priority="14" operator="equal">
      <formula>1</formula>
    </cfRule>
    <cfRule type="cellIs" dxfId="22" priority="15" operator="equal">
      <formula>2</formula>
    </cfRule>
    <cfRule type="cellIs" dxfId="21" priority="16" operator="equal">
      <formula>3</formula>
    </cfRule>
    <cfRule type="cellIs" dxfId="20" priority="17" operator="equal">
      <formula>4</formula>
    </cfRule>
  </conditionalFormatting>
  <conditionalFormatting sqref="U32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9">
    <cfRule type="cellIs" dxfId="19" priority="7" operator="greaterThanOrEqual">
      <formula>5</formula>
    </cfRule>
    <cfRule type="cellIs" dxfId="18" priority="8" operator="equal">
      <formula>1</formula>
    </cfRule>
    <cfRule type="cellIs" dxfId="17" priority="9" operator="equal">
      <formula>2</formula>
    </cfRule>
    <cfRule type="cellIs" dxfId="16" priority="10" operator="equal">
      <formula>3</formula>
    </cfRule>
    <cfRule type="cellIs" dxfId="15" priority="11" operator="equal">
      <formula>4</formula>
    </cfRule>
  </conditionalFormatting>
  <conditionalFormatting sqref="U3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0">
    <cfRule type="cellIs" dxfId="14" priority="1" operator="greaterThanOrEqual">
      <formula>5</formula>
    </cfRule>
    <cfRule type="cellIs" dxfId="13" priority="2" operator="equal">
      <formula>1</formula>
    </cfRule>
    <cfRule type="cellIs" dxfId="12" priority="3" operator="equal">
      <formula>2</formula>
    </cfRule>
    <cfRule type="cellIs" dxfId="11" priority="4" operator="equal">
      <formula>3</formula>
    </cfRule>
    <cfRule type="cellIs" dxfId="10" priority="5" operator="equal">
      <formula>4</formula>
    </cfRule>
  </conditionalFormatting>
  <conditionalFormatting sqref="U3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G11" sqref="AG11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298</v>
      </c>
      <c r="B1" s="61" t="s">
        <v>1039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756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706</v>
      </c>
      <c r="U1" s="34" t="s">
        <v>644</v>
      </c>
      <c r="V1" s="14" t="s">
        <v>692</v>
      </c>
      <c r="W1" s="14" t="s">
        <v>693</v>
      </c>
      <c r="X1" s="14" t="s">
        <v>770</v>
      </c>
      <c r="Y1" s="14" t="s">
        <v>310</v>
      </c>
      <c r="Z1" s="38" t="s">
        <v>742</v>
      </c>
      <c r="AA1" s="38" t="s">
        <v>743</v>
      </c>
      <c r="AB1" s="38" t="s">
        <v>744</v>
      </c>
      <c r="AC1" s="38" t="s">
        <v>745</v>
      </c>
      <c r="AD1" s="38" t="s">
        <v>747</v>
      </c>
      <c r="AE1" s="14" t="s">
        <v>748</v>
      </c>
      <c r="AF1" s="14" t="s">
        <v>749</v>
      </c>
      <c r="AG1" s="14" t="s">
        <v>750</v>
      </c>
      <c r="AH1" s="14" t="s">
        <v>751</v>
      </c>
      <c r="AI1" s="14" t="s">
        <v>726</v>
      </c>
      <c r="AJ1" s="41" t="s">
        <v>727</v>
      </c>
      <c r="AK1" s="41" t="s">
        <v>730</v>
      </c>
      <c r="AL1" s="41" t="s">
        <v>732</v>
      </c>
      <c r="AM1" s="41" t="s">
        <v>734</v>
      </c>
      <c r="AN1" s="41" t="s">
        <v>736</v>
      </c>
      <c r="AO1" s="41" t="s">
        <v>738</v>
      </c>
      <c r="AP1" s="41" t="s">
        <v>740</v>
      </c>
      <c r="AQ1" s="42" t="s">
        <v>687</v>
      </c>
      <c r="AR1" s="48" t="s">
        <v>763</v>
      </c>
      <c r="AS1" s="48" t="s">
        <v>786</v>
      </c>
      <c r="AT1" s="56" t="s">
        <v>823</v>
      </c>
      <c r="AU1" s="56" t="s">
        <v>823</v>
      </c>
      <c r="AV1" s="16" t="s">
        <v>312</v>
      </c>
      <c r="AW1" s="14" t="s">
        <v>311</v>
      </c>
      <c r="AX1" s="14" t="s">
        <v>828</v>
      </c>
      <c r="AY1" s="16" t="s">
        <v>650</v>
      </c>
      <c r="AZ1" s="27" t="s">
        <v>652</v>
      </c>
      <c r="BA1" s="27" t="s">
        <v>672</v>
      </c>
    </row>
    <row r="2" spans="1:53" x14ac:dyDescent="0.15">
      <c r="A2" s="1" t="s">
        <v>284</v>
      </c>
      <c r="B2" s="2" t="s">
        <v>1040</v>
      </c>
      <c r="C2" s="2" t="s">
        <v>285</v>
      </c>
      <c r="D2" s="2" t="s">
        <v>285</v>
      </c>
      <c r="E2" s="28" t="s">
        <v>285</v>
      </c>
      <c r="F2" s="2" t="s">
        <v>284</v>
      </c>
      <c r="G2" s="2" t="s">
        <v>284</v>
      </c>
      <c r="H2" s="2" t="s">
        <v>284</v>
      </c>
      <c r="I2" s="2" t="s">
        <v>757</v>
      </c>
      <c r="J2" s="2" t="s">
        <v>284</v>
      </c>
      <c r="K2" s="10" t="s">
        <v>284</v>
      </c>
      <c r="L2" s="10" t="s">
        <v>284</v>
      </c>
      <c r="M2" s="2" t="s">
        <v>284</v>
      </c>
      <c r="N2" s="2" t="s">
        <v>284</v>
      </c>
      <c r="O2" s="2" t="s">
        <v>701</v>
      </c>
      <c r="P2" s="2" t="s">
        <v>284</v>
      </c>
      <c r="Q2" s="2" t="s">
        <v>284</v>
      </c>
      <c r="R2" s="2" t="s">
        <v>284</v>
      </c>
      <c r="S2" s="2" t="s">
        <v>284</v>
      </c>
      <c r="T2" s="2" t="s">
        <v>284</v>
      </c>
      <c r="U2" s="35" t="s">
        <v>673</v>
      </c>
      <c r="V2" s="2" t="s">
        <v>284</v>
      </c>
      <c r="W2" s="2" t="s">
        <v>284</v>
      </c>
      <c r="X2" s="2" t="s">
        <v>773</v>
      </c>
      <c r="Y2" s="2" t="s">
        <v>285</v>
      </c>
      <c r="Z2" s="39" t="s">
        <v>284</v>
      </c>
      <c r="AA2" s="39" t="s">
        <v>284</v>
      </c>
      <c r="AB2" s="39" t="s">
        <v>284</v>
      </c>
      <c r="AC2" s="39" t="s">
        <v>284</v>
      </c>
      <c r="AD2" s="39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689</v>
      </c>
      <c r="AJ2" s="43" t="s">
        <v>673</v>
      </c>
      <c r="AK2" s="43" t="s">
        <v>673</v>
      </c>
      <c r="AL2" s="43" t="s">
        <v>673</v>
      </c>
      <c r="AM2" s="43" t="s">
        <v>673</v>
      </c>
      <c r="AN2" s="43" t="s">
        <v>673</v>
      </c>
      <c r="AO2" s="43" t="s">
        <v>673</v>
      </c>
      <c r="AP2" s="43" t="s">
        <v>673</v>
      </c>
      <c r="AQ2" s="44" t="s">
        <v>689</v>
      </c>
      <c r="AR2" s="49" t="s">
        <v>764</v>
      </c>
      <c r="AS2" s="49" t="s">
        <v>787</v>
      </c>
      <c r="AT2" s="57" t="s">
        <v>675</v>
      </c>
      <c r="AU2" s="57" t="s">
        <v>675</v>
      </c>
      <c r="AV2" s="3" t="s">
        <v>285</v>
      </c>
      <c r="AW2" s="2" t="s">
        <v>285</v>
      </c>
      <c r="AX2" s="2" t="s">
        <v>826</v>
      </c>
      <c r="AY2" s="3" t="s">
        <v>284</v>
      </c>
      <c r="AZ2" s="28" t="s">
        <v>284</v>
      </c>
      <c r="BA2" s="28" t="s">
        <v>673</v>
      </c>
    </row>
    <row r="3" spans="1:53" x14ac:dyDescent="0.15">
      <c r="A3" s="6" t="s">
        <v>286</v>
      </c>
      <c r="B3" s="6" t="s">
        <v>1041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758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705</v>
      </c>
      <c r="Q3" s="6" t="s">
        <v>712</v>
      </c>
      <c r="R3" s="6" t="s">
        <v>714</v>
      </c>
      <c r="S3" s="6" t="s">
        <v>710</v>
      </c>
      <c r="T3" s="6" t="s">
        <v>707</v>
      </c>
      <c r="U3" s="36" t="s">
        <v>645</v>
      </c>
      <c r="V3" s="6" t="s">
        <v>695</v>
      </c>
      <c r="W3" s="6" t="s">
        <v>696</v>
      </c>
      <c r="X3" s="6" t="s">
        <v>774</v>
      </c>
      <c r="Y3" s="6" t="s">
        <v>295</v>
      </c>
      <c r="Z3" s="40" t="s">
        <v>813</v>
      </c>
      <c r="AA3" s="40" t="s">
        <v>814</v>
      </c>
      <c r="AB3" s="40" t="s">
        <v>815</v>
      </c>
      <c r="AC3" s="40" t="s">
        <v>816</v>
      </c>
      <c r="AD3" s="40" t="s">
        <v>746</v>
      </c>
      <c r="AE3" s="6" t="s">
        <v>752</v>
      </c>
      <c r="AF3" s="6" t="s">
        <v>753</v>
      </c>
      <c r="AG3" s="6" t="s">
        <v>754</v>
      </c>
      <c r="AH3" s="6" t="s">
        <v>755</v>
      </c>
      <c r="AI3" s="6" t="s">
        <v>725</v>
      </c>
      <c r="AJ3" s="45" t="s">
        <v>729</v>
      </c>
      <c r="AK3" s="46" t="s">
        <v>731</v>
      </c>
      <c r="AL3" s="46" t="s">
        <v>733</v>
      </c>
      <c r="AM3" s="46" t="s">
        <v>735</v>
      </c>
      <c r="AN3" s="46" t="s">
        <v>737</v>
      </c>
      <c r="AO3" s="46" t="s">
        <v>739</v>
      </c>
      <c r="AP3" s="46" t="s">
        <v>741</v>
      </c>
      <c r="AQ3" s="36" t="s">
        <v>780</v>
      </c>
      <c r="AR3" s="11" t="s">
        <v>765</v>
      </c>
      <c r="AS3" s="11" t="s">
        <v>788</v>
      </c>
      <c r="AT3" s="58" t="s">
        <v>824</v>
      </c>
      <c r="AU3" s="58" t="s">
        <v>825</v>
      </c>
      <c r="AV3" s="6" t="s">
        <v>297</v>
      </c>
      <c r="AW3" s="6" t="s">
        <v>296</v>
      </c>
      <c r="AX3" s="6" t="s">
        <v>827</v>
      </c>
      <c r="AY3" s="17" t="s">
        <v>651</v>
      </c>
      <c r="AZ3" s="20" t="s">
        <v>653</v>
      </c>
      <c r="BA3" s="17" t="s">
        <v>671</v>
      </c>
    </row>
    <row r="4" spans="1:53" x14ac:dyDescent="0.15">
      <c r="A4">
        <v>51013000</v>
      </c>
      <c r="C4" s="8" t="s">
        <v>235</v>
      </c>
      <c r="D4" s="8" t="s">
        <v>421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>SUM(K4:L4)+SUM(N4:T4)*5+4.4*SUM(AJ4:AP4)+2.5*SUM(AE4:AH4)+IF(ISNUMBER(AD4),AD4,0)+M4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LOOKUP($Z4,[1]Skill!$A:$A,[1]Skill!$AA:$AA)*$AA4/100)+
IF(ISBLANK($AB4),0, LOOKUP($AB4,[1]Skill!$A:$A,[1]Skill!$AA:$AA)*$AC4/100)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7" si="1">CONCATENATE(AJ4,";",AK4,";",AL4,";",AM4,";",AN4,";",AO4,";",AP4)</f>
        <v>0;0;0;0;0;0;0</v>
      </c>
      <c r="AR4" s="50" t="s">
        <v>767</v>
      </c>
      <c r="AS4" s="50"/>
      <c r="AT4" s="50"/>
      <c r="AU4" s="50"/>
      <c r="AV4" s="8">
        <v>223</v>
      </c>
      <c r="AW4" s="18"/>
      <c r="AX4" s="59" t="s">
        <v>829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C5" s="8" t="s">
        <v>811</v>
      </c>
      <c r="D5" s="8" t="s">
        <v>812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>SUM(K5:L5)+SUM(N5:T5)*5+4.4*SUM(AJ5:AP5)+2.5*SUM(AE5:AH5)+IF(ISNUMBER(AD5),AD5,0)+M5</f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7" si="2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1"/>
        <v>0;0;0;0;0;0;0</v>
      </c>
      <c r="AR5" s="50" t="s">
        <v>766</v>
      </c>
      <c r="AS5" s="50"/>
      <c r="AT5" s="50"/>
      <c r="AU5" s="50"/>
      <c r="AV5" s="8">
        <v>13001</v>
      </c>
      <c r="AW5" s="18"/>
      <c r="AX5" s="59" t="s">
        <v>829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C6" s="4" t="s">
        <v>657</v>
      </c>
      <c r="D6" s="4" t="s">
        <v>656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>SUM(K6:L6)+SUM(N6:T6)*5+4.4*SUM(AJ6:AP6)+2.5*SUM(AE6:AH6)+IF(ISNUMBER(AD6),AD6,0)+M6</f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1"/>
        <v>0;0;0;0;0;0;0</v>
      </c>
      <c r="AR6" s="50" t="s">
        <v>767</v>
      </c>
      <c r="AS6" s="50"/>
      <c r="AT6" s="50"/>
      <c r="AU6" s="50"/>
      <c r="AV6" s="4">
        <v>13002</v>
      </c>
      <c r="AW6" s="18"/>
      <c r="AX6" s="59" t="s">
        <v>829</v>
      </c>
      <c r="AY6" s="21">
        <v>1</v>
      </c>
      <c r="AZ6" s="32">
        <v>0</v>
      </c>
      <c r="BA6" s="29">
        <v>0</v>
      </c>
    </row>
    <row r="7" spans="1:53" x14ac:dyDescent="0.15">
      <c r="A7">
        <v>51013003</v>
      </c>
      <c r="C7" s="4" t="s">
        <v>789</v>
      </c>
      <c r="D7" s="4" t="s">
        <v>790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>SUM(K7:L7)+SUM(N7:T7)*5+4.4*SUM(AJ7:AP7)+2.5*SUM(AE7:AH7)+IF(ISNUMBER(AD7),AD7,0)+M7</f>
        <v>-3</v>
      </c>
      <c r="V7" s="8">
        <v>10</v>
      </c>
      <c r="W7" s="8">
        <v>10</v>
      </c>
      <c r="X7" s="8">
        <v>0</v>
      </c>
      <c r="Y7" s="4" t="s">
        <v>862</v>
      </c>
      <c r="Z7" s="47"/>
      <c r="AA7" s="47"/>
      <c r="AB7" s="47"/>
      <c r="AC7" s="47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1"/>
        <v>0;0;0;0;0;0;0</v>
      </c>
      <c r="AR7" s="50" t="s">
        <v>767</v>
      </c>
      <c r="AS7" s="50"/>
      <c r="AT7" s="50"/>
      <c r="AU7" s="50"/>
      <c r="AV7" s="4">
        <v>13003</v>
      </c>
      <c r="AW7" s="18"/>
      <c r="AX7" s="59" t="s">
        <v>829</v>
      </c>
      <c r="AY7" s="21">
        <v>1</v>
      </c>
      <c r="AZ7" s="32">
        <v>0</v>
      </c>
      <c r="BA7" s="29">
        <v>0</v>
      </c>
    </row>
    <row r="8" spans="1:53" x14ac:dyDescent="0.15">
      <c r="A8">
        <v>51013004</v>
      </c>
      <c r="C8" s="4" t="s">
        <v>792</v>
      </c>
      <c r="D8" s="4" t="s">
        <v>790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>SUM(K8:L8)+SUM(N8:T8)*5+4.4*SUM(AJ8:AP8)+2.5*SUM(AE8:AH8)+IF(ISNUMBER(AD8),AD8,0)+M8</f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2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1"/>
        <v>0;0;0;0;0;0;0</v>
      </c>
      <c r="AR8" s="50" t="s">
        <v>766</v>
      </c>
      <c r="AS8" s="50"/>
      <c r="AT8" s="50"/>
      <c r="AU8" s="50"/>
      <c r="AV8" s="4">
        <v>13004</v>
      </c>
      <c r="AW8" s="18"/>
      <c r="AX8" s="59" t="s">
        <v>829</v>
      </c>
      <c r="AY8" s="21">
        <v>1</v>
      </c>
      <c r="AZ8" s="32">
        <v>0</v>
      </c>
      <c r="BA8" s="29">
        <v>0</v>
      </c>
    </row>
    <row r="9" spans="1:53" x14ac:dyDescent="0.15">
      <c r="A9">
        <v>51013005</v>
      </c>
      <c r="C9" s="4" t="s">
        <v>865</v>
      </c>
      <c r="D9" s="4" t="s">
        <v>864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>SUM(K9:L9)+SUM(N9:T9)*5+4.4*SUM(AJ9:AP9)+2.5*SUM(AE9:AH9)+IF(ISNUMBER(AD9),AD9,0)+M9</f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LOOKUP($Z9,[1]Skill!$A:$A,[1]Skill!$AA:$AA)*$AA9/100)+
IF(ISBLANK($AB9),0, LOOKUP($AB9,[1]Skill!$A:$A,[1]Skill!$AA:$AA)*$AC9/100)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1"/>
        <v>0;0;0;0;0;0;0</v>
      </c>
      <c r="AR9" s="50" t="s">
        <v>766</v>
      </c>
      <c r="AS9" s="50"/>
      <c r="AT9" s="50"/>
      <c r="AU9" s="50"/>
      <c r="AV9" s="4">
        <v>13005</v>
      </c>
      <c r="AW9" s="18"/>
      <c r="AX9" s="59" t="s">
        <v>829</v>
      </c>
      <c r="AY9" s="21">
        <v>1</v>
      </c>
      <c r="AZ9" s="32">
        <v>0</v>
      </c>
      <c r="BA9" s="29">
        <v>0</v>
      </c>
    </row>
    <row r="10" spans="1:53" x14ac:dyDescent="0.15">
      <c r="A10">
        <v>51013006</v>
      </c>
      <c r="C10" s="4" t="s">
        <v>888</v>
      </c>
      <c r="D10" s="4" t="s">
        <v>790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>SUM(K10:L10)+SUM(N10:T10)*5+4.4*SUM(AJ10:AP10)+2.5*SUM(AE10:AH10)+IF(ISNUMBER(AD10),AD10,0)+M10</f>
        <v>-3</v>
      </c>
      <c r="V10" s="8">
        <v>10</v>
      </c>
      <c r="W10" s="8">
        <v>10</v>
      </c>
      <c r="X10" s="8">
        <v>0</v>
      </c>
      <c r="Y10" s="8" t="s">
        <v>887</v>
      </c>
      <c r="Z10" s="47"/>
      <c r="AA10" s="47"/>
      <c r="AB10" s="47"/>
      <c r="AC10" s="47"/>
      <c r="AD10" s="18">
        <f>IF(ISBLANK($Z10),0, LOOKUP($Z10,[1]Skill!$A:$A,[1]Skill!$AA:$AA)*$AA10/100)+
IF(ISBLANK($AB10),0, LOOKUP($AB10,[1]Skill!$A:$A,[1]Skill!$AA:$AA)*$AC10/100)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2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1"/>
        <v>0;0;0;0;0;0;0</v>
      </c>
      <c r="AR10" s="50" t="s">
        <v>766</v>
      </c>
      <c r="AS10" s="50"/>
      <c r="AT10" s="50"/>
      <c r="AU10" s="50"/>
      <c r="AV10" s="4">
        <v>13006</v>
      </c>
      <c r="AW10" s="18"/>
      <c r="AX10" s="59" t="s">
        <v>886</v>
      </c>
      <c r="AY10" s="21">
        <v>1</v>
      </c>
      <c r="AZ10" s="32">
        <v>0</v>
      </c>
      <c r="BA10" s="29">
        <v>0</v>
      </c>
    </row>
    <row r="11" spans="1:53" x14ac:dyDescent="0.15">
      <c r="A11">
        <v>51018001</v>
      </c>
      <c r="B11" t="s">
        <v>1055</v>
      </c>
      <c r="C11" s="8" t="s">
        <v>759</v>
      </c>
      <c r="D11" s="8" t="s">
        <v>760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>SUM(K11:L11)+SUM(N11:T11)*5+4.4*SUM(AJ11:AP11)+2.5*SUM(AE11:AH11)+IF(ISNUMBER(AD11),AD11,0)+M11</f>
        <v>218</v>
      </c>
      <c r="V11" s="8">
        <v>35</v>
      </c>
      <c r="W11" s="8">
        <v>0</v>
      </c>
      <c r="X11" s="8">
        <v>0</v>
      </c>
      <c r="Y11" s="8" t="s">
        <v>769</v>
      </c>
      <c r="Z11" s="47">
        <v>55990101</v>
      </c>
      <c r="AA11" s="47">
        <v>100</v>
      </c>
      <c r="AB11" s="47"/>
      <c r="AC11" s="47"/>
      <c r="AD11" s="18">
        <f>IF(ISBLANK($Z11),0, LOOKUP($Z11,[1]Skill!$A:$A,[1]Skill!$AA:$AA)*$AA11/100)+
IF(ISBLANK($AB11),0, LOOKUP($AB11,[1]Skill!$A:$A,[1]Skill!$AA:$AA)*$AC11/100)</f>
        <v>8</v>
      </c>
      <c r="AE11" s="18">
        <v>1</v>
      </c>
      <c r="AF11" s="18">
        <v>1</v>
      </c>
      <c r="AG11" s="18">
        <v>1</v>
      </c>
      <c r="AH11" s="18">
        <v>1</v>
      </c>
      <c r="AI11" s="8" t="str">
        <f t="shared" si="2"/>
        <v>1;1;1;1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1"/>
        <v>0;0;0;0;0;0;0</v>
      </c>
      <c r="AR11" s="50" t="s">
        <v>768</v>
      </c>
      <c r="AS11" s="50"/>
      <c r="AT11" s="50"/>
      <c r="AU11" s="50"/>
      <c r="AV11" s="8">
        <v>18001</v>
      </c>
      <c r="AW11" s="18"/>
      <c r="AX11" s="59" t="s">
        <v>829</v>
      </c>
      <c r="AY11" s="21">
        <v>1</v>
      </c>
      <c r="AZ11" s="32">
        <v>0</v>
      </c>
      <c r="BA11" s="29">
        <v>0</v>
      </c>
    </row>
    <row r="12" spans="1:53" x14ac:dyDescent="0.15">
      <c r="A12">
        <v>51018002</v>
      </c>
      <c r="C12" s="8" t="s">
        <v>1036</v>
      </c>
      <c r="D12" s="8" t="s">
        <v>761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>SUM(K12:L12)+SUM(N12:T12)*5+4.4*SUM(AJ12:AP12)+2.5*SUM(AE12:AH12)+IF(ISNUMBER(AD12),AD12,0)+M12</f>
        <v>95</v>
      </c>
      <c r="V12" s="8">
        <v>40</v>
      </c>
      <c r="W12" s="8">
        <v>0</v>
      </c>
      <c r="X12" s="8">
        <v>0</v>
      </c>
      <c r="Y12" s="8" t="s">
        <v>762</v>
      </c>
      <c r="Z12" s="47"/>
      <c r="AA12" s="47"/>
      <c r="AB12" s="47"/>
      <c r="AC12" s="47"/>
      <c r="AD12" s="18">
        <f>IF(ISBLANK($Z12),0, LOOKUP($Z12,[1]Skill!$A:$A,[1]Skill!$AA:$AA)*$AA12/100)+
IF(ISBLANK($AB12),0, LOOKUP($AB12,[1]Skill!$A:$A,[1]Skill!$AA:$AA)*$AC12/100)</f>
        <v>0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2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1"/>
        <v>0;0;0;0;0;0;0</v>
      </c>
      <c r="AR12" s="50" t="s">
        <v>768</v>
      </c>
      <c r="AS12" s="50"/>
      <c r="AT12" s="50"/>
      <c r="AU12" s="50"/>
      <c r="AV12" s="8">
        <v>18002</v>
      </c>
      <c r="AW12" s="18"/>
      <c r="AX12" s="59" t="s">
        <v>829</v>
      </c>
      <c r="AY12" s="21">
        <v>1</v>
      </c>
      <c r="AZ12" s="32">
        <v>0</v>
      </c>
      <c r="BA12" s="29">
        <v>0</v>
      </c>
    </row>
    <row r="13" spans="1:53" x14ac:dyDescent="0.15">
      <c r="A13">
        <v>51018005</v>
      </c>
      <c r="C13" s="8" t="s">
        <v>1056</v>
      </c>
      <c r="D13" s="8" t="s">
        <v>1057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>SUM(K13:L13)+SUM(N13:T13)*5+4.4*SUM(AJ13:AP13)+2.5*SUM(AE13:AH13)+IF(ISNUMBER(AD13),AD13,0)+M13</f>
        <v>253</v>
      </c>
      <c r="V13" s="8">
        <v>35</v>
      </c>
      <c r="W13" s="8">
        <v>0</v>
      </c>
      <c r="X13" s="8">
        <v>0</v>
      </c>
      <c r="Y13" s="8" t="s">
        <v>762</v>
      </c>
      <c r="Z13" s="47">
        <v>55990101</v>
      </c>
      <c r="AA13" s="47">
        <v>100</v>
      </c>
      <c r="AB13" s="47"/>
      <c r="AC13" s="47"/>
      <c r="AD13" s="18">
        <f>IF(ISBLANK($Z13),0, LOOKUP($Z13,[1]Skill!$A:$A,[1]Skill!$AA:$AA)*$AA13/100)+
IF(ISBLANK($AB13),0, LOOKUP($AB13,[1]Skill!$A:$A,[1]Skill!$AA:$AA)*$AC13/100)</f>
        <v>8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2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1"/>
        <v>0;0;0;0;0;0;0</v>
      </c>
      <c r="AR13" s="50" t="s">
        <v>768</v>
      </c>
      <c r="AS13" s="50"/>
      <c r="AT13" s="50"/>
      <c r="AU13" s="50"/>
      <c r="AV13" s="8">
        <v>18005</v>
      </c>
      <c r="AW13" s="18"/>
      <c r="AX13" s="59" t="s">
        <v>829</v>
      </c>
      <c r="AY13" s="21">
        <v>1</v>
      </c>
      <c r="AZ13" s="32">
        <v>0</v>
      </c>
      <c r="BA13" s="29">
        <v>0</v>
      </c>
    </row>
    <row r="14" spans="1:53" x14ac:dyDescent="0.15">
      <c r="A14">
        <v>51018006</v>
      </c>
      <c r="C14" s="8" t="s">
        <v>1062</v>
      </c>
      <c r="D14" s="8" t="s">
        <v>1063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>SUM(K14:L14)+SUM(N14:T14)*5+4.4*SUM(AJ14:AP14)+2.5*SUM(AE14:AH14)+IF(ISNUMBER(AD14),AD14,0)+M14</f>
        <v>208</v>
      </c>
      <c r="V14" s="8">
        <v>30</v>
      </c>
      <c r="W14" s="8">
        <v>0</v>
      </c>
      <c r="X14" s="8">
        <v>0</v>
      </c>
      <c r="Y14" s="8" t="s">
        <v>762</v>
      </c>
      <c r="Z14" s="47">
        <v>55990101</v>
      </c>
      <c r="AA14" s="47">
        <v>100</v>
      </c>
      <c r="AB14" s="47"/>
      <c r="AC14" s="47"/>
      <c r="AD14" s="18">
        <f>IF(ISBLANK($Z14),0, LOOKUP($Z14,[1]Skill!$A:$A,[1]Skill!$AA:$AA)*$AA14/100)+
IF(ISBLANK($AB14),0, LOOKUP($AB14,[1]Skill!$A:$A,[1]Skill!$AA:$AA)*$AC14/100)</f>
        <v>8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2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1"/>
        <v>0;0;0;0;0;0;0</v>
      </c>
      <c r="AR14" s="50" t="s">
        <v>768</v>
      </c>
      <c r="AS14" s="50"/>
      <c r="AT14" s="50"/>
      <c r="AU14" s="50"/>
      <c r="AV14" s="8">
        <v>18006</v>
      </c>
      <c r="AW14" s="18"/>
      <c r="AX14" s="59" t="s">
        <v>829</v>
      </c>
      <c r="AY14" s="21">
        <v>1</v>
      </c>
      <c r="AZ14" s="32">
        <v>0</v>
      </c>
      <c r="BA14" s="29">
        <v>0</v>
      </c>
    </row>
    <row r="15" spans="1:53" x14ac:dyDescent="0.15">
      <c r="A15">
        <v>51018007</v>
      </c>
      <c r="C15" s="8" t="s">
        <v>1064</v>
      </c>
      <c r="D15" s="8" t="s">
        <v>1065</v>
      </c>
      <c r="E15" s="19"/>
      <c r="F15" s="8">
        <v>3</v>
      </c>
      <c r="G15" s="8">
        <v>35</v>
      </c>
      <c r="H15" s="8">
        <v>0</v>
      </c>
      <c r="I15" s="4">
        <f t="shared" ref="I15" si="3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>SUM(K15:L15)+SUM(N15:T15)*5+4.4*SUM(AJ15:AP15)+2.5*SUM(AE15:AH15)+IF(ISNUMBER(AD15),AD15,0)+M15</f>
        <v>193</v>
      </c>
      <c r="V15" s="8">
        <v>30</v>
      </c>
      <c r="W15" s="8">
        <v>0</v>
      </c>
      <c r="X15" s="8">
        <v>0</v>
      </c>
      <c r="Y15" s="8" t="s">
        <v>762</v>
      </c>
      <c r="Z15" s="47">
        <v>55990101</v>
      </c>
      <c r="AA15" s="47">
        <v>100</v>
      </c>
      <c r="AB15" s="47"/>
      <c r="AC15" s="47"/>
      <c r="AD15" s="18">
        <f>IF(ISBLANK($Z15),0, LOOKUP($Z15,[1]Skill!$A:$A,[1]Skill!$AA:$AA)*$AA15/100)+
IF(ISBLANK($AB15),0, LOOKUP($AB15,[1]Skill!$A:$A,[1]Skill!$AA:$AA)*$AC15/100)</f>
        <v>8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2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4">CONCATENATE(AJ15,";",AK15,";",AL15,";",AM15,";",AN15,";",AO15,";",AP15)</f>
        <v>0;0;0;0;0;0;0</v>
      </c>
      <c r="AR15" s="50" t="s">
        <v>768</v>
      </c>
      <c r="AS15" s="50"/>
      <c r="AT15" s="50"/>
      <c r="AU15" s="50"/>
      <c r="AV15" s="8">
        <v>18007</v>
      </c>
      <c r="AW15" s="18"/>
      <c r="AX15" s="59" t="s">
        <v>829</v>
      </c>
      <c r="AY15" s="21">
        <v>1</v>
      </c>
      <c r="AZ15" s="32">
        <v>0</v>
      </c>
      <c r="BA15" s="29">
        <v>0</v>
      </c>
    </row>
    <row r="16" spans="1:53" x14ac:dyDescent="0.15">
      <c r="A16">
        <v>51019001</v>
      </c>
      <c r="C16" s="8" t="s">
        <v>817</v>
      </c>
      <c r="D16" s="8" t="s">
        <v>1037</v>
      </c>
      <c r="E16" s="19"/>
      <c r="F16" s="31">
        <v>2</v>
      </c>
      <c r="G16" s="31">
        <v>8</v>
      </c>
      <c r="H16" s="31">
        <v>0</v>
      </c>
      <c r="I16" s="4">
        <f t="shared" si="0"/>
        <v>6</v>
      </c>
      <c r="J16" s="31">
        <v>2</v>
      </c>
      <c r="K16" s="31">
        <v>10</v>
      </c>
      <c r="L16" s="31">
        <v>-80</v>
      </c>
      <c r="M16" s="31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>SUM(K16:L16)+SUM(N16:T16)*5+4.4*SUM(AJ16:AP16)+2.5*SUM(AE16:AH16)+IF(ISNUMBER(AD16),AD16,0)+M16</f>
        <v>-70</v>
      </c>
      <c r="V16" s="8">
        <v>10</v>
      </c>
      <c r="W16" s="8">
        <v>20</v>
      </c>
      <c r="X16" s="8">
        <v>0</v>
      </c>
      <c r="Y16" s="8" t="s">
        <v>6</v>
      </c>
      <c r="Z16" s="47"/>
      <c r="AA16" s="47"/>
      <c r="AB16" s="47"/>
      <c r="AC16" s="47"/>
      <c r="AD16" s="18">
        <f>IF(ISBLANK($Z16),0, LOOKUP($Z16,[1]Skill!$A:$A,[1]Skill!$AA:$AA)*$AA16/100)+
IF(ISBLANK($AB16),0, LOOKUP($AB16,[1]Skill!$A:$A,[1]Skill!$AA:$AA)*$AC16/100)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8" t="str">
        <f t="shared" si="2"/>
        <v>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1"/>
        <v>0;0;0;0;0;0;0</v>
      </c>
      <c r="AR16" s="50" t="s">
        <v>767</v>
      </c>
      <c r="AS16" s="50"/>
      <c r="AT16" s="50"/>
      <c r="AU16" s="50"/>
      <c r="AV16" s="31">
        <v>280</v>
      </c>
      <c r="AW16" s="18"/>
      <c r="AX16" s="59" t="s">
        <v>829</v>
      </c>
      <c r="AY16" s="21">
        <v>1</v>
      </c>
      <c r="AZ16" s="32">
        <v>0</v>
      </c>
      <c r="BA16" s="33">
        <v>0</v>
      </c>
    </row>
    <row r="17" spans="1:53" x14ac:dyDescent="0.15">
      <c r="A17">
        <v>51019002</v>
      </c>
      <c r="C17" s="8" t="s">
        <v>818</v>
      </c>
      <c r="D17" s="8" t="s">
        <v>1038</v>
      </c>
      <c r="E17" s="19"/>
      <c r="F17" s="31">
        <v>2</v>
      </c>
      <c r="G17" s="31">
        <v>8</v>
      </c>
      <c r="H17" s="31">
        <v>0</v>
      </c>
      <c r="I17" s="4">
        <f t="shared" si="0"/>
        <v>6</v>
      </c>
      <c r="J17" s="31">
        <v>2</v>
      </c>
      <c r="K17" s="31">
        <v>-80</v>
      </c>
      <c r="L17" s="31">
        <v>10</v>
      </c>
      <c r="M17" s="31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>SUM(K17:L17)+SUM(N17:T17)*5+4.4*SUM(AJ17:AP17)+2.5*SUM(AE17:AH17)+IF(ISNUMBER(AD17),AD17,0)+M17</f>
        <v>-70</v>
      </c>
      <c r="V17" s="8">
        <v>10</v>
      </c>
      <c r="W17" s="8">
        <v>20</v>
      </c>
      <c r="X17" s="8">
        <v>0</v>
      </c>
      <c r="Y17" s="8" t="s">
        <v>6</v>
      </c>
      <c r="Z17" s="47"/>
      <c r="AA17" s="47"/>
      <c r="AB17" s="47"/>
      <c r="AC17" s="47"/>
      <c r="AD17" s="18">
        <f>IF(ISBLANK($Z17),0, LOOKUP($Z17,[1]Skill!$A:$A,[1]Skill!$AA:$AA)*$AA17/100)+
IF(ISBLANK($AB17),0, LOOKUP($AB17,[1]Skill!$A:$A,[1]Skill!$AA:$AA)*$AC17/100)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2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1"/>
        <v>0;0;0;0;0;0;0</v>
      </c>
      <c r="AR17" s="50" t="s">
        <v>767</v>
      </c>
      <c r="AS17" s="50"/>
      <c r="AT17" s="50"/>
      <c r="AU17" s="50"/>
      <c r="AV17" s="31">
        <v>278</v>
      </c>
      <c r="AW17" s="18"/>
      <c r="AX17" s="59" t="s">
        <v>829</v>
      </c>
      <c r="AY17" s="21">
        <v>1</v>
      </c>
      <c r="AZ17" s="32">
        <v>0</v>
      </c>
      <c r="BA17" s="33">
        <v>0</v>
      </c>
    </row>
  </sheetData>
  <phoneticPr fontId="18" type="noConversion"/>
  <conditionalFormatting sqref="I4:I14 I16:I17">
    <cfRule type="cellIs" dxfId="9" priority="23" operator="greaterThanOrEqual">
      <formula>5</formula>
    </cfRule>
    <cfRule type="cellIs" dxfId="8" priority="24" operator="equal">
      <formula>1</formula>
    </cfRule>
    <cfRule type="cellIs" dxfId="7" priority="25" operator="equal">
      <formula>2</formula>
    </cfRule>
    <cfRule type="cellIs" dxfId="6" priority="26" operator="equal">
      <formula>3</formula>
    </cfRule>
    <cfRule type="cellIs" dxfId="5" priority="27" operator="equal">
      <formula>4</formula>
    </cfRule>
  </conditionalFormatting>
  <conditionalFormatting sqref="U4:U14 U16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4" priority="2" operator="greaterThanOrEqual">
      <formula>5</formula>
    </cfRule>
    <cfRule type="cellIs" dxfId="3" priority="3" operator="equal">
      <formula>1</formula>
    </cfRule>
    <cfRule type="cellIs" dxfId="2" priority="4" operator="equal">
      <formula>2</formula>
    </cfRule>
    <cfRule type="cellIs" dxfId="1" priority="5" operator="equal">
      <formula>3</formula>
    </cfRule>
    <cfRule type="cellIs" dxfId="0" priority="6" operator="equal">
      <formula>4</formula>
    </cfRule>
  </conditionalFormatting>
  <conditionalFormatting sqref="U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637</v>
      </c>
      <c r="B1" s="5" t="s">
        <v>634</v>
      </c>
      <c r="C1" s="5" t="s">
        <v>303</v>
      </c>
      <c r="D1" s="5" t="s">
        <v>304</v>
      </c>
      <c r="E1" s="5" t="s">
        <v>305</v>
      </c>
      <c r="F1" s="5" t="s">
        <v>306</v>
      </c>
      <c r="G1" s="5" t="s">
        <v>307</v>
      </c>
      <c r="H1" s="5" t="s">
        <v>308</v>
      </c>
      <c r="I1" s="5" t="s">
        <v>309</v>
      </c>
    </row>
    <row r="2" spans="1:9" x14ac:dyDescent="0.15">
      <c r="A2" s="2" t="s">
        <v>635</v>
      </c>
      <c r="B2" s="2" t="s">
        <v>635</v>
      </c>
      <c r="C2" s="2" t="s">
        <v>284</v>
      </c>
      <c r="D2" s="2" t="s">
        <v>284</v>
      </c>
      <c r="E2" s="2" t="s">
        <v>284</v>
      </c>
      <c r="F2" s="2" t="s">
        <v>284</v>
      </c>
      <c r="G2" s="2" t="s">
        <v>284</v>
      </c>
      <c r="H2" s="2" t="s">
        <v>284</v>
      </c>
      <c r="I2" s="2" t="s">
        <v>284</v>
      </c>
    </row>
    <row r="3" spans="1:9" x14ac:dyDescent="0.15">
      <c r="A3" s="6" t="s">
        <v>638</v>
      </c>
      <c r="B3" s="6" t="s">
        <v>636</v>
      </c>
      <c r="C3" s="6" t="s">
        <v>289</v>
      </c>
      <c r="D3" s="6" t="s">
        <v>290</v>
      </c>
      <c r="E3" s="6" t="s">
        <v>291</v>
      </c>
      <c r="F3" s="6" t="s">
        <v>292</v>
      </c>
      <c r="G3" s="6" t="s">
        <v>293</v>
      </c>
      <c r="H3" s="6" t="s">
        <v>294</v>
      </c>
      <c r="I3" s="6" t="s">
        <v>640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658</v>
      </c>
      <c r="B1" t="s">
        <v>660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659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658</v>
      </c>
      <c r="B1" t="s">
        <v>810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807</v>
      </c>
      <c r="B7" s="22">
        <v>1</v>
      </c>
    </row>
    <row r="8" spans="1:2" x14ac:dyDescent="0.15">
      <c r="A8" s="24" t="s">
        <v>808</v>
      </c>
      <c r="B8" s="22">
        <v>1</v>
      </c>
    </row>
    <row r="9" spans="1:2" x14ac:dyDescent="0.15">
      <c r="A9" s="24" t="s">
        <v>809</v>
      </c>
      <c r="B9" s="22"/>
    </row>
    <row r="10" spans="1:2" x14ac:dyDescent="0.15">
      <c r="A10" s="24" t="s">
        <v>659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2018-02-03T09:29:19Z</dcterms:modified>
</cp:coreProperties>
</file>