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Downloads\"/>
    </mc:Choice>
  </mc:AlternateContent>
  <bookViews>
    <workbookView xWindow="0" yWindow="0" windowWidth="22500" windowHeight="12023"/>
  </bookViews>
  <sheets>
    <sheet name="corpus" sheetId="1" r:id="rId1"/>
  </sheets>
  <calcPr calcId="171027"/>
</workbook>
</file>

<file path=xl/calcChain.xml><?xml version="1.0" encoding="utf-8"?>
<calcChain xmlns="http://schemas.openxmlformats.org/spreadsheetml/2006/main">
  <c r="AB83" i="1" l="1"/>
  <c r="AA83" i="1"/>
  <c r="Z83" i="1"/>
  <c r="X83" i="1"/>
  <c r="W83" i="1"/>
  <c r="V83" i="1"/>
  <c r="U83" i="1"/>
  <c r="T83" i="1"/>
  <c r="O83" i="1"/>
  <c r="N83" i="1"/>
  <c r="M83" i="1"/>
  <c r="I83" i="1"/>
  <c r="H83" i="1"/>
  <c r="G83" i="1"/>
  <c r="E83" i="1"/>
  <c r="D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F2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B5" i="1"/>
  <c r="A5" i="1"/>
  <c r="B4" i="1"/>
  <c r="A4" i="1"/>
  <c r="F3" i="1"/>
  <c r="B3" i="1"/>
</calcChain>
</file>

<file path=xl/sharedStrings.xml><?xml version="1.0" encoding="utf-8"?>
<sst xmlns="http://schemas.openxmlformats.org/spreadsheetml/2006/main" count="1184" uniqueCount="204">
  <si>
    <t>#</t>
  </si>
  <si>
    <t>title</t>
  </si>
  <si>
    <t>reputable</t>
  </si>
  <si>
    <t>visual interactives</t>
  </si>
  <si>
    <t>link</t>
  </si>
  <si>
    <t>navigation input</t>
  </si>
  <si>
    <t>level of control</t>
  </si>
  <si>
    <t>navigation progress</t>
  </si>
  <si>
    <t>story layout</t>
  </si>
  <si>
    <t>role of visualization</t>
  </si>
  <si>
    <t>story progression</t>
  </si>
  <si>
    <t>navigation feedback</t>
  </si>
  <si>
    <t>scroll</t>
  </si>
  <si>
    <t>button</t>
  </si>
  <si>
    <t>slider</t>
  </si>
  <si>
    <t>text</t>
  </si>
  <si>
    <t>vis</t>
  </si>
  <si>
    <t>anim</t>
  </si>
  <si>
    <t>dots</t>
  </si>
  <si>
    <t>other</t>
  </si>
  <si>
    <t>doc</t>
  </si>
  <si>
    <t>slide</t>
  </si>
  <si>
    <t>cols</t>
  </si>
  <si>
    <t>equal</t>
  </si>
  <si>
    <t>figure</t>
  </si>
  <si>
    <t>annot.</t>
  </si>
  <si>
    <t>linear</t>
  </si>
  <si>
    <t>skip</t>
  </si>
  <si>
    <t>widget</t>
  </si>
  <si>
    <t>order</t>
  </si>
  <si>
    <t>A Visual Introduction to Machine Learning</t>
  </si>
  <si>
    <t>x</t>
  </si>
  <si>
    <t>⬤</t>
  </si>
  <si>
    <t>C</t>
  </si>
  <si>
    <t>⚪</t>
  </si>
  <si>
    <t>sync</t>
  </si>
  <si>
    <t>Scientific Proof that Americans are Completely Addicted to Trucks</t>
  </si>
  <si>
    <t>http://www.bloomberg.com/graphics/2015-auto-sales/</t>
  </si>
  <si>
    <t>D</t>
  </si>
  <si>
    <t>Fewer Helmets, More Deaths</t>
  </si>
  <si>
    <t>http://www.nytimes.com/interactive/2014/03/31/science/motorcycle-helmet-laws.html</t>
  </si>
  <si>
    <t>A 3-D View of a Chart That Predicts The Economic Future: The Yield Curve</t>
  </si>
  <si>
    <t xml:space="preserve"> </t>
  </si>
  <si>
    <t>A Visual Analysis of Battle at the Berrics</t>
  </si>
  <si>
    <t>http://www.georgelmurphy.com/berrics/</t>
  </si>
  <si>
    <t>Budget Forecasts, Compared With Reality</t>
  </si>
  <si>
    <t>http://www.nytimes.com/interactive/2010/02/02/us/politics/20100201-budget-porcupine-graphic.html</t>
  </si>
  <si>
    <t>Human Development Trends, 2005</t>
  </si>
  <si>
    <t>http://www.gapminder.org/downloads/human-development-trends-2005/</t>
  </si>
  <si>
    <t>hyb</t>
  </si>
  <si>
    <t>Diary of a Food Tracker</t>
  </si>
  <si>
    <t>http://www.nytimes.com/interactive/2015/11/17/health/wiredwell-food-diary-super-tracker.html</t>
  </si>
  <si>
    <t>H</t>
  </si>
  <si>
    <t>How Americans Die</t>
  </si>
  <si>
    <t>http://www.bloomberg.com/dataview/2014-04-17/how-americans-die.html</t>
  </si>
  <si>
    <t>Visualizing MBTA Data: An Interactive Exploration of Boston's Subway System</t>
  </si>
  <si>
    <t>http://mbtaviz.github.io/</t>
  </si>
  <si>
    <t>The World According to China</t>
  </si>
  <si>
    <t>http://www.nytimes.com/interactive/2015/07/24/business/international/the-world-according-to-china-investment-maps.html</t>
  </si>
  <si>
    <t>swap</t>
  </si>
  <si>
    <t>How the U.S. and OPEC Drive Oil Prices</t>
  </si>
  <si>
    <t>http://www.nytimes.com/interactive/2015/09/30/business/how-the-us-and-opec-drive-oil-prices.html</t>
  </si>
  <si>
    <t>Scaling Mt. Everest: A Scroll Up the Icy Path</t>
  </si>
  <si>
    <t>https://www.washingtonpost.com/graphics/world/scaling-everest/</t>
  </si>
  <si>
    <t>Snow Fall: The Descent Begins</t>
  </si>
  <si>
    <t>http://www.nytimes.com/projects/2012/snow-fall/#/?part=descent-begins</t>
  </si>
  <si>
    <t>The Story of Jess &amp; Russ</t>
  </si>
  <si>
    <t>http://jessandruss.us/</t>
  </si>
  <si>
    <t>2014 Was the Hottest Year on Record</t>
  </si>
  <si>
    <t>http://www.bloomberg.com/graphics/2014-hottest-year-on-record/</t>
  </si>
  <si>
    <t>The World's Ball</t>
  </si>
  <si>
    <t>http://www.nytimes.com/interactive/2014/06/13/sports/worldcup/world-cup-balls.html</t>
  </si>
  <si>
    <t>The Russia Left Behind</t>
  </si>
  <si>
    <t>http://www.nytimes.com/newsgraphics/2013/10/13/russia/</t>
  </si>
  <si>
    <t>The Water We Eat</t>
  </si>
  <si>
    <t>http://www.angelamorelli.com/water/</t>
  </si>
  <si>
    <t>Ski Jumping</t>
  </si>
  <si>
    <t>http://www.nytimes.com/newsgraphics/2014/sochi-olympics/ski-jumping.html</t>
  </si>
  <si>
    <t>The Dawn Wall: El Capitan’s Most Unwelcoming Route</t>
  </si>
  <si>
    <t>http://www.nytimes.com/interactive/2015/01/09/sports/the-dawn-wall-el-capitan.html</t>
  </si>
  <si>
    <t>Russia’s Endgame in Ukraine</t>
  </si>
  <si>
    <t>http://www.nytimes.com/interactive/2015/03/06/world/europe/russias-endgame-in-ukraine.html</t>
  </si>
  <si>
    <t>-</t>
  </si>
  <si>
    <t>At Top Colleges, an Admissions Gap for Minorities</t>
  </si>
  <si>
    <t>http://www.nytimes.com/interactive/2013/05/07/education/college-admissions-gap.html</t>
  </si>
  <si>
    <t>Greenland Is Melting Away</t>
  </si>
  <si>
    <t>http://www.nytimes.com/interactive/2015/10/27/world/greenland-is-melting-away.html</t>
  </si>
  <si>
    <t>How Different Groups Spend Their Day</t>
  </si>
  <si>
    <t>http://www.nytimes.com//interactive/2009/07/31/business/20080801-metrics-graphic.html</t>
  </si>
  <si>
    <t>graph</t>
  </si>
  <si>
    <t>Deconstructing the Past: A New Look at History</t>
  </si>
  <si>
    <t>block</t>
  </si>
  <si>
    <t>Dollar-a-Day Schools</t>
  </si>
  <si>
    <t>http://storychallenge.pageflow.io/africas-dollar-a-day-schools#4650</t>
  </si>
  <si>
    <t>image</t>
  </si>
  <si>
    <t>ChopTainer</t>
  </si>
  <si>
    <t>https://slate.adobe.com/a/z638D/</t>
  </si>
  <si>
    <t>Neurotic Neurons: An Interactive Explanation</t>
  </si>
  <si>
    <t>http://ncase.me/neurons/</t>
  </si>
  <si>
    <t>tree</t>
  </si>
  <si>
    <t>The Year Ahead 2016: 50 Companies to Watch</t>
  </si>
  <si>
    <t>http://www.bloomberg.com/graphics/year-ahead-2016/</t>
  </si>
  <si>
    <t>The Museum of the World</t>
  </si>
  <si>
    <t>https://britishmuseum.withgoogle.com/</t>
  </si>
  <si>
    <t>Bloomberg Carbon Clock</t>
  </si>
  <si>
    <t>http://www.bloomberg.com/graphics/carbon-clock/</t>
  </si>
  <si>
    <t>Interactive: Global Emission</t>
  </si>
  <si>
    <t>http://www.washingtonpost.com/wp-srv/special/climate-change/global-emissions.html</t>
  </si>
  <si>
    <t>A Map of Olympic Medals</t>
  </si>
  <si>
    <t>http://www.nytimes.com/interactive/2008/08/04/sports/olympics/20080804_MEDALCOUNT_MAP.html</t>
  </si>
  <si>
    <t>Shaun White's Double McTwist</t>
  </si>
  <si>
    <t>http://www.theguardian.com/sport/interactive/2010/feb/19/winterolympics2010-vancouver</t>
  </si>
  <si>
    <t>Bubble to Bust to Recovery</t>
  </si>
  <si>
    <t>http://www.bloomberg.com/dataview/2014-02-25/bubble-to-bust-to-recovery.html</t>
  </si>
  <si>
    <t>A Nation Divided</t>
  </si>
  <si>
    <t>http://zeit.de/feature/german-unification-a-nation-divided</t>
  </si>
  <si>
    <t>342,000 Swings Later, Derek Jeter Calls It a Career</t>
  </si>
  <si>
    <t>http://www.nytimes.com/interactive/2014/09/14/sports/baseball/jeter-swings.html</t>
  </si>
  <si>
    <t>52 Places to Go in 2015</t>
  </si>
  <si>
    <t>http://www.nytimes.com/interactive/2015/01/11/travel/52-places-to-go-in-2015.html</t>
  </si>
  <si>
    <t>A Walk Through the Gallery</t>
  </si>
  <si>
    <t>http://www.nytimes.com/interactive/2015/02/06/arts/a-walk-through-the-gallery-henri-matisse-the-cut-outs-at-the-museum-of-modern-art-in-new-york.html</t>
  </si>
  <si>
    <t>Illuminating North Korea</t>
  </si>
  <si>
    <t>http://www.nytimes.com/interactive/2015/06/10/world/asia/north-korea-photos-video.html</t>
  </si>
  <si>
    <t>Walking New York</t>
  </si>
  <si>
    <t>http://www.nytimes.com/interactive/2015/04/22/magazine/new-york-city-walks.html</t>
  </si>
  <si>
    <t>Why Infectious Bacteria Are Winning</t>
  </si>
  <si>
    <t>http://qz.com/576057/why-infectious-bacteria-are-winning/</t>
  </si>
  <si>
    <t>Hell and High Water</t>
  </si>
  <si>
    <t>https://projects.propublica.org/houston/</t>
  </si>
  <si>
    <t>time</t>
  </si>
  <si>
    <t>Eigenvectors and Eigenvalues</t>
  </si>
  <si>
    <t>http://setosa.io/ev/eigenvectors-and-eigenvalues/</t>
  </si>
  <si>
    <t>Film Dialogue from 2,000 Screenplays, Broken Down by Gender and Age</t>
  </si>
  <si>
    <t>http://polygraph.cool/films/</t>
  </si>
  <si>
    <t>What's Really Warming the World?</t>
  </si>
  <si>
    <t>http://www.bloomberg.com/graphics/2015-whats-warming-the-world/</t>
  </si>
  <si>
    <t>If the Moon Were Only One Pixel</t>
  </si>
  <si>
    <t>http://joshworth.com/dev/pixelspace/pixelspace_solarsystem.html</t>
  </si>
  <si>
    <t>State of the Gadget Union</t>
  </si>
  <si>
    <t>http://www.theverge.com/a/gadgets-2016-wearables-drones-vr-smart-home-the-future</t>
  </si>
  <si>
    <t>Why Pinellas County is the Worst Place in Florida to be Black and go to Public School</t>
  </si>
  <si>
    <t>http://www.tampabay.com/projects/2015/investigations/pinellas-failure-factories/chart-failing-black-students/</t>
  </si>
  <si>
    <t>The Dark Side of Guardian Comments</t>
  </si>
  <si>
    <t>https://www.theguardian.com/technology/2016/apr/12/the-dark-side-of-guardian-comments</t>
  </si>
  <si>
    <t>Trolls of the West</t>
  </si>
  <si>
    <t>http://trollsofthewest.studiotony.nl/</t>
  </si>
  <si>
    <t>Make Your Money Matter</t>
  </si>
  <si>
    <t>http://makeyourmoneymatter.org/</t>
  </si>
  <si>
    <t>Bond: License to Drive</t>
  </si>
  <si>
    <t>http://www.evanshalshaw.com/more/bondcars/</t>
  </si>
  <si>
    <t>Every Last Drop - Water Saving Website</t>
  </si>
  <si>
    <t>http://everylastdrop.co.uk/</t>
  </si>
  <si>
    <t>Green Honey</t>
  </si>
  <si>
    <t>http://muyueh.com/greenhoney/</t>
  </si>
  <si>
    <t>The Clubs that Connect The World Cup</t>
  </si>
  <si>
    <t>http://www.nytimes.com/interactive/2014/06/20/sports/worldcup/how-world-cup-players-are-connected.html</t>
  </si>
  <si>
    <t>Gestalt Principles for Data Visualization</t>
  </si>
  <si>
    <t>http://emeeks.github.io/gestaltdataviz/section1.html</t>
  </si>
  <si>
    <t>Money Wins Elections</t>
  </si>
  <si>
    <t>http://letsfreecongress.org/</t>
  </si>
  <si>
    <t>The Air We Breathe</t>
  </si>
  <si>
    <t>http://www.theairwebreathe.org/</t>
  </si>
  <si>
    <t>Most Unlikely Comebacks: Using Historical Data To Rank Statistically Improbable Wins</t>
  </si>
  <si>
    <t>http://polygraph.cool/nba/</t>
  </si>
  <si>
    <t>Started From The Bottom</t>
  </si>
  <si>
    <t>http://russellgoldenberg.github.io/started-from-the-bottom/</t>
  </si>
  <si>
    <t>A Game of Shark and Minnow</t>
  </si>
  <si>
    <t>http://www.nytimes.com/newsgraphics/2013/10/27/south-china-sea/</t>
  </si>
  <si>
    <t>Fleeing Syria for Europe: Safaa's fatal journey</t>
  </si>
  <si>
    <t>http://s.telegraph.co.uk/graphics/projects/safaas-journey/index.html</t>
  </si>
  <si>
    <t>New Energy Outlook 2016</t>
  </si>
  <si>
    <t>https://www.bnef.com/dataview/new-energy-outlook-2016/index.html</t>
  </si>
  <si>
    <t>Introducing Serio Verify</t>
  </si>
  <si>
    <t>http://www.serioverify.com/</t>
  </si>
  <si>
    <t>Im Zentrum Des Geschehens</t>
  </si>
  <si>
    <t>http://kontraktlogistik.koeln/index.html</t>
  </si>
  <si>
    <t>Das Tunnelsystem der Rekorde</t>
  </si>
  <si>
    <t>http://interaktiv.tagesanzeiger.ch/2016/gotthard-system/</t>
  </si>
  <si>
    <t>These Memories Won't Last</t>
  </si>
  <si>
    <t>http://memories.sutueatsflies.com/</t>
  </si>
  <si>
    <t>Fuglefjellet</t>
  </si>
  <si>
    <t>https://www.nrk.no/fuglefjellet-1.12984757</t>
  </si>
  <si>
    <t>Gun Deaths In America</t>
  </si>
  <si>
    <t>http://fivethirtyeight.com/features/gun-deaths/</t>
  </si>
  <si>
    <t>A Trail of Terror in Nice, Block by Block</t>
  </si>
  <si>
    <t>http://www.nytimes.com/interactive/2016/07/14/world/europe/trail-of-terror-france.html</t>
  </si>
  <si>
    <t>The Sieve of Eratosthenes</t>
  </si>
  <si>
    <t>http://www.mahabal.io/eras</t>
  </si>
  <si>
    <t>The Wild Path: An Icelandic Adventure</t>
  </si>
  <si>
    <t>http://tympanus.net/Development/StorytellingMap/</t>
  </si>
  <si>
    <t>How Fed Rates Move Markets</t>
  </si>
  <si>
    <t>http://graphics.wsj.com/reacting-to-fed-rates/</t>
  </si>
  <si>
    <t>What ECB Stimulus Has Done</t>
  </si>
  <si>
    <t>http://graphics.wsj.com/what-ecb-qe-stimulus-has-done/</t>
  </si>
  <si>
    <t>Sizing Up The Olympics</t>
  </si>
  <si>
    <t>https://www.washingtonpost.com/graphics/sports/olympics/scale-of-the-olympics/</t>
  </si>
  <si>
    <t>The Internet of Things</t>
  </si>
  <si>
    <t>http://www.informationisbeautiful.net/visualizations/the-internet-of-things-a-primer/</t>
  </si>
  <si>
    <t>Setting the Pace: The Fed Acts, Markets Move</t>
  </si>
  <si>
    <t>http://www.wsj.com/ad/pimco-rateandreaction.html</t>
  </si>
  <si>
    <t>What I Saw in Syria</t>
  </si>
  <si>
    <t>http://www.nytimes.com/interactive/2016/06/10/world/middleeast/syria-road-trip.html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</si>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</sst>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14">
    <font>
      <sz val="10"/>
      <color rgb="FF000000"/>
      <name val="Arial"/>
    </font>
    <font>
      <b/>
      <sz val="12"/>
      <color rgb="FFF3F3F3"/>
      <name val="Arial"/>
    </font>
    <font>
      <sz val="12"/>
      <color rgb="FFF3F3F3"/>
      <name val="Arial"/>
    </font>
    <font>
      <sz val="9"/>
      <name val="Arial"/>
    </font>
    <font>
      <u/>
      <sz val="9"/>
      <color rgb="FF000000"/>
      <name val="Arial"/>
    </font>
    <font>
      <u/>
      <sz val="9"/>
      <color rgb="FF0000FF"/>
      <name val="Arial"/>
    </font>
    <font>
      <b/>
      <sz val="9"/>
      <color rgb="FF000000"/>
      <name val="AppleSDGothicNeo-Regular"/>
    </font>
    <font>
      <b/>
      <sz val="9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00"/>
      <name val="Arial"/>
    </font>
    <font>
      <u/>
      <sz val="9"/>
      <color rgb="FF0000FF"/>
      <name val="Arial"/>
    </font>
    <font>
      <i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 style="thin">
        <color rgb="FFFFFFFF"/>
      </left>
      <right/>
      <top/>
      <bottom style="thin">
        <color rgb="FF434343"/>
      </bottom>
      <diagonal/>
    </border>
    <border>
      <left/>
      <right style="thin">
        <color rgb="FFFFFFFF"/>
      </right>
      <top/>
      <bottom/>
      <diagonal/>
    </border>
    <border>
      <left style="thin">
        <color rgb="FF434343"/>
      </left>
      <right/>
      <top style="thin">
        <color rgb="FF59426F"/>
      </top>
      <bottom/>
      <diagonal/>
    </border>
    <border>
      <left/>
      <right style="thin">
        <color rgb="FF59426F"/>
      </right>
      <top style="thin">
        <color rgb="FF59426F"/>
      </top>
      <bottom/>
      <diagonal/>
    </border>
    <border>
      <left style="thin">
        <color rgb="FF59426F"/>
      </left>
      <right/>
      <top style="thin">
        <color rgb="FF59426F"/>
      </top>
      <bottom/>
      <diagonal/>
    </border>
    <border>
      <left/>
      <right/>
      <top style="thin">
        <color rgb="FF59426F"/>
      </top>
      <bottom/>
      <diagonal/>
    </border>
    <border>
      <left style="thin">
        <color rgb="FFCCCCCC"/>
      </left>
      <right style="thin">
        <color rgb="FF59426F"/>
      </right>
      <top style="thin">
        <color rgb="FF59426F"/>
      </top>
      <bottom style="thin">
        <color rgb="FFCCCCCC"/>
      </bottom>
      <diagonal/>
    </border>
    <border>
      <left style="thin">
        <color rgb="FF59426F"/>
      </left>
      <right style="thin">
        <color rgb="FFCCCCCC"/>
      </right>
      <top style="thin">
        <color rgb="FF59426F"/>
      </top>
      <bottom style="thin">
        <color rgb="FFCCCCCC"/>
      </bottom>
      <diagonal/>
    </border>
    <border>
      <left style="thin">
        <color rgb="FF434343"/>
      </left>
      <right/>
      <top/>
      <bottom/>
      <diagonal/>
    </border>
    <border>
      <left/>
      <right style="thin">
        <color rgb="FF59426F"/>
      </right>
      <top/>
      <bottom/>
      <diagonal/>
    </border>
    <border>
      <left style="thin">
        <color rgb="FF59426F"/>
      </left>
      <right/>
      <top/>
      <bottom/>
      <diagonal/>
    </border>
    <border>
      <left style="thin">
        <color rgb="FFCCCCCC"/>
      </left>
      <right style="thin">
        <color rgb="FF59426F"/>
      </right>
      <top style="thin">
        <color rgb="FFCCCCCC"/>
      </top>
      <bottom style="thin">
        <color rgb="FFCCCCCC"/>
      </bottom>
      <diagonal/>
    </border>
    <border>
      <left style="thin">
        <color rgb="FF59426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434343"/>
      </left>
      <right/>
      <top/>
      <bottom style="thin">
        <color rgb="FF59426F"/>
      </bottom>
      <diagonal/>
    </border>
    <border>
      <left/>
      <right style="thin">
        <color rgb="FF59426F"/>
      </right>
      <top/>
      <bottom style="thin">
        <color rgb="FF59426F"/>
      </bottom>
      <diagonal/>
    </border>
    <border>
      <left style="thin">
        <color rgb="FF59426F"/>
      </left>
      <right/>
      <top/>
      <bottom style="thin">
        <color rgb="FF59426F"/>
      </bottom>
      <diagonal/>
    </border>
    <border>
      <left/>
      <right/>
      <top/>
      <bottom style="thin">
        <color rgb="FF59426F"/>
      </bottom>
      <diagonal/>
    </border>
    <border>
      <left style="thin">
        <color rgb="FFCCCCCC"/>
      </left>
      <right style="thin">
        <color rgb="FF59426F"/>
      </right>
      <top style="thin">
        <color rgb="FFCCCCCC"/>
      </top>
      <bottom style="thin">
        <color rgb="FF59426F"/>
      </bottom>
      <diagonal/>
    </border>
    <border>
      <left style="thin">
        <color rgb="FF59426F"/>
      </left>
      <right style="thin">
        <color rgb="FFCCCCCC"/>
      </right>
      <top style="thin">
        <color rgb="FFCCCCCC"/>
      </top>
      <bottom style="thin">
        <color rgb="FF59426F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/>
    <xf numFmtId="0" fontId="2" fillId="2" borderId="0" xfId="0" applyFont="1" applyFill="1" applyAlignment="1"/>
    <xf numFmtId="0" fontId="2" fillId="2" borderId="6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0" xfId="0" applyFont="1" applyAlignment="1"/>
    <xf numFmtId="0" fontId="3" fillId="0" borderId="9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 applyAlignment="1"/>
    <xf numFmtId="0" fontId="8" fillId="0" borderId="0" xfId="0" applyFont="1" applyAlignment="1"/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9" fillId="0" borderId="0" xfId="0" applyFont="1" applyAlignment="1"/>
    <xf numFmtId="164" fontId="3" fillId="0" borderId="15" xfId="0" applyNumberFormat="1" applyFont="1" applyBorder="1" applyAlignment="1">
      <alignment horizontal="center"/>
    </xf>
    <xf numFmtId="0" fontId="10" fillId="0" borderId="0" xfId="0" applyFont="1" applyAlignment="1"/>
    <xf numFmtId="164" fontId="3" fillId="0" borderId="0" xfId="0" applyNumberFormat="1" applyFont="1" applyAlignment="1">
      <alignment horizontal="center"/>
    </xf>
    <xf numFmtId="0" fontId="3" fillId="0" borderId="19" xfId="0" applyFont="1" applyBorder="1"/>
    <xf numFmtId="0" fontId="11" fillId="0" borderId="5" xfId="0" applyFont="1" applyBorder="1" applyAlignment="1"/>
    <xf numFmtId="0" fontId="3" fillId="0" borderId="20" xfId="0" applyFont="1" applyBorder="1" applyAlignment="1"/>
    <xf numFmtId="0" fontId="12" fillId="0" borderId="5" xfId="0" applyFont="1" applyBorder="1" applyAlignme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1">
    <tableStyle name="corpus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rpus" displayName="corpus" ref="A3:AC83" headerRowCount="0">
  <tableColumns count="2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</tableColumns>
  <tableStyleInfo name="corpu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shingtonpost.com/graphics/world/scaling-everest/" TargetMode="External"/><Relationship Id="rId117" Type="http://schemas.openxmlformats.org/officeDocument/2006/relationships/hyperlink" Target="http://letsfreecongress.org/" TargetMode="External"/><Relationship Id="rId21" Type="http://schemas.openxmlformats.org/officeDocument/2006/relationships/hyperlink" Target="http://www.nytimes.com/interactive/2015/07/24/business/international/the-world-according-to-china-investment-maps.html" TargetMode="External"/><Relationship Id="rId42" Type="http://schemas.openxmlformats.org/officeDocument/2006/relationships/hyperlink" Target="http://www.nytimes.com/interactive/2015/01/09/sports/the-dawn-wall-el-capitan.html" TargetMode="External"/><Relationship Id="rId47" Type="http://schemas.openxmlformats.org/officeDocument/2006/relationships/hyperlink" Target="http://www.nytimes.com/interactive/2015/10/27/world/greenland-is-melting-away.html" TargetMode="External"/><Relationship Id="rId63" Type="http://schemas.openxmlformats.org/officeDocument/2006/relationships/hyperlink" Target="http://www.bloomberg.com/graphics/carbon-clock/" TargetMode="External"/><Relationship Id="rId68" Type="http://schemas.openxmlformats.org/officeDocument/2006/relationships/hyperlink" Target="http://www.nytimes.com/interactive/2008/08/04/sports/olympics/20080804_MEDALCOUNT_MAP.html" TargetMode="External"/><Relationship Id="rId84" Type="http://schemas.openxmlformats.org/officeDocument/2006/relationships/hyperlink" Target="http://www.nytimes.com/interactive/2015/04/22/magazine/new-york-city-walks.html" TargetMode="External"/><Relationship Id="rId89" Type="http://schemas.openxmlformats.org/officeDocument/2006/relationships/hyperlink" Target="http://setosa.io/ev/eigenvectors-and-eigenvalues/" TargetMode="External"/><Relationship Id="rId112" Type="http://schemas.openxmlformats.org/officeDocument/2006/relationships/hyperlink" Target="http://muyueh.com/greenhoney/" TargetMode="External"/><Relationship Id="rId133" Type="http://schemas.openxmlformats.org/officeDocument/2006/relationships/hyperlink" Target="http://kontraktlogistik.koeln/index.html" TargetMode="External"/><Relationship Id="rId138" Type="http://schemas.openxmlformats.org/officeDocument/2006/relationships/hyperlink" Target="http://memories.sutueatsflies.com/" TargetMode="External"/><Relationship Id="rId154" Type="http://schemas.openxmlformats.org/officeDocument/2006/relationships/hyperlink" Target="https://www.washingtonpost.com/graphics/sports/olympics/scale-of-the-olympics/" TargetMode="External"/><Relationship Id="rId159" Type="http://schemas.openxmlformats.org/officeDocument/2006/relationships/hyperlink" Target="http://www.nytimes.com/interactive/2016/06/10/world/middleeast/syria-road-trip.html" TargetMode="External"/><Relationship Id="rId16" Type="http://schemas.openxmlformats.org/officeDocument/2006/relationships/hyperlink" Target="http://www.nytimes.com/interactive/2015/11/17/health/wiredwell-food-diary-super-tracker.html" TargetMode="External"/><Relationship Id="rId107" Type="http://schemas.openxmlformats.org/officeDocument/2006/relationships/hyperlink" Target="http://www.evanshalshaw.com/more/bondcars/" TargetMode="External"/><Relationship Id="rId11" Type="http://schemas.openxmlformats.org/officeDocument/2006/relationships/hyperlink" Target="http://www.nytimes.com/interactive/2010/02/02/us/politics/20100201-budget-porcupine-graphic.html" TargetMode="External"/><Relationship Id="rId32" Type="http://schemas.openxmlformats.org/officeDocument/2006/relationships/hyperlink" Target="http://www.bloomberg.com/graphics/2014-hottest-year-on-record/" TargetMode="External"/><Relationship Id="rId37" Type="http://schemas.openxmlformats.org/officeDocument/2006/relationships/hyperlink" Target="http://www.angelamorelli.com/water/" TargetMode="External"/><Relationship Id="rId53" Type="http://schemas.openxmlformats.org/officeDocument/2006/relationships/hyperlink" Target="http://storychallenge.pageflow.io/africas-dollar-a-day-schools" TargetMode="External"/><Relationship Id="rId58" Type="http://schemas.openxmlformats.org/officeDocument/2006/relationships/hyperlink" Target="http://ncase.me/neurons/" TargetMode="External"/><Relationship Id="rId74" Type="http://schemas.openxmlformats.org/officeDocument/2006/relationships/hyperlink" Target="http://zeit.de/feature/german-unification-a-nation-divided" TargetMode="External"/><Relationship Id="rId79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102" Type="http://schemas.openxmlformats.org/officeDocument/2006/relationships/hyperlink" Target="https://www.theguardian.com/technology/2016/apr/12/the-dark-side-of-guardian-comments" TargetMode="External"/><Relationship Id="rId123" Type="http://schemas.openxmlformats.org/officeDocument/2006/relationships/hyperlink" Target="http://russellgoldenberg.github.io/started-from-the-bottom/" TargetMode="External"/><Relationship Id="rId128" Type="http://schemas.openxmlformats.org/officeDocument/2006/relationships/hyperlink" Target="http://s.telegraph.co.uk/graphics/projects/safaas-journey/index.html" TargetMode="External"/><Relationship Id="rId144" Type="http://schemas.openxmlformats.org/officeDocument/2006/relationships/hyperlink" Target="http://www.nytimes.com/interactive/2016/07/14/world/europe/trail-of-terror-france.html" TargetMode="External"/><Relationship Id="rId149" Type="http://schemas.openxmlformats.org/officeDocument/2006/relationships/hyperlink" Target="http://graphics.wsj.com/reacting-to-fed-rates/" TargetMode="External"/><Relationship Id="rId5" Type="http://schemas.openxmlformats.org/officeDocument/2006/relationships/hyperlink" Target="http://www.nytimes.com/interactive/2014/03/31/science/motorcycle-helmet-laws.html" TargetMode="External"/><Relationship Id="rId90" Type="http://schemas.openxmlformats.org/officeDocument/2006/relationships/hyperlink" Target="http://setosa.io/ev/eigenvectors-and-eigenvalues/" TargetMode="External"/><Relationship Id="rId95" Type="http://schemas.openxmlformats.org/officeDocument/2006/relationships/hyperlink" Target="http://joshworth.com/dev/pixelspace/pixelspace_solarsystem.html" TargetMode="External"/><Relationship Id="rId160" Type="http://schemas.openxmlformats.org/officeDocument/2006/relationships/hyperlink" Target="http://www.nytimes.com/interactive/2016/06/10/world/middleeast/syria-road-trip.html" TargetMode="External"/><Relationship Id="rId22" Type="http://schemas.openxmlformats.org/officeDocument/2006/relationships/hyperlink" Target="http://www.nytimes.com/interactive/2015/07/24/business/international/the-world-according-to-china-investment-maps.html" TargetMode="External"/><Relationship Id="rId27" Type="http://schemas.openxmlformats.org/officeDocument/2006/relationships/hyperlink" Target="http://www.nytimes.com/projects/2012/snow-fall/" TargetMode="External"/><Relationship Id="rId43" Type="http://schemas.openxmlformats.org/officeDocument/2006/relationships/hyperlink" Target="http://www.nytimes.com/interactive/2015/03/06/world/europe/russias-endgame-in-ukraine.html" TargetMode="External"/><Relationship Id="rId48" Type="http://schemas.openxmlformats.org/officeDocument/2006/relationships/hyperlink" Target="http://www.nytimes.com/interactive/2015/10/27/world/greenland-is-melting-away.html" TargetMode="External"/><Relationship Id="rId64" Type="http://schemas.openxmlformats.org/officeDocument/2006/relationships/hyperlink" Target="http://www.bloomberg.com/graphics/carbon-clock/" TargetMode="External"/><Relationship Id="rId69" Type="http://schemas.openxmlformats.org/officeDocument/2006/relationships/hyperlink" Target="http://www.theguardian.com/sport/interactive/2010/feb/19/winterolympics2010-vancouver" TargetMode="External"/><Relationship Id="rId113" Type="http://schemas.openxmlformats.org/officeDocument/2006/relationships/hyperlink" Target="http://www.nytimes.com/interactive/2014/06/20/sports/worldcup/how-world-cup-players-are-connected.html" TargetMode="External"/><Relationship Id="rId118" Type="http://schemas.openxmlformats.org/officeDocument/2006/relationships/hyperlink" Target="http://letsfreecongress.org/" TargetMode="External"/><Relationship Id="rId134" Type="http://schemas.openxmlformats.org/officeDocument/2006/relationships/hyperlink" Target="http://kontraktlogistik.koeln/index.html" TargetMode="External"/><Relationship Id="rId139" Type="http://schemas.openxmlformats.org/officeDocument/2006/relationships/hyperlink" Target="https://www.nrk.no/fuglefjellet-1.12984757" TargetMode="External"/><Relationship Id="rId80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85" Type="http://schemas.openxmlformats.org/officeDocument/2006/relationships/hyperlink" Target="http://qz.com/576057/why-infectious-bacteria-are-winning/" TargetMode="External"/><Relationship Id="rId150" Type="http://schemas.openxmlformats.org/officeDocument/2006/relationships/hyperlink" Target="http://graphics.wsj.com/reacting-to-fed-rates/" TargetMode="External"/><Relationship Id="rId155" Type="http://schemas.openxmlformats.org/officeDocument/2006/relationships/hyperlink" Target="http://www.informationisbeautiful.net/visualizations/the-internet-of-things-a-primer/" TargetMode="External"/><Relationship Id="rId12" Type="http://schemas.openxmlformats.org/officeDocument/2006/relationships/hyperlink" Target="http://www.nytimes.com/interactive/2010/02/02/us/politics/20100201-budget-porcupine-graphic.html" TargetMode="External"/><Relationship Id="rId17" Type="http://schemas.openxmlformats.org/officeDocument/2006/relationships/hyperlink" Target="http://www.bloomberg.com/dataview/2014-04-17/how-americans-die.html" TargetMode="External"/><Relationship Id="rId33" Type="http://schemas.openxmlformats.org/officeDocument/2006/relationships/hyperlink" Target="http://www.nytimes.com/interactive/2014/06/13/sports/worldcup/world-cup-balls.html" TargetMode="External"/><Relationship Id="rId38" Type="http://schemas.openxmlformats.org/officeDocument/2006/relationships/hyperlink" Target="http://www.angelamorelli.com/water/" TargetMode="External"/><Relationship Id="rId59" Type="http://schemas.openxmlformats.org/officeDocument/2006/relationships/hyperlink" Target="http://www.bloomberg.com/graphics/year-ahead-2016/" TargetMode="External"/><Relationship Id="rId103" Type="http://schemas.openxmlformats.org/officeDocument/2006/relationships/hyperlink" Target="http://trollsofthewest.studiotony.nl/" TargetMode="External"/><Relationship Id="rId108" Type="http://schemas.openxmlformats.org/officeDocument/2006/relationships/hyperlink" Target="http://www.evanshalshaw.com/more/bondcars/" TargetMode="External"/><Relationship Id="rId124" Type="http://schemas.openxmlformats.org/officeDocument/2006/relationships/hyperlink" Target="http://russellgoldenberg.github.io/started-from-the-bottom/" TargetMode="External"/><Relationship Id="rId129" Type="http://schemas.openxmlformats.org/officeDocument/2006/relationships/hyperlink" Target="https://www.bnef.com/dataview/new-energy-outlook-2016/index.html" TargetMode="External"/><Relationship Id="rId20" Type="http://schemas.openxmlformats.org/officeDocument/2006/relationships/hyperlink" Target="http://mbtaviz.github.io/" TargetMode="External"/><Relationship Id="rId41" Type="http://schemas.openxmlformats.org/officeDocument/2006/relationships/hyperlink" Target="http://www.nytimes.com/interactive/2015/01/09/sports/the-dawn-wall-el-capitan.html" TargetMode="External"/><Relationship Id="rId54" Type="http://schemas.openxmlformats.org/officeDocument/2006/relationships/hyperlink" Target="http://storychallenge.pageflow.io/africas-dollar-a-day-schools" TargetMode="External"/><Relationship Id="rId62" Type="http://schemas.openxmlformats.org/officeDocument/2006/relationships/hyperlink" Target="https://britishmuseum.withgoogle.com/" TargetMode="External"/><Relationship Id="rId70" Type="http://schemas.openxmlformats.org/officeDocument/2006/relationships/hyperlink" Target="http://www.theguardian.com/sport/interactive/2010/feb/19/winterolympics2010-vancouver" TargetMode="External"/><Relationship Id="rId75" Type="http://schemas.openxmlformats.org/officeDocument/2006/relationships/hyperlink" Target="http://www.nytimes.com/interactive/2014/09/14/sports/baseball/jeter-swings.html" TargetMode="External"/><Relationship Id="rId83" Type="http://schemas.openxmlformats.org/officeDocument/2006/relationships/hyperlink" Target="http://www.nytimes.com/interactive/2015/04/22/magazine/new-york-city-walks.html" TargetMode="External"/><Relationship Id="rId88" Type="http://schemas.openxmlformats.org/officeDocument/2006/relationships/hyperlink" Target="https://projects.propublica.org/houston/" TargetMode="External"/><Relationship Id="rId91" Type="http://schemas.openxmlformats.org/officeDocument/2006/relationships/hyperlink" Target="http://polygraph.cool/films/" TargetMode="External"/><Relationship Id="rId96" Type="http://schemas.openxmlformats.org/officeDocument/2006/relationships/hyperlink" Target="http://joshworth.com/dev/pixelspace/pixelspace_solarsystem.html" TargetMode="External"/><Relationship Id="rId111" Type="http://schemas.openxmlformats.org/officeDocument/2006/relationships/hyperlink" Target="http://muyueh.com/greenhoney/" TargetMode="External"/><Relationship Id="rId132" Type="http://schemas.openxmlformats.org/officeDocument/2006/relationships/hyperlink" Target="http://www.serioverify.com/" TargetMode="External"/><Relationship Id="rId140" Type="http://schemas.openxmlformats.org/officeDocument/2006/relationships/hyperlink" Target="https://www.nrk.no/fuglefjellet-1.12984757" TargetMode="External"/><Relationship Id="rId145" Type="http://schemas.openxmlformats.org/officeDocument/2006/relationships/hyperlink" Target="http://www.mahabal.io/eras" TargetMode="External"/><Relationship Id="rId153" Type="http://schemas.openxmlformats.org/officeDocument/2006/relationships/hyperlink" Target="https://www.washingtonpost.com/graphics/sports/olympics/scale-of-the-olympics/" TargetMode="External"/><Relationship Id="rId161" Type="http://schemas.openxmlformats.org/officeDocument/2006/relationships/table" Target="../tables/table1.xml"/><Relationship Id="rId1" Type="http://schemas.openxmlformats.org/officeDocument/2006/relationships/hyperlink" Target="http://www.r2d3.us/visual-intro-to-machine-learning-part-1/" TargetMode="External"/><Relationship Id="rId6" Type="http://schemas.openxmlformats.org/officeDocument/2006/relationships/hyperlink" Target="http://www.nytimes.com/interactive/2014/03/31/science/motorcycle-helmet-laws.html" TargetMode="External"/><Relationship Id="rId15" Type="http://schemas.openxmlformats.org/officeDocument/2006/relationships/hyperlink" Target="http://www.nytimes.com/interactive/2015/11/17/health/wiredwell-food-diary-super-tracker.html" TargetMode="External"/><Relationship Id="rId23" Type="http://schemas.openxmlformats.org/officeDocument/2006/relationships/hyperlink" Target="http://www.nytimes.com/interactive/2015/09/30/business/how-the-us-and-opec-drive-oil-prices.html" TargetMode="External"/><Relationship Id="rId28" Type="http://schemas.openxmlformats.org/officeDocument/2006/relationships/hyperlink" Target="http://www.nytimes.com/projects/2012/snow-fall/" TargetMode="External"/><Relationship Id="rId36" Type="http://schemas.openxmlformats.org/officeDocument/2006/relationships/hyperlink" Target="http://www.nytimes.com/newsgraphics/2013/10/13/russia/" TargetMode="External"/><Relationship Id="rId49" Type="http://schemas.openxmlformats.org/officeDocument/2006/relationships/hyperlink" Target="http://www.nytimes.com/interactive/2009/07/31/business/20080801-metrics-graphic.html" TargetMode="External"/><Relationship Id="rId57" Type="http://schemas.openxmlformats.org/officeDocument/2006/relationships/hyperlink" Target="http://ncase.me/neurons/" TargetMode="External"/><Relationship Id="rId106" Type="http://schemas.openxmlformats.org/officeDocument/2006/relationships/hyperlink" Target="http://makeyourmoneymatter.org/" TargetMode="External"/><Relationship Id="rId114" Type="http://schemas.openxmlformats.org/officeDocument/2006/relationships/hyperlink" Target="http://www.nytimes.com/interactive/2014/06/20/sports/worldcup/how-world-cup-players-are-connected.html" TargetMode="External"/><Relationship Id="rId119" Type="http://schemas.openxmlformats.org/officeDocument/2006/relationships/hyperlink" Target="http://www.theairwebreathe.org/" TargetMode="External"/><Relationship Id="rId127" Type="http://schemas.openxmlformats.org/officeDocument/2006/relationships/hyperlink" Target="http://s.telegraph.co.uk/graphics/projects/safaas-journey/index.html" TargetMode="External"/><Relationship Id="rId10" Type="http://schemas.openxmlformats.org/officeDocument/2006/relationships/hyperlink" Target="http://www.georgelmurphy.com/berrics/" TargetMode="External"/><Relationship Id="rId31" Type="http://schemas.openxmlformats.org/officeDocument/2006/relationships/hyperlink" Target="http://www.bloomberg.com/graphics/2014-hottest-year-on-record/" TargetMode="External"/><Relationship Id="rId44" Type="http://schemas.openxmlformats.org/officeDocument/2006/relationships/hyperlink" Target="http://www.nytimes.com/interactive/2015/03/06/world/europe/russias-endgame-in-ukraine.html" TargetMode="External"/><Relationship Id="rId52" Type="http://schemas.openxmlformats.org/officeDocument/2006/relationships/hyperlink" Target="http://webdoc.toneelhuis.be/deconstructing-the-past-interview-guy-cassiers" TargetMode="External"/><Relationship Id="rId60" Type="http://schemas.openxmlformats.org/officeDocument/2006/relationships/hyperlink" Target="http://www.bloomberg.com/graphics/year-ahead-2016/" TargetMode="External"/><Relationship Id="rId65" Type="http://schemas.openxmlformats.org/officeDocument/2006/relationships/hyperlink" Target="http://www.washingtonpost.com/wp-srv/special/climate-change/global-emissions.html" TargetMode="External"/><Relationship Id="rId73" Type="http://schemas.openxmlformats.org/officeDocument/2006/relationships/hyperlink" Target="http://zeit.de/feature/german-unification-a-nation-divided" TargetMode="External"/><Relationship Id="rId78" Type="http://schemas.openxmlformats.org/officeDocument/2006/relationships/hyperlink" Target="http://www.nytimes.com/interactive/2015/01/11/travel/52-places-to-go-in-2015.html" TargetMode="External"/><Relationship Id="rId81" Type="http://schemas.openxmlformats.org/officeDocument/2006/relationships/hyperlink" Target="http://www.nytimes.com/interactive/2015/06/10/world/asia/north-korea-photos-video.html" TargetMode="External"/><Relationship Id="rId86" Type="http://schemas.openxmlformats.org/officeDocument/2006/relationships/hyperlink" Target="http://qz.com/576057/why-infectious-bacteria-are-winning/" TargetMode="External"/><Relationship Id="rId94" Type="http://schemas.openxmlformats.org/officeDocument/2006/relationships/hyperlink" Target="http://www.bloomberg.com/graphics/2015-whats-warming-the-world/" TargetMode="External"/><Relationship Id="rId99" Type="http://schemas.openxmlformats.org/officeDocument/2006/relationships/hyperlink" Target="http://www.tampabay.com/projects/2015/investigations/pinellas-failure-factories/chart-failing-black-students/" TargetMode="External"/><Relationship Id="rId101" Type="http://schemas.openxmlformats.org/officeDocument/2006/relationships/hyperlink" Target="https://www.theguardian.com/technology/2016/apr/12/the-dark-side-of-guardian-comments" TargetMode="External"/><Relationship Id="rId122" Type="http://schemas.openxmlformats.org/officeDocument/2006/relationships/hyperlink" Target="http://polygraph.cool/nba/" TargetMode="External"/><Relationship Id="rId130" Type="http://schemas.openxmlformats.org/officeDocument/2006/relationships/hyperlink" Target="https://www.bnef.com/dataview/new-energy-outlook-2016/index.html" TargetMode="External"/><Relationship Id="rId135" Type="http://schemas.openxmlformats.org/officeDocument/2006/relationships/hyperlink" Target="http://interaktiv.tagesanzeiger.ch/2016/gotthard-system/" TargetMode="External"/><Relationship Id="rId143" Type="http://schemas.openxmlformats.org/officeDocument/2006/relationships/hyperlink" Target="http://www.nytimes.com/interactive/2016/07/14/world/europe/trail-of-terror-france.html" TargetMode="External"/><Relationship Id="rId148" Type="http://schemas.openxmlformats.org/officeDocument/2006/relationships/hyperlink" Target="http://tympanus.net/Development/StorytellingMap/" TargetMode="External"/><Relationship Id="rId151" Type="http://schemas.openxmlformats.org/officeDocument/2006/relationships/hyperlink" Target="http://graphics.wsj.com/what-ecb-qe-stimulus-has-done/" TargetMode="External"/><Relationship Id="rId156" Type="http://schemas.openxmlformats.org/officeDocument/2006/relationships/hyperlink" Target="http://www.informationisbeautiful.net/visualizations/the-internet-of-things-a-primer/" TargetMode="External"/><Relationship Id="rId4" Type="http://schemas.openxmlformats.org/officeDocument/2006/relationships/hyperlink" Target="http://www.bloomberg.com/graphics/2015-auto-sales/" TargetMode="External"/><Relationship Id="rId9" Type="http://schemas.openxmlformats.org/officeDocument/2006/relationships/hyperlink" Target="http://www.georgelmurphy.com/berrics/" TargetMode="External"/><Relationship Id="rId13" Type="http://schemas.openxmlformats.org/officeDocument/2006/relationships/hyperlink" Target="http://www.gapminder.org/downloads/human-development-trends-2005/" TargetMode="External"/><Relationship Id="rId18" Type="http://schemas.openxmlformats.org/officeDocument/2006/relationships/hyperlink" Target="http://www.bloomberg.com/dataview/2014-04-17/how-americans-die.html" TargetMode="External"/><Relationship Id="rId39" Type="http://schemas.openxmlformats.org/officeDocument/2006/relationships/hyperlink" Target="http://www.nytimes.com/newsgraphics/2014/sochi-olympics/ski-jumping.html" TargetMode="External"/><Relationship Id="rId109" Type="http://schemas.openxmlformats.org/officeDocument/2006/relationships/hyperlink" Target="http://everylastdrop.co.uk/" TargetMode="External"/><Relationship Id="rId34" Type="http://schemas.openxmlformats.org/officeDocument/2006/relationships/hyperlink" Target="http://www.nytimes.com/interactive/2014/06/13/sports/worldcup/world-cup-balls.html" TargetMode="External"/><Relationship Id="rId50" Type="http://schemas.openxmlformats.org/officeDocument/2006/relationships/hyperlink" Target="http://www.nytimes.com/interactive/2009/07/31/business/20080801-metrics-graphic.html" TargetMode="External"/><Relationship Id="rId55" Type="http://schemas.openxmlformats.org/officeDocument/2006/relationships/hyperlink" Target="https://slate.adobe.com/a/z638D/" TargetMode="External"/><Relationship Id="rId76" Type="http://schemas.openxmlformats.org/officeDocument/2006/relationships/hyperlink" Target="http://www.nytimes.com/interactive/2014/09/14/sports/baseball/jeter-swings.html" TargetMode="External"/><Relationship Id="rId97" Type="http://schemas.openxmlformats.org/officeDocument/2006/relationships/hyperlink" Target="http://www.theverge.com/a/gadgets-2016-wearables-drones-vr-smart-home-the-future" TargetMode="External"/><Relationship Id="rId104" Type="http://schemas.openxmlformats.org/officeDocument/2006/relationships/hyperlink" Target="http://trollsofthewest.studiotony.nl/" TargetMode="External"/><Relationship Id="rId120" Type="http://schemas.openxmlformats.org/officeDocument/2006/relationships/hyperlink" Target="http://www.theairwebreathe.org/" TargetMode="External"/><Relationship Id="rId125" Type="http://schemas.openxmlformats.org/officeDocument/2006/relationships/hyperlink" Target="http://www.nytimes.com/newsgraphics/2013/10/27/south-china-sea/" TargetMode="External"/><Relationship Id="rId141" Type="http://schemas.openxmlformats.org/officeDocument/2006/relationships/hyperlink" Target="http://fivethirtyeight.com/features/gun-deaths/" TargetMode="External"/><Relationship Id="rId146" Type="http://schemas.openxmlformats.org/officeDocument/2006/relationships/hyperlink" Target="http://www.mahabal.io/eras" TargetMode="External"/><Relationship Id="rId7" Type="http://schemas.openxmlformats.org/officeDocument/2006/relationships/hyperlink" Target="http://www.nytimes.com/interactive/2015/03/19/upshot/3d-yield-curve-economic-growth.html" TargetMode="External"/><Relationship Id="rId71" Type="http://schemas.openxmlformats.org/officeDocument/2006/relationships/hyperlink" Target="http://www.bloomberg.com/dataview/2014-02-25/bubble-to-bust-to-recovery.html" TargetMode="External"/><Relationship Id="rId92" Type="http://schemas.openxmlformats.org/officeDocument/2006/relationships/hyperlink" Target="http://polygraph.cool/films/" TargetMode="External"/><Relationship Id="rId2" Type="http://schemas.openxmlformats.org/officeDocument/2006/relationships/hyperlink" Target="http://www.r2d3.us/visual-intro-to-machine-learning-part-1/" TargetMode="External"/><Relationship Id="rId29" Type="http://schemas.openxmlformats.org/officeDocument/2006/relationships/hyperlink" Target="http://jessandruss.us/" TargetMode="External"/><Relationship Id="rId24" Type="http://schemas.openxmlformats.org/officeDocument/2006/relationships/hyperlink" Target="http://www.nytimes.com/interactive/2015/09/30/business/how-the-us-and-opec-drive-oil-prices.html" TargetMode="External"/><Relationship Id="rId40" Type="http://schemas.openxmlformats.org/officeDocument/2006/relationships/hyperlink" Target="http://www.nytimes.com/newsgraphics/2014/sochi-olympics/ski-jumping.html" TargetMode="External"/><Relationship Id="rId45" Type="http://schemas.openxmlformats.org/officeDocument/2006/relationships/hyperlink" Target="http://www.nytimes.com/interactive/2013/05/07/education/college-admissions-gap.html" TargetMode="External"/><Relationship Id="rId66" Type="http://schemas.openxmlformats.org/officeDocument/2006/relationships/hyperlink" Target="http://www.washingtonpost.com/wp-srv/special/climate-change/global-emissions.html" TargetMode="External"/><Relationship Id="rId87" Type="http://schemas.openxmlformats.org/officeDocument/2006/relationships/hyperlink" Target="https://projects.propublica.org/houston/" TargetMode="External"/><Relationship Id="rId110" Type="http://schemas.openxmlformats.org/officeDocument/2006/relationships/hyperlink" Target="http://everylastdrop.co.uk/" TargetMode="External"/><Relationship Id="rId115" Type="http://schemas.openxmlformats.org/officeDocument/2006/relationships/hyperlink" Target="http://emeeks.github.io/gestaltdataviz/section1.html" TargetMode="External"/><Relationship Id="rId131" Type="http://schemas.openxmlformats.org/officeDocument/2006/relationships/hyperlink" Target="http://www.serioverify.com/" TargetMode="External"/><Relationship Id="rId136" Type="http://schemas.openxmlformats.org/officeDocument/2006/relationships/hyperlink" Target="http://interaktiv.tagesanzeiger.ch/2016/gotthard-system/" TargetMode="External"/><Relationship Id="rId157" Type="http://schemas.openxmlformats.org/officeDocument/2006/relationships/hyperlink" Target="http://www.wsj.com/ad/pimco-rateandreaction.html" TargetMode="External"/><Relationship Id="rId61" Type="http://schemas.openxmlformats.org/officeDocument/2006/relationships/hyperlink" Target="https://britishmuseum.withgoogle.com/" TargetMode="External"/><Relationship Id="rId82" Type="http://schemas.openxmlformats.org/officeDocument/2006/relationships/hyperlink" Target="http://www.nytimes.com/interactive/2015/06/10/world/asia/north-korea-photos-video.html" TargetMode="External"/><Relationship Id="rId152" Type="http://schemas.openxmlformats.org/officeDocument/2006/relationships/hyperlink" Target="http://graphics.wsj.com/what-ecb-qe-stimulus-has-done/" TargetMode="External"/><Relationship Id="rId19" Type="http://schemas.openxmlformats.org/officeDocument/2006/relationships/hyperlink" Target="http://mbtaviz.github.io/" TargetMode="External"/><Relationship Id="rId14" Type="http://schemas.openxmlformats.org/officeDocument/2006/relationships/hyperlink" Target="http://www.gapminder.org/downloads/human-development-trends-2005/" TargetMode="External"/><Relationship Id="rId30" Type="http://schemas.openxmlformats.org/officeDocument/2006/relationships/hyperlink" Target="http://jessandruss.us/" TargetMode="External"/><Relationship Id="rId35" Type="http://schemas.openxmlformats.org/officeDocument/2006/relationships/hyperlink" Target="http://www.nytimes.com/newsgraphics/2013/10/13/russia/" TargetMode="External"/><Relationship Id="rId56" Type="http://schemas.openxmlformats.org/officeDocument/2006/relationships/hyperlink" Target="https://slate.adobe.com/a/z638D/" TargetMode="External"/><Relationship Id="rId77" Type="http://schemas.openxmlformats.org/officeDocument/2006/relationships/hyperlink" Target="http://www.nytimes.com/interactive/2015/01/11/travel/52-places-to-go-in-2015.html" TargetMode="External"/><Relationship Id="rId100" Type="http://schemas.openxmlformats.org/officeDocument/2006/relationships/hyperlink" Target="http://www.tampabay.com/projects/2015/investigations/pinellas-failure-factories/chart-failing-black-students/" TargetMode="External"/><Relationship Id="rId105" Type="http://schemas.openxmlformats.org/officeDocument/2006/relationships/hyperlink" Target="http://makeyourmoneymatter.org/" TargetMode="External"/><Relationship Id="rId126" Type="http://schemas.openxmlformats.org/officeDocument/2006/relationships/hyperlink" Target="http://www.nytimes.com/newsgraphics/2013/10/27/south-china-sea/" TargetMode="External"/><Relationship Id="rId147" Type="http://schemas.openxmlformats.org/officeDocument/2006/relationships/hyperlink" Target="http://tympanus.net/Development/StorytellingMap/" TargetMode="External"/><Relationship Id="rId8" Type="http://schemas.openxmlformats.org/officeDocument/2006/relationships/hyperlink" Target="http://www.nytimes.com/interactive/2015/03/19/upshot/3d-yield-curve-economic-growth.html" TargetMode="External"/><Relationship Id="rId51" Type="http://schemas.openxmlformats.org/officeDocument/2006/relationships/hyperlink" Target="http://webdoc.toneelhuis.be/deconstructing-the-past-interview-guy-cassiers" TargetMode="External"/><Relationship Id="rId72" Type="http://schemas.openxmlformats.org/officeDocument/2006/relationships/hyperlink" Target="http://www.bloomberg.com/dataview/2014-02-25/bubble-to-bust-to-recovery.html" TargetMode="External"/><Relationship Id="rId93" Type="http://schemas.openxmlformats.org/officeDocument/2006/relationships/hyperlink" Target="http://www.bloomberg.com/graphics/2015-whats-warming-the-world/" TargetMode="External"/><Relationship Id="rId98" Type="http://schemas.openxmlformats.org/officeDocument/2006/relationships/hyperlink" Target="http://www.theverge.com/a/gadgets-2016-wearables-drones-vr-smart-home-the-future" TargetMode="External"/><Relationship Id="rId121" Type="http://schemas.openxmlformats.org/officeDocument/2006/relationships/hyperlink" Target="http://polygraph.cool/nba/" TargetMode="External"/><Relationship Id="rId142" Type="http://schemas.openxmlformats.org/officeDocument/2006/relationships/hyperlink" Target="http://fivethirtyeight.com/features/gun-deaths/" TargetMode="External"/><Relationship Id="rId3" Type="http://schemas.openxmlformats.org/officeDocument/2006/relationships/hyperlink" Target="http://www.bloomberg.com/graphics/2015-auto-sales/" TargetMode="External"/><Relationship Id="rId25" Type="http://schemas.openxmlformats.org/officeDocument/2006/relationships/hyperlink" Target="https://www.washingtonpost.com/graphics/world/scaling-everest/" TargetMode="External"/><Relationship Id="rId46" Type="http://schemas.openxmlformats.org/officeDocument/2006/relationships/hyperlink" Target="http://www.nytimes.com/interactive/2013/05/07/education/college-admissions-gap.html" TargetMode="External"/><Relationship Id="rId67" Type="http://schemas.openxmlformats.org/officeDocument/2006/relationships/hyperlink" Target="http://www.nytimes.com/interactive/2008/08/04/sports/olympics/20080804_MEDALCOUNT_MAP.html" TargetMode="External"/><Relationship Id="rId116" Type="http://schemas.openxmlformats.org/officeDocument/2006/relationships/hyperlink" Target="http://emeeks.github.io/gestaltdataviz/section1.html" TargetMode="External"/><Relationship Id="rId137" Type="http://schemas.openxmlformats.org/officeDocument/2006/relationships/hyperlink" Target="http://memories.sutueatsflies.com/" TargetMode="External"/><Relationship Id="rId158" Type="http://schemas.openxmlformats.org/officeDocument/2006/relationships/hyperlink" Target="http://www.wsj.com/ad/pimco-rateandre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workbookViewId="0">
      <pane ySplit="2" topLeftCell="A18" activePane="bottomLeft" state="frozen"/>
      <selection pane="bottomLeft" activeCell="I6" sqref="I6"/>
    </sheetView>
  </sheetViews>
  <sheetFormatPr defaultColWidth="14.3984375" defaultRowHeight="15.75" customHeight="1"/>
  <cols>
    <col min="1" max="1" width="3.86328125" customWidth="1"/>
    <col min="2" max="2" width="27.3984375" customWidth="1"/>
    <col min="3" max="3" width="26.53125" hidden="1" customWidth="1"/>
    <col min="4" max="4" width="8.53125" hidden="1" customWidth="1"/>
    <col min="5" max="5" width="10.1328125" hidden="1" customWidth="1"/>
    <col min="6" max="6" width="21" customWidth="1"/>
    <col min="7" max="7" width="7.265625" customWidth="1"/>
    <col min="8" max="8" width="7.73046875" customWidth="1"/>
    <col min="9" max="9" width="7.1328125" customWidth="1"/>
    <col min="10" max="10" width="6.3984375" customWidth="1"/>
    <col min="11" max="11" width="5.86328125" customWidth="1"/>
    <col min="12" max="12" width="6.53125" customWidth="1"/>
    <col min="13" max="13" width="5.1328125" customWidth="1"/>
    <col min="14" max="14" width="5.3984375" customWidth="1"/>
    <col min="15" max="15" width="5.53125" customWidth="1"/>
    <col min="16" max="17" width="5.1328125" customWidth="1"/>
    <col min="18" max="18" width="5.265625" customWidth="1"/>
    <col min="19" max="19" width="4.73046875" customWidth="1"/>
    <col min="20" max="20" width="7.1328125" customWidth="1"/>
    <col min="21" max="21" width="6.86328125" customWidth="1"/>
    <col min="22" max="22" width="7.73046875" customWidth="1"/>
    <col min="23" max="23" width="7.3984375" customWidth="1"/>
    <col min="24" max="25" width="6.73046875" customWidth="1"/>
    <col min="26" max="26" width="5.86328125" customWidth="1"/>
    <col min="27" max="27" width="5.73046875" customWidth="1"/>
    <col min="28" max="28" width="7.86328125" customWidth="1"/>
    <col min="29" max="29" width="6.3984375" customWidth="1"/>
  </cols>
  <sheetData>
    <row r="1" spans="1:29" ht="15" customHeight="1">
      <c r="A1" s="1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2"/>
      <c r="I1" s="2"/>
      <c r="J1" s="3" t="s">
        <v>6</v>
      </c>
      <c r="K1" s="2"/>
      <c r="L1" s="2"/>
      <c r="M1" s="3" t="s">
        <v>7</v>
      </c>
      <c r="N1" s="2"/>
      <c r="O1" s="2"/>
      <c r="P1" s="2"/>
      <c r="Q1" s="3" t="s">
        <v>8</v>
      </c>
      <c r="R1" s="2"/>
      <c r="S1" s="2"/>
      <c r="T1" s="4" t="s">
        <v>9</v>
      </c>
      <c r="U1" s="2"/>
      <c r="V1" s="2"/>
      <c r="W1" s="4" t="s">
        <v>10</v>
      </c>
      <c r="X1" s="5"/>
      <c r="Y1" s="5"/>
      <c r="Z1" s="4" t="s">
        <v>11</v>
      </c>
      <c r="AA1" s="5"/>
      <c r="AB1" s="5"/>
      <c r="AC1" s="6"/>
    </row>
    <row r="2" spans="1:29" ht="15" customHeight="1">
      <c r="A2" s="7"/>
      <c r="B2" s="8"/>
      <c r="C2" s="9"/>
      <c r="D2" s="9"/>
      <c r="E2" s="9"/>
      <c r="F2" s="10"/>
      <c r="G2" s="11" t="s">
        <v>12</v>
      </c>
      <c r="H2" s="12" t="s">
        <v>13</v>
      </c>
      <c r="I2" s="13" t="s">
        <v>14</v>
      </c>
      <c r="J2" s="11" t="s">
        <v>15</v>
      </c>
      <c r="K2" s="13" t="s">
        <v>16</v>
      </c>
      <c r="L2" s="13" t="s">
        <v>17</v>
      </c>
      <c r="M2" s="11" t="s">
        <v>15</v>
      </c>
      <c r="N2" s="13" t="s">
        <v>18</v>
      </c>
      <c r="O2" s="13" t="s">
        <v>16</v>
      </c>
      <c r="P2" s="13" t="s">
        <v>19</v>
      </c>
      <c r="Q2" s="11" t="s">
        <v>20</v>
      </c>
      <c r="R2" s="13" t="s">
        <v>21</v>
      </c>
      <c r="S2" s="13" t="s">
        <v>22</v>
      </c>
      <c r="T2" s="11" t="s">
        <v>23</v>
      </c>
      <c r="U2" s="13" t="s">
        <v>24</v>
      </c>
      <c r="V2" s="13" t="s">
        <v>25</v>
      </c>
      <c r="W2" s="11" t="s">
        <v>26</v>
      </c>
      <c r="X2" s="13" t="s">
        <v>27</v>
      </c>
      <c r="Y2" s="13" t="s">
        <v>19</v>
      </c>
      <c r="Z2" s="11" t="s">
        <v>15</v>
      </c>
      <c r="AA2" s="13" t="s">
        <v>16</v>
      </c>
      <c r="AB2" s="13" t="s">
        <v>28</v>
      </c>
      <c r="AC2" s="14" t="s">
        <v>29</v>
      </c>
    </row>
    <row r="3" spans="1:29" ht="14.25" customHeight="1">
      <c r="A3" s="15">
        <v>1</v>
      </c>
      <c r="B3" s="16" t="str">
        <f t="shared" ref="B3:B82" si="0">HYPERLINK(F3,C3)</f>
        <v>A Visual Introduction to Machine Learning</v>
      </c>
      <c r="C3" s="17" t="s">
        <v>30</v>
      </c>
      <c r="D3" s="18" t="s">
        <v>31</v>
      </c>
      <c r="E3" s="18"/>
      <c r="F3" s="19" t="str">
        <f>HYPERLINK("http://www.r2d3.us/visual-intro-to-machine-learning-part-1/","http://www.r2d3.us/visual-intro-to-machine-learning-part-1/")</f>
        <v>http://www.r2d3.us/visual-intro-to-machine-learning-part-1/</v>
      </c>
      <c r="G3" s="20" t="s">
        <v>32</v>
      </c>
      <c r="H3" s="21"/>
      <c r="I3" s="22"/>
      <c r="J3" s="23" t="s">
        <v>33</v>
      </c>
      <c r="K3" s="24" t="s">
        <v>33</v>
      </c>
      <c r="L3" s="25" t="s">
        <v>33</v>
      </c>
      <c r="M3" s="20"/>
      <c r="N3" s="26"/>
      <c r="O3" s="26" t="s">
        <v>34</v>
      </c>
      <c r="P3" s="27"/>
      <c r="Q3" s="20" t="s">
        <v>32</v>
      </c>
      <c r="R3" s="26"/>
      <c r="S3" s="22">
        <v>2</v>
      </c>
      <c r="T3" s="20" t="s">
        <v>32</v>
      </c>
      <c r="U3" s="26"/>
      <c r="V3" s="22"/>
      <c r="W3" s="20" t="s">
        <v>32</v>
      </c>
      <c r="X3" s="26"/>
      <c r="Y3" s="25"/>
      <c r="Z3" s="28" t="s">
        <v>32</v>
      </c>
      <c r="AA3" s="26"/>
      <c r="AB3" s="26"/>
      <c r="AC3" s="25" t="s">
        <v>35</v>
      </c>
    </row>
    <row r="4" spans="1:29" ht="14.25" customHeight="1">
      <c r="A4" s="29">
        <f t="shared" ref="A4:A82" si="1">A3+1</f>
        <v>2</v>
      </c>
      <c r="B4" s="16" t="str">
        <f t="shared" si="0"/>
        <v>Scientific Proof that Americans are Completely Addicted to Trucks</v>
      </c>
      <c r="C4" s="30" t="s">
        <v>36</v>
      </c>
      <c r="D4" s="18" t="s">
        <v>31</v>
      </c>
      <c r="E4" s="18"/>
      <c r="F4" s="31" t="s">
        <v>37</v>
      </c>
      <c r="G4" s="32" t="s">
        <v>32</v>
      </c>
      <c r="H4" s="33"/>
      <c r="I4" s="34"/>
      <c r="J4" s="35" t="s">
        <v>33</v>
      </c>
      <c r="K4" s="36" t="s">
        <v>33</v>
      </c>
      <c r="L4" s="37" t="s">
        <v>38</v>
      </c>
      <c r="M4" s="32"/>
      <c r="N4" s="38"/>
      <c r="O4" s="38"/>
      <c r="P4" s="39"/>
      <c r="Q4" s="32" t="s">
        <v>32</v>
      </c>
      <c r="R4" s="38"/>
      <c r="S4" s="34">
        <v>2</v>
      </c>
      <c r="T4" s="32" t="s">
        <v>32</v>
      </c>
      <c r="U4" s="38"/>
      <c r="V4" s="34"/>
      <c r="W4" s="32" t="s">
        <v>32</v>
      </c>
      <c r="X4" s="38"/>
      <c r="Y4" s="37"/>
      <c r="Z4" s="40" t="s">
        <v>32</v>
      </c>
      <c r="AA4" s="38"/>
      <c r="AB4" s="38"/>
      <c r="AC4" s="37" t="s">
        <v>35</v>
      </c>
    </row>
    <row r="5" spans="1:29" ht="14.25" customHeight="1">
      <c r="A5" s="29">
        <f t="shared" si="1"/>
        <v>3</v>
      </c>
      <c r="B5" s="16" t="str">
        <f t="shared" si="0"/>
        <v>Fewer Helmets, More Deaths</v>
      </c>
      <c r="C5" s="30" t="s">
        <v>39</v>
      </c>
      <c r="D5" s="18" t="s">
        <v>31</v>
      </c>
      <c r="E5" s="18"/>
      <c r="F5" s="31" t="s">
        <v>40</v>
      </c>
      <c r="G5" s="32" t="s">
        <v>32</v>
      </c>
      <c r="H5" s="38" t="s">
        <v>32</v>
      </c>
      <c r="I5" s="34"/>
      <c r="J5" s="35" t="s">
        <v>33</v>
      </c>
      <c r="K5" s="36" t="s">
        <v>33</v>
      </c>
      <c r="L5" s="37" t="s">
        <v>38</v>
      </c>
      <c r="M5" s="32"/>
      <c r="N5" s="38" t="s">
        <v>32</v>
      </c>
      <c r="O5" s="38"/>
      <c r="P5" s="39"/>
      <c r="Q5" s="32" t="s">
        <v>34</v>
      </c>
      <c r="R5" s="38" t="s">
        <v>34</v>
      </c>
      <c r="S5" s="34">
        <v>2</v>
      </c>
      <c r="T5" s="32" t="s">
        <v>32</v>
      </c>
      <c r="U5" s="38"/>
      <c r="V5" s="34"/>
      <c r="W5" s="32" t="s">
        <v>32</v>
      </c>
      <c r="X5" s="38"/>
      <c r="Y5" s="37"/>
      <c r="Z5" s="40" t="s">
        <v>32</v>
      </c>
      <c r="AA5" s="38"/>
      <c r="AB5" s="38" t="s">
        <v>32</v>
      </c>
      <c r="AC5" s="37" t="s">
        <v>16</v>
      </c>
    </row>
    <row r="6" spans="1:29" ht="14.25" customHeight="1">
      <c r="A6" s="29">
        <f t="shared" si="1"/>
        <v>4</v>
      </c>
      <c r="B6" s="16" t="str">
        <f t="shared" si="0"/>
        <v>A 3-D View of a Chart That Predicts The Economic Future: The Yield Curve</v>
      </c>
      <c r="C6" s="30" t="s">
        <v>41</v>
      </c>
      <c r="D6" s="18" t="s">
        <v>31</v>
      </c>
      <c r="E6" s="18"/>
      <c r="F6" s="41" t="str">
        <f>HYPERLINK("http://www.nytimes.com/interactive/2015/03/19/upshot/3d-yield-curve-economic-growth.html","http://www.nytimes.com/interactive/2015/03/19/upshot/3d-yield-curve-economic-growth.html")</f>
        <v>http://www.nytimes.com/interactive/2015/03/19/upshot/3d-yield-curve-economic-growth.html</v>
      </c>
      <c r="G6" s="32" t="s">
        <v>42</v>
      </c>
      <c r="H6" s="38" t="s">
        <v>32</v>
      </c>
      <c r="I6" s="34"/>
      <c r="J6" s="35" t="s">
        <v>38</v>
      </c>
      <c r="K6" s="36" t="s">
        <v>38</v>
      </c>
      <c r="L6" s="37" t="s">
        <v>38</v>
      </c>
      <c r="M6" s="32"/>
      <c r="N6" s="38" t="s">
        <v>32</v>
      </c>
      <c r="O6" s="38"/>
      <c r="P6" s="39"/>
      <c r="Q6" s="32"/>
      <c r="R6" s="38" t="s">
        <v>32</v>
      </c>
      <c r="S6" s="34">
        <v>1</v>
      </c>
      <c r="T6" s="32"/>
      <c r="U6" s="38"/>
      <c r="V6" s="34" t="s">
        <v>32</v>
      </c>
      <c r="W6" s="32"/>
      <c r="X6" s="38" t="s">
        <v>32</v>
      </c>
      <c r="Y6" s="37"/>
      <c r="Z6" s="40"/>
      <c r="AA6" s="38"/>
      <c r="AB6" s="38" t="s">
        <v>32</v>
      </c>
      <c r="AC6" s="37" t="s">
        <v>35</v>
      </c>
    </row>
    <row r="7" spans="1:29" ht="14.25" customHeight="1">
      <c r="A7" s="29">
        <f t="shared" si="1"/>
        <v>5</v>
      </c>
      <c r="B7" s="16" t="str">
        <f t="shared" si="0"/>
        <v>A Visual Analysis of Battle at the Berrics</v>
      </c>
      <c r="C7" s="30" t="s">
        <v>43</v>
      </c>
      <c r="D7" s="18"/>
      <c r="E7" s="18" t="s">
        <v>31</v>
      </c>
      <c r="F7" s="31" t="s">
        <v>44</v>
      </c>
      <c r="G7" s="32" t="s">
        <v>32</v>
      </c>
      <c r="H7" s="38"/>
      <c r="I7" s="34"/>
      <c r="J7" s="35" t="s">
        <v>33</v>
      </c>
      <c r="K7" s="36" t="s">
        <v>33</v>
      </c>
      <c r="L7" s="37" t="s">
        <v>38</v>
      </c>
      <c r="M7" s="32"/>
      <c r="N7" s="38"/>
      <c r="O7" s="38"/>
      <c r="P7" s="39"/>
      <c r="Q7" s="32" t="s">
        <v>32</v>
      </c>
      <c r="R7" s="38"/>
      <c r="S7" s="34">
        <v>1</v>
      </c>
      <c r="T7" s="32"/>
      <c r="U7" s="38" t="s">
        <v>32</v>
      </c>
      <c r="V7" s="34"/>
      <c r="W7" s="32" t="s">
        <v>32</v>
      </c>
      <c r="X7" s="38"/>
      <c r="Y7" s="37"/>
      <c r="Z7" s="40" t="s">
        <v>32</v>
      </c>
      <c r="AA7" s="38"/>
      <c r="AB7" s="38"/>
      <c r="AC7" s="37" t="s">
        <v>35</v>
      </c>
    </row>
    <row r="8" spans="1:29" ht="14.25" customHeight="1">
      <c r="A8" s="29">
        <f t="shared" si="1"/>
        <v>6</v>
      </c>
      <c r="B8" s="16" t="str">
        <f t="shared" si="0"/>
        <v>Budget Forecasts, Compared With Reality</v>
      </c>
      <c r="C8" s="30" t="s">
        <v>45</v>
      </c>
      <c r="D8" s="18" t="s">
        <v>31</v>
      </c>
      <c r="E8" s="18"/>
      <c r="F8" s="31" t="s">
        <v>46</v>
      </c>
      <c r="G8" s="32" t="s">
        <v>42</v>
      </c>
      <c r="H8" s="38" t="s">
        <v>32</v>
      </c>
      <c r="I8" s="34" t="s">
        <v>32</v>
      </c>
      <c r="J8" s="35" t="s">
        <v>38</v>
      </c>
      <c r="K8" s="36" t="s">
        <v>38</v>
      </c>
      <c r="L8" s="37" t="s">
        <v>38</v>
      </c>
      <c r="M8" s="32" t="s">
        <v>32</v>
      </c>
      <c r="N8" s="38"/>
      <c r="O8" s="38" t="s">
        <v>34</v>
      </c>
      <c r="P8" s="39"/>
      <c r="Q8" s="32"/>
      <c r="R8" s="38" t="s">
        <v>32</v>
      </c>
      <c r="S8" s="34">
        <v>1</v>
      </c>
      <c r="T8" s="32"/>
      <c r="U8" s="38"/>
      <c r="V8" s="34" t="s">
        <v>32</v>
      </c>
      <c r="W8" s="32"/>
      <c r="X8" s="38" t="s">
        <v>32</v>
      </c>
      <c r="Y8" s="37"/>
      <c r="Z8" s="40"/>
      <c r="AA8" s="38"/>
      <c r="AB8" s="38" t="s">
        <v>32</v>
      </c>
      <c r="AC8" s="37" t="s">
        <v>35</v>
      </c>
    </row>
    <row r="9" spans="1:29" ht="14.25" customHeight="1">
      <c r="A9" s="29">
        <f t="shared" si="1"/>
        <v>7</v>
      </c>
      <c r="B9" s="16" t="str">
        <f t="shared" si="0"/>
        <v>Human Development Trends, 2005</v>
      </c>
      <c r="C9" s="30" t="s">
        <v>47</v>
      </c>
      <c r="D9" s="18" t="s">
        <v>31</v>
      </c>
      <c r="E9" s="18"/>
      <c r="F9" s="31" t="s">
        <v>48</v>
      </c>
      <c r="G9" s="32" t="s">
        <v>42</v>
      </c>
      <c r="H9" s="38" t="s">
        <v>32</v>
      </c>
      <c r="I9" s="34"/>
      <c r="J9" s="35" t="s">
        <v>38</v>
      </c>
      <c r="K9" s="36" t="s">
        <v>38</v>
      </c>
      <c r="L9" s="37" t="s">
        <v>38</v>
      </c>
      <c r="M9" s="32" t="s">
        <v>32</v>
      </c>
      <c r="N9" s="38"/>
      <c r="O9" s="38"/>
      <c r="P9" s="39"/>
      <c r="Q9" s="32"/>
      <c r="R9" s="38" t="s">
        <v>32</v>
      </c>
      <c r="S9" s="34">
        <v>1</v>
      </c>
      <c r="T9" s="32"/>
      <c r="U9" s="38"/>
      <c r="V9" s="34" t="s">
        <v>32</v>
      </c>
      <c r="W9" s="32"/>
      <c r="X9" s="38" t="s">
        <v>32</v>
      </c>
      <c r="Y9" s="37"/>
      <c r="Z9" s="40"/>
      <c r="AA9" s="38"/>
      <c r="AB9" s="38" t="s">
        <v>32</v>
      </c>
      <c r="AC9" s="37" t="s">
        <v>49</v>
      </c>
    </row>
    <row r="10" spans="1:29" ht="14.25" customHeight="1">
      <c r="A10" s="29">
        <f t="shared" si="1"/>
        <v>8</v>
      </c>
      <c r="B10" s="16" t="str">
        <f t="shared" si="0"/>
        <v>Diary of a Food Tracker</v>
      </c>
      <c r="C10" s="30" t="s">
        <v>50</v>
      </c>
      <c r="D10" s="18" t="s">
        <v>31</v>
      </c>
      <c r="E10" s="18"/>
      <c r="F10" s="31" t="s">
        <v>51</v>
      </c>
      <c r="G10" s="32" t="s">
        <v>32</v>
      </c>
      <c r="H10" s="38" t="s">
        <v>32</v>
      </c>
      <c r="I10" s="34"/>
      <c r="J10" s="35" t="s">
        <v>52</v>
      </c>
      <c r="K10" s="36" t="s">
        <v>52</v>
      </c>
      <c r="L10" s="37" t="s">
        <v>52</v>
      </c>
      <c r="M10" s="32"/>
      <c r="N10" s="38"/>
      <c r="O10" s="38" t="s">
        <v>32</v>
      </c>
      <c r="P10" s="39"/>
      <c r="Q10" s="32" t="s">
        <v>34</v>
      </c>
      <c r="R10" s="38" t="s">
        <v>34</v>
      </c>
      <c r="S10" s="34">
        <v>1</v>
      </c>
      <c r="T10" s="32"/>
      <c r="U10" s="38"/>
      <c r="V10" s="34"/>
      <c r="W10" s="32"/>
      <c r="X10" s="38" t="s">
        <v>32</v>
      </c>
      <c r="Y10" s="37"/>
      <c r="Z10" s="40" t="s">
        <v>32</v>
      </c>
      <c r="AA10" s="38" t="s">
        <v>32</v>
      </c>
      <c r="AB10" s="38"/>
      <c r="AC10" s="37" t="s">
        <v>16</v>
      </c>
    </row>
    <row r="11" spans="1:29" ht="14.25" customHeight="1">
      <c r="A11" s="29">
        <f t="shared" si="1"/>
        <v>9</v>
      </c>
      <c r="B11" s="16" t="str">
        <f t="shared" si="0"/>
        <v>How Americans Die</v>
      </c>
      <c r="C11" s="30" t="s">
        <v>53</v>
      </c>
      <c r="D11" s="18" t="s">
        <v>31</v>
      </c>
      <c r="E11" s="18"/>
      <c r="F11" s="31" t="s">
        <v>54</v>
      </c>
      <c r="G11" s="32" t="s">
        <v>42</v>
      </c>
      <c r="H11" s="38" t="s">
        <v>32</v>
      </c>
      <c r="I11" s="34"/>
      <c r="J11" s="35" t="s">
        <v>38</v>
      </c>
      <c r="K11" s="36" t="s">
        <v>38</v>
      </c>
      <c r="L11" s="37" t="s">
        <v>38</v>
      </c>
      <c r="M11" s="32"/>
      <c r="N11" s="38" t="s">
        <v>32</v>
      </c>
      <c r="O11" s="38"/>
      <c r="P11" s="39"/>
      <c r="Q11" s="32"/>
      <c r="R11" s="38" t="s">
        <v>32</v>
      </c>
      <c r="S11" s="34">
        <v>1</v>
      </c>
      <c r="T11" s="32"/>
      <c r="U11" s="38"/>
      <c r="V11" s="34" t="s">
        <v>32</v>
      </c>
      <c r="W11" s="32"/>
      <c r="X11" s="38" t="s">
        <v>32</v>
      </c>
      <c r="Y11" s="37"/>
      <c r="Z11" s="40"/>
      <c r="AA11" s="38"/>
      <c r="AB11" s="38" t="s">
        <v>32</v>
      </c>
      <c r="AC11" s="37" t="s">
        <v>15</v>
      </c>
    </row>
    <row r="12" spans="1:29" ht="14.25" customHeight="1">
      <c r="A12" s="29">
        <f t="shared" si="1"/>
        <v>10</v>
      </c>
      <c r="B12" s="16" t="str">
        <f t="shared" si="0"/>
        <v>Visualizing MBTA Data: An Interactive Exploration of Boston's Subway System</v>
      </c>
      <c r="C12" s="30" t="s">
        <v>55</v>
      </c>
      <c r="D12" s="18"/>
      <c r="E12" s="18" t="s">
        <v>31</v>
      </c>
      <c r="F12" s="31" t="s">
        <v>56</v>
      </c>
      <c r="G12" s="32" t="s">
        <v>32</v>
      </c>
      <c r="H12" s="38"/>
      <c r="I12" s="34"/>
      <c r="J12" s="35" t="s">
        <v>33</v>
      </c>
      <c r="K12" s="36" t="s">
        <v>33</v>
      </c>
      <c r="L12" s="37" t="s">
        <v>33</v>
      </c>
      <c r="M12" s="32"/>
      <c r="N12" s="38"/>
      <c r="O12" s="38"/>
      <c r="P12" s="39"/>
      <c r="Q12" s="32" t="s">
        <v>32</v>
      </c>
      <c r="R12" s="38"/>
      <c r="S12" s="34">
        <v>1</v>
      </c>
      <c r="T12" s="32"/>
      <c r="U12" s="38" t="s">
        <v>32</v>
      </c>
      <c r="V12" s="34"/>
      <c r="W12" s="32" t="s">
        <v>32</v>
      </c>
      <c r="X12" s="38"/>
      <c r="Y12" s="37"/>
      <c r="Z12" s="40" t="s">
        <v>32</v>
      </c>
      <c r="AA12" s="38"/>
      <c r="AB12" s="38"/>
      <c r="AC12" s="37" t="s">
        <v>16</v>
      </c>
    </row>
    <row r="13" spans="1:29" ht="14.25" customHeight="1">
      <c r="A13" s="29">
        <f t="shared" si="1"/>
        <v>11</v>
      </c>
      <c r="B13" s="16" t="str">
        <f t="shared" si="0"/>
        <v>The World According to China</v>
      </c>
      <c r="C13" s="30" t="s">
        <v>57</v>
      </c>
      <c r="D13" s="18" t="s">
        <v>31</v>
      </c>
      <c r="E13" s="18"/>
      <c r="F13" s="31" t="s">
        <v>58</v>
      </c>
      <c r="G13" s="32" t="s">
        <v>32</v>
      </c>
      <c r="H13" s="38"/>
      <c r="I13" s="34"/>
      <c r="J13" s="35" t="s">
        <v>33</v>
      </c>
      <c r="K13" s="36" t="s">
        <v>33</v>
      </c>
      <c r="L13" s="37" t="s">
        <v>38</v>
      </c>
      <c r="M13" s="32"/>
      <c r="N13" s="38"/>
      <c r="O13" s="38"/>
      <c r="P13" s="39"/>
      <c r="Q13" s="32" t="s">
        <v>32</v>
      </c>
      <c r="R13" s="38"/>
      <c r="S13" s="34">
        <v>1</v>
      </c>
      <c r="T13" s="32" t="s">
        <v>32</v>
      </c>
      <c r="U13" s="38"/>
      <c r="V13" s="34"/>
      <c r="W13" s="32" t="s">
        <v>32</v>
      </c>
      <c r="X13" s="38"/>
      <c r="Y13" s="37"/>
      <c r="Z13" s="40" t="s">
        <v>32</v>
      </c>
      <c r="AA13" s="38"/>
      <c r="AB13" s="38"/>
      <c r="AC13" s="37" t="s">
        <v>59</v>
      </c>
    </row>
    <row r="14" spans="1:29" ht="14.25" customHeight="1">
      <c r="A14" s="29">
        <f t="shared" si="1"/>
        <v>12</v>
      </c>
      <c r="B14" s="16" t="str">
        <f t="shared" si="0"/>
        <v>How the U.S. and OPEC Drive Oil Prices</v>
      </c>
      <c r="C14" s="30" t="s">
        <v>60</v>
      </c>
      <c r="D14" s="18" t="s">
        <v>31</v>
      </c>
      <c r="E14" s="18"/>
      <c r="F14" s="31" t="s">
        <v>61</v>
      </c>
      <c r="G14" s="32" t="s">
        <v>32</v>
      </c>
      <c r="H14" s="38"/>
      <c r="I14" s="34"/>
      <c r="J14" s="35" t="s">
        <v>33</v>
      </c>
      <c r="K14" s="36" t="s">
        <v>52</v>
      </c>
      <c r="L14" s="37" t="s">
        <v>38</v>
      </c>
      <c r="M14" s="32"/>
      <c r="N14" s="38" t="s">
        <v>32</v>
      </c>
      <c r="O14" s="38"/>
      <c r="P14" s="39"/>
      <c r="Q14" s="32" t="s">
        <v>34</v>
      </c>
      <c r="R14" s="38" t="s">
        <v>34</v>
      </c>
      <c r="S14" s="34">
        <v>1</v>
      </c>
      <c r="T14" s="32" t="s">
        <v>32</v>
      </c>
      <c r="U14" s="38"/>
      <c r="V14" s="34"/>
      <c r="W14" s="32"/>
      <c r="X14" s="38" t="s">
        <v>32</v>
      </c>
      <c r="Y14" s="37"/>
      <c r="Z14" s="40" t="s">
        <v>32</v>
      </c>
      <c r="AA14" s="38"/>
      <c r="AB14" s="38" t="s">
        <v>32</v>
      </c>
      <c r="AC14" s="37" t="s">
        <v>35</v>
      </c>
    </row>
    <row r="15" spans="1:29" ht="14.25" customHeight="1">
      <c r="A15" s="29">
        <f t="shared" si="1"/>
        <v>13</v>
      </c>
      <c r="B15" s="16" t="str">
        <f t="shared" si="0"/>
        <v>Scaling Mt. Everest: A Scroll Up the Icy Path</v>
      </c>
      <c r="C15" s="30" t="s">
        <v>62</v>
      </c>
      <c r="D15" s="18" t="s">
        <v>31</v>
      </c>
      <c r="E15" s="18"/>
      <c r="F15" s="31" t="s">
        <v>63</v>
      </c>
      <c r="G15" s="32" t="s">
        <v>32</v>
      </c>
      <c r="H15" s="38"/>
      <c r="I15" s="34" t="s">
        <v>32</v>
      </c>
      <c r="J15" s="35" t="s">
        <v>33</v>
      </c>
      <c r="K15" s="36" t="s">
        <v>33</v>
      </c>
      <c r="L15" s="37" t="s">
        <v>33</v>
      </c>
      <c r="M15" s="32"/>
      <c r="N15" s="38"/>
      <c r="O15" s="38" t="s">
        <v>32</v>
      </c>
      <c r="P15" s="39"/>
      <c r="Q15" s="32" t="s">
        <v>32</v>
      </c>
      <c r="R15" s="38"/>
      <c r="S15" s="34">
        <v>3</v>
      </c>
      <c r="T15" s="32" t="s">
        <v>32</v>
      </c>
      <c r="U15" s="38"/>
      <c r="V15" s="34"/>
      <c r="W15" s="32"/>
      <c r="X15" s="38" t="s">
        <v>32</v>
      </c>
      <c r="Y15" s="37"/>
      <c r="Z15" s="40" t="s">
        <v>32</v>
      </c>
      <c r="AA15" s="38"/>
      <c r="AB15" s="38" t="s">
        <v>32</v>
      </c>
      <c r="AC15" s="37" t="s">
        <v>35</v>
      </c>
    </row>
    <row r="16" spans="1:29" ht="14.25" customHeight="1">
      <c r="A16" s="29">
        <f t="shared" si="1"/>
        <v>14</v>
      </c>
      <c r="B16" s="16" t="str">
        <f t="shared" si="0"/>
        <v>Snow Fall: The Descent Begins</v>
      </c>
      <c r="C16" s="30" t="s">
        <v>64</v>
      </c>
      <c r="D16" s="18" t="s">
        <v>31</v>
      </c>
      <c r="E16" s="18"/>
      <c r="F16" s="31" t="s">
        <v>65</v>
      </c>
      <c r="G16" s="32" t="s">
        <v>32</v>
      </c>
      <c r="H16" s="38"/>
      <c r="I16" s="34"/>
      <c r="J16" s="35" t="s">
        <v>33</v>
      </c>
      <c r="K16" s="36" t="s">
        <v>33</v>
      </c>
      <c r="L16" s="37" t="s">
        <v>38</v>
      </c>
      <c r="M16" s="32"/>
      <c r="N16" s="38"/>
      <c r="O16" s="38" t="s">
        <v>34</v>
      </c>
      <c r="P16" s="39"/>
      <c r="Q16" s="32" t="s">
        <v>32</v>
      </c>
      <c r="R16" s="38"/>
      <c r="S16" s="34">
        <v>2</v>
      </c>
      <c r="T16" s="32" t="s">
        <v>32</v>
      </c>
      <c r="U16" s="38"/>
      <c r="V16" s="34"/>
      <c r="W16" s="32" t="s">
        <v>32</v>
      </c>
      <c r="X16" s="38"/>
      <c r="Y16" s="37"/>
      <c r="Z16" s="40" t="s">
        <v>32</v>
      </c>
      <c r="AA16" s="38"/>
      <c r="AB16" s="38"/>
      <c r="AC16" s="37" t="s">
        <v>35</v>
      </c>
    </row>
    <row r="17" spans="1:29" ht="14.25" customHeight="1">
      <c r="A17" s="29">
        <f t="shared" si="1"/>
        <v>15</v>
      </c>
      <c r="B17" s="16" t="str">
        <f t="shared" si="0"/>
        <v>The Story of Jess &amp; Russ</v>
      </c>
      <c r="C17" s="30" t="s">
        <v>66</v>
      </c>
      <c r="D17" s="18"/>
      <c r="E17" s="18" t="s">
        <v>31</v>
      </c>
      <c r="F17" s="31" t="s">
        <v>67</v>
      </c>
      <c r="G17" s="32" t="s">
        <v>32</v>
      </c>
      <c r="H17" s="38"/>
      <c r="I17" s="34"/>
      <c r="J17" s="35" t="s">
        <v>33</v>
      </c>
      <c r="K17" s="36" t="s">
        <v>33</v>
      </c>
      <c r="L17" s="37" t="s">
        <v>33</v>
      </c>
      <c r="M17" s="32"/>
      <c r="N17" s="38"/>
      <c r="O17" s="38"/>
      <c r="P17" s="39"/>
      <c r="Q17" s="32" t="s">
        <v>32</v>
      </c>
      <c r="R17" s="38"/>
      <c r="S17" s="34">
        <v>1</v>
      </c>
      <c r="T17" s="32" t="s">
        <v>32</v>
      </c>
      <c r="U17" s="38"/>
      <c r="V17" s="34"/>
      <c r="W17" s="32" t="s">
        <v>32</v>
      </c>
      <c r="X17" s="38"/>
      <c r="Y17" s="37"/>
      <c r="Z17" s="40" t="s">
        <v>32</v>
      </c>
      <c r="AA17" s="38"/>
      <c r="AB17" s="38"/>
      <c r="AC17" s="37" t="s">
        <v>35</v>
      </c>
    </row>
    <row r="18" spans="1:29" ht="14.25" customHeight="1">
      <c r="A18" s="29">
        <f t="shared" si="1"/>
        <v>16</v>
      </c>
      <c r="B18" s="16" t="str">
        <f t="shared" si="0"/>
        <v>2014 Was the Hottest Year on Record</v>
      </c>
      <c r="C18" s="30" t="s">
        <v>68</v>
      </c>
      <c r="D18" s="18" t="s">
        <v>31</v>
      </c>
      <c r="E18" s="18"/>
      <c r="F18" s="31" t="s">
        <v>69</v>
      </c>
      <c r="G18" s="32" t="s">
        <v>32</v>
      </c>
      <c r="H18" s="38"/>
      <c r="I18" s="34"/>
      <c r="J18" s="35" t="s">
        <v>33</v>
      </c>
      <c r="K18" s="36" t="s">
        <v>33</v>
      </c>
      <c r="L18" s="37" t="s">
        <v>38</v>
      </c>
      <c r="M18" s="32"/>
      <c r="N18" s="38"/>
      <c r="O18" s="38" t="s">
        <v>34</v>
      </c>
      <c r="P18" s="39"/>
      <c r="Q18" s="32" t="s">
        <v>32</v>
      </c>
      <c r="R18" s="38"/>
      <c r="S18" s="34">
        <v>1</v>
      </c>
      <c r="T18" s="32"/>
      <c r="U18" s="38"/>
      <c r="V18" s="34" t="s">
        <v>32</v>
      </c>
      <c r="W18" s="32" t="s">
        <v>32</v>
      </c>
      <c r="X18" s="38"/>
      <c r="Y18" s="37"/>
      <c r="Z18" s="40"/>
      <c r="AA18" s="38" t="s">
        <v>32</v>
      </c>
      <c r="AB18" s="38"/>
      <c r="AC18" s="37" t="s">
        <v>35</v>
      </c>
    </row>
    <row r="19" spans="1:29" ht="14.25" customHeight="1">
      <c r="A19" s="29">
        <f t="shared" si="1"/>
        <v>17</v>
      </c>
      <c r="B19" s="16" t="str">
        <f t="shared" si="0"/>
        <v>The World's Ball</v>
      </c>
      <c r="C19" s="30" t="s">
        <v>70</v>
      </c>
      <c r="D19" s="18" t="s">
        <v>31</v>
      </c>
      <c r="E19" s="18"/>
      <c r="F19" s="31" t="s">
        <v>71</v>
      </c>
      <c r="G19" s="32" t="s">
        <v>32</v>
      </c>
      <c r="H19" s="38" t="s">
        <v>32</v>
      </c>
      <c r="I19" s="34"/>
      <c r="J19" s="35" t="s">
        <v>33</v>
      </c>
      <c r="K19" s="36" t="s">
        <v>33</v>
      </c>
      <c r="L19" s="37" t="s">
        <v>38</v>
      </c>
      <c r="M19" s="32"/>
      <c r="N19" s="38"/>
      <c r="O19" s="38"/>
      <c r="P19" s="39"/>
      <c r="Q19" s="32" t="s">
        <v>32</v>
      </c>
      <c r="R19" s="38"/>
      <c r="S19" s="34">
        <v>1</v>
      </c>
      <c r="T19" s="32"/>
      <c r="U19" s="38" t="s">
        <v>32</v>
      </c>
      <c r="V19" s="34"/>
      <c r="W19" s="32" t="s">
        <v>32</v>
      </c>
      <c r="X19" s="38"/>
      <c r="Y19" s="37"/>
      <c r="Z19" s="40" t="s">
        <v>32</v>
      </c>
      <c r="AA19" s="38"/>
      <c r="AB19" s="38"/>
      <c r="AC19" s="37" t="s">
        <v>59</v>
      </c>
    </row>
    <row r="20" spans="1:29" ht="14.25" customHeight="1">
      <c r="A20" s="29">
        <f t="shared" si="1"/>
        <v>18</v>
      </c>
      <c r="B20" s="16" t="str">
        <f t="shared" si="0"/>
        <v>The Russia Left Behind</v>
      </c>
      <c r="C20" s="30" t="s">
        <v>72</v>
      </c>
      <c r="D20" s="18" t="s">
        <v>31</v>
      </c>
      <c r="E20" s="18"/>
      <c r="F20" s="31" t="s">
        <v>73</v>
      </c>
      <c r="G20" s="32" t="s">
        <v>32</v>
      </c>
      <c r="H20" s="38" t="s">
        <v>32</v>
      </c>
      <c r="I20" s="34"/>
      <c r="J20" s="35" t="s">
        <v>33</v>
      </c>
      <c r="K20" s="36" t="s">
        <v>33</v>
      </c>
      <c r="L20" s="37" t="s">
        <v>33</v>
      </c>
      <c r="M20" s="32"/>
      <c r="N20" s="38"/>
      <c r="O20" s="38" t="s">
        <v>32</v>
      </c>
      <c r="P20" s="39"/>
      <c r="Q20" s="32" t="s">
        <v>32</v>
      </c>
      <c r="R20" s="38"/>
      <c r="S20" s="34">
        <v>2</v>
      </c>
      <c r="T20" s="32"/>
      <c r="U20" s="38" t="s">
        <v>32</v>
      </c>
      <c r="V20" s="34"/>
      <c r="W20" s="32"/>
      <c r="X20" s="38" t="s">
        <v>32</v>
      </c>
      <c r="Y20" s="37"/>
      <c r="Z20" s="40" t="s">
        <v>32</v>
      </c>
      <c r="AA20" s="38" t="s">
        <v>32</v>
      </c>
      <c r="AB20" s="38"/>
      <c r="AC20" s="37" t="s">
        <v>35</v>
      </c>
    </row>
    <row r="21" spans="1:29" ht="14.25" customHeight="1">
      <c r="A21" s="29">
        <f t="shared" si="1"/>
        <v>19</v>
      </c>
      <c r="B21" s="16" t="str">
        <f t="shared" si="0"/>
        <v>The Water We Eat</v>
      </c>
      <c r="C21" s="30" t="s">
        <v>74</v>
      </c>
      <c r="D21" s="18"/>
      <c r="E21" s="18" t="s">
        <v>31</v>
      </c>
      <c r="F21" s="31" t="s">
        <v>75</v>
      </c>
      <c r="G21" s="32" t="s">
        <v>32</v>
      </c>
      <c r="H21" s="38"/>
      <c r="I21" s="34"/>
      <c r="J21" s="35" t="s">
        <v>33</v>
      </c>
      <c r="K21" s="36" t="s">
        <v>52</v>
      </c>
      <c r="L21" s="37" t="s">
        <v>33</v>
      </c>
      <c r="M21" s="32"/>
      <c r="N21" s="38"/>
      <c r="O21" s="38" t="s">
        <v>34</v>
      </c>
      <c r="P21" s="39"/>
      <c r="Q21" s="32" t="s">
        <v>34</v>
      </c>
      <c r="R21" s="38" t="s">
        <v>34</v>
      </c>
      <c r="S21" s="42">
        <v>42371</v>
      </c>
      <c r="T21" s="32" t="s">
        <v>32</v>
      </c>
      <c r="U21" s="38" t="s">
        <v>32</v>
      </c>
      <c r="V21" s="34" t="s">
        <v>32</v>
      </c>
      <c r="W21" s="32" t="s">
        <v>32</v>
      </c>
      <c r="X21" s="38"/>
      <c r="Y21" s="37"/>
      <c r="Z21" s="40" t="s">
        <v>32</v>
      </c>
      <c r="AA21" s="38" t="s">
        <v>34</v>
      </c>
      <c r="AB21" s="38"/>
      <c r="AC21" s="37" t="s">
        <v>35</v>
      </c>
    </row>
    <row r="22" spans="1:29" ht="14.25" customHeight="1">
      <c r="A22" s="29">
        <f t="shared" si="1"/>
        <v>20</v>
      </c>
      <c r="B22" s="16" t="str">
        <f t="shared" si="0"/>
        <v>Ski Jumping</v>
      </c>
      <c r="C22" s="30" t="s">
        <v>76</v>
      </c>
      <c r="D22" s="18" t="s">
        <v>31</v>
      </c>
      <c r="E22" s="18"/>
      <c r="F22" s="31" t="s">
        <v>77</v>
      </c>
      <c r="G22" s="32" t="s">
        <v>32</v>
      </c>
      <c r="H22" s="38" t="s">
        <v>32</v>
      </c>
      <c r="I22" s="34"/>
      <c r="J22" s="35" t="s">
        <v>33</v>
      </c>
      <c r="K22" s="36" t="s">
        <v>52</v>
      </c>
      <c r="L22" s="37" t="s">
        <v>33</v>
      </c>
      <c r="M22" s="32"/>
      <c r="N22" s="38" t="s">
        <v>32</v>
      </c>
      <c r="O22" s="38"/>
      <c r="P22" s="39"/>
      <c r="Q22" s="32" t="s">
        <v>34</v>
      </c>
      <c r="R22" s="38" t="s">
        <v>34</v>
      </c>
      <c r="S22" s="34">
        <v>1</v>
      </c>
      <c r="T22" s="32"/>
      <c r="U22" s="38"/>
      <c r="V22" s="34" t="s">
        <v>32</v>
      </c>
      <c r="W22" s="32"/>
      <c r="X22" s="38" t="s">
        <v>32</v>
      </c>
      <c r="Y22" s="37"/>
      <c r="Z22" s="40" t="s">
        <v>32</v>
      </c>
      <c r="AA22" s="38"/>
      <c r="AB22" s="38" t="s">
        <v>32</v>
      </c>
      <c r="AC22" s="37" t="s">
        <v>59</v>
      </c>
    </row>
    <row r="23" spans="1:29" ht="14.25" customHeight="1">
      <c r="A23" s="29">
        <f t="shared" si="1"/>
        <v>21</v>
      </c>
      <c r="B23" s="16" t="str">
        <f t="shared" si="0"/>
        <v>The Dawn Wall: El Capitan’s Most Unwelcoming Route</v>
      </c>
      <c r="C23" s="30" t="s">
        <v>78</v>
      </c>
      <c r="D23" s="18" t="s">
        <v>31</v>
      </c>
      <c r="E23" s="18"/>
      <c r="F23" s="31" t="s">
        <v>79</v>
      </c>
      <c r="G23" s="32" t="s">
        <v>32</v>
      </c>
      <c r="H23" s="38"/>
      <c r="I23" s="34"/>
      <c r="J23" s="35" t="s">
        <v>33</v>
      </c>
      <c r="K23" s="36" t="s">
        <v>33</v>
      </c>
      <c r="L23" s="37" t="s">
        <v>33</v>
      </c>
      <c r="M23" s="32"/>
      <c r="N23" s="38"/>
      <c r="O23" s="38" t="s">
        <v>34</v>
      </c>
      <c r="P23" s="39"/>
      <c r="Q23" s="32" t="s">
        <v>32</v>
      </c>
      <c r="R23" s="38"/>
      <c r="S23" s="34">
        <v>2</v>
      </c>
      <c r="T23" s="32" t="s">
        <v>32</v>
      </c>
      <c r="U23" s="38"/>
      <c r="V23" s="34" t="s">
        <v>32</v>
      </c>
      <c r="W23" s="32" t="s">
        <v>32</v>
      </c>
      <c r="X23" s="38"/>
      <c r="Y23" s="37"/>
      <c r="Z23" s="40" t="s">
        <v>32</v>
      </c>
      <c r="AA23" s="38" t="s">
        <v>34</v>
      </c>
      <c r="AB23" s="38"/>
      <c r="AC23" s="37" t="s">
        <v>35</v>
      </c>
    </row>
    <row r="24" spans="1:29" ht="14.25" customHeight="1">
      <c r="A24" s="29">
        <f t="shared" si="1"/>
        <v>22</v>
      </c>
      <c r="B24" s="16" t="str">
        <f t="shared" si="0"/>
        <v>Russia’s Endgame in Ukraine</v>
      </c>
      <c r="C24" s="30" t="s">
        <v>80</v>
      </c>
      <c r="D24" s="18" t="s">
        <v>31</v>
      </c>
      <c r="E24" s="18"/>
      <c r="F24" s="31" t="s">
        <v>81</v>
      </c>
      <c r="G24" s="32" t="s">
        <v>32</v>
      </c>
      <c r="H24" s="38"/>
      <c r="I24" s="34"/>
      <c r="J24" s="35" t="s">
        <v>33</v>
      </c>
      <c r="K24" s="36" t="s">
        <v>33</v>
      </c>
      <c r="L24" s="37" t="s">
        <v>82</v>
      </c>
      <c r="M24" s="32"/>
      <c r="N24" s="38"/>
      <c r="O24" s="38"/>
      <c r="P24" s="39"/>
      <c r="Q24" s="32" t="s">
        <v>32</v>
      </c>
      <c r="R24" s="38"/>
      <c r="S24" s="34">
        <v>1</v>
      </c>
      <c r="T24" s="32"/>
      <c r="U24" s="38" t="s">
        <v>32</v>
      </c>
      <c r="V24" s="34" t="s">
        <v>32</v>
      </c>
      <c r="W24" s="32" t="s">
        <v>32</v>
      </c>
      <c r="X24" s="38"/>
      <c r="Y24" s="37"/>
      <c r="Z24" s="40" t="s">
        <v>32</v>
      </c>
      <c r="AA24" s="38" t="s">
        <v>34</v>
      </c>
      <c r="AB24" s="38"/>
      <c r="AC24" s="37" t="s">
        <v>59</v>
      </c>
    </row>
    <row r="25" spans="1:29" ht="14.25" customHeight="1">
      <c r="A25" s="29">
        <f t="shared" si="1"/>
        <v>23</v>
      </c>
      <c r="B25" s="16" t="str">
        <f t="shared" si="0"/>
        <v>At Top Colleges, an Admissions Gap for Minorities</v>
      </c>
      <c r="C25" s="30" t="s">
        <v>83</v>
      </c>
      <c r="D25" s="18" t="s">
        <v>31</v>
      </c>
      <c r="E25" s="18"/>
      <c r="F25" s="31" t="s">
        <v>84</v>
      </c>
      <c r="G25" s="32" t="s">
        <v>42</v>
      </c>
      <c r="H25" s="38" t="s">
        <v>32</v>
      </c>
      <c r="I25" s="34"/>
      <c r="J25" s="35" t="s">
        <v>38</v>
      </c>
      <c r="K25" s="36" t="s">
        <v>38</v>
      </c>
      <c r="L25" s="37" t="s">
        <v>38</v>
      </c>
      <c r="M25" s="32" t="s">
        <v>32</v>
      </c>
      <c r="N25" s="38"/>
      <c r="O25" s="38"/>
      <c r="P25" s="39"/>
      <c r="Q25" s="32"/>
      <c r="R25" s="38" t="s">
        <v>32</v>
      </c>
      <c r="S25" s="34">
        <v>1</v>
      </c>
      <c r="T25" s="32"/>
      <c r="U25" s="38"/>
      <c r="V25" s="34" t="s">
        <v>32</v>
      </c>
      <c r="W25" s="32"/>
      <c r="X25" s="38" t="s">
        <v>32</v>
      </c>
      <c r="Y25" s="37"/>
      <c r="Z25" s="40"/>
      <c r="AA25" s="38" t="s">
        <v>32</v>
      </c>
      <c r="AB25" s="38"/>
      <c r="AC25" s="37" t="s">
        <v>15</v>
      </c>
    </row>
    <row r="26" spans="1:29" ht="14.25" customHeight="1">
      <c r="A26" s="29">
        <f t="shared" si="1"/>
        <v>24</v>
      </c>
      <c r="B26" s="16" t="str">
        <f t="shared" si="0"/>
        <v>Greenland Is Melting Away</v>
      </c>
      <c r="C26" s="30" t="s">
        <v>85</v>
      </c>
      <c r="D26" s="18" t="s">
        <v>31</v>
      </c>
      <c r="E26" s="18"/>
      <c r="F26" s="31" t="s">
        <v>86</v>
      </c>
      <c r="G26" s="32" t="s">
        <v>32</v>
      </c>
      <c r="H26" s="38"/>
      <c r="I26" s="34"/>
      <c r="J26" s="35" t="s">
        <v>33</v>
      </c>
      <c r="K26" s="36" t="s">
        <v>33</v>
      </c>
      <c r="L26" s="37" t="s">
        <v>33</v>
      </c>
      <c r="M26" s="32"/>
      <c r="N26" s="38"/>
      <c r="O26" s="38" t="s">
        <v>34</v>
      </c>
      <c r="P26" s="39"/>
      <c r="Q26" s="32" t="s">
        <v>32</v>
      </c>
      <c r="R26" s="38"/>
      <c r="S26" s="34">
        <v>2</v>
      </c>
      <c r="T26" s="32"/>
      <c r="U26" s="38"/>
      <c r="V26" s="34" t="s">
        <v>32</v>
      </c>
      <c r="W26" s="32" t="s">
        <v>32</v>
      </c>
      <c r="X26" s="38"/>
      <c r="Y26" s="37"/>
      <c r="Z26" s="40" t="s">
        <v>32</v>
      </c>
      <c r="AA26" s="38" t="s">
        <v>34</v>
      </c>
      <c r="AB26" s="38"/>
      <c r="AC26" s="37" t="s">
        <v>35</v>
      </c>
    </row>
    <row r="27" spans="1:29" ht="14.25" customHeight="1">
      <c r="A27" s="29">
        <f t="shared" si="1"/>
        <v>25</v>
      </c>
      <c r="B27" s="16" t="str">
        <f t="shared" si="0"/>
        <v>How Different Groups Spend Their Day</v>
      </c>
      <c r="C27" s="30" t="s">
        <v>87</v>
      </c>
      <c r="D27" s="18" t="s">
        <v>31</v>
      </c>
      <c r="E27" s="18"/>
      <c r="F27" s="31" t="s">
        <v>88</v>
      </c>
      <c r="G27" s="32" t="s">
        <v>42</v>
      </c>
      <c r="H27" s="38" t="s">
        <v>32</v>
      </c>
      <c r="I27" s="34"/>
      <c r="J27" s="35" t="s">
        <v>38</v>
      </c>
      <c r="K27" s="36" t="s">
        <v>38</v>
      </c>
      <c r="L27" s="37" t="s">
        <v>38</v>
      </c>
      <c r="M27" s="32" t="s">
        <v>32</v>
      </c>
      <c r="N27" s="38"/>
      <c r="O27" s="38"/>
      <c r="P27" s="39"/>
      <c r="Q27" s="32"/>
      <c r="R27" s="38" t="s">
        <v>32</v>
      </c>
      <c r="S27" s="34">
        <v>1</v>
      </c>
      <c r="T27" s="32"/>
      <c r="U27" s="38"/>
      <c r="V27" s="34" t="s">
        <v>32</v>
      </c>
      <c r="W27" s="32"/>
      <c r="X27" s="38"/>
      <c r="Y27" s="37" t="s">
        <v>89</v>
      </c>
      <c r="Z27" s="40"/>
      <c r="AA27" s="38" t="s">
        <v>32</v>
      </c>
      <c r="AB27" s="38"/>
      <c r="AC27" s="37" t="s">
        <v>35</v>
      </c>
    </row>
    <row r="28" spans="1:29" ht="14.25" customHeight="1">
      <c r="A28" s="29">
        <f t="shared" si="1"/>
        <v>26</v>
      </c>
      <c r="B28" s="16" t="str">
        <f t="shared" si="0"/>
        <v>Deconstructing the Past: A New Look at History</v>
      </c>
      <c r="C28" s="30" t="s">
        <v>90</v>
      </c>
      <c r="D28" s="18"/>
      <c r="E28" s="18" t="s">
        <v>31</v>
      </c>
      <c r="F28" s="43" t="str">
        <f>HYPERLINK("http://webdoc.toneelhuis.be/deconstructing-the-past-interview-guy-cassiers#27248","http://webdoc.toneelhuis.be/deconstructing-the-past-interview-guy-cassiers#27248")</f>
        <v>http://webdoc.toneelhuis.be/deconstructing-the-past-interview-guy-cassiers#27248</v>
      </c>
      <c r="G28" s="32" t="s">
        <v>32</v>
      </c>
      <c r="H28" s="38" t="s">
        <v>32</v>
      </c>
      <c r="I28" s="34"/>
      <c r="J28" s="35" t="s">
        <v>38</v>
      </c>
      <c r="K28" s="36" t="s">
        <v>38</v>
      </c>
      <c r="L28" s="37" t="s">
        <v>38</v>
      </c>
      <c r="M28" s="32"/>
      <c r="N28" s="38"/>
      <c r="O28" s="38"/>
      <c r="P28" s="39" t="s">
        <v>91</v>
      </c>
      <c r="Q28" s="32"/>
      <c r="R28" s="38" t="s">
        <v>32</v>
      </c>
      <c r="S28" s="34">
        <v>1</v>
      </c>
      <c r="T28" s="32"/>
      <c r="U28" s="38"/>
      <c r="V28" s="34" t="s">
        <v>32</v>
      </c>
      <c r="W28" s="32"/>
      <c r="X28" s="38" t="s">
        <v>32</v>
      </c>
      <c r="Y28" s="37"/>
      <c r="Z28" s="40" t="s">
        <v>32</v>
      </c>
      <c r="AA28" s="38"/>
      <c r="AB28" s="38" t="s">
        <v>32</v>
      </c>
      <c r="AC28" s="37" t="s">
        <v>35</v>
      </c>
    </row>
    <row r="29" spans="1:29" ht="14.25" customHeight="1">
      <c r="A29" s="29">
        <f t="shared" si="1"/>
        <v>27</v>
      </c>
      <c r="B29" s="16" t="str">
        <f t="shared" si="0"/>
        <v>Dollar-a-Day Schools</v>
      </c>
      <c r="C29" s="30" t="s">
        <v>92</v>
      </c>
      <c r="D29" s="18"/>
      <c r="E29" s="18" t="s">
        <v>31</v>
      </c>
      <c r="F29" s="31" t="s">
        <v>93</v>
      </c>
      <c r="G29" s="32" t="s">
        <v>32</v>
      </c>
      <c r="H29" s="38" t="s">
        <v>32</v>
      </c>
      <c r="I29" s="34"/>
      <c r="J29" s="35" t="s">
        <v>38</v>
      </c>
      <c r="K29" s="36" t="s">
        <v>38</v>
      </c>
      <c r="L29" s="37" t="s">
        <v>38</v>
      </c>
      <c r="M29" s="32"/>
      <c r="N29" s="38"/>
      <c r="O29" s="38"/>
      <c r="P29" s="39" t="s">
        <v>94</v>
      </c>
      <c r="Q29" s="32"/>
      <c r="R29" s="38" t="s">
        <v>32</v>
      </c>
      <c r="S29" s="34">
        <v>1</v>
      </c>
      <c r="T29" s="32"/>
      <c r="U29" s="38"/>
      <c r="V29" s="34" t="s">
        <v>32</v>
      </c>
      <c r="W29" s="32"/>
      <c r="X29" s="38" t="s">
        <v>32</v>
      </c>
      <c r="Y29" s="37"/>
      <c r="Z29" s="40" t="s">
        <v>32</v>
      </c>
      <c r="AA29" s="38"/>
      <c r="AB29" s="38" t="s">
        <v>32</v>
      </c>
      <c r="AC29" s="37" t="s">
        <v>35</v>
      </c>
    </row>
    <row r="30" spans="1:29" ht="14.25" customHeight="1">
      <c r="A30" s="29">
        <f t="shared" si="1"/>
        <v>28</v>
      </c>
      <c r="B30" s="16" t="str">
        <f t="shared" si="0"/>
        <v>ChopTainer</v>
      </c>
      <c r="C30" s="30" t="s">
        <v>95</v>
      </c>
      <c r="D30" s="18"/>
      <c r="E30" s="18" t="s">
        <v>31</v>
      </c>
      <c r="F30" s="31" t="s">
        <v>96</v>
      </c>
      <c r="G30" s="32" t="s">
        <v>32</v>
      </c>
      <c r="H30" s="38"/>
      <c r="I30" s="34"/>
      <c r="J30" s="35" t="s">
        <v>52</v>
      </c>
      <c r="K30" s="36" t="s">
        <v>33</v>
      </c>
      <c r="L30" s="37" t="s">
        <v>82</v>
      </c>
      <c r="M30" s="32"/>
      <c r="N30" s="38"/>
      <c r="O30" s="38"/>
      <c r="P30" s="39"/>
      <c r="Q30" s="32" t="s">
        <v>34</v>
      </c>
      <c r="R30" s="38" t="s">
        <v>34</v>
      </c>
      <c r="S30" s="34">
        <v>1</v>
      </c>
      <c r="T30" s="32"/>
      <c r="U30" s="38" t="s">
        <v>32</v>
      </c>
      <c r="V30" s="34" t="s">
        <v>32</v>
      </c>
      <c r="W30" s="32" t="s">
        <v>32</v>
      </c>
      <c r="X30" s="38"/>
      <c r="Y30" s="37"/>
      <c r="Z30" s="40" t="s">
        <v>32</v>
      </c>
      <c r="AA30" s="38" t="s">
        <v>34</v>
      </c>
      <c r="AB30" s="38"/>
      <c r="AC30" s="37" t="s">
        <v>35</v>
      </c>
    </row>
    <row r="31" spans="1:29" ht="14.25" customHeight="1">
      <c r="A31" s="29">
        <f t="shared" si="1"/>
        <v>29</v>
      </c>
      <c r="B31" s="16" t="str">
        <f t="shared" si="0"/>
        <v>Neurotic Neurons: An Interactive Explanation</v>
      </c>
      <c r="C31" s="30" t="s">
        <v>97</v>
      </c>
      <c r="D31" s="18"/>
      <c r="E31" s="18" t="s">
        <v>31</v>
      </c>
      <c r="F31" s="31" t="s">
        <v>98</v>
      </c>
      <c r="G31" s="32" t="s">
        <v>42</v>
      </c>
      <c r="H31" s="38" t="s">
        <v>32</v>
      </c>
      <c r="I31" s="34"/>
      <c r="J31" s="35" t="s">
        <v>38</v>
      </c>
      <c r="K31" s="36" t="s">
        <v>38</v>
      </c>
      <c r="L31" s="37" t="s">
        <v>38</v>
      </c>
      <c r="M31" s="32"/>
      <c r="N31" s="38"/>
      <c r="O31" s="38" t="s">
        <v>34</v>
      </c>
      <c r="P31" s="39"/>
      <c r="Q31" s="32"/>
      <c r="R31" s="38" t="s">
        <v>32</v>
      </c>
      <c r="S31" s="34">
        <v>1</v>
      </c>
      <c r="T31" s="32"/>
      <c r="U31" s="38"/>
      <c r="V31" s="34" t="s">
        <v>32</v>
      </c>
      <c r="W31" s="32"/>
      <c r="X31" s="38"/>
      <c r="Y31" s="37" t="s">
        <v>99</v>
      </c>
      <c r="Z31" s="40"/>
      <c r="AA31" s="38"/>
      <c r="AB31" s="38"/>
      <c r="AC31" s="37" t="s">
        <v>49</v>
      </c>
    </row>
    <row r="32" spans="1:29" ht="14.25" customHeight="1">
      <c r="A32" s="29">
        <f t="shared" si="1"/>
        <v>30</v>
      </c>
      <c r="B32" s="16" t="str">
        <f t="shared" si="0"/>
        <v>The Year Ahead 2016: 50 Companies to Watch</v>
      </c>
      <c r="C32" s="30" t="s">
        <v>100</v>
      </c>
      <c r="D32" s="18" t="s">
        <v>31</v>
      </c>
      <c r="E32" s="18"/>
      <c r="F32" s="31" t="s">
        <v>101</v>
      </c>
      <c r="G32" s="32" t="s">
        <v>32</v>
      </c>
      <c r="H32" s="38" t="s">
        <v>32</v>
      </c>
      <c r="I32" s="34"/>
      <c r="J32" s="35" t="s">
        <v>33</v>
      </c>
      <c r="K32" s="36" t="s">
        <v>33</v>
      </c>
      <c r="L32" s="37" t="s">
        <v>82</v>
      </c>
      <c r="M32" s="32" t="s">
        <v>32</v>
      </c>
      <c r="N32" s="38"/>
      <c r="O32" s="38"/>
      <c r="P32" s="39"/>
      <c r="Q32" s="32" t="s">
        <v>32</v>
      </c>
      <c r="R32" s="38"/>
      <c r="S32" s="34">
        <v>2</v>
      </c>
      <c r="T32" s="32" t="s">
        <v>32</v>
      </c>
      <c r="U32" s="38"/>
      <c r="V32" s="34" t="s">
        <v>32</v>
      </c>
      <c r="W32" s="32"/>
      <c r="X32" s="38" t="s">
        <v>32</v>
      </c>
      <c r="Y32" s="37"/>
      <c r="Z32" s="40" t="s">
        <v>32</v>
      </c>
      <c r="AA32" s="38" t="s">
        <v>32</v>
      </c>
      <c r="AB32" s="38"/>
      <c r="AC32" s="37" t="s">
        <v>35</v>
      </c>
    </row>
    <row r="33" spans="1:29" ht="14.25" customHeight="1">
      <c r="A33" s="29">
        <f t="shared" si="1"/>
        <v>31</v>
      </c>
      <c r="B33" s="16" t="str">
        <f t="shared" si="0"/>
        <v>The Museum of the World</v>
      </c>
      <c r="C33" s="30" t="s">
        <v>102</v>
      </c>
      <c r="D33" s="18"/>
      <c r="E33" s="18" t="s">
        <v>31</v>
      </c>
      <c r="F33" s="31" t="s">
        <v>103</v>
      </c>
      <c r="G33" s="32" t="s">
        <v>32</v>
      </c>
      <c r="H33" s="38" t="s">
        <v>32</v>
      </c>
      <c r="I33" s="34"/>
      <c r="J33" s="35" t="s">
        <v>82</v>
      </c>
      <c r="K33" s="36" t="s">
        <v>33</v>
      </c>
      <c r="L33" s="37" t="s">
        <v>33</v>
      </c>
      <c r="M33" s="32"/>
      <c r="N33" s="38"/>
      <c r="O33" s="38" t="s">
        <v>32</v>
      </c>
      <c r="P33" s="39"/>
      <c r="Q33" s="32" t="s">
        <v>34</v>
      </c>
      <c r="R33" s="38" t="s">
        <v>34</v>
      </c>
      <c r="S33" s="34">
        <v>1</v>
      </c>
      <c r="T33" s="32"/>
      <c r="U33" s="38" t="s">
        <v>32</v>
      </c>
      <c r="V33" s="34" t="s">
        <v>32</v>
      </c>
      <c r="W33" s="32"/>
      <c r="X33" s="38" t="s">
        <v>32</v>
      </c>
      <c r="Y33" s="37"/>
      <c r="Z33" s="40"/>
      <c r="AA33" s="38" t="s">
        <v>32</v>
      </c>
      <c r="AB33" s="38"/>
      <c r="AC33" s="37" t="s">
        <v>35</v>
      </c>
    </row>
    <row r="34" spans="1:29" ht="14.25" customHeight="1">
      <c r="A34" s="29">
        <f t="shared" si="1"/>
        <v>32</v>
      </c>
      <c r="B34" s="16" t="str">
        <f t="shared" si="0"/>
        <v>Bloomberg Carbon Clock</v>
      </c>
      <c r="C34" s="30" t="s">
        <v>104</v>
      </c>
      <c r="D34" s="18" t="s">
        <v>31</v>
      </c>
      <c r="E34" s="18"/>
      <c r="F34" s="31" t="s">
        <v>105</v>
      </c>
      <c r="G34" s="32" t="s">
        <v>32</v>
      </c>
      <c r="H34" s="38"/>
      <c r="I34" s="34"/>
      <c r="J34" s="35" t="s">
        <v>38</v>
      </c>
      <c r="K34" s="36" t="s">
        <v>38</v>
      </c>
      <c r="L34" s="37" t="s">
        <v>38</v>
      </c>
      <c r="M34" s="32"/>
      <c r="N34" s="38"/>
      <c r="O34" s="38"/>
      <c r="P34" s="39"/>
      <c r="Q34" s="32"/>
      <c r="R34" s="38" t="s">
        <v>32</v>
      </c>
      <c r="S34" s="34">
        <v>1</v>
      </c>
      <c r="T34" s="32"/>
      <c r="U34" s="38"/>
      <c r="V34" s="34" t="s">
        <v>32</v>
      </c>
      <c r="W34" s="32" t="s">
        <v>32</v>
      </c>
      <c r="X34" s="38"/>
      <c r="Y34" s="37"/>
      <c r="Z34" s="40"/>
      <c r="AA34" s="38"/>
      <c r="AB34" s="38"/>
      <c r="AC34" s="37" t="s">
        <v>16</v>
      </c>
    </row>
    <row r="35" spans="1:29" ht="14.25" customHeight="1">
      <c r="A35" s="29">
        <f t="shared" si="1"/>
        <v>33</v>
      </c>
      <c r="B35" s="16" t="str">
        <f t="shared" si="0"/>
        <v>Interactive: Global Emission</v>
      </c>
      <c r="C35" s="30" t="s">
        <v>106</v>
      </c>
      <c r="D35" s="18" t="s">
        <v>31</v>
      </c>
      <c r="E35" s="18"/>
      <c r="F35" s="31" t="s">
        <v>107</v>
      </c>
      <c r="G35" s="32" t="s">
        <v>42</v>
      </c>
      <c r="H35" s="38" t="s">
        <v>32</v>
      </c>
      <c r="I35" s="34"/>
      <c r="J35" s="35" t="s">
        <v>82</v>
      </c>
      <c r="K35" s="36" t="s">
        <v>38</v>
      </c>
      <c r="L35" s="37" t="s">
        <v>38</v>
      </c>
      <c r="M35" s="32" t="s">
        <v>32</v>
      </c>
      <c r="N35" s="38"/>
      <c r="O35" s="38"/>
      <c r="P35" s="39"/>
      <c r="Q35" s="32"/>
      <c r="R35" s="38" t="s">
        <v>32</v>
      </c>
      <c r="S35" s="34">
        <v>1</v>
      </c>
      <c r="T35" s="32"/>
      <c r="U35" s="38"/>
      <c r="V35" s="34" t="s">
        <v>32</v>
      </c>
      <c r="W35" s="32"/>
      <c r="X35" s="38" t="s">
        <v>32</v>
      </c>
      <c r="Y35" s="37"/>
      <c r="Z35" s="40"/>
      <c r="AA35" s="38" t="s">
        <v>32</v>
      </c>
      <c r="AB35" s="38"/>
      <c r="AC35" s="37" t="s">
        <v>16</v>
      </c>
    </row>
    <row r="36" spans="1:29" ht="14.25" customHeight="1">
      <c r="A36" s="29">
        <f t="shared" si="1"/>
        <v>34</v>
      </c>
      <c r="B36" s="16" t="str">
        <f t="shared" si="0"/>
        <v>A Map of Olympic Medals</v>
      </c>
      <c r="C36" s="30" t="s">
        <v>108</v>
      </c>
      <c r="D36" s="18" t="s">
        <v>31</v>
      </c>
      <c r="E36" s="18"/>
      <c r="F36" s="31" t="s">
        <v>109</v>
      </c>
      <c r="G36" s="32" t="s">
        <v>42</v>
      </c>
      <c r="H36" s="38" t="s">
        <v>32</v>
      </c>
      <c r="I36" s="34" t="s">
        <v>32</v>
      </c>
      <c r="J36" s="35" t="s">
        <v>82</v>
      </c>
      <c r="K36" s="36" t="s">
        <v>38</v>
      </c>
      <c r="L36" s="37" t="s">
        <v>38</v>
      </c>
      <c r="M36" s="32" t="s">
        <v>32</v>
      </c>
      <c r="N36" s="38"/>
      <c r="O36" s="38"/>
      <c r="P36" s="39"/>
      <c r="Q36" s="32"/>
      <c r="R36" s="38" t="s">
        <v>32</v>
      </c>
      <c r="S36" s="34">
        <v>1</v>
      </c>
      <c r="T36" s="32"/>
      <c r="U36" s="38"/>
      <c r="V36" s="34" t="s">
        <v>32</v>
      </c>
      <c r="W36" s="32"/>
      <c r="X36" s="38" t="s">
        <v>32</v>
      </c>
      <c r="Y36" s="37"/>
      <c r="Z36" s="40"/>
      <c r="AA36" s="38" t="s">
        <v>32</v>
      </c>
      <c r="AB36" s="38" t="s">
        <v>32</v>
      </c>
      <c r="AC36" s="37" t="s">
        <v>35</v>
      </c>
    </row>
    <row r="37" spans="1:29" ht="14.25" customHeight="1">
      <c r="A37" s="29">
        <f t="shared" si="1"/>
        <v>35</v>
      </c>
      <c r="B37" s="16" t="str">
        <f t="shared" si="0"/>
        <v>Shaun White's Double McTwist</v>
      </c>
      <c r="C37" s="30" t="s">
        <v>110</v>
      </c>
      <c r="D37" s="18" t="s">
        <v>31</v>
      </c>
      <c r="E37" s="18"/>
      <c r="F37" s="31" t="s">
        <v>111</v>
      </c>
      <c r="G37" s="32" t="s">
        <v>42</v>
      </c>
      <c r="H37" s="38" t="s">
        <v>32</v>
      </c>
      <c r="I37" s="34"/>
      <c r="J37" s="35" t="s">
        <v>38</v>
      </c>
      <c r="K37" s="36" t="s">
        <v>38</v>
      </c>
      <c r="L37" s="37" t="s">
        <v>38</v>
      </c>
      <c r="M37" s="32"/>
      <c r="N37" s="38"/>
      <c r="O37" s="38" t="s">
        <v>34</v>
      </c>
      <c r="P37" s="39"/>
      <c r="Q37" s="32"/>
      <c r="R37" s="38" t="s">
        <v>32</v>
      </c>
      <c r="S37" s="34">
        <v>1</v>
      </c>
      <c r="T37" s="32"/>
      <c r="U37" s="38"/>
      <c r="V37" s="34" t="s">
        <v>32</v>
      </c>
      <c r="W37" s="32" t="s">
        <v>32</v>
      </c>
      <c r="X37" s="38"/>
      <c r="Y37" s="37"/>
      <c r="Z37" s="40"/>
      <c r="AA37" s="38" t="s">
        <v>32</v>
      </c>
      <c r="AB37" s="38" t="s">
        <v>32</v>
      </c>
      <c r="AC37" s="37" t="s">
        <v>16</v>
      </c>
    </row>
    <row r="38" spans="1:29" ht="14.25" customHeight="1">
      <c r="A38" s="29">
        <f t="shared" si="1"/>
        <v>36</v>
      </c>
      <c r="B38" s="16" t="str">
        <f t="shared" si="0"/>
        <v>Bubble to Bust to Recovery</v>
      </c>
      <c r="C38" s="30" t="s">
        <v>112</v>
      </c>
      <c r="D38" s="18" t="s">
        <v>31</v>
      </c>
      <c r="E38" s="18"/>
      <c r="F38" s="31" t="s">
        <v>113</v>
      </c>
      <c r="G38" s="32" t="s">
        <v>42</v>
      </c>
      <c r="H38" s="38" t="s">
        <v>32</v>
      </c>
      <c r="I38" s="34"/>
      <c r="J38" s="35" t="s">
        <v>38</v>
      </c>
      <c r="K38" s="36" t="s">
        <v>38</v>
      </c>
      <c r="L38" s="37" t="s">
        <v>38</v>
      </c>
      <c r="M38" s="32"/>
      <c r="N38" s="38" t="s">
        <v>32</v>
      </c>
      <c r="O38" s="38"/>
      <c r="P38" s="39"/>
      <c r="Q38" s="32"/>
      <c r="R38" s="38" t="s">
        <v>32</v>
      </c>
      <c r="S38" s="34">
        <v>1</v>
      </c>
      <c r="T38" s="32"/>
      <c r="U38" s="38"/>
      <c r="V38" s="34" t="s">
        <v>32</v>
      </c>
      <c r="W38" s="32"/>
      <c r="X38" s="38" t="s">
        <v>32</v>
      </c>
      <c r="Y38" s="37"/>
      <c r="Z38" s="40" t="s">
        <v>32</v>
      </c>
      <c r="AA38" s="38" t="s">
        <v>32</v>
      </c>
      <c r="AB38" s="38"/>
      <c r="AC38" s="37" t="s">
        <v>16</v>
      </c>
    </row>
    <row r="39" spans="1:29" ht="14.25" customHeight="1">
      <c r="A39" s="29">
        <f t="shared" si="1"/>
        <v>37</v>
      </c>
      <c r="B39" s="16" t="str">
        <f t="shared" si="0"/>
        <v>A Nation Divided</v>
      </c>
      <c r="C39" s="30" t="s">
        <v>114</v>
      </c>
      <c r="D39" s="18" t="s">
        <v>31</v>
      </c>
      <c r="E39" s="18"/>
      <c r="F39" s="31" t="s">
        <v>115</v>
      </c>
      <c r="G39" s="32" t="s">
        <v>32</v>
      </c>
      <c r="H39" s="38" t="s">
        <v>32</v>
      </c>
      <c r="I39" s="34"/>
      <c r="J39" s="35" t="s">
        <v>38</v>
      </c>
      <c r="K39" s="36" t="s">
        <v>33</v>
      </c>
      <c r="L39" s="37" t="s">
        <v>38</v>
      </c>
      <c r="M39" s="32"/>
      <c r="N39" s="38" t="s">
        <v>32</v>
      </c>
      <c r="O39" s="38"/>
      <c r="P39" s="39"/>
      <c r="Q39" s="32" t="s">
        <v>34</v>
      </c>
      <c r="R39" s="38" t="s">
        <v>34</v>
      </c>
      <c r="S39" s="34">
        <v>1</v>
      </c>
      <c r="T39" s="32"/>
      <c r="U39" s="38" t="s">
        <v>32</v>
      </c>
      <c r="V39" s="34"/>
      <c r="W39" s="32" t="s">
        <v>32</v>
      </c>
      <c r="X39" s="38"/>
      <c r="Y39" s="37"/>
      <c r="Z39" s="40" t="s">
        <v>32</v>
      </c>
      <c r="AA39" s="38"/>
      <c r="AB39" s="38" t="s">
        <v>32</v>
      </c>
      <c r="AC39" s="37" t="s">
        <v>35</v>
      </c>
    </row>
    <row r="40" spans="1:29" ht="14.25" customHeight="1">
      <c r="A40" s="29">
        <f t="shared" si="1"/>
        <v>38</v>
      </c>
      <c r="B40" s="16" t="str">
        <f t="shared" si="0"/>
        <v>342,000 Swings Later, Derek Jeter Calls It a Career</v>
      </c>
      <c r="C40" s="30" t="s">
        <v>116</v>
      </c>
      <c r="D40" s="18" t="s">
        <v>31</v>
      </c>
      <c r="E40" s="18"/>
      <c r="F40" s="31" t="s">
        <v>117</v>
      </c>
      <c r="G40" s="32" t="s">
        <v>32</v>
      </c>
      <c r="H40" s="38"/>
      <c r="I40" s="34"/>
      <c r="J40" s="35" t="s">
        <v>33</v>
      </c>
      <c r="K40" s="36" t="s">
        <v>38</v>
      </c>
      <c r="L40" s="37" t="s">
        <v>33</v>
      </c>
      <c r="M40" s="32"/>
      <c r="N40" s="38"/>
      <c r="O40" s="38"/>
      <c r="P40" s="39"/>
      <c r="Q40" s="32" t="s">
        <v>34</v>
      </c>
      <c r="R40" s="38" t="s">
        <v>34</v>
      </c>
      <c r="S40" s="34">
        <v>1</v>
      </c>
      <c r="T40" s="32" t="s">
        <v>32</v>
      </c>
      <c r="U40" s="38"/>
      <c r="V40" s="34"/>
      <c r="W40" s="32" t="s">
        <v>32</v>
      </c>
      <c r="X40" s="38"/>
      <c r="Y40" s="37"/>
      <c r="Z40" s="40" t="s">
        <v>32</v>
      </c>
      <c r="AA40" s="38"/>
      <c r="AB40" s="38"/>
      <c r="AC40" s="37" t="s">
        <v>35</v>
      </c>
    </row>
    <row r="41" spans="1:29" ht="14.25" customHeight="1">
      <c r="A41" s="29">
        <f t="shared" si="1"/>
        <v>39</v>
      </c>
      <c r="B41" s="16" t="str">
        <f t="shared" si="0"/>
        <v>52 Places to Go in 2015</v>
      </c>
      <c r="C41" s="30" t="s">
        <v>118</v>
      </c>
      <c r="D41" s="18" t="s">
        <v>31</v>
      </c>
      <c r="E41" s="18"/>
      <c r="F41" s="31" t="s">
        <v>119</v>
      </c>
      <c r="G41" s="32" t="s">
        <v>32</v>
      </c>
      <c r="H41" s="38"/>
      <c r="I41" s="34"/>
      <c r="J41" s="35" t="s">
        <v>33</v>
      </c>
      <c r="K41" s="36" t="s">
        <v>33</v>
      </c>
      <c r="L41" s="37" t="s">
        <v>82</v>
      </c>
      <c r="M41" s="32"/>
      <c r="N41" s="38"/>
      <c r="O41" s="38"/>
      <c r="P41" s="39"/>
      <c r="Q41" s="32" t="s">
        <v>32</v>
      </c>
      <c r="R41" s="38"/>
      <c r="S41" s="34">
        <v>2</v>
      </c>
      <c r="T41" s="32"/>
      <c r="U41" s="38" t="s">
        <v>32</v>
      </c>
      <c r="V41" s="34"/>
      <c r="W41" s="32" t="s">
        <v>32</v>
      </c>
      <c r="X41" s="38"/>
      <c r="Y41" s="37"/>
      <c r="Z41" s="40" t="s">
        <v>32</v>
      </c>
      <c r="AA41" s="38" t="s">
        <v>32</v>
      </c>
      <c r="AB41" s="38"/>
      <c r="AC41" s="37" t="s">
        <v>35</v>
      </c>
    </row>
    <row r="42" spans="1:29" ht="14.25" customHeight="1">
      <c r="A42" s="29">
        <f t="shared" si="1"/>
        <v>40</v>
      </c>
      <c r="B42" s="16" t="str">
        <f t="shared" si="0"/>
        <v>A Walk Through the Gallery</v>
      </c>
      <c r="C42" s="30" t="s">
        <v>120</v>
      </c>
      <c r="D42" s="18" t="s">
        <v>31</v>
      </c>
      <c r="E42" s="18"/>
      <c r="F42" s="31" t="s">
        <v>121</v>
      </c>
      <c r="G42" s="32" t="s">
        <v>32</v>
      </c>
      <c r="H42" s="38"/>
      <c r="I42" s="34"/>
      <c r="J42" s="35" t="s">
        <v>38</v>
      </c>
      <c r="K42" s="36" t="s">
        <v>38</v>
      </c>
      <c r="L42" s="37" t="s">
        <v>33</v>
      </c>
      <c r="M42" s="32"/>
      <c r="N42" s="38"/>
      <c r="O42" s="38"/>
      <c r="P42" s="39"/>
      <c r="Q42" s="32" t="s">
        <v>32</v>
      </c>
      <c r="R42" s="38"/>
      <c r="S42" s="34">
        <v>2</v>
      </c>
      <c r="T42" s="32"/>
      <c r="U42" s="38"/>
      <c r="V42" s="34" t="s">
        <v>32</v>
      </c>
      <c r="W42" s="32" t="s">
        <v>32</v>
      </c>
      <c r="X42" s="38"/>
      <c r="Y42" s="37"/>
      <c r="Z42" s="40"/>
      <c r="AA42" s="38" t="s">
        <v>32</v>
      </c>
      <c r="AB42" s="38"/>
      <c r="AC42" s="37" t="s">
        <v>15</v>
      </c>
    </row>
    <row r="43" spans="1:29" ht="14.25" customHeight="1">
      <c r="A43" s="29">
        <f t="shared" si="1"/>
        <v>41</v>
      </c>
      <c r="B43" s="16" t="str">
        <f t="shared" si="0"/>
        <v>Illuminating North Korea</v>
      </c>
      <c r="C43" s="30" t="s">
        <v>122</v>
      </c>
      <c r="D43" s="18" t="s">
        <v>31</v>
      </c>
      <c r="E43" s="18"/>
      <c r="F43" s="31" t="s">
        <v>123</v>
      </c>
      <c r="G43" s="32" t="s">
        <v>32</v>
      </c>
      <c r="H43" s="38"/>
      <c r="I43" s="34"/>
      <c r="J43" s="35" t="s">
        <v>33</v>
      </c>
      <c r="K43" s="36" t="s">
        <v>33</v>
      </c>
      <c r="L43" s="37" t="s">
        <v>82</v>
      </c>
      <c r="M43" s="32"/>
      <c r="N43" s="38"/>
      <c r="O43" s="38"/>
      <c r="P43" s="39"/>
      <c r="Q43" s="32" t="s">
        <v>32</v>
      </c>
      <c r="R43" s="38"/>
      <c r="S43" s="34">
        <v>1</v>
      </c>
      <c r="T43" s="32"/>
      <c r="U43" s="38" t="s">
        <v>32</v>
      </c>
      <c r="V43" s="34"/>
      <c r="W43" s="32" t="s">
        <v>32</v>
      </c>
      <c r="X43" s="38"/>
      <c r="Y43" s="37"/>
      <c r="Z43" s="40" t="s">
        <v>32</v>
      </c>
      <c r="AA43" s="38" t="s">
        <v>32</v>
      </c>
      <c r="AB43" s="38"/>
      <c r="AC43" s="37" t="s">
        <v>35</v>
      </c>
    </row>
    <row r="44" spans="1:29" ht="14.25" customHeight="1">
      <c r="A44" s="29">
        <f t="shared" si="1"/>
        <v>42</v>
      </c>
      <c r="B44" s="16" t="str">
        <f t="shared" si="0"/>
        <v>Walking New York</v>
      </c>
      <c r="C44" s="30" t="s">
        <v>124</v>
      </c>
      <c r="D44" s="18" t="s">
        <v>31</v>
      </c>
      <c r="E44" s="18"/>
      <c r="F44" s="31" t="s">
        <v>125</v>
      </c>
      <c r="G44" s="32" t="s">
        <v>32</v>
      </c>
      <c r="H44" s="38" t="s">
        <v>32</v>
      </c>
      <c r="I44" s="34"/>
      <c r="J44" s="35" t="s">
        <v>33</v>
      </c>
      <c r="K44" s="36" t="s">
        <v>38</v>
      </c>
      <c r="L44" s="37" t="s">
        <v>82</v>
      </c>
      <c r="M44" s="32"/>
      <c r="N44" s="38"/>
      <c r="O44" s="38"/>
      <c r="P44" s="39"/>
      <c r="Q44" s="32" t="s">
        <v>32</v>
      </c>
      <c r="R44" s="38"/>
      <c r="S44" s="34">
        <v>2</v>
      </c>
      <c r="T44" s="32" t="s">
        <v>32</v>
      </c>
      <c r="U44" s="38" t="s">
        <v>32</v>
      </c>
      <c r="V44" s="34"/>
      <c r="W44" s="32" t="s">
        <v>32</v>
      </c>
      <c r="X44" s="38"/>
      <c r="Y44" s="37"/>
      <c r="Z44" s="40" t="s">
        <v>32</v>
      </c>
      <c r="AA44" s="38" t="s">
        <v>32</v>
      </c>
      <c r="AB44" s="38"/>
      <c r="AC44" s="37" t="s">
        <v>16</v>
      </c>
    </row>
    <row r="45" spans="1:29" ht="14.25" customHeight="1">
      <c r="A45" s="29">
        <f t="shared" si="1"/>
        <v>43</v>
      </c>
      <c r="B45" s="16" t="str">
        <f t="shared" si="0"/>
        <v>Why Infectious Bacteria Are Winning</v>
      </c>
      <c r="C45" s="30" t="s">
        <v>126</v>
      </c>
      <c r="D45" s="18" t="s">
        <v>31</v>
      </c>
      <c r="E45" s="18"/>
      <c r="F45" s="31" t="s">
        <v>127</v>
      </c>
      <c r="G45" s="32" t="s">
        <v>32</v>
      </c>
      <c r="H45" s="38"/>
      <c r="I45" s="34"/>
      <c r="J45" s="35" t="s">
        <v>33</v>
      </c>
      <c r="K45" s="36" t="s">
        <v>38</v>
      </c>
      <c r="L45" s="37" t="s">
        <v>38</v>
      </c>
      <c r="M45" s="32"/>
      <c r="N45" s="38"/>
      <c r="O45" s="38"/>
      <c r="P45" s="39"/>
      <c r="Q45" s="32" t="s">
        <v>32</v>
      </c>
      <c r="R45" s="38"/>
      <c r="S45" s="34">
        <v>1</v>
      </c>
      <c r="T45" s="32" t="s">
        <v>32</v>
      </c>
      <c r="U45" s="38" t="s">
        <v>32</v>
      </c>
      <c r="V45" s="34"/>
      <c r="W45" s="32" t="s">
        <v>32</v>
      </c>
      <c r="X45" s="38"/>
      <c r="Y45" s="37"/>
      <c r="Z45" s="40" t="s">
        <v>32</v>
      </c>
      <c r="AA45" s="38"/>
      <c r="AB45" s="38"/>
      <c r="AC45" s="37" t="s">
        <v>15</v>
      </c>
    </row>
    <row r="46" spans="1:29" ht="14.25" customHeight="1">
      <c r="A46" s="29">
        <f t="shared" si="1"/>
        <v>44</v>
      </c>
      <c r="B46" s="16" t="str">
        <f t="shared" si="0"/>
        <v>Hell and High Water</v>
      </c>
      <c r="C46" s="30" t="s">
        <v>128</v>
      </c>
      <c r="D46" s="18" t="s">
        <v>31</v>
      </c>
      <c r="E46" s="18"/>
      <c r="F46" s="31" t="s">
        <v>129</v>
      </c>
      <c r="G46" s="32" t="s">
        <v>32</v>
      </c>
      <c r="H46" s="38" t="s">
        <v>32</v>
      </c>
      <c r="I46" s="34"/>
      <c r="J46" s="35" t="s">
        <v>52</v>
      </c>
      <c r="K46" s="36" t="s">
        <v>38</v>
      </c>
      <c r="L46" s="37" t="s">
        <v>38</v>
      </c>
      <c r="M46" s="32"/>
      <c r="N46" s="38"/>
      <c r="O46" s="38" t="s">
        <v>34</v>
      </c>
      <c r="P46" s="39" t="s">
        <v>130</v>
      </c>
      <c r="Q46" s="32" t="s">
        <v>34</v>
      </c>
      <c r="R46" s="38" t="s">
        <v>34</v>
      </c>
      <c r="S46" s="42">
        <v>42371</v>
      </c>
      <c r="T46" s="32" t="s">
        <v>32</v>
      </c>
      <c r="U46" s="44"/>
      <c r="V46" s="34" t="s">
        <v>32</v>
      </c>
      <c r="W46" s="32" t="s">
        <v>32</v>
      </c>
      <c r="X46" s="38"/>
      <c r="Y46" s="37"/>
      <c r="Z46" s="40" t="s">
        <v>32</v>
      </c>
      <c r="AA46" s="38"/>
      <c r="AB46" s="38" t="s">
        <v>32</v>
      </c>
      <c r="AC46" s="37" t="s">
        <v>15</v>
      </c>
    </row>
    <row r="47" spans="1:29" ht="14.25" customHeight="1">
      <c r="A47" s="29">
        <f t="shared" si="1"/>
        <v>45</v>
      </c>
      <c r="B47" s="16" t="str">
        <f t="shared" si="0"/>
        <v>Eigenvectors and Eigenvalues</v>
      </c>
      <c r="C47" s="30" t="s">
        <v>131</v>
      </c>
      <c r="D47" s="18"/>
      <c r="E47" s="18" t="s">
        <v>31</v>
      </c>
      <c r="F47" s="31" t="s">
        <v>132</v>
      </c>
      <c r="G47" s="32" t="s">
        <v>32</v>
      </c>
      <c r="H47" s="38"/>
      <c r="I47" s="34"/>
      <c r="J47" s="35" t="s">
        <v>33</v>
      </c>
      <c r="K47" s="36" t="s">
        <v>33</v>
      </c>
      <c r="L47" s="37" t="s">
        <v>82</v>
      </c>
      <c r="M47" s="32"/>
      <c r="N47" s="38"/>
      <c r="O47" s="38"/>
      <c r="P47" s="39"/>
      <c r="Q47" s="32" t="s">
        <v>32</v>
      </c>
      <c r="R47" s="38"/>
      <c r="S47" s="34">
        <v>1</v>
      </c>
      <c r="T47" s="32"/>
      <c r="U47" s="38" t="s">
        <v>32</v>
      </c>
      <c r="V47" s="34"/>
      <c r="W47" s="32" t="s">
        <v>32</v>
      </c>
      <c r="X47" s="38"/>
      <c r="Y47" s="37"/>
      <c r="Z47" s="40" t="s">
        <v>32</v>
      </c>
      <c r="AA47" s="38" t="s">
        <v>32</v>
      </c>
      <c r="AB47" s="38"/>
      <c r="AC47" s="37" t="s">
        <v>35</v>
      </c>
    </row>
    <row r="48" spans="1:29" ht="14.25" customHeight="1">
      <c r="A48" s="29">
        <f t="shared" si="1"/>
        <v>46</v>
      </c>
      <c r="B48" s="16" t="str">
        <f t="shared" si="0"/>
        <v>Film Dialogue from 2,000 Screenplays, Broken Down by Gender and Age</v>
      </c>
      <c r="C48" s="30" t="s">
        <v>133</v>
      </c>
      <c r="D48" s="18" t="s">
        <v>31</v>
      </c>
      <c r="E48" s="18"/>
      <c r="F48" s="31" t="s">
        <v>134</v>
      </c>
      <c r="G48" s="32" t="s">
        <v>32</v>
      </c>
      <c r="H48" s="38"/>
      <c r="I48" s="34"/>
      <c r="J48" s="35" t="s">
        <v>33</v>
      </c>
      <c r="K48" s="36" t="s">
        <v>33</v>
      </c>
      <c r="L48" s="37" t="s">
        <v>38</v>
      </c>
      <c r="M48" s="32"/>
      <c r="N48" s="38"/>
      <c r="O48" s="38"/>
      <c r="P48" s="39"/>
      <c r="Q48" s="32" t="s">
        <v>32</v>
      </c>
      <c r="R48" s="38"/>
      <c r="S48" s="34">
        <v>1</v>
      </c>
      <c r="T48" s="32" t="s">
        <v>32</v>
      </c>
      <c r="U48" s="38" t="s">
        <v>32</v>
      </c>
      <c r="V48" s="34"/>
      <c r="W48" s="32" t="s">
        <v>32</v>
      </c>
      <c r="X48" s="38"/>
      <c r="Y48" s="37"/>
      <c r="Z48" s="40" t="s">
        <v>32</v>
      </c>
      <c r="AA48" s="38"/>
      <c r="AB48" s="38"/>
      <c r="AC48" s="37" t="s">
        <v>35</v>
      </c>
    </row>
    <row r="49" spans="1:29" ht="14.25" customHeight="1">
      <c r="A49" s="29">
        <f t="shared" si="1"/>
        <v>47</v>
      </c>
      <c r="B49" s="16" t="str">
        <f t="shared" si="0"/>
        <v>What's Really Warming the World?</v>
      </c>
      <c r="C49" s="30" t="s">
        <v>135</v>
      </c>
      <c r="D49" s="18" t="s">
        <v>31</v>
      </c>
      <c r="E49" s="18"/>
      <c r="F49" s="31" t="s">
        <v>136</v>
      </c>
      <c r="G49" s="32" t="s">
        <v>32</v>
      </c>
      <c r="H49" s="38" t="s">
        <v>32</v>
      </c>
      <c r="I49" s="34"/>
      <c r="J49" s="35" t="s">
        <v>52</v>
      </c>
      <c r="K49" s="36" t="s">
        <v>38</v>
      </c>
      <c r="L49" s="37" t="s">
        <v>38</v>
      </c>
      <c r="M49" s="32"/>
      <c r="N49" s="38" t="s">
        <v>32</v>
      </c>
      <c r="O49" s="38"/>
      <c r="P49" s="39"/>
      <c r="Q49" s="32" t="s">
        <v>34</v>
      </c>
      <c r="R49" s="38" t="s">
        <v>34</v>
      </c>
      <c r="S49" s="34">
        <v>1</v>
      </c>
      <c r="T49" s="32"/>
      <c r="U49" s="38"/>
      <c r="V49" s="34" t="s">
        <v>32</v>
      </c>
      <c r="W49" s="32"/>
      <c r="X49" s="38" t="s">
        <v>32</v>
      </c>
      <c r="Y49" s="37"/>
      <c r="Z49" s="40" t="s">
        <v>32</v>
      </c>
      <c r="AA49" s="38"/>
      <c r="AB49" s="38" t="s">
        <v>32</v>
      </c>
      <c r="AC49" s="37" t="s">
        <v>35</v>
      </c>
    </row>
    <row r="50" spans="1:29" ht="14.25" customHeight="1">
      <c r="A50" s="29">
        <f t="shared" si="1"/>
        <v>48</v>
      </c>
      <c r="B50" s="16" t="str">
        <f t="shared" si="0"/>
        <v>If the Moon Were Only One Pixel</v>
      </c>
      <c r="C50" s="30" t="s">
        <v>137</v>
      </c>
      <c r="D50" s="18"/>
      <c r="E50" s="18" t="s">
        <v>31</v>
      </c>
      <c r="F50" s="31" t="s">
        <v>138</v>
      </c>
      <c r="G50" s="32" t="s">
        <v>32</v>
      </c>
      <c r="H50" s="38"/>
      <c r="I50" s="34"/>
      <c r="J50" s="35" t="s">
        <v>33</v>
      </c>
      <c r="K50" s="36" t="s">
        <v>33</v>
      </c>
      <c r="L50" s="37" t="s">
        <v>82</v>
      </c>
      <c r="M50" s="32"/>
      <c r="N50" s="38"/>
      <c r="O50" s="38"/>
      <c r="P50" s="39"/>
      <c r="Q50" s="32" t="s">
        <v>32</v>
      </c>
      <c r="R50" s="38"/>
      <c r="S50" s="34">
        <v>1</v>
      </c>
      <c r="T50" s="32" t="s">
        <v>32</v>
      </c>
      <c r="U50" s="38"/>
      <c r="V50" s="34"/>
      <c r="W50" s="32" t="s">
        <v>32</v>
      </c>
      <c r="X50" s="38"/>
      <c r="Y50" s="37"/>
      <c r="Z50" s="40" t="s">
        <v>32</v>
      </c>
      <c r="AA50" s="38" t="s">
        <v>32</v>
      </c>
      <c r="AB50" s="38"/>
      <c r="AC50" s="37" t="s">
        <v>35</v>
      </c>
    </row>
    <row r="51" spans="1:29" ht="14.25" customHeight="1">
      <c r="A51" s="29">
        <f t="shared" si="1"/>
        <v>49</v>
      </c>
      <c r="B51" s="16" t="str">
        <f t="shared" si="0"/>
        <v>State of the Gadget Union</v>
      </c>
      <c r="C51" s="30" t="s">
        <v>139</v>
      </c>
      <c r="D51" s="18" t="s">
        <v>31</v>
      </c>
      <c r="E51" s="18"/>
      <c r="F51" s="31" t="s">
        <v>140</v>
      </c>
      <c r="G51" s="32" t="s">
        <v>32</v>
      </c>
      <c r="H51" s="38"/>
      <c r="I51" s="34"/>
      <c r="J51" s="35" t="s">
        <v>33</v>
      </c>
      <c r="K51" s="36" t="s">
        <v>33</v>
      </c>
      <c r="L51" s="37" t="s">
        <v>82</v>
      </c>
      <c r="M51" s="32"/>
      <c r="N51" s="38"/>
      <c r="O51" s="38"/>
      <c r="P51" s="39"/>
      <c r="Q51" s="32" t="s">
        <v>32</v>
      </c>
      <c r="R51" s="38"/>
      <c r="S51" s="34">
        <v>1</v>
      </c>
      <c r="T51" s="32"/>
      <c r="U51" s="38" t="s">
        <v>32</v>
      </c>
      <c r="V51" s="34"/>
      <c r="W51" s="32" t="s">
        <v>32</v>
      </c>
      <c r="X51" s="38"/>
      <c r="Y51" s="37"/>
      <c r="Z51" s="40" t="s">
        <v>32</v>
      </c>
      <c r="AA51" s="38" t="s">
        <v>32</v>
      </c>
      <c r="AB51" s="38"/>
      <c r="AC51" s="37" t="s">
        <v>15</v>
      </c>
    </row>
    <row r="52" spans="1:29" ht="14.25" customHeight="1">
      <c r="A52" s="29">
        <f t="shared" si="1"/>
        <v>50</v>
      </c>
      <c r="B52" s="16" t="str">
        <f t="shared" si="0"/>
        <v>Why Pinellas County is the Worst Place in Florida to be Black and go to Public School</v>
      </c>
      <c r="C52" s="30" t="s">
        <v>141</v>
      </c>
      <c r="D52" s="18" t="s">
        <v>31</v>
      </c>
      <c r="E52" s="18"/>
      <c r="F52" s="31" t="s">
        <v>142</v>
      </c>
      <c r="G52" s="32" t="s">
        <v>42</v>
      </c>
      <c r="H52" s="38" t="s">
        <v>32</v>
      </c>
      <c r="I52" s="34"/>
      <c r="J52" s="35" t="s">
        <v>38</v>
      </c>
      <c r="K52" s="36" t="s">
        <v>38</v>
      </c>
      <c r="L52" s="37" t="s">
        <v>38</v>
      </c>
      <c r="M52" s="32"/>
      <c r="N52" s="38" t="s">
        <v>32</v>
      </c>
      <c r="O52" s="38"/>
      <c r="P52" s="39"/>
      <c r="Q52" s="32"/>
      <c r="R52" s="38" t="s">
        <v>32</v>
      </c>
      <c r="S52" s="34">
        <v>1</v>
      </c>
      <c r="T52" s="32"/>
      <c r="U52" s="38"/>
      <c r="V52" s="34" t="s">
        <v>32</v>
      </c>
      <c r="W52" s="32" t="s">
        <v>32</v>
      </c>
      <c r="X52" s="38"/>
      <c r="Y52" s="37"/>
      <c r="Z52" s="40" t="s">
        <v>32</v>
      </c>
      <c r="AA52" s="38" t="s">
        <v>32</v>
      </c>
      <c r="AB52" s="38"/>
      <c r="AC52" s="37" t="s">
        <v>16</v>
      </c>
    </row>
    <row r="53" spans="1:29" ht="14.25" customHeight="1">
      <c r="A53" s="29">
        <f t="shared" si="1"/>
        <v>51</v>
      </c>
      <c r="B53" s="16" t="str">
        <f t="shared" si="0"/>
        <v>The Dark Side of Guardian Comments</v>
      </c>
      <c r="C53" s="30" t="s">
        <v>143</v>
      </c>
      <c r="D53" s="18" t="s">
        <v>31</v>
      </c>
      <c r="E53" s="18"/>
      <c r="F53" s="31" t="s">
        <v>144</v>
      </c>
      <c r="G53" s="32" t="s">
        <v>32</v>
      </c>
      <c r="H53" s="38"/>
      <c r="I53" s="34"/>
      <c r="J53" s="35" t="s">
        <v>33</v>
      </c>
      <c r="K53" s="36" t="s">
        <v>33</v>
      </c>
      <c r="L53" s="37" t="s">
        <v>38</v>
      </c>
      <c r="M53" s="32" t="s">
        <v>32</v>
      </c>
      <c r="N53" s="38"/>
      <c r="O53" s="38"/>
      <c r="P53" s="39"/>
      <c r="Q53" s="32" t="s">
        <v>34</v>
      </c>
      <c r="R53" s="38" t="s">
        <v>34</v>
      </c>
      <c r="S53" s="34">
        <v>1</v>
      </c>
      <c r="T53" s="32"/>
      <c r="U53" s="38" t="s">
        <v>32</v>
      </c>
      <c r="V53" s="34" t="s">
        <v>32</v>
      </c>
      <c r="W53" s="32" t="s">
        <v>32</v>
      </c>
      <c r="X53" s="38"/>
      <c r="Y53" s="37"/>
      <c r="Z53" s="40" t="s">
        <v>32</v>
      </c>
      <c r="AA53" s="38"/>
      <c r="AB53" s="38"/>
      <c r="AC53" s="37" t="s">
        <v>15</v>
      </c>
    </row>
    <row r="54" spans="1:29" ht="14.25" customHeight="1">
      <c r="A54" s="29">
        <f t="shared" si="1"/>
        <v>52</v>
      </c>
      <c r="B54" s="16" t="str">
        <f t="shared" si="0"/>
        <v>Trolls of the West</v>
      </c>
      <c r="C54" s="30" t="s">
        <v>145</v>
      </c>
      <c r="D54" s="18"/>
      <c r="E54" s="18" t="s">
        <v>31</v>
      </c>
      <c r="F54" s="31" t="s">
        <v>146</v>
      </c>
      <c r="G54" s="32" t="s">
        <v>32</v>
      </c>
      <c r="H54" s="38"/>
      <c r="I54" s="34"/>
      <c r="J54" s="35" t="s">
        <v>52</v>
      </c>
      <c r="K54" s="36" t="s">
        <v>52</v>
      </c>
      <c r="L54" s="37" t="s">
        <v>33</v>
      </c>
      <c r="M54" s="32"/>
      <c r="N54" s="38"/>
      <c r="O54" s="38"/>
      <c r="P54" s="39"/>
      <c r="Q54" s="32" t="s">
        <v>34</v>
      </c>
      <c r="R54" s="38" t="s">
        <v>34</v>
      </c>
      <c r="S54" s="34">
        <v>1</v>
      </c>
      <c r="T54" s="32"/>
      <c r="U54" s="38" t="s">
        <v>32</v>
      </c>
      <c r="V54" s="34" t="s">
        <v>32</v>
      </c>
      <c r="W54" s="32" t="s">
        <v>32</v>
      </c>
      <c r="X54" s="38"/>
      <c r="Y54" s="37"/>
      <c r="Z54" s="40" t="s">
        <v>32</v>
      </c>
      <c r="AA54" s="38" t="s">
        <v>32</v>
      </c>
      <c r="AB54" s="38"/>
      <c r="AC54" s="37" t="s">
        <v>35</v>
      </c>
    </row>
    <row r="55" spans="1:29" ht="14.25" customHeight="1">
      <c r="A55" s="29">
        <f t="shared" si="1"/>
        <v>53</v>
      </c>
      <c r="B55" s="16" t="str">
        <f t="shared" si="0"/>
        <v>Make Your Money Matter</v>
      </c>
      <c r="C55" s="30" t="s">
        <v>147</v>
      </c>
      <c r="D55" s="18"/>
      <c r="E55" s="18" t="s">
        <v>31</v>
      </c>
      <c r="F55" s="31" t="s">
        <v>148</v>
      </c>
      <c r="G55" s="32" t="s">
        <v>32</v>
      </c>
      <c r="H55" s="38"/>
      <c r="I55" s="34"/>
      <c r="J55" s="35" t="s">
        <v>52</v>
      </c>
      <c r="K55" s="36" t="s">
        <v>52</v>
      </c>
      <c r="L55" s="37" t="s">
        <v>33</v>
      </c>
      <c r="M55" s="32"/>
      <c r="N55" s="38"/>
      <c r="O55" s="38"/>
      <c r="P55" s="39"/>
      <c r="Q55" s="32" t="s">
        <v>34</v>
      </c>
      <c r="R55" s="38" t="s">
        <v>34</v>
      </c>
      <c r="S55" s="34">
        <v>1</v>
      </c>
      <c r="T55" s="32"/>
      <c r="U55" s="38" t="s">
        <v>32</v>
      </c>
      <c r="V55" s="34" t="s">
        <v>32</v>
      </c>
      <c r="W55" s="32" t="s">
        <v>32</v>
      </c>
      <c r="X55" s="38"/>
      <c r="Y55" s="37"/>
      <c r="Z55" s="40" t="s">
        <v>32</v>
      </c>
      <c r="AA55" s="38" t="s">
        <v>32</v>
      </c>
      <c r="AB55" s="38"/>
      <c r="AC55" s="37" t="s">
        <v>35</v>
      </c>
    </row>
    <row r="56" spans="1:29" ht="14.25" customHeight="1">
      <c r="A56" s="29">
        <f t="shared" si="1"/>
        <v>54</v>
      </c>
      <c r="B56" s="16" t="str">
        <f t="shared" si="0"/>
        <v>Bond: License to Drive</v>
      </c>
      <c r="C56" s="30" t="s">
        <v>149</v>
      </c>
      <c r="D56" s="18"/>
      <c r="E56" s="18" t="s">
        <v>31</v>
      </c>
      <c r="F56" s="31" t="s">
        <v>150</v>
      </c>
      <c r="G56" s="32" t="s">
        <v>32</v>
      </c>
      <c r="H56" s="38" t="s">
        <v>32</v>
      </c>
      <c r="I56" s="34"/>
      <c r="J56" s="35" t="s">
        <v>38</v>
      </c>
      <c r="K56" s="36" t="s">
        <v>33</v>
      </c>
      <c r="L56" s="37" t="s">
        <v>33</v>
      </c>
      <c r="M56" s="32"/>
      <c r="N56" s="38" t="s">
        <v>32</v>
      </c>
      <c r="O56" s="38"/>
      <c r="P56" s="39"/>
      <c r="Q56" s="32" t="s">
        <v>34</v>
      </c>
      <c r="R56" s="38" t="s">
        <v>34</v>
      </c>
      <c r="S56" s="34">
        <v>1</v>
      </c>
      <c r="T56" s="32"/>
      <c r="U56" s="38"/>
      <c r="V56" s="34" t="s">
        <v>32</v>
      </c>
      <c r="W56" s="32"/>
      <c r="X56" s="38" t="s">
        <v>32</v>
      </c>
      <c r="Y56" s="37"/>
      <c r="Z56" s="40" t="s">
        <v>32</v>
      </c>
      <c r="AA56" s="38" t="s">
        <v>32</v>
      </c>
      <c r="AB56" s="38"/>
      <c r="AC56" s="37" t="s">
        <v>35</v>
      </c>
    </row>
    <row r="57" spans="1:29" ht="14.25" customHeight="1">
      <c r="A57" s="29">
        <f t="shared" si="1"/>
        <v>55</v>
      </c>
      <c r="B57" s="16" t="str">
        <f t="shared" si="0"/>
        <v>Every Last Drop - Water Saving Website</v>
      </c>
      <c r="C57" s="30" t="s">
        <v>151</v>
      </c>
      <c r="D57" s="18"/>
      <c r="E57" s="18" t="s">
        <v>31</v>
      </c>
      <c r="F57" s="31" t="s">
        <v>152</v>
      </c>
      <c r="G57" s="32" t="s">
        <v>32</v>
      </c>
      <c r="H57" s="38"/>
      <c r="I57" s="34"/>
      <c r="J57" s="35" t="s">
        <v>52</v>
      </c>
      <c r="K57" s="36" t="s">
        <v>33</v>
      </c>
      <c r="L57" s="37" t="s">
        <v>33</v>
      </c>
      <c r="M57" s="32"/>
      <c r="N57" s="38"/>
      <c r="O57" s="38"/>
      <c r="P57" s="39"/>
      <c r="Q57" s="32" t="s">
        <v>34</v>
      </c>
      <c r="R57" s="38" t="s">
        <v>34</v>
      </c>
      <c r="S57" s="34">
        <v>1</v>
      </c>
      <c r="T57" s="32"/>
      <c r="U57" s="38"/>
      <c r="V57" s="34" t="s">
        <v>32</v>
      </c>
      <c r="W57" s="32" t="s">
        <v>32</v>
      </c>
      <c r="X57" s="38"/>
      <c r="Y57" s="37"/>
      <c r="Z57" s="40" t="s">
        <v>32</v>
      </c>
      <c r="AA57" s="38" t="s">
        <v>32</v>
      </c>
      <c r="AB57" s="38"/>
      <c r="AC57" s="37" t="s">
        <v>35</v>
      </c>
    </row>
    <row r="58" spans="1:29" ht="14.25" customHeight="1">
      <c r="A58" s="29">
        <f t="shared" si="1"/>
        <v>56</v>
      </c>
      <c r="B58" s="16" t="str">
        <f t="shared" si="0"/>
        <v>Green Honey</v>
      </c>
      <c r="C58" s="30" t="s">
        <v>153</v>
      </c>
      <c r="D58" s="18"/>
      <c r="E58" s="18" t="s">
        <v>31</v>
      </c>
      <c r="F58" s="31" t="s">
        <v>154</v>
      </c>
      <c r="G58" s="32" t="s">
        <v>32</v>
      </c>
      <c r="H58" s="38" t="s">
        <v>32</v>
      </c>
      <c r="I58" s="34"/>
      <c r="J58" s="35" t="s">
        <v>33</v>
      </c>
      <c r="K58" s="36" t="s">
        <v>38</v>
      </c>
      <c r="L58" s="37" t="s">
        <v>38</v>
      </c>
      <c r="M58" s="32"/>
      <c r="N58" s="38" t="s">
        <v>32</v>
      </c>
      <c r="O58" s="38"/>
      <c r="P58" s="39"/>
      <c r="Q58" s="32" t="s">
        <v>32</v>
      </c>
      <c r="R58" s="38"/>
      <c r="S58" s="34">
        <v>2</v>
      </c>
      <c r="T58" s="32" t="s">
        <v>32</v>
      </c>
      <c r="U58" s="38"/>
      <c r="V58" s="34" t="s">
        <v>32</v>
      </c>
      <c r="W58" s="32"/>
      <c r="X58" s="38" t="s">
        <v>32</v>
      </c>
      <c r="Y58" s="37"/>
      <c r="Z58" s="40" t="s">
        <v>32</v>
      </c>
      <c r="AA58" s="38"/>
      <c r="AB58" s="38" t="s">
        <v>32</v>
      </c>
      <c r="AC58" s="37" t="s">
        <v>35</v>
      </c>
    </row>
    <row r="59" spans="1:29" ht="14.25" customHeight="1">
      <c r="A59" s="29">
        <f t="shared" si="1"/>
        <v>57</v>
      </c>
      <c r="B59" s="16" t="str">
        <f t="shared" si="0"/>
        <v>The Clubs that Connect The World Cup</v>
      </c>
      <c r="C59" s="30" t="s">
        <v>155</v>
      </c>
      <c r="D59" s="18" t="s">
        <v>31</v>
      </c>
      <c r="E59" s="18"/>
      <c r="F59" s="31" t="s">
        <v>156</v>
      </c>
      <c r="G59" s="32" t="s">
        <v>32</v>
      </c>
      <c r="H59" s="38"/>
      <c r="I59" s="34"/>
      <c r="J59" s="35" t="s">
        <v>33</v>
      </c>
      <c r="K59" s="36" t="s">
        <v>33</v>
      </c>
      <c r="L59" s="37" t="s">
        <v>38</v>
      </c>
      <c r="M59" s="32"/>
      <c r="N59" s="38"/>
      <c r="O59" s="38"/>
      <c r="P59" s="39"/>
      <c r="Q59" s="32" t="s">
        <v>32</v>
      </c>
      <c r="R59" s="38"/>
      <c r="S59" s="34">
        <v>2</v>
      </c>
      <c r="T59" s="32" t="s">
        <v>32</v>
      </c>
      <c r="U59" s="38"/>
      <c r="V59" s="34"/>
      <c r="W59" s="32" t="s">
        <v>32</v>
      </c>
      <c r="X59" s="38"/>
      <c r="Y59" s="37"/>
      <c r="Z59" s="40" t="s">
        <v>32</v>
      </c>
      <c r="AA59" s="38" t="s">
        <v>32</v>
      </c>
      <c r="AB59" s="38"/>
      <c r="AC59" s="37" t="s">
        <v>16</v>
      </c>
    </row>
    <row r="60" spans="1:29" ht="14.25" customHeight="1">
      <c r="A60" s="29">
        <f t="shared" si="1"/>
        <v>58</v>
      </c>
      <c r="B60" s="16" t="str">
        <f t="shared" si="0"/>
        <v>Gestalt Principles for Data Visualization</v>
      </c>
      <c r="C60" s="30" t="s">
        <v>157</v>
      </c>
      <c r="D60" s="18"/>
      <c r="E60" s="18" t="s">
        <v>31</v>
      </c>
      <c r="F60" s="31" t="s">
        <v>158</v>
      </c>
      <c r="G60" s="32" t="s">
        <v>32</v>
      </c>
      <c r="H60" s="38"/>
      <c r="I60" s="34"/>
      <c r="J60" s="35" t="s">
        <v>33</v>
      </c>
      <c r="K60" s="36" t="s">
        <v>33</v>
      </c>
      <c r="L60" s="37" t="s">
        <v>38</v>
      </c>
      <c r="M60" s="32"/>
      <c r="N60" s="38"/>
      <c r="O60" s="38"/>
      <c r="P60" s="39"/>
      <c r="Q60" s="32" t="s">
        <v>32</v>
      </c>
      <c r="R60" s="38"/>
      <c r="S60" s="34">
        <v>2</v>
      </c>
      <c r="T60" s="32" t="s">
        <v>32</v>
      </c>
      <c r="U60" s="38" t="s">
        <v>32</v>
      </c>
      <c r="V60" s="34"/>
      <c r="W60" s="32" t="s">
        <v>32</v>
      </c>
      <c r="X60" s="38"/>
      <c r="Y60" s="37"/>
      <c r="Z60" s="40" t="s">
        <v>32</v>
      </c>
      <c r="AA60" s="38"/>
      <c r="AB60" s="38"/>
      <c r="AC60" s="37" t="s">
        <v>15</v>
      </c>
    </row>
    <row r="61" spans="1:29" ht="14.25" customHeight="1">
      <c r="A61" s="29">
        <f t="shared" si="1"/>
        <v>59</v>
      </c>
      <c r="B61" s="16" t="str">
        <f t="shared" si="0"/>
        <v>Money Wins Elections</v>
      </c>
      <c r="C61" s="30" t="s">
        <v>159</v>
      </c>
      <c r="D61" s="18"/>
      <c r="E61" s="18" t="s">
        <v>31</v>
      </c>
      <c r="F61" s="31" t="s">
        <v>160</v>
      </c>
      <c r="G61" s="32" t="s">
        <v>32</v>
      </c>
      <c r="H61" s="38"/>
      <c r="I61" s="34"/>
      <c r="J61" s="35" t="s">
        <v>33</v>
      </c>
      <c r="K61" s="36" t="s">
        <v>33</v>
      </c>
      <c r="L61" s="37" t="s">
        <v>33</v>
      </c>
      <c r="M61" s="32"/>
      <c r="N61" s="38"/>
      <c r="O61" s="38"/>
      <c r="P61" s="39"/>
      <c r="Q61" s="32" t="s">
        <v>34</v>
      </c>
      <c r="R61" s="38" t="s">
        <v>34</v>
      </c>
      <c r="S61" s="34">
        <v>1</v>
      </c>
      <c r="T61" s="32" t="s">
        <v>32</v>
      </c>
      <c r="U61" s="38"/>
      <c r="V61" s="34" t="s">
        <v>32</v>
      </c>
      <c r="W61" s="32" t="s">
        <v>32</v>
      </c>
      <c r="X61" s="38"/>
      <c r="Y61" s="37"/>
      <c r="Z61" s="40" t="s">
        <v>32</v>
      </c>
      <c r="AA61" s="38" t="s">
        <v>32</v>
      </c>
      <c r="AB61" s="38"/>
      <c r="AC61" s="37" t="s">
        <v>35</v>
      </c>
    </row>
    <row r="62" spans="1:29" ht="14.25" customHeight="1">
      <c r="A62" s="29">
        <f t="shared" si="1"/>
        <v>60</v>
      </c>
      <c r="B62" s="16" t="str">
        <f t="shared" si="0"/>
        <v>The Air We Breathe</v>
      </c>
      <c r="C62" s="30" t="s">
        <v>161</v>
      </c>
      <c r="D62" s="18"/>
      <c r="E62" s="18" t="s">
        <v>31</v>
      </c>
      <c r="F62" s="31" t="s">
        <v>162</v>
      </c>
      <c r="G62" s="32" t="s">
        <v>32</v>
      </c>
      <c r="H62" s="38" t="s">
        <v>32</v>
      </c>
      <c r="I62" s="34"/>
      <c r="J62" s="35" t="s">
        <v>52</v>
      </c>
      <c r="K62" s="36" t="s">
        <v>33</v>
      </c>
      <c r="L62" s="37" t="s">
        <v>38</v>
      </c>
      <c r="M62" s="32"/>
      <c r="N62" s="38"/>
      <c r="O62" s="38" t="s">
        <v>32</v>
      </c>
      <c r="P62" s="39"/>
      <c r="Q62" s="32" t="s">
        <v>32</v>
      </c>
      <c r="R62" s="38"/>
      <c r="S62" s="34">
        <v>1</v>
      </c>
      <c r="T62" s="32"/>
      <c r="U62" s="38" t="s">
        <v>32</v>
      </c>
      <c r="V62" s="34"/>
      <c r="W62" s="32" t="s">
        <v>32</v>
      </c>
      <c r="X62" s="38"/>
      <c r="Y62" s="37"/>
      <c r="Z62" s="40" t="s">
        <v>32</v>
      </c>
      <c r="AA62" s="38" t="s">
        <v>32</v>
      </c>
      <c r="AB62" s="38"/>
      <c r="AC62" s="37" t="s">
        <v>15</v>
      </c>
    </row>
    <row r="63" spans="1:29" ht="14.25" customHeight="1">
      <c r="A63" s="29">
        <f t="shared" si="1"/>
        <v>61</v>
      </c>
      <c r="B63" s="16" t="str">
        <f t="shared" si="0"/>
        <v>Most Unlikely Comebacks: Using Historical Data To Rank Statistically Improbable Wins</v>
      </c>
      <c r="C63" s="30" t="s">
        <v>163</v>
      </c>
      <c r="D63" s="18" t="s">
        <v>31</v>
      </c>
      <c r="E63" s="18"/>
      <c r="F63" s="31" t="s">
        <v>164</v>
      </c>
      <c r="G63" s="32" t="s">
        <v>32</v>
      </c>
      <c r="H63" s="38"/>
      <c r="I63" s="34"/>
      <c r="J63" s="35" t="s">
        <v>33</v>
      </c>
      <c r="K63" s="36" t="s">
        <v>33</v>
      </c>
      <c r="L63" s="37" t="s">
        <v>33</v>
      </c>
      <c r="M63" s="32"/>
      <c r="N63" s="38"/>
      <c r="O63" s="38" t="s">
        <v>32</v>
      </c>
      <c r="P63" s="39"/>
      <c r="Q63" s="32" t="s">
        <v>32</v>
      </c>
      <c r="R63" s="38"/>
      <c r="S63" s="34">
        <v>2</v>
      </c>
      <c r="T63" s="32" t="s">
        <v>32</v>
      </c>
      <c r="U63" s="38"/>
      <c r="V63" s="34"/>
      <c r="W63" s="32" t="s">
        <v>32</v>
      </c>
      <c r="X63" s="38"/>
      <c r="Y63" s="37"/>
      <c r="Z63" s="40" t="s">
        <v>32</v>
      </c>
      <c r="AA63" s="38" t="s">
        <v>32</v>
      </c>
      <c r="AB63" s="38"/>
      <c r="AC63" s="37" t="s">
        <v>35</v>
      </c>
    </row>
    <row r="64" spans="1:29" ht="14.25" customHeight="1">
      <c r="A64" s="29">
        <f t="shared" si="1"/>
        <v>62</v>
      </c>
      <c r="B64" s="16" t="str">
        <f t="shared" si="0"/>
        <v>Started From The Bottom</v>
      </c>
      <c r="C64" s="30" t="s">
        <v>165</v>
      </c>
      <c r="D64" s="18"/>
      <c r="E64" s="18" t="s">
        <v>31</v>
      </c>
      <c r="F64" s="31" t="s">
        <v>166</v>
      </c>
      <c r="G64" s="32" t="s">
        <v>32</v>
      </c>
      <c r="H64" s="38"/>
      <c r="I64" s="34"/>
      <c r="J64" s="35" t="s">
        <v>33</v>
      </c>
      <c r="K64" s="36" t="s">
        <v>33</v>
      </c>
      <c r="L64" s="37" t="s">
        <v>38</v>
      </c>
      <c r="M64" s="32"/>
      <c r="N64" s="38"/>
      <c r="O64" s="38"/>
      <c r="P64" s="39"/>
      <c r="Q64" s="32" t="s">
        <v>32</v>
      </c>
      <c r="R64" s="38"/>
      <c r="S64" s="34">
        <v>2</v>
      </c>
      <c r="T64" s="32" t="s">
        <v>32</v>
      </c>
      <c r="U64" s="38"/>
      <c r="V64" s="34"/>
      <c r="W64" s="32" t="s">
        <v>32</v>
      </c>
      <c r="X64" s="38"/>
      <c r="Y64" s="37"/>
      <c r="Z64" s="40" t="s">
        <v>32</v>
      </c>
      <c r="AA64" s="38"/>
      <c r="AB64" s="38"/>
      <c r="AC64" s="37" t="s">
        <v>15</v>
      </c>
    </row>
    <row r="65" spans="1:29" ht="14.25" customHeight="1">
      <c r="A65" s="29">
        <f t="shared" si="1"/>
        <v>63</v>
      </c>
      <c r="B65" s="16" t="str">
        <f t="shared" si="0"/>
        <v>A Game of Shark and Minnow</v>
      </c>
      <c r="C65" s="30" t="s">
        <v>167</v>
      </c>
      <c r="D65" s="18" t="s">
        <v>31</v>
      </c>
      <c r="E65" s="18"/>
      <c r="F65" s="31" t="s">
        <v>168</v>
      </c>
      <c r="G65" s="32" t="s">
        <v>32</v>
      </c>
      <c r="H65" s="38"/>
      <c r="I65" s="34"/>
      <c r="J65" s="35" t="s">
        <v>33</v>
      </c>
      <c r="K65" s="36" t="s">
        <v>52</v>
      </c>
      <c r="L65" s="37" t="s">
        <v>38</v>
      </c>
      <c r="M65" s="32"/>
      <c r="N65" s="38" t="s">
        <v>32</v>
      </c>
      <c r="O65" s="38"/>
      <c r="P65" s="39"/>
      <c r="Q65" s="32" t="s">
        <v>32</v>
      </c>
      <c r="R65" s="44"/>
      <c r="S65" s="42">
        <v>42371</v>
      </c>
      <c r="T65" s="32"/>
      <c r="U65" s="38" t="s">
        <v>32</v>
      </c>
      <c r="V65" s="34" t="s">
        <v>32</v>
      </c>
      <c r="W65" s="32" t="s">
        <v>32</v>
      </c>
      <c r="X65" s="38"/>
      <c r="Y65" s="37"/>
      <c r="Z65" s="40" t="s">
        <v>32</v>
      </c>
      <c r="AA65" s="38" t="s">
        <v>34</v>
      </c>
      <c r="AB65" s="38"/>
      <c r="AC65" s="37" t="s">
        <v>15</v>
      </c>
    </row>
    <row r="66" spans="1:29" ht="14.25" customHeight="1">
      <c r="A66" s="29">
        <f t="shared" si="1"/>
        <v>64</v>
      </c>
      <c r="B66" s="16" t="str">
        <f t="shared" si="0"/>
        <v>Fleeing Syria for Europe: Safaa's fatal journey</v>
      </c>
      <c r="C66" s="30" t="s">
        <v>169</v>
      </c>
      <c r="D66" s="18" t="s">
        <v>31</v>
      </c>
      <c r="E66" s="18"/>
      <c r="F66" s="31" t="s">
        <v>170</v>
      </c>
      <c r="G66" s="32" t="s">
        <v>32</v>
      </c>
      <c r="H66" s="38"/>
      <c r="I66" s="34"/>
      <c r="J66" s="35" t="s">
        <v>33</v>
      </c>
      <c r="K66" s="36" t="s">
        <v>33</v>
      </c>
      <c r="L66" s="37" t="s">
        <v>33</v>
      </c>
      <c r="M66" s="32"/>
      <c r="N66" s="38"/>
      <c r="O66" s="38" t="s">
        <v>32</v>
      </c>
      <c r="P66" s="39"/>
      <c r="Q66" s="32" t="s">
        <v>32</v>
      </c>
      <c r="R66" s="38"/>
      <c r="S66" s="34">
        <v>2</v>
      </c>
      <c r="T66" s="32"/>
      <c r="U66" s="38" t="s">
        <v>32</v>
      </c>
      <c r="V66" s="34" t="s">
        <v>32</v>
      </c>
      <c r="W66" s="32" t="s">
        <v>32</v>
      </c>
      <c r="X66" s="38"/>
      <c r="Y66" s="37"/>
      <c r="Z66" s="40" t="s">
        <v>32</v>
      </c>
      <c r="AA66" s="38" t="s">
        <v>32</v>
      </c>
      <c r="AB66" s="38"/>
      <c r="AC66" s="37" t="s">
        <v>35</v>
      </c>
    </row>
    <row r="67" spans="1:29" ht="14.25" customHeight="1">
      <c r="A67" s="29">
        <f t="shared" si="1"/>
        <v>65</v>
      </c>
      <c r="B67" s="16" t="str">
        <f t="shared" si="0"/>
        <v>New Energy Outlook 2016</v>
      </c>
      <c r="C67" s="30" t="s">
        <v>171</v>
      </c>
      <c r="D67" s="18"/>
      <c r="E67" s="18" t="s">
        <v>31</v>
      </c>
      <c r="F67" s="31" t="s">
        <v>172</v>
      </c>
      <c r="G67" s="32" t="s">
        <v>32</v>
      </c>
      <c r="H67" s="38"/>
      <c r="I67" s="34"/>
      <c r="J67" s="35" t="s">
        <v>33</v>
      </c>
      <c r="K67" s="36" t="s">
        <v>33</v>
      </c>
      <c r="L67" s="37" t="s">
        <v>38</v>
      </c>
      <c r="M67" s="32"/>
      <c r="N67" s="38"/>
      <c r="O67" s="38"/>
      <c r="P67" s="39"/>
      <c r="Q67" s="32" t="s">
        <v>32</v>
      </c>
      <c r="R67" s="38"/>
      <c r="S67" s="34">
        <v>2</v>
      </c>
      <c r="T67" s="32"/>
      <c r="U67" s="38" t="s">
        <v>32</v>
      </c>
      <c r="V67" s="34" t="s">
        <v>32</v>
      </c>
      <c r="W67" s="32" t="s">
        <v>32</v>
      </c>
      <c r="X67" s="38"/>
      <c r="Y67" s="37"/>
      <c r="Z67" s="40" t="s">
        <v>32</v>
      </c>
      <c r="AA67" s="38" t="s">
        <v>32</v>
      </c>
      <c r="AB67" s="38"/>
      <c r="AC67" s="37" t="s">
        <v>15</v>
      </c>
    </row>
    <row r="68" spans="1:29" ht="14.25" customHeight="1">
      <c r="A68" s="29">
        <f t="shared" si="1"/>
        <v>66</v>
      </c>
      <c r="B68" s="16" t="str">
        <f t="shared" si="0"/>
        <v>Introducing Serio Verify</v>
      </c>
      <c r="C68" s="30" t="s">
        <v>173</v>
      </c>
      <c r="D68" s="18"/>
      <c r="E68" s="18" t="s">
        <v>31</v>
      </c>
      <c r="F68" s="31" t="s">
        <v>174</v>
      </c>
      <c r="G68" s="32" t="s">
        <v>32</v>
      </c>
      <c r="H68" s="38"/>
      <c r="I68" s="34"/>
      <c r="J68" s="35" t="s">
        <v>52</v>
      </c>
      <c r="K68" s="36" t="s">
        <v>33</v>
      </c>
      <c r="L68" s="37" t="s">
        <v>33</v>
      </c>
      <c r="M68" s="32"/>
      <c r="N68" s="38" t="s">
        <v>32</v>
      </c>
      <c r="O68" s="38"/>
      <c r="P68" s="39" t="s">
        <v>14</v>
      </c>
      <c r="Q68" s="32" t="s">
        <v>34</v>
      </c>
      <c r="R68" s="38" t="s">
        <v>34</v>
      </c>
      <c r="S68" s="34">
        <v>1</v>
      </c>
      <c r="T68" s="32"/>
      <c r="U68" s="38"/>
      <c r="V68" s="34" t="s">
        <v>32</v>
      </c>
      <c r="W68" s="32" t="s">
        <v>32</v>
      </c>
      <c r="X68" s="38"/>
      <c r="Y68" s="37"/>
      <c r="Z68" s="40" t="s">
        <v>32</v>
      </c>
      <c r="AA68" s="38" t="s">
        <v>32</v>
      </c>
      <c r="AB68" s="38"/>
      <c r="AC68" s="37" t="s">
        <v>35</v>
      </c>
    </row>
    <row r="69" spans="1:29" ht="14.25" customHeight="1">
      <c r="A69" s="29">
        <f t="shared" si="1"/>
        <v>67</v>
      </c>
      <c r="B69" s="16" t="str">
        <f t="shared" si="0"/>
        <v>Im Zentrum Des Geschehens</v>
      </c>
      <c r="C69" s="30" t="s">
        <v>175</v>
      </c>
      <c r="D69" s="18"/>
      <c r="E69" s="18" t="s">
        <v>31</v>
      </c>
      <c r="F69" s="31" t="s">
        <v>176</v>
      </c>
      <c r="G69" s="32" t="s">
        <v>32</v>
      </c>
      <c r="H69" s="38"/>
      <c r="I69" s="34"/>
      <c r="J69" s="35" t="s">
        <v>52</v>
      </c>
      <c r="K69" s="36" t="s">
        <v>33</v>
      </c>
      <c r="L69" s="37" t="s">
        <v>38</v>
      </c>
      <c r="M69" s="32"/>
      <c r="N69" s="38"/>
      <c r="O69" s="38"/>
      <c r="P69" s="39"/>
      <c r="Q69" s="32" t="s">
        <v>32</v>
      </c>
      <c r="R69" s="38"/>
      <c r="S69" s="34">
        <v>2</v>
      </c>
      <c r="T69" s="32"/>
      <c r="U69" s="38"/>
      <c r="V69" s="34" t="s">
        <v>32</v>
      </c>
      <c r="W69" s="32" t="s">
        <v>32</v>
      </c>
      <c r="X69" s="38"/>
      <c r="Y69" s="37"/>
      <c r="Z69" s="40" t="s">
        <v>32</v>
      </c>
      <c r="AA69" s="38"/>
      <c r="AB69" s="38"/>
      <c r="AC69" s="37" t="s">
        <v>35</v>
      </c>
    </row>
    <row r="70" spans="1:29" ht="14.25" customHeight="1">
      <c r="A70" s="29">
        <f t="shared" si="1"/>
        <v>68</v>
      </c>
      <c r="B70" s="16" t="str">
        <f t="shared" si="0"/>
        <v>Das Tunnelsystem der Rekorde</v>
      </c>
      <c r="C70" s="30" t="s">
        <v>177</v>
      </c>
      <c r="D70" s="18" t="s">
        <v>31</v>
      </c>
      <c r="E70" s="18"/>
      <c r="F70" s="31" t="s">
        <v>178</v>
      </c>
      <c r="G70" s="32" t="s">
        <v>32</v>
      </c>
      <c r="H70" s="38"/>
      <c r="I70" s="34"/>
      <c r="J70" s="35" t="s">
        <v>33</v>
      </c>
      <c r="K70" s="36" t="s">
        <v>33</v>
      </c>
      <c r="L70" s="37" t="s">
        <v>82</v>
      </c>
      <c r="M70" s="32"/>
      <c r="N70" s="38"/>
      <c r="O70" s="38" t="s">
        <v>32</v>
      </c>
      <c r="P70" s="39"/>
      <c r="Q70" s="32" t="s">
        <v>32</v>
      </c>
      <c r="R70" s="38"/>
      <c r="S70" s="34">
        <v>2</v>
      </c>
      <c r="T70" s="32"/>
      <c r="U70" s="38" t="s">
        <v>32</v>
      </c>
      <c r="V70" s="34" t="s">
        <v>32</v>
      </c>
      <c r="W70" s="32" t="s">
        <v>32</v>
      </c>
      <c r="X70" s="38"/>
      <c r="Y70" s="37"/>
      <c r="Z70" s="40" t="s">
        <v>32</v>
      </c>
      <c r="AA70" s="38" t="s">
        <v>32</v>
      </c>
      <c r="AB70" s="38"/>
      <c r="AC70" s="37" t="s">
        <v>16</v>
      </c>
    </row>
    <row r="71" spans="1:29" ht="14.25" customHeight="1">
      <c r="A71" s="29">
        <f t="shared" si="1"/>
        <v>69</v>
      </c>
      <c r="B71" s="16" t="str">
        <f t="shared" si="0"/>
        <v>These Memories Won't Last</v>
      </c>
      <c r="C71" s="30" t="s">
        <v>179</v>
      </c>
      <c r="D71" s="18"/>
      <c r="E71" s="18" t="s">
        <v>31</v>
      </c>
      <c r="F71" s="31" t="s">
        <v>180</v>
      </c>
      <c r="G71" s="32" t="s">
        <v>32</v>
      </c>
      <c r="H71" s="38"/>
      <c r="I71" s="34"/>
      <c r="J71" s="35" t="s">
        <v>33</v>
      </c>
      <c r="K71" s="36" t="s">
        <v>33</v>
      </c>
      <c r="L71" s="37" t="s">
        <v>82</v>
      </c>
      <c r="M71" s="32"/>
      <c r="N71" s="38"/>
      <c r="O71" s="38"/>
      <c r="P71" s="39"/>
      <c r="Q71" s="32" t="s">
        <v>34</v>
      </c>
      <c r="R71" s="38" t="s">
        <v>34</v>
      </c>
      <c r="S71" s="34">
        <v>1</v>
      </c>
      <c r="T71" s="32"/>
      <c r="U71" s="38" t="s">
        <v>32</v>
      </c>
      <c r="V71" s="34"/>
      <c r="W71" s="32" t="s">
        <v>32</v>
      </c>
      <c r="X71" s="38"/>
      <c r="Y71" s="37"/>
      <c r="Z71" s="40" t="s">
        <v>32</v>
      </c>
      <c r="AA71" s="38" t="s">
        <v>32</v>
      </c>
      <c r="AB71" s="38"/>
      <c r="AC71" s="37" t="s">
        <v>35</v>
      </c>
    </row>
    <row r="72" spans="1:29" ht="14.25" customHeight="1">
      <c r="A72" s="29">
        <f t="shared" si="1"/>
        <v>70</v>
      </c>
      <c r="B72" s="16" t="str">
        <f t="shared" si="0"/>
        <v>Fuglefjellet</v>
      </c>
      <c r="C72" s="30" t="s">
        <v>181</v>
      </c>
      <c r="D72" s="18" t="s">
        <v>31</v>
      </c>
      <c r="E72" s="18"/>
      <c r="F72" s="31" t="s">
        <v>182</v>
      </c>
      <c r="G72" s="32" t="s">
        <v>32</v>
      </c>
      <c r="H72" s="38"/>
      <c r="I72" s="34"/>
      <c r="J72" s="35" t="s">
        <v>33</v>
      </c>
      <c r="K72" s="36" t="s">
        <v>38</v>
      </c>
      <c r="L72" s="37" t="s">
        <v>38</v>
      </c>
      <c r="M72" s="32"/>
      <c r="N72" s="38"/>
      <c r="O72" s="38"/>
      <c r="P72" s="39"/>
      <c r="Q72" s="32" t="s">
        <v>34</v>
      </c>
      <c r="R72" s="38" t="s">
        <v>34</v>
      </c>
      <c r="S72" s="34">
        <v>3</v>
      </c>
      <c r="T72" s="32" t="s">
        <v>32</v>
      </c>
      <c r="U72" s="38"/>
      <c r="V72" s="34" t="s">
        <v>32</v>
      </c>
      <c r="W72" s="32" t="s">
        <v>32</v>
      </c>
      <c r="X72" s="38"/>
      <c r="Y72" s="37"/>
      <c r="Z72" s="40" t="s">
        <v>32</v>
      </c>
      <c r="AA72" s="38"/>
      <c r="AB72" s="38"/>
      <c r="AC72" s="37" t="s">
        <v>35</v>
      </c>
    </row>
    <row r="73" spans="1:29" ht="14.25" customHeight="1">
      <c r="A73" s="29">
        <f t="shared" si="1"/>
        <v>71</v>
      </c>
      <c r="B73" s="16" t="str">
        <f t="shared" si="0"/>
        <v>Gun Deaths In America</v>
      </c>
      <c r="C73" s="30" t="s">
        <v>183</v>
      </c>
      <c r="D73" s="18" t="s">
        <v>31</v>
      </c>
      <c r="E73" s="18"/>
      <c r="F73" s="31" t="s">
        <v>184</v>
      </c>
      <c r="G73" s="32" t="s">
        <v>42</v>
      </c>
      <c r="H73" s="38" t="s">
        <v>32</v>
      </c>
      <c r="I73" s="34"/>
      <c r="J73" s="35" t="s">
        <v>38</v>
      </c>
      <c r="K73" s="36" t="s">
        <v>38</v>
      </c>
      <c r="L73" s="37" t="s">
        <v>38</v>
      </c>
      <c r="M73" s="32" t="s">
        <v>32</v>
      </c>
      <c r="N73" s="38"/>
      <c r="O73" s="38"/>
      <c r="P73" s="39"/>
      <c r="Q73" s="32"/>
      <c r="R73" s="38" t="s">
        <v>32</v>
      </c>
      <c r="S73" s="34">
        <v>1</v>
      </c>
      <c r="T73" s="32"/>
      <c r="U73" s="38" t="s">
        <v>32</v>
      </c>
      <c r="V73" s="34" t="s">
        <v>32</v>
      </c>
      <c r="W73" s="32"/>
      <c r="X73" s="38" t="s">
        <v>32</v>
      </c>
      <c r="Y73" s="37"/>
      <c r="Z73" s="40" t="s">
        <v>32</v>
      </c>
      <c r="AA73" s="38" t="s">
        <v>32</v>
      </c>
      <c r="AB73" s="38"/>
      <c r="AC73" s="37" t="s">
        <v>16</v>
      </c>
    </row>
    <row r="74" spans="1:29" ht="14.25" customHeight="1">
      <c r="A74" s="29">
        <f t="shared" si="1"/>
        <v>72</v>
      </c>
      <c r="B74" s="16" t="str">
        <f t="shared" si="0"/>
        <v>A Trail of Terror in Nice, Block by Block</v>
      </c>
      <c r="C74" s="30" t="s">
        <v>185</v>
      </c>
      <c r="D74" s="18" t="s">
        <v>31</v>
      </c>
      <c r="E74" s="18"/>
      <c r="F74" s="31" t="s">
        <v>186</v>
      </c>
      <c r="G74" s="32" t="s">
        <v>42</v>
      </c>
      <c r="H74" s="38" t="s">
        <v>32</v>
      </c>
      <c r="I74" s="34"/>
      <c r="J74" s="35" t="s">
        <v>38</v>
      </c>
      <c r="K74" s="36" t="s">
        <v>38</v>
      </c>
      <c r="L74" s="37" t="s">
        <v>38</v>
      </c>
      <c r="M74" s="32"/>
      <c r="N74" s="38"/>
      <c r="O74" s="38" t="s">
        <v>34</v>
      </c>
      <c r="P74" s="39"/>
      <c r="Q74" s="32"/>
      <c r="R74" s="38" t="s">
        <v>32</v>
      </c>
      <c r="S74" s="34">
        <v>1</v>
      </c>
      <c r="T74" s="32" t="s">
        <v>32</v>
      </c>
      <c r="U74" s="38"/>
      <c r="V74" s="34" t="s">
        <v>32</v>
      </c>
      <c r="W74" s="32" t="s">
        <v>32</v>
      </c>
      <c r="X74" s="38"/>
      <c r="Y74" s="37"/>
      <c r="Z74" s="40"/>
      <c r="AA74" s="38" t="s">
        <v>32</v>
      </c>
      <c r="AB74" s="38"/>
      <c r="AC74" s="37" t="s">
        <v>16</v>
      </c>
    </row>
    <row r="75" spans="1:29" ht="14.25" customHeight="1">
      <c r="A75" s="29">
        <f t="shared" si="1"/>
        <v>73</v>
      </c>
      <c r="B75" s="16" t="str">
        <f t="shared" si="0"/>
        <v>The Sieve of Eratosthenes</v>
      </c>
      <c r="C75" s="30" t="s">
        <v>187</v>
      </c>
      <c r="D75" s="18"/>
      <c r="E75" s="18" t="s">
        <v>31</v>
      </c>
      <c r="F75" s="31" t="s">
        <v>188</v>
      </c>
      <c r="G75" s="32" t="s">
        <v>32</v>
      </c>
      <c r="H75" s="38" t="s">
        <v>32</v>
      </c>
      <c r="I75" s="34"/>
      <c r="J75" s="35" t="s">
        <v>33</v>
      </c>
      <c r="K75" s="36" t="s">
        <v>38</v>
      </c>
      <c r="L75" s="37" t="s">
        <v>38</v>
      </c>
      <c r="M75" s="32"/>
      <c r="N75" s="38"/>
      <c r="O75" s="38" t="s">
        <v>34</v>
      </c>
      <c r="P75" s="39"/>
      <c r="Q75" s="32" t="s">
        <v>34</v>
      </c>
      <c r="R75" s="38" t="s">
        <v>34</v>
      </c>
      <c r="S75" s="34">
        <v>2</v>
      </c>
      <c r="T75" s="32" t="s">
        <v>32</v>
      </c>
      <c r="U75" s="38" t="s">
        <v>32</v>
      </c>
      <c r="V75" s="34"/>
      <c r="W75" s="32" t="s">
        <v>32</v>
      </c>
      <c r="X75" s="38"/>
      <c r="Y75" s="37"/>
      <c r="Z75" s="40" t="s">
        <v>32</v>
      </c>
      <c r="AA75" s="38" t="s">
        <v>32</v>
      </c>
      <c r="AB75" s="38"/>
      <c r="AC75" s="37" t="s">
        <v>15</v>
      </c>
    </row>
    <row r="76" spans="1:29" ht="14.25" customHeight="1">
      <c r="A76" s="29">
        <f t="shared" si="1"/>
        <v>74</v>
      </c>
      <c r="B76" s="16" t="str">
        <f t="shared" si="0"/>
        <v>The Wild Path: An Icelandic Adventure</v>
      </c>
      <c r="C76" s="30" t="s">
        <v>189</v>
      </c>
      <c r="D76" s="18"/>
      <c r="E76" s="18" t="s">
        <v>31</v>
      </c>
      <c r="F76" s="31" t="s">
        <v>190</v>
      </c>
      <c r="G76" s="32" t="s">
        <v>32</v>
      </c>
      <c r="H76" s="38"/>
      <c r="I76" s="34"/>
      <c r="J76" s="35" t="s">
        <v>33</v>
      </c>
      <c r="K76" s="36" t="s">
        <v>38</v>
      </c>
      <c r="L76" s="37" t="s">
        <v>33</v>
      </c>
      <c r="M76" s="32"/>
      <c r="N76" s="38"/>
      <c r="O76" s="38" t="s">
        <v>32</v>
      </c>
      <c r="P76" s="39"/>
      <c r="Q76" s="32" t="s">
        <v>32</v>
      </c>
      <c r="R76" s="38"/>
      <c r="S76" s="34">
        <v>2</v>
      </c>
      <c r="T76" s="32" t="s">
        <v>32</v>
      </c>
      <c r="U76" s="38" t="s">
        <v>32</v>
      </c>
      <c r="V76" s="34"/>
      <c r="W76" s="32" t="s">
        <v>32</v>
      </c>
      <c r="X76" s="38"/>
      <c r="Y76" s="37"/>
      <c r="Z76" s="40" t="s">
        <v>32</v>
      </c>
      <c r="AA76" s="38" t="s">
        <v>32</v>
      </c>
      <c r="AB76" s="38"/>
      <c r="AC76" s="37" t="s">
        <v>35</v>
      </c>
    </row>
    <row r="77" spans="1:29" ht="14.25" customHeight="1">
      <c r="A77" s="29">
        <f t="shared" si="1"/>
        <v>75</v>
      </c>
      <c r="B77" s="16" t="str">
        <f t="shared" si="0"/>
        <v>How Fed Rates Move Markets</v>
      </c>
      <c r="C77" s="30" t="s">
        <v>191</v>
      </c>
      <c r="D77" s="18" t="s">
        <v>31</v>
      </c>
      <c r="E77" s="18"/>
      <c r="F77" s="31" t="s">
        <v>192</v>
      </c>
      <c r="G77" s="32" t="s">
        <v>32</v>
      </c>
      <c r="H77" s="38"/>
      <c r="I77" s="34"/>
      <c r="J77" s="35" t="s">
        <v>33</v>
      </c>
      <c r="K77" s="36" t="s">
        <v>33</v>
      </c>
      <c r="L77" s="37" t="s">
        <v>33</v>
      </c>
      <c r="M77" s="32"/>
      <c r="N77" s="38"/>
      <c r="O77" s="38" t="s">
        <v>34</v>
      </c>
      <c r="P77" s="39"/>
      <c r="Q77" s="32" t="s">
        <v>34</v>
      </c>
      <c r="R77" s="38" t="s">
        <v>34</v>
      </c>
      <c r="S77" s="34">
        <v>1</v>
      </c>
      <c r="T77" s="32" t="s">
        <v>32</v>
      </c>
      <c r="U77" s="38"/>
      <c r="V77" s="34"/>
      <c r="W77" s="32" t="s">
        <v>32</v>
      </c>
      <c r="X77" s="38"/>
      <c r="Y77" s="37"/>
      <c r="Z77" s="40" t="s">
        <v>32</v>
      </c>
      <c r="AA77" s="38" t="s">
        <v>32</v>
      </c>
      <c r="AB77" s="38"/>
      <c r="AC77" s="37" t="s">
        <v>35</v>
      </c>
    </row>
    <row r="78" spans="1:29" ht="14.25" customHeight="1">
      <c r="A78" s="29">
        <f t="shared" si="1"/>
        <v>76</v>
      </c>
      <c r="B78" s="16" t="str">
        <f t="shared" si="0"/>
        <v>What ECB Stimulus Has Done</v>
      </c>
      <c r="C78" s="30" t="s">
        <v>193</v>
      </c>
      <c r="D78" s="18" t="s">
        <v>31</v>
      </c>
      <c r="E78" s="18"/>
      <c r="F78" s="31" t="s">
        <v>194</v>
      </c>
      <c r="G78" s="32" t="s">
        <v>32</v>
      </c>
      <c r="H78" s="38"/>
      <c r="I78" s="34"/>
      <c r="J78" s="35" t="s">
        <v>52</v>
      </c>
      <c r="K78" s="36" t="s">
        <v>33</v>
      </c>
      <c r="L78" s="37" t="s">
        <v>33</v>
      </c>
      <c r="M78" s="32"/>
      <c r="N78" s="38"/>
      <c r="O78" s="38" t="s">
        <v>32</v>
      </c>
      <c r="P78" s="39"/>
      <c r="Q78" s="32" t="s">
        <v>34</v>
      </c>
      <c r="R78" s="38" t="s">
        <v>34</v>
      </c>
      <c r="S78" s="34">
        <v>1</v>
      </c>
      <c r="T78" s="32" t="s">
        <v>32</v>
      </c>
      <c r="U78" s="38" t="s">
        <v>32</v>
      </c>
      <c r="V78" s="34"/>
      <c r="W78" s="32" t="s">
        <v>32</v>
      </c>
      <c r="X78" s="38"/>
      <c r="Y78" s="37"/>
      <c r="Z78" s="40"/>
      <c r="AA78" s="38" t="s">
        <v>32</v>
      </c>
      <c r="AB78" s="38"/>
      <c r="AC78" s="37" t="s">
        <v>16</v>
      </c>
    </row>
    <row r="79" spans="1:29" ht="14.25" customHeight="1">
      <c r="A79" s="29">
        <f t="shared" si="1"/>
        <v>77</v>
      </c>
      <c r="B79" s="16" t="str">
        <f t="shared" si="0"/>
        <v>Sizing Up The Olympics</v>
      </c>
      <c r="C79" s="30" t="s">
        <v>195</v>
      </c>
      <c r="D79" s="18" t="s">
        <v>31</v>
      </c>
      <c r="E79" s="18"/>
      <c r="F79" s="31" t="s">
        <v>196</v>
      </c>
      <c r="G79" s="32" t="s">
        <v>32</v>
      </c>
      <c r="H79" s="38"/>
      <c r="I79" s="34"/>
      <c r="J79" s="35" t="s">
        <v>33</v>
      </c>
      <c r="K79" s="36" t="s">
        <v>33</v>
      </c>
      <c r="L79" s="37" t="s">
        <v>33</v>
      </c>
      <c r="M79" s="32"/>
      <c r="N79" s="38"/>
      <c r="O79" s="38" t="s">
        <v>32</v>
      </c>
      <c r="P79" s="39" t="s">
        <v>14</v>
      </c>
      <c r="Q79" s="32" t="s">
        <v>34</v>
      </c>
      <c r="R79" s="38" t="s">
        <v>34</v>
      </c>
      <c r="S79" s="34">
        <v>1</v>
      </c>
      <c r="T79" s="32"/>
      <c r="U79" s="38"/>
      <c r="V79" s="34" t="s">
        <v>32</v>
      </c>
      <c r="W79" s="32"/>
      <c r="X79" s="38" t="s">
        <v>32</v>
      </c>
      <c r="Y79" s="37"/>
      <c r="Z79" s="40"/>
      <c r="AA79" s="38" t="s">
        <v>32</v>
      </c>
      <c r="AB79" s="38" t="s">
        <v>32</v>
      </c>
      <c r="AC79" s="37" t="s">
        <v>16</v>
      </c>
    </row>
    <row r="80" spans="1:29" ht="14.25" customHeight="1">
      <c r="A80" s="29">
        <f t="shared" si="1"/>
        <v>78</v>
      </c>
      <c r="B80" s="16" t="str">
        <f t="shared" si="0"/>
        <v>The Internet of Things</v>
      </c>
      <c r="C80" s="30" t="s">
        <v>197</v>
      </c>
      <c r="D80" s="18" t="s">
        <v>31</v>
      </c>
      <c r="E80" s="18"/>
      <c r="F80" s="31" t="s">
        <v>198</v>
      </c>
      <c r="G80" s="32" t="s">
        <v>42</v>
      </c>
      <c r="H80" s="38" t="s">
        <v>32</v>
      </c>
      <c r="I80" s="34"/>
      <c r="J80" s="35" t="s">
        <v>38</v>
      </c>
      <c r="K80" s="36" t="s">
        <v>38</v>
      </c>
      <c r="L80" s="37" t="s">
        <v>38</v>
      </c>
      <c r="M80" s="32"/>
      <c r="N80" s="38"/>
      <c r="O80" s="38"/>
      <c r="P80" s="39"/>
      <c r="Q80" s="32"/>
      <c r="R80" s="38" t="s">
        <v>32</v>
      </c>
      <c r="S80" s="34">
        <v>1</v>
      </c>
      <c r="T80" s="32"/>
      <c r="U80" s="38"/>
      <c r="V80" s="34" t="s">
        <v>32</v>
      </c>
      <c r="W80" s="32" t="s">
        <v>32</v>
      </c>
      <c r="X80" s="38"/>
      <c r="Y80" s="37"/>
      <c r="Z80" s="40" t="s">
        <v>32</v>
      </c>
      <c r="AA80" s="38" t="s">
        <v>32</v>
      </c>
      <c r="AB80" s="38"/>
      <c r="AC80" s="37" t="s">
        <v>35</v>
      </c>
    </row>
    <row r="81" spans="1:29" ht="14.25" customHeight="1">
      <c r="A81" s="29">
        <f t="shared" si="1"/>
        <v>79</v>
      </c>
      <c r="B81" s="16" t="str">
        <f t="shared" si="0"/>
        <v>Setting the Pace: The Fed Acts, Markets Move</v>
      </c>
      <c r="C81" s="30" t="s">
        <v>199</v>
      </c>
      <c r="D81" s="18" t="s">
        <v>31</v>
      </c>
      <c r="E81" s="18"/>
      <c r="F81" s="31" t="s">
        <v>200</v>
      </c>
      <c r="G81" s="32" t="s">
        <v>42</v>
      </c>
      <c r="H81" s="38" t="s">
        <v>32</v>
      </c>
      <c r="I81" s="34" t="s">
        <v>32</v>
      </c>
      <c r="J81" s="35" t="s">
        <v>38</v>
      </c>
      <c r="K81" s="36" t="s">
        <v>38</v>
      </c>
      <c r="L81" s="37" t="s">
        <v>52</v>
      </c>
      <c r="M81" s="32"/>
      <c r="N81" s="38" t="s">
        <v>32</v>
      </c>
      <c r="O81" s="38" t="s">
        <v>32</v>
      </c>
      <c r="P81" s="39"/>
      <c r="Q81" s="32"/>
      <c r="R81" s="38" t="s">
        <v>32</v>
      </c>
      <c r="S81" s="34">
        <v>1</v>
      </c>
      <c r="T81" s="32"/>
      <c r="U81" s="38"/>
      <c r="V81" s="34" t="s">
        <v>32</v>
      </c>
      <c r="W81" s="32"/>
      <c r="X81" s="38" t="s">
        <v>32</v>
      </c>
      <c r="Y81" s="37"/>
      <c r="Z81" s="40"/>
      <c r="AA81" s="38" t="s">
        <v>32</v>
      </c>
      <c r="AB81" s="38"/>
      <c r="AC81" s="37" t="s">
        <v>16</v>
      </c>
    </row>
    <row r="82" spans="1:29" ht="14.25" customHeight="1">
      <c r="A82" s="45">
        <f t="shared" si="1"/>
        <v>80</v>
      </c>
      <c r="B82" s="46" t="str">
        <f t="shared" si="0"/>
        <v>What I Saw in Syria</v>
      </c>
      <c r="C82" s="47" t="s">
        <v>201</v>
      </c>
      <c r="D82" s="18" t="s">
        <v>31</v>
      </c>
      <c r="E82" s="18"/>
      <c r="F82" s="48" t="s">
        <v>202</v>
      </c>
      <c r="G82" s="49" t="s">
        <v>32</v>
      </c>
      <c r="H82" s="50" t="s">
        <v>32</v>
      </c>
      <c r="I82" s="51"/>
      <c r="J82" s="52" t="s">
        <v>38</v>
      </c>
      <c r="K82" s="53" t="s">
        <v>38</v>
      </c>
      <c r="L82" s="54" t="s">
        <v>82</v>
      </c>
      <c r="M82" s="49"/>
      <c r="N82" s="50"/>
      <c r="O82" s="50"/>
      <c r="P82" s="55" t="s">
        <v>14</v>
      </c>
      <c r="Q82" s="49"/>
      <c r="R82" s="50" t="s">
        <v>32</v>
      </c>
      <c r="S82" s="51">
        <v>1</v>
      </c>
      <c r="T82" s="49"/>
      <c r="U82" s="50"/>
      <c r="V82" s="51" t="s">
        <v>32</v>
      </c>
      <c r="W82" s="49"/>
      <c r="X82" s="50" t="s">
        <v>32</v>
      </c>
      <c r="Y82" s="54"/>
      <c r="Z82" s="56" t="s">
        <v>32</v>
      </c>
      <c r="AA82" s="50" t="s">
        <v>32</v>
      </c>
      <c r="AB82" s="50" t="s">
        <v>32</v>
      </c>
      <c r="AC82" s="54" t="s">
        <v>35</v>
      </c>
    </row>
    <row r="83" spans="1:29" ht="12.75" hidden="1">
      <c r="A83" s="57"/>
      <c r="B83" s="58"/>
      <c r="C83" s="58" t="s">
        <v>203</v>
      </c>
      <c r="D83" s="59">
        <f t="shared" ref="D83:E83" si="2">COUNTIF(D3:D82,"=x")</f>
        <v>54</v>
      </c>
      <c r="E83" s="59">
        <f t="shared" si="2"/>
        <v>26</v>
      </c>
      <c r="F83" s="18"/>
      <c r="G83" s="59">
        <f t="shared" ref="G83:I83" si="3">COUNTIF(G3:G82,"=x")</f>
        <v>0</v>
      </c>
      <c r="H83" s="59">
        <f t="shared" si="3"/>
        <v>0</v>
      </c>
      <c r="I83" s="59">
        <f t="shared" si="3"/>
        <v>0</v>
      </c>
      <c r="J83" s="60"/>
      <c r="K83" s="60"/>
      <c r="L83" s="60"/>
      <c r="M83" s="59">
        <f t="shared" ref="M83:O83" si="4">COUNTIF(M3:M82,"=x")</f>
        <v>0</v>
      </c>
      <c r="N83" s="59">
        <f t="shared" si="4"/>
        <v>0</v>
      </c>
      <c r="O83" s="59">
        <f t="shared" si="4"/>
        <v>0</v>
      </c>
      <c r="P83" s="60"/>
      <c r="Q83" s="59"/>
      <c r="R83" s="60"/>
      <c r="S83" s="60"/>
      <c r="T83" s="59">
        <f t="shared" ref="T83:X83" si="5">COUNTIF(T3:T82,"=x")</f>
        <v>0</v>
      </c>
      <c r="U83" s="59">
        <f t="shared" si="5"/>
        <v>0</v>
      </c>
      <c r="V83" s="59">
        <f t="shared" si="5"/>
        <v>0</v>
      </c>
      <c r="W83" s="59">
        <f t="shared" si="5"/>
        <v>0</v>
      </c>
      <c r="X83" s="59">
        <f t="shared" si="5"/>
        <v>0</v>
      </c>
      <c r="Y83" s="59"/>
      <c r="Z83" s="59">
        <f t="shared" ref="Z83:AB83" si="6">COUNTIF(Z3:Z82,"=x")</f>
        <v>0</v>
      </c>
      <c r="AA83" s="59">
        <f t="shared" si="6"/>
        <v>0</v>
      </c>
      <c r="AB83" s="59">
        <f t="shared" si="6"/>
        <v>0</v>
      </c>
      <c r="AC83" s="60"/>
    </row>
  </sheetData>
  <hyperlinks>
    <hyperlink ref="B3" r:id="rId1" display="http://www.r2d3.us/visual-intro-to-machine-learning-part-1/"/>
    <hyperlink ref="F3" r:id="rId2" display="http://www.r2d3.us/visual-intro-to-machine-learning-part-1/"/>
    <hyperlink ref="B4" r:id="rId3" display="http://www.bloomberg.com/graphics/2015-auto-sales/"/>
    <hyperlink ref="F4" r:id="rId4"/>
    <hyperlink ref="B5" r:id="rId5" display="http://www.nytimes.com/interactive/2014/03/31/science/motorcycle-helmet-laws.html"/>
    <hyperlink ref="F5" r:id="rId6"/>
    <hyperlink ref="B6" r:id="rId7" display="http://www.nytimes.com/interactive/2015/03/19/upshot/3d-yield-curve-economic-growth.html"/>
    <hyperlink ref="F6" r:id="rId8" display="http://www.nytimes.com/interactive/2015/03/19/upshot/3d-yield-curve-economic-growth.html"/>
    <hyperlink ref="B7" r:id="rId9" display="http://www.georgelmurphy.com/berrics/"/>
    <hyperlink ref="F7" r:id="rId10"/>
    <hyperlink ref="B8" r:id="rId11" display="http://www.nytimes.com/interactive/2010/02/02/us/politics/20100201-budget-porcupine-graphic.html"/>
    <hyperlink ref="F8" r:id="rId12"/>
    <hyperlink ref="B9" r:id="rId13" display="http://www.gapminder.org/downloads/human-development-trends-2005/"/>
    <hyperlink ref="F9" r:id="rId14"/>
    <hyperlink ref="B10" r:id="rId15" display="http://www.nytimes.com/interactive/2015/11/17/health/wiredwell-food-diary-super-tracker.html"/>
    <hyperlink ref="F10" r:id="rId16"/>
    <hyperlink ref="B11" r:id="rId17" display="http://www.bloomberg.com/dataview/2014-04-17/how-americans-die.html"/>
    <hyperlink ref="F11" r:id="rId18"/>
    <hyperlink ref="B12" r:id="rId19" display="http://mbtaviz.github.io/"/>
    <hyperlink ref="F12" r:id="rId20"/>
    <hyperlink ref="B13" r:id="rId21" display="http://www.nytimes.com/interactive/2015/07/24/business/international/the-world-according-to-china-investment-maps.html"/>
    <hyperlink ref="F13" r:id="rId22"/>
    <hyperlink ref="B14" r:id="rId23" display="http://www.nytimes.com/interactive/2015/09/30/business/how-the-us-and-opec-drive-oil-prices.html"/>
    <hyperlink ref="F14" r:id="rId24"/>
    <hyperlink ref="B15" r:id="rId25" display="https://www.washingtonpost.com/graphics/world/scaling-everest/"/>
    <hyperlink ref="F15" r:id="rId26"/>
    <hyperlink ref="B16" r:id="rId27" location="/?part=descent-begins" display="http://www.nytimes.com/projects/2012/snow-fall/ - /?part=descent-begins"/>
    <hyperlink ref="F16" r:id="rId28" location="/?part=descent-begins"/>
    <hyperlink ref="B17" r:id="rId29" display="http://jessandruss.us/"/>
    <hyperlink ref="F17" r:id="rId30"/>
    <hyperlink ref="B18" r:id="rId31" display="http://www.bloomberg.com/graphics/2014-hottest-year-on-record/"/>
    <hyperlink ref="F18" r:id="rId32"/>
    <hyperlink ref="B19" r:id="rId33" display="http://www.nytimes.com/interactive/2014/06/13/sports/worldcup/world-cup-balls.html"/>
    <hyperlink ref="F19" r:id="rId34"/>
    <hyperlink ref="B20" r:id="rId35" display="http://www.nytimes.com/newsgraphics/2013/10/13/russia/"/>
    <hyperlink ref="F20" r:id="rId36"/>
    <hyperlink ref="B21" r:id="rId37" display="http://www.angelamorelli.com/water/"/>
    <hyperlink ref="F21" r:id="rId38"/>
    <hyperlink ref="B22" r:id="rId39" display="http://www.nytimes.com/newsgraphics/2014/sochi-olympics/ski-jumping.html"/>
    <hyperlink ref="F22" r:id="rId40"/>
    <hyperlink ref="B23" r:id="rId41" display="http://www.nytimes.com/interactive/2015/01/09/sports/the-dawn-wall-el-capitan.html"/>
    <hyperlink ref="F23" r:id="rId42"/>
    <hyperlink ref="B24" r:id="rId43" display="http://www.nytimes.com/interactive/2015/03/06/world/europe/russias-endgame-in-ukraine.html"/>
    <hyperlink ref="F24" r:id="rId44"/>
    <hyperlink ref="B25" r:id="rId45" display="http://www.nytimes.com/interactive/2013/05/07/education/college-admissions-gap.html"/>
    <hyperlink ref="F25" r:id="rId46"/>
    <hyperlink ref="B26" r:id="rId47" display="http://www.nytimes.com/interactive/2015/10/27/world/greenland-is-melting-away.html"/>
    <hyperlink ref="F26" r:id="rId48"/>
    <hyperlink ref="B27" r:id="rId49" display="http://www.nytimes.com/interactive/2009/07/31/business/20080801-metrics-graphic.html"/>
    <hyperlink ref="F27" r:id="rId50"/>
    <hyperlink ref="B28" r:id="rId51" location="27248" display="http://webdoc.toneelhuis.be/deconstructing-the-past-interview-guy-cassiers - 27248"/>
    <hyperlink ref="F28" r:id="rId52" location="27248" display="http://webdoc.toneelhuis.be/deconstructing-the-past-interview-guy-cassiers - 27248"/>
    <hyperlink ref="B29" r:id="rId53" location="4650" display="http://storychallenge.pageflow.io/africas-dollar-a-day-schools - 4650"/>
    <hyperlink ref="F29" r:id="rId54" location="4650"/>
    <hyperlink ref="B30" r:id="rId55" display="https://slate.adobe.com/a/z638D/"/>
    <hyperlink ref="F30" r:id="rId56"/>
    <hyperlink ref="B31" r:id="rId57" display="http://ncase.me/neurons/"/>
    <hyperlink ref="F31" r:id="rId58"/>
    <hyperlink ref="B32" r:id="rId59" display="http://www.bloomberg.com/graphics/year-ahead-2016/"/>
    <hyperlink ref="F32" r:id="rId60"/>
    <hyperlink ref="B33" r:id="rId61" display="https://britishmuseum.withgoogle.com/"/>
    <hyperlink ref="F33" r:id="rId62"/>
    <hyperlink ref="B34" r:id="rId63" display="http://www.bloomberg.com/graphics/carbon-clock/"/>
    <hyperlink ref="F34" r:id="rId64"/>
    <hyperlink ref="B35" r:id="rId65" display="http://www.washingtonpost.com/wp-srv/special/climate-change/global-emissions.html"/>
    <hyperlink ref="F35" r:id="rId66"/>
    <hyperlink ref="B36" r:id="rId67" display="http://www.nytimes.com/interactive/2008/08/04/sports/olympics/20080804_MEDALCOUNT_MAP.html"/>
    <hyperlink ref="F36" r:id="rId68"/>
    <hyperlink ref="B37" r:id="rId69" display="http://www.theguardian.com/sport/interactive/2010/feb/19/winterolympics2010-vancouver"/>
    <hyperlink ref="F37" r:id="rId70"/>
    <hyperlink ref="B38" r:id="rId71" display="http://www.bloomberg.com/dataview/2014-02-25/bubble-to-bust-to-recovery.html"/>
    <hyperlink ref="F38" r:id="rId72"/>
    <hyperlink ref="B39" r:id="rId73" display="http://zeit.de/feature/german-unification-a-nation-divided"/>
    <hyperlink ref="F39" r:id="rId74"/>
    <hyperlink ref="B40" r:id="rId75" display="http://www.nytimes.com/interactive/2014/09/14/sports/baseball/jeter-swings.html"/>
    <hyperlink ref="F40" r:id="rId76"/>
    <hyperlink ref="B41" r:id="rId77" display="http://www.nytimes.com/interactive/2015/01/11/travel/52-places-to-go-in-2015.html"/>
    <hyperlink ref="F41" r:id="rId78"/>
    <hyperlink ref="B42" r:id="rId79" display="http://www.nytimes.com/interactive/2015/02/06/arts/a-walk-through-the-gallery-henri-matisse-the-cut-outs-at-the-museum-of-modern-art-in-new-york.html"/>
    <hyperlink ref="F42" r:id="rId80"/>
    <hyperlink ref="B43" r:id="rId81" display="http://www.nytimes.com/interactive/2015/06/10/world/asia/north-korea-photos-video.html"/>
    <hyperlink ref="F43" r:id="rId82"/>
    <hyperlink ref="B44" r:id="rId83" display="http://www.nytimes.com/interactive/2015/04/22/magazine/new-york-city-walks.html"/>
    <hyperlink ref="F44" r:id="rId84"/>
    <hyperlink ref="B45" r:id="rId85" display="http://qz.com/576057/why-infectious-bacteria-are-winning/"/>
    <hyperlink ref="F45" r:id="rId86"/>
    <hyperlink ref="B46" r:id="rId87" display="https://projects.propublica.org/houston/"/>
    <hyperlink ref="F46" r:id="rId88"/>
    <hyperlink ref="B47" r:id="rId89" display="http://setosa.io/ev/eigenvectors-and-eigenvalues/"/>
    <hyperlink ref="F47" r:id="rId90"/>
    <hyperlink ref="B48" r:id="rId91" display="http://polygraph.cool/films/"/>
    <hyperlink ref="F48" r:id="rId92"/>
    <hyperlink ref="B49" r:id="rId93" display="http://www.bloomberg.com/graphics/2015-whats-warming-the-world/"/>
    <hyperlink ref="F49" r:id="rId94"/>
    <hyperlink ref="B50" r:id="rId95" display="http://joshworth.com/dev/pixelspace/pixelspace_solarsystem.html"/>
    <hyperlink ref="F50" r:id="rId96"/>
    <hyperlink ref="B51" r:id="rId97" display="http://www.theverge.com/a/gadgets-2016-wearables-drones-vr-smart-home-the-future"/>
    <hyperlink ref="F51" r:id="rId98"/>
    <hyperlink ref="B52" r:id="rId99" display="http://www.tampabay.com/projects/2015/investigations/pinellas-failure-factories/chart-failing-black-students/"/>
    <hyperlink ref="F52" r:id="rId100"/>
    <hyperlink ref="B53" r:id="rId101" display="https://www.theguardian.com/technology/2016/apr/12/the-dark-side-of-guardian-comments"/>
    <hyperlink ref="F53" r:id="rId102"/>
    <hyperlink ref="B54" r:id="rId103" display="http://trollsofthewest.studiotony.nl/"/>
    <hyperlink ref="F54" r:id="rId104"/>
    <hyperlink ref="B55" r:id="rId105" display="http://makeyourmoneymatter.org/"/>
    <hyperlink ref="F55" r:id="rId106"/>
    <hyperlink ref="B56" r:id="rId107" display="http://www.evanshalshaw.com/more/bondcars/"/>
    <hyperlink ref="F56" r:id="rId108"/>
    <hyperlink ref="B57" r:id="rId109" display="http://everylastdrop.co.uk/"/>
    <hyperlink ref="F57" r:id="rId110"/>
    <hyperlink ref="B58" r:id="rId111" display="http://muyueh.com/greenhoney/"/>
    <hyperlink ref="F58" r:id="rId112"/>
    <hyperlink ref="B59" r:id="rId113" display="http://www.nytimes.com/interactive/2014/06/20/sports/worldcup/how-world-cup-players-are-connected.html"/>
    <hyperlink ref="F59" r:id="rId114"/>
    <hyperlink ref="B60" r:id="rId115" display="http://emeeks.github.io/gestaltdataviz/section1.html"/>
    <hyperlink ref="F60" r:id="rId116"/>
    <hyperlink ref="B61" r:id="rId117" display="http://letsfreecongress.org/"/>
    <hyperlink ref="F61" r:id="rId118"/>
    <hyperlink ref="B62" r:id="rId119" display="http://www.theairwebreathe.org/"/>
    <hyperlink ref="F62" r:id="rId120"/>
    <hyperlink ref="B63" r:id="rId121" display="http://polygraph.cool/nba/"/>
    <hyperlink ref="F63" r:id="rId122"/>
    <hyperlink ref="B64" r:id="rId123" display="http://russellgoldenberg.github.io/started-from-the-bottom/"/>
    <hyperlink ref="F64" r:id="rId124"/>
    <hyperlink ref="B65" r:id="rId125" display="http://www.nytimes.com/newsgraphics/2013/10/27/south-china-sea/"/>
    <hyperlink ref="F65" r:id="rId126"/>
    <hyperlink ref="B66" r:id="rId127" display="http://s.telegraph.co.uk/graphics/projects/safaas-journey/index.html"/>
    <hyperlink ref="F66" r:id="rId128"/>
    <hyperlink ref="B67" r:id="rId129" display="https://www.bnef.com/dataview/new-energy-outlook-2016/index.html"/>
    <hyperlink ref="F67" r:id="rId130"/>
    <hyperlink ref="B68" r:id="rId131" display="http://www.serioverify.com/"/>
    <hyperlink ref="F68" r:id="rId132"/>
    <hyperlink ref="B69" r:id="rId133" display="http://kontraktlogistik.koeln/index.html"/>
    <hyperlink ref="F69" r:id="rId134"/>
    <hyperlink ref="B70" r:id="rId135" display="http://interaktiv.tagesanzeiger.ch/2016/gotthard-system/"/>
    <hyperlink ref="F70" r:id="rId136"/>
    <hyperlink ref="B71" r:id="rId137" display="http://memories.sutueatsflies.com/"/>
    <hyperlink ref="F71" r:id="rId138"/>
    <hyperlink ref="B72" r:id="rId139" display="https://www.nrk.no/fuglefjellet-1.12984757"/>
    <hyperlink ref="F72" r:id="rId140"/>
    <hyperlink ref="B73" r:id="rId141" display="http://fivethirtyeight.com/features/gun-deaths/"/>
    <hyperlink ref="F73" r:id="rId142"/>
    <hyperlink ref="B74" r:id="rId143" display="http://www.nytimes.com/interactive/2016/07/14/world/europe/trail-of-terror-france.html"/>
    <hyperlink ref="F74" r:id="rId144"/>
    <hyperlink ref="B75" r:id="rId145" display="http://www.mahabal.io/eras"/>
    <hyperlink ref="F75" r:id="rId146"/>
    <hyperlink ref="B76" r:id="rId147" display="http://tympanus.net/Development/StorytellingMap/"/>
    <hyperlink ref="F76" r:id="rId148"/>
    <hyperlink ref="B77" r:id="rId149" display="http://graphics.wsj.com/reacting-to-fed-rates/"/>
    <hyperlink ref="F77" r:id="rId150"/>
    <hyperlink ref="B78" r:id="rId151" display="http://graphics.wsj.com/what-ecb-qe-stimulus-has-done/"/>
    <hyperlink ref="F78" r:id="rId152"/>
    <hyperlink ref="B79" r:id="rId153" display="https://www.washingtonpost.com/graphics/sports/olympics/scale-of-the-olympics/"/>
    <hyperlink ref="F79" r:id="rId154"/>
    <hyperlink ref="B80" r:id="rId155" display="http://www.informationisbeautiful.net/visualizations/the-internet-of-things-a-primer/"/>
    <hyperlink ref="F80" r:id="rId156"/>
    <hyperlink ref="B81" r:id="rId157" display="http://www.wsj.com/ad/pimco-rateandreaction.html"/>
    <hyperlink ref="F81" r:id="rId158"/>
    <hyperlink ref="B82" r:id="rId159" display="http://www.nytimes.com/interactive/2016/06/10/world/middleeast/syria-road-trip.html"/>
    <hyperlink ref="F82" r:id="rId160"/>
  </hyperlinks>
  <pageMargins left="0.7" right="0.7" top="0.75" bottom="0.75" header="0.3" footer="0.3"/>
  <tableParts count="1">
    <tablePart r:id="rId1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modified xsi:type="dcterms:W3CDTF">2016-12-12T21:38:54Z</dcterms:modified>
</cp:coreProperties>
</file>