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kalah_Matdis\tests\"/>
    </mc:Choice>
  </mc:AlternateContent>
  <xr:revisionPtr revIDLastSave="0" documentId="13_ncr:1_{F2A76BBB-3605-4210-A349-A4F33BDC3845}" xr6:coauthVersionLast="47" xr6:coauthVersionMax="47" xr10:uidLastSave="{00000000-0000-0000-0000-000000000000}"/>
  <bookViews>
    <workbookView minimized="1" xWindow="11220" yWindow="144" windowWidth="11820" windowHeight="8964" xr2:uid="{803EEE33-9123-4016-8516-FBF7EBF3962F}"/>
  </bookViews>
  <sheets>
    <sheet name="Data" sheetId="1" r:id="rId1"/>
    <sheet name="Graph FISR" sheetId="2" r:id="rId2"/>
    <sheet name="Graph ISR" sheetId="3" r:id="rId3"/>
    <sheet name="Toge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1" i="1"/>
  <c r="K8" i="1"/>
  <c r="K4" i="1"/>
  <c r="K6" i="1"/>
  <c r="K3" i="1"/>
  <c r="J4" i="1"/>
  <c r="J6" i="1"/>
  <c r="J3" i="1"/>
  <c r="I3" i="1"/>
  <c r="I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E11" i="1"/>
  <c r="E12" i="1"/>
  <c r="D9" i="1"/>
  <c r="D10" i="1"/>
  <c r="D11" i="1"/>
  <c r="D12" i="1"/>
  <c r="D6" i="1"/>
  <c r="E6" i="1" s="1"/>
  <c r="D7" i="1"/>
  <c r="E7" i="1" s="1"/>
  <c r="E4" i="1"/>
  <c r="E5" i="1"/>
  <c r="E8" i="1"/>
  <c r="E9" i="1"/>
  <c r="E10" i="1"/>
  <c r="E3" i="1"/>
  <c r="I4" i="1"/>
  <c r="I5" i="1"/>
  <c r="J5" i="1" s="1"/>
  <c r="D8" i="1"/>
  <c r="D4" i="1"/>
  <c r="D5" i="1"/>
  <c r="D3" i="1"/>
  <c r="K10" i="1" l="1"/>
  <c r="K5" i="1"/>
  <c r="K7" i="1"/>
  <c r="K12" i="1"/>
</calcChain>
</file>

<file path=xl/sharedStrings.xml><?xml version="1.0" encoding="utf-8"?>
<sst xmlns="http://schemas.openxmlformats.org/spreadsheetml/2006/main" count="27" uniqueCount="12">
  <si>
    <t>Type</t>
  </si>
  <si>
    <t>Size</t>
  </si>
  <si>
    <t>Pixels</t>
  </si>
  <si>
    <t>T1 (s)</t>
  </si>
  <si>
    <t>T2 (s)</t>
  </si>
  <si>
    <t>T3 (s)</t>
  </si>
  <si>
    <t>Average (s)</t>
  </si>
  <si>
    <t>FISR</t>
  </si>
  <si>
    <t>ISR</t>
  </si>
  <si>
    <t>Time Per Vector (ms)</t>
  </si>
  <si>
    <t>Vectors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</si>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</sst>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FISR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Data!$D$3:$D$7</c:f>
              <c:numCache>
                <c:formatCode>General</c:formatCode>
                <c:ptCount val="5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Data!$I$3:$I$7</c:f>
              <c:numCache>
                <c:formatCode>General</c:formatCode>
                <c:ptCount val="5"/>
                <c:pt idx="0">
                  <c:v>0.92756660779317202</c:v>
                </c:pt>
                <c:pt idx="1">
                  <c:v>3.6917583147684669</c:v>
                </c:pt>
                <c:pt idx="2">
                  <c:v>15.028840859730968</c:v>
                </c:pt>
                <c:pt idx="3">
                  <c:v>68.059371789296435</c:v>
                </c:pt>
                <c:pt idx="4">
                  <c:v>301.52211459477667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D-4640-B5A2-A6D6E2E2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05520"/>
        <c:axId val="473305840"/>
      </c:scatterChart>
      <c:valAx>
        <c:axId val="47330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3305840"/>
        <c:crosses val="autoZero"/>
        <c:crossBetween val="midCat"/>
      </c:valAx>
      <c:valAx>
        <c:axId val="4733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330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Data!$B$8</c:f>
              <c:strCache>
                <c:ptCount val="1"/>
                <c:pt idx="0">
                  <c:v>ISR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Data!$D$8:$D$12</c:f>
              <c:numCache>
                <c:formatCode>General</c:formatCode>
                <c:ptCount val="5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Data!$I$8:$I$12</c:f>
              <c:numCache>
                <c:formatCode>General</c:formatCode>
                <c:ptCount val="5"/>
                <c:pt idx="0">
                  <c:v>1.0731099446614565</c:v>
                </c:pt>
                <c:pt idx="1">
                  <c:v>4.1732235749562534</c:v>
                </c:pt>
                <c:pt idx="2">
                  <c:v>24.992307027180932</c:v>
                </c:pt>
                <c:pt idx="3">
                  <c:v>88.179062684377001</c:v>
                </c:pt>
                <c:pt idx="4">
                  <c:v>341.181135574976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9-4BCC-B79C-613D95C7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26392"/>
        <c:axId val="613127992"/>
      </c:scatterChart>
      <c:valAx>
        <c:axId val="61312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3127992"/>
        <c:crosses val="autoZero"/>
        <c:crossBetween val="midCat"/>
      </c:valAx>
      <c:valAx>
        <c:axId val="6131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312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</a:t>
            </a:r>
            <a:r>
              <a:rPr lang="en-US" baseline="0"/>
              <a:t>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533311461067366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FISR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776902887139"/>
                  <c:y val="0.12126239428404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Data!$D$3:$D$7</c:f>
              <c:numCache>
                <c:formatCode>General</c:formatCode>
                <c:ptCount val="5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Data!$I$3:$I$7</c:f>
              <c:numCache>
                <c:formatCode>General</c:formatCode>
                <c:ptCount val="5"/>
                <c:pt idx="0">
                  <c:v>0.92756660779317202</c:v>
                </c:pt>
                <c:pt idx="1">
                  <c:v>3.6917583147684669</c:v>
                </c:pt>
                <c:pt idx="2">
                  <c:v>15.028840859730968</c:v>
                </c:pt>
                <c:pt idx="3">
                  <c:v>68.059371789296435</c:v>
                </c:pt>
                <c:pt idx="4">
                  <c:v>301.52211459477667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D-43D6-8906-C0BF7482C02E}"/>
            </c:ext>
          </c:extLst>
        </c:ser>
        <c:ser>
          <c:idx val="1"/>
          <c:order val="1"/>
          <c:tx>
            <c:strRef>
              <c:f>Data!$B$8</c:f>
              <c:strCache>
                <c:ptCount val="1"/>
                <c:pt idx="0">
                  <c:v>ISR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55511811023622E-2"/>
                  <c:y val="-6.19021580635753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Data!$D$8:$D$12</c:f>
              <c:numCache>
                <c:formatCode>General</c:formatCode>
                <c:ptCount val="5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Data!$I$8:$I$12</c:f>
              <c:numCache>
                <c:formatCode>General</c:formatCode>
                <c:ptCount val="5"/>
                <c:pt idx="0">
                  <c:v>1.0731099446614565</c:v>
                </c:pt>
                <c:pt idx="1">
                  <c:v>4.1732235749562534</c:v>
                </c:pt>
                <c:pt idx="2">
                  <c:v>24.992307027180932</c:v>
                </c:pt>
                <c:pt idx="3">
                  <c:v>88.179062684377001</c:v>
                </c:pt>
                <c:pt idx="4">
                  <c:v>341.181135574976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D-43D6-8906-C0BF7482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06160"/>
        <c:axId val="472237744"/>
      </c:scatterChart>
      <c:valAx>
        <c:axId val="4733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2237744"/>
        <c:crosses val="autoZero"/>
        <c:crossBetween val="midCat"/>
      </c:valAx>
      <c:valAx>
        <c:axId val="472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330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8802318460192475"/>
          <c:y val="1.004556722076407E-2"/>
          <c:w val="8.6976815398075238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179070</xdr:rowOff>
    </xdr:from>
    <xdr:to>
      <xdr:col>8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5127-BB81-4DF3-90EC-F44944DD3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19050</xdr:rowOff>
    </xdr:from>
    <xdr:to>
      <xdr:col>8</xdr:col>
      <xdr:colOff>320040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2CD4C-C5AA-407C-BF40-184FB62C3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19050</xdr:rowOff>
    </xdr:from>
    <xdr:to>
      <xdr:col>8</xdr:col>
      <xdr:colOff>297180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7CC23-8153-4B0F-81C9-AE2F847B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CEC2-3801-4707-BD33-8FE94FFDDE72}">
  <dimension ref="B2:Q24"/>
  <sheetViews>
    <sheetView tabSelected="1" topLeftCell="B1" workbookViewId="0">
      <selection activeCell="M2" sqref="M2:Q12"/>
    </sheetView>
  </sheetViews>
  <sheetFormatPr defaultRowHeight="14.4" x14ac:dyDescent="0.3"/>
  <cols>
    <col min="2" max="2" width="4.88671875" bestFit="1" customWidth="1"/>
    <col min="3" max="3" width="5" bestFit="1" customWidth="1"/>
    <col min="4" max="5" width="8" bestFit="1" customWidth="1"/>
    <col min="6" max="7" width="12" bestFit="1" customWidth="1"/>
    <col min="8" max="8" width="16.33203125" customWidth="1"/>
    <col min="9" max="10" width="18.109375" bestFit="1" customWidth="1"/>
    <col min="11" max="11" width="12.5546875" bestFit="1" customWidth="1"/>
    <col min="13" max="13" width="4.88671875" bestFit="1" customWidth="1"/>
    <col min="14" max="14" width="8" bestFit="1" customWidth="1"/>
    <col min="15" max="15" width="12" bestFit="1" customWidth="1"/>
    <col min="16" max="16" width="18.109375" bestFit="1" customWidth="1"/>
    <col min="17" max="17" width="12.5546875" bestFit="1" customWidth="1"/>
  </cols>
  <sheetData>
    <row r="2" spans="2:17" x14ac:dyDescent="0.3">
      <c r="B2" s="1" t="s">
        <v>0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11</v>
      </c>
      <c r="M2" s="20" t="s">
        <v>0</v>
      </c>
      <c r="N2" s="14" t="s">
        <v>10</v>
      </c>
      <c r="O2" s="15" t="s">
        <v>6</v>
      </c>
      <c r="P2" s="14" t="s">
        <v>9</v>
      </c>
      <c r="Q2" s="16" t="s">
        <v>11</v>
      </c>
    </row>
    <row r="3" spans="2:17" x14ac:dyDescent="0.3">
      <c r="B3" s="2" t="s">
        <v>7</v>
      </c>
      <c r="C3" s="1">
        <v>64</v>
      </c>
      <c r="D3" s="1">
        <f>C3*C3</f>
        <v>4096</v>
      </c>
      <c r="E3" s="1">
        <f>D3+31</f>
        <v>4127</v>
      </c>
      <c r="F3" s="1">
        <v>0.905123710632324</v>
      </c>
      <c r="G3" s="1">
        <v>0.93542098999023404</v>
      </c>
      <c r="H3" s="1">
        <v>0.94215512275695801</v>
      </c>
      <c r="I3" s="1">
        <f t="shared" ref="I3:I12" si="0">AVERAGE(F3:H3)</f>
        <v>0.92756660779317202</v>
      </c>
      <c r="J3" s="1">
        <f>I3/E3 * 1000</f>
        <v>0.22475565975119263</v>
      </c>
      <c r="K3">
        <f>100 - J3/J8 * 100</f>
        <v>13.56276098197938</v>
      </c>
      <c r="M3" s="5" t="s">
        <v>7</v>
      </c>
      <c r="N3" s="17">
        <v>4127</v>
      </c>
      <c r="O3" s="6">
        <v>0.92756660779317202</v>
      </c>
      <c r="P3" s="17">
        <v>0.22475565975119263</v>
      </c>
      <c r="Q3" s="7">
        <v>13.56276098197938</v>
      </c>
    </row>
    <row r="4" spans="2:17" x14ac:dyDescent="0.3">
      <c r="B4" s="2"/>
      <c r="C4" s="1">
        <v>128</v>
      </c>
      <c r="D4" s="1">
        <f t="shared" ref="D4:D7" si="1">C4*C4</f>
        <v>16384</v>
      </c>
      <c r="E4" s="1">
        <f t="shared" ref="E4:E12" si="2">D4+31</f>
        <v>16415</v>
      </c>
      <c r="F4" s="1">
        <v>3.5880503654479901</v>
      </c>
      <c r="G4" s="1">
        <v>3.77251720428466</v>
      </c>
      <c r="H4" s="1">
        <v>3.7147073745727499</v>
      </c>
      <c r="I4" s="1">
        <f t="shared" si="0"/>
        <v>3.6917583147684669</v>
      </c>
      <c r="J4" s="1">
        <f t="shared" ref="J4:J12" si="3">I4/E4 * 1000</f>
        <v>0.22490151171297393</v>
      </c>
      <c r="K4">
        <f t="shared" ref="K4:K7" si="4">100 - J4/J9 * 100</f>
        <v>11.537010935073937</v>
      </c>
      <c r="M4" s="5"/>
      <c r="N4" s="17">
        <v>16415</v>
      </c>
      <c r="O4" s="6">
        <v>3.6917583147684669</v>
      </c>
      <c r="P4" s="17">
        <v>0.22490151171297393</v>
      </c>
      <c r="Q4" s="7">
        <v>11.537010935073937</v>
      </c>
    </row>
    <row r="5" spans="2:17" x14ac:dyDescent="0.3">
      <c r="B5" s="2"/>
      <c r="C5" s="1">
        <v>256</v>
      </c>
      <c r="D5" s="1">
        <f t="shared" si="1"/>
        <v>65536</v>
      </c>
      <c r="E5" s="1">
        <f t="shared" si="2"/>
        <v>65567</v>
      </c>
      <c r="F5" s="1">
        <v>14.4278225898742</v>
      </c>
      <c r="G5" s="1">
        <v>14.958247423171899</v>
      </c>
      <c r="H5" s="1">
        <v>15.700452566146801</v>
      </c>
      <c r="I5" s="1">
        <f t="shared" si="0"/>
        <v>15.028840859730968</v>
      </c>
      <c r="J5" s="1">
        <f t="shared" si="3"/>
        <v>0.22921348940367819</v>
      </c>
      <c r="K5">
        <f t="shared" si="4"/>
        <v>39.866132232666551</v>
      </c>
      <c r="M5" s="5"/>
      <c r="N5" s="17">
        <v>65567</v>
      </c>
      <c r="O5" s="6">
        <v>15.028840859730968</v>
      </c>
      <c r="P5" s="17">
        <v>0.22921348940367819</v>
      </c>
      <c r="Q5" s="7">
        <v>39.866132232666551</v>
      </c>
    </row>
    <row r="6" spans="2:17" x14ac:dyDescent="0.3">
      <c r="B6" s="2"/>
      <c r="C6" s="1">
        <v>512</v>
      </c>
      <c r="D6" s="1">
        <f>C6*C6</f>
        <v>262144</v>
      </c>
      <c r="E6" s="1">
        <f t="shared" si="2"/>
        <v>262175</v>
      </c>
      <c r="F6" s="1">
        <v>66.548743724822998</v>
      </c>
      <c r="G6" s="1">
        <v>69.823835134506197</v>
      </c>
      <c r="H6" s="1">
        <v>67.805536508560095</v>
      </c>
      <c r="I6" s="1">
        <f t="shared" si="0"/>
        <v>68.059371789296435</v>
      </c>
      <c r="J6" s="1">
        <f t="shared" si="3"/>
        <v>0.25959520087459304</v>
      </c>
      <c r="K6">
        <f t="shared" si="4"/>
        <v>22.81685729309217</v>
      </c>
      <c r="M6" s="5"/>
      <c r="N6" s="17">
        <v>262175</v>
      </c>
      <c r="O6" s="6">
        <v>68.059371789296435</v>
      </c>
      <c r="P6" s="17">
        <v>0.25959520087459304</v>
      </c>
      <c r="Q6" s="7">
        <v>22.81685729309217</v>
      </c>
    </row>
    <row r="7" spans="2:17" x14ac:dyDescent="0.3">
      <c r="B7" s="2"/>
      <c r="C7" s="1">
        <v>1024</v>
      </c>
      <c r="D7" s="1">
        <f t="shared" si="1"/>
        <v>1048576</v>
      </c>
      <c r="E7" s="1">
        <f t="shared" si="2"/>
        <v>1048607</v>
      </c>
      <c r="F7" s="1">
        <v>300.63607764244</v>
      </c>
      <c r="G7" s="1">
        <v>299.56093168258599</v>
      </c>
      <c r="H7" s="1">
        <v>304.36933445930401</v>
      </c>
      <c r="I7" s="1">
        <f t="shared" si="0"/>
        <v>301.52211459477667</v>
      </c>
      <c r="J7" s="1">
        <f t="shared" si="3"/>
        <v>0.28754539555312592</v>
      </c>
      <c r="K7">
        <f t="shared" si="4"/>
        <v>11.624036866330215</v>
      </c>
      <c r="M7" s="8"/>
      <c r="N7" s="17">
        <v>1048607</v>
      </c>
      <c r="O7" s="6">
        <v>301.52211459477667</v>
      </c>
      <c r="P7" s="17">
        <v>0.28754539555312592</v>
      </c>
      <c r="Q7" s="7">
        <v>11.624036866330215</v>
      </c>
    </row>
    <row r="8" spans="2:17" x14ac:dyDescent="0.3">
      <c r="B8" s="2" t="s">
        <v>8</v>
      </c>
      <c r="C8" s="1">
        <v>64</v>
      </c>
      <c r="D8" s="1">
        <f>C8*C8</f>
        <v>4096</v>
      </c>
      <c r="E8" s="1">
        <f t="shared" si="2"/>
        <v>4127</v>
      </c>
      <c r="F8" s="1">
        <v>1.0709199905395499</v>
      </c>
      <c r="G8" s="1">
        <v>1.0902836322784399</v>
      </c>
      <c r="H8" s="1">
        <v>1.0581262111663801</v>
      </c>
      <c r="I8" s="1">
        <f t="shared" si="0"/>
        <v>1.0731099446614565</v>
      </c>
      <c r="J8" s="1">
        <f t="shared" si="3"/>
        <v>0.26002179419952909</v>
      </c>
      <c r="K8">
        <f>J8/J3 *100 - 100</f>
        <v>15.690877145152427</v>
      </c>
      <c r="M8" s="19" t="s">
        <v>8</v>
      </c>
      <c r="N8" s="11">
        <v>4127</v>
      </c>
      <c r="O8" s="3">
        <v>1.0731099446614565</v>
      </c>
      <c r="P8" s="11">
        <v>0.26002179419952909</v>
      </c>
      <c r="Q8" s="4">
        <v>15.690877145152427</v>
      </c>
    </row>
    <row r="9" spans="2:17" x14ac:dyDescent="0.3">
      <c r="B9" s="2"/>
      <c r="C9" s="1">
        <v>128</v>
      </c>
      <c r="D9" s="1">
        <f t="shared" ref="D9:D12" si="5">C9*C9</f>
        <v>16384</v>
      </c>
      <c r="E9" s="1">
        <f t="shared" si="2"/>
        <v>16415</v>
      </c>
      <c r="F9" s="1">
        <v>4.1586270332336399</v>
      </c>
      <c r="G9" s="1">
        <v>4.3012087345123202</v>
      </c>
      <c r="H9" s="1">
        <v>4.0598349571228001</v>
      </c>
      <c r="I9" s="1">
        <f t="shared" si="0"/>
        <v>4.1732235749562534</v>
      </c>
      <c r="J9" s="1">
        <f t="shared" si="3"/>
        <v>0.25423232256815431</v>
      </c>
      <c r="K9">
        <f t="shared" ref="K9:K12" si="6">J9/J4 *100 - 100</f>
        <v>13.041624590150917</v>
      </c>
      <c r="M9" s="5"/>
      <c r="N9" s="17">
        <v>16415</v>
      </c>
      <c r="O9" s="6">
        <v>4.1732235749562534</v>
      </c>
      <c r="P9" s="17">
        <v>0.25423232256815431</v>
      </c>
      <c r="Q9" s="7">
        <v>13.041624590150917</v>
      </c>
    </row>
    <row r="10" spans="2:17" x14ac:dyDescent="0.3">
      <c r="B10" s="2"/>
      <c r="C10" s="1">
        <v>256</v>
      </c>
      <c r="D10" s="1">
        <f t="shared" si="5"/>
        <v>65536</v>
      </c>
      <c r="E10" s="1">
        <f t="shared" si="2"/>
        <v>65567</v>
      </c>
      <c r="F10" s="1">
        <v>25.003004550933799</v>
      </c>
      <c r="G10" s="1">
        <v>25.9727685451507</v>
      </c>
      <c r="H10" s="1">
        <v>24.001147985458299</v>
      </c>
      <c r="I10" s="1">
        <f t="shared" si="0"/>
        <v>24.992307027180932</v>
      </c>
      <c r="J10" s="1">
        <f t="shared" si="3"/>
        <v>0.38117203817745104</v>
      </c>
      <c r="K10">
        <f t="shared" si="6"/>
        <v>66.295639566898188</v>
      </c>
      <c r="M10" s="5"/>
      <c r="N10" s="17">
        <v>65567</v>
      </c>
      <c r="O10" s="6">
        <v>24.992307027180932</v>
      </c>
      <c r="P10" s="17">
        <v>0.38117203817745104</v>
      </c>
      <c r="Q10" s="7">
        <v>66.295639566898188</v>
      </c>
    </row>
    <row r="11" spans="2:17" x14ac:dyDescent="0.3">
      <c r="B11" s="2"/>
      <c r="C11" s="1">
        <v>512</v>
      </c>
      <c r="D11" s="1">
        <f t="shared" si="5"/>
        <v>262144</v>
      </c>
      <c r="E11" s="1">
        <f t="shared" si="2"/>
        <v>262175</v>
      </c>
      <c r="F11" s="1">
        <v>88.643239498138399</v>
      </c>
      <c r="G11" s="1">
        <v>89.817884683608995</v>
      </c>
      <c r="H11" s="1">
        <v>86.076063871383596</v>
      </c>
      <c r="I11" s="1">
        <f t="shared" si="0"/>
        <v>88.179062684377001</v>
      </c>
      <c r="J11" s="1">
        <f t="shared" si="3"/>
        <v>0.33633665560933351</v>
      </c>
      <c r="K11">
        <f t="shared" si="6"/>
        <v>29.56196974219614</v>
      </c>
      <c r="M11" s="5"/>
      <c r="N11" s="17">
        <v>262175</v>
      </c>
      <c r="O11" s="6">
        <v>88.179062684377001</v>
      </c>
      <c r="P11" s="17">
        <v>0.33633665560933351</v>
      </c>
      <c r="Q11" s="7">
        <v>29.56196974219614</v>
      </c>
    </row>
    <row r="12" spans="2:17" x14ac:dyDescent="0.3">
      <c r="B12" s="2"/>
      <c r="C12" s="1">
        <v>1024</v>
      </c>
      <c r="D12" s="1">
        <f t="shared" si="5"/>
        <v>1048576</v>
      </c>
      <c r="E12" s="1">
        <f t="shared" si="2"/>
        <v>1048607</v>
      </c>
      <c r="F12" s="1">
        <v>336.95704579353298</v>
      </c>
      <c r="G12" s="1">
        <v>337.82286405563298</v>
      </c>
      <c r="H12" s="1">
        <v>348.76349687576197</v>
      </c>
      <c r="I12" s="1">
        <f t="shared" si="0"/>
        <v>341.181135574976</v>
      </c>
      <c r="J12" s="1">
        <f t="shared" si="3"/>
        <v>0.32536606714906152</v>
      </c>
      <c r="K12">
        <f t="shared" si="6"/>
        <v>13.152939390033808</v>
      </c>
      <c r="M12" s="8"/>
      <c r="N12" s="18">
        <v>1048607</v>
      </c>
      <c r="O12" s="9">
        <v>341.181135574976</v>
      </c>
      <c r="P12" s="18">
        <v>0.32536606714906152</v>
      </c>
      <c r="Q12" s="10">
        <v>13.152939390033808</v>
      </c>
    </row>
    <row r="14" spans="2:17" x14ac:dyDescent="0.3">
      <c r="B14" s="14" t="s">
        <v>0</v>
      </c>
      <c r="C14" s="15" t="s">
        <v>1</v>
      </c>
      <c r="D14" s="14" t="s">
        <v>3</v>
      </c>
      <c r="E14" s="15" t="s">
        <v>4</v>
      </c>
      <c r="F14" s="14" t="s">
        <v>5</v>
      </c>
      <c r="G14" s="14" t="s">
        <v>6</v>
      </c>
    </row>
    <row r="15" spans="2:17" x14ac:dyDescent="0.3">
      <c r="B15" s="12" t="s">
        <v>7</v>
      </c>
      <c r="C15" s="6">
        <v>64</v>
      </c>
      <c r="D15" s="17">
        <v>0.905123710632324</v>
      </c>
      <c r="E15" s="6">
        <v>0.93542098999023404</v>
      </c>
      <c r="F15" s="17">
        <v>0.94215512275695801</v>
      </c>
      <c r="G15" s="11">
        <v>0.92756660779317202</v>
      </c>
    </row>
    <row r="16" spans="2:17" x14ac:dyDescent="0.3">
      <c r="B16" s="12"/>
      <c r="C16" s="6">
        <v>128</v>
      </c>
      <c r="D16" s="17">
        <v>3.5880503654479901</v>
      </c>
      <c r="E16" s="6">
        <v>3.77251720428466</v>
      </c>
      <c r="F16" s="17">
        <v>3.7147073745727499</v>
      </c>
      <c r="G16" s="17">
        <v>3.6917583147684669</v>
      </c>
    </row>
    <row r="17" spans="2:7" x14ac:dyDescent="0.3">
      <c r="B17" s="12"/>
      <c r="C17" s="6">
        <v>256</v>
      </c>
      <c r="D17" s="17">
        <v>14.4278225898742</v>
      </c>
      <c r="E17" s="6">
        <v>14.958247423171899</v>
      </c>
      <c r="F17" s="17">
        <v>15.700452566146801</v>
      </c>
      <c r="G17" s="17">
        <v>15.028840859730968</v>
      </c>
    </row>
    <row r="18" spans="2:7" x14ac:dyDescent="0.3">
      <c r="B18" s="12"/>
      <c r="C18" s="6">
        <v>512</v>
      </c>
      <c r="D18" s="17">
        <v>66.548743724822998</v>
      </c>
      <c r="E18" s="6">
        <v>69.823835134506197</v>
      </c>
      <c r="F18" s="17">
        <v>67.805536508560095</v>
      </c>
      <c r="G18" s="17">
        <v>68.059371789296435</v>
      </c>
    </row>
    <row r="19" spans="2:7" x14ac:dyDescent="0.3">
      <c r="B19" s="13"/>
      <c r="C19" s="9">
        <v>1024</v>
      </c>
      <c r="D19" s="18">
        <v>300.63607764244</v>
      </c>
      <c r="E19" s="9">
        <v>299.56093168258599</v>
      </c>
      <c r="F19" s="18">
        <v>304.36933445930401</v>
      </c>
      <c r="G19" s="18">
        <v>301.52211459477667</v>
      </c>
    </row>
    <row r="20" spans="2:7" x14ac:dyDescent="0.3">
      <c r="B20" s="12" t="s">
        <v>8</v>
      </c>
      <c r="C20" s="6">
        <v>64</v>
      </c>
      <c r="D20" s="17">
        <v>1.0709199905395499</v>
      </c>
      <c r="E20" s="6">
        <v>1.0902836322784399</v>
      </c>
      <c r="F20" s="17">
        <v>1.0581262111663801</v>
      </c>
      <c r="G20" s="11">
        <v>1.0731099446614565</v>
      </c>
    </row>
    <row r="21" spans="2:7" x14ac:dyDescent="0.3">
      <c r="B21" s="12"/>
      <c r="C21" s="6">
        <v>128</v>
      </c>
      <c r="D21" s="17">
        <v>4.1586270332336399</v>
      </c>
      <c r="E21" s="6">
        <v>4.3012087345123202</v>
      </c>
      <c r="F21" s="17">
        <v>4.0598349571228001</v>
      </c>
      <c r="G21" s="17">
        <v>4.1732235749562534</v>
      </c>
    </row>
    <row r="22" spans="2:7" x14ac:dyDescent="0.3">
      <c r="B22" s="12"/>
      <c r="C22" s="6">
        <v>256</v>
      </c>
      <c r="D22" s="17">
        <v>25.003004550933799</v>
      </c>
      <c r="E22" s="6">
        <v>25.9727685451507</v>
      </c>
      <c r="F22" s="17">
        <v>24.001147985458299</v>
      </c>
      <c r="G22" s="17">
        <v>24.992307027180932</v>
      </c>
    </row>
    <row r="23" spans="2:7" x14ac:dyDescent="0.3">
      <c r="B23" s="12"/>
      <c r="C23" s="6">
        <v>512</v>
      </c>
      <c r="D23" s="17">
        <v>88.643239498138399</v>
      </c>
      <c r="E23" s="6">
        <v>89.817884683608995</v>
      </c>
      <c r="F23" s="17">
        <v>86.076063871383596</v>
      </c>
      <c r="G23" s="17">
        <v>88.179062684377001</v>
      </c>
    </row>
    <row r="24" spans="2:7" x14ac:dyDescent="0.3">
      <c r="B24" s="13"/>
      <c r="C24" s="9">
        <v>1024</v>
      </c>
      <c r="D24" s="18">
        <v>336.95704579353298</v>
      </c>
      <c r="E24" s="9">
        <v>337.82286405563298</v>
      </c>
      <c r="F24" s="18">
        <v>348.76349687576197</v>
      </c>
      <c r="G24" s="18">
        <v>341.181135574976</v>
      </c>
    </row>
  </sheetData>
  <mergeCells count="6">
    <mergeCell ref="B20:B24"/>
    <mergeCell ref="M3:M7"/>
    <mergeCell ref="M8:M12"/>
    <mergeCell ref="B3:B7"/>
    <mergeCell ref="B8:B12"/>
    <mergeCell ref="B15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7B7E-F94D-466D-8A11-8902B83D749C}">
  <dimension ref="A1"/>
  <sheetViews>
    <sheetView workbookViewId="0">
      <selection activeCell="K20" sqref="K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5287-2397-446E-9512-476A9CA2A4EB}"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555-424D-40F4-B03A-55FADAF9FA15}">
  <dimension ref="A1"/>
  <sheetViews>
    <sheetView workbookViewId="0">
      <selection activeCell="O22" sqref="O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 FISR</vt:lpstr>
      <vt:lpstr>Graph ISR</vt:lpstr>
      <vt:lpstr>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</dc:creator>
  <cp:lastModifiedBy>Nathanael</cp:lastModifiedBy>
  <dcterms:created xsi:type="dcterms:W3CDTF">2021-12-14T07:36:28Z</dcterms:created>
  <dcterms:modified xsi:type="dcterms:W3CDTF">2021-12-14T18:29:12Z</dcterms:modified>
</cp:coreProperties>
</file>