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20490" windowHeight="7755" activeTab="3"/>
  </bookViews>
  <sheets>
    <sheet name="N-3" sheetId="1" r:id="rId1"/>
    <sheet name="N-29" sheetId="3" r:id="rId2"/>
    <sheet name="N-3tudo" sheetId="6" r:id="rId3"/>
    <sheet name="N-29tudo" sheetId="5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" i="5" l="1"/>
  <c r="N54" i="5"/>
  <c r="N30" i="5"/>
  <c r="N6" i="5"/>
  <c r="E6" i="5"/>
  <c r="G6" i="5"/>
  <c r="M6" i="5"/>
  <c r="E7" i="5"/>
  <c r="G7" i="5"/>
  <c r="M7" i="5"/>
  <c r="E8" i="5"/>
  <c r="G8" i="5"/>
  <c r="M8" i="5"/>
  <c r="E9" i="5"/>
  <c r="G9" i="5"/>
  <c r="M9" i="5"/>
  <c r="E10" i="5"/>
  <c r="G10" i="5"/>
  <c r="M10" i="5"/>
  <c r="E11" i="5"/>
  <c r="G11" i="5"/>
  <c r="M11" i="5"/>
  <c r="E12" i="5"/>
  <c r="G12" i="5"/>
  <c r="M12" i="5"/>
  <c r="E13" i="5"/>
  <c r="G13" i="5"/>
  <c r="M13" i="5"/>
  <c r="E14" i="5"/>
  <c r="G14" i="5"/>
  <c r="M14" i="5"/>
  <c r="E15" i="5"/>
  <c r="G15" i="5"/>
  <c r="M15" i="5"/>
  <c r="E16" i="5"/>
  <c r="G16" i="5"/>
  <c r="M16" i="5"/>
  <c r="E17" i="5"/>
  <c r="G17" i="5"/>
  <c r="M17" i="5"/>
  <c r="E30" i="5"/>
  <c r="G30" i="5"/>
  <c r="M30" i="5"/>
  <c r="E31" i="5"/>
  <c r="G31" i="5"/>
  <c r="M31" i="5"/>
  <c r="E32" i="5"/>
  <c r="G32" i="5"/>
  <c r="M32" i="5"/>
  <c r="E33" i="5"/>
  <c r="G33" i="5"/>
  <c r="M33" i="5"/>
  <c r="E34" i="5"/>
  <c r="G34" i="5"/>
  <c r="M34" i="5"/>
  <c r="E35" i="5"/>
  <c r="G35" i="5"/>
  <c r="M35" i="5"/>
  <c r="E36" i="5"/>
  <c r="G36" i="5"/>
  <c r="M36" i="5"/>
  <c r="E37" i="5"/>
  <c r="G37" i="5"/>
  <c r="M37" i="5"/>
  <c r="E38" i="5"/>
  <c r="G38" i="5"/>
  <c r="M38" i="5"/>
  <c r="E39" i="5"/>
  <c r="G39" i="5"/>
  <c r="M39" i="5"/>
  <c r="E40" i="5"/>
  <c r="G40" i="5"/>
  <c r="M40" i="5"/>
  <c r="E41" i="5"/>
  <c r="G41" i="5"/>
  <c r="M41" i="5"/>
  <c r="E43" i="5"/>
  <c r="G43" i="5"/>
  <c r="M43" i="5"/>
  <c r="E44" i="5"/>
  <c r="G44" i="5"/>
  <c r="M44" i="5"/>
  <c r="E45" i="5"/>
  <c r="G45" i="5"/>
  <c r="M45" i="5"/>
  <c r="E46" i="5"/>
  <c r="G46" i="5"/>
  <c r="M46" i="5"/>
  <c r="E47" i="5"/>
  <c r="G47" i="5"/>
  <c r="M47" i="5"/>
  <c r="E48" i="5"/>
  <c r="G48" i="5"/>
  <c r="M48" i="5"/>
  <c r="E49" i="5"/>
  <c r="G49" i="5"/>
  <c r="M49" i="5"/>
  <c r="E50" i="5"/>
  <c r="G50" i="5"/>
  <c r="M50" i="5"/>
  <c r="E51" i="5"/>
  <c r="G51" i="5"/>
  <c r="M51" i="5"/>
  <c r="E52" i="5"/>
  <c r="G52" i="5"/>
  <c r="M52" i="5"/>
  <c r="E53" i="5"/>
  <c r="G53" i="5"/>
  <c r="M53" i="5"/>
  <c r="E54" i="5"/>
  <c r="G54" i="5"/>
  <c r="M54" i="5"/>
  <c r="E55" i="5"/>
  <c r="G55" i="5"/>
  <c r="M55" i="5"/>
  <c r="E56" i="5"/>
  <c r="G56" i="5"/>
  <c r="M56" i="5"/>
  <c r="E57" i="5"/>
  <c r="G57" i="5"/>
  <c r="M57" i="5"/>
  <c r="E58" i="5"/>
  <c r="G58" i="5"/>
  <c r="M58" i="5"/>
  <c r="E59" i="5"/>
  <c r="G59" i="5"/>
  <c r="M59" i="5"/>
  <c r="E60" i="5"/>
  <c r="G60" i="5"/>
  <c r="M60" i="5"/>
  <c r="E61" i="5"/>
  <c r="G61" i="5"/>
  <c r="M61" i="5"/>
  <c r="E62" i="5"/>
  <c r="G62" i="5"/>
  <c r="M62" i="5"/>
  <c r="E63" i="5"/>
  <c r="G63" i="5"/>
  <c r="M63" i="5"/>
  <c r="E64" i="5"/>
  <c r="G64" i="5"/>
  <c r="M64" i="5"/>
  <c r="E65" i="5"/>
  <c r="G65" i="5"/>
  <c r="M65" i="5"/>
  <c r="E68" i="5"/>
  <c r="G68" i="5"/>
  <c r="M68" i="5"/>
  <c r="E69" i="5"/>
  <c r="G69" i="5"/>
  <c r="M69" i="5"/>
  <c r="E70" i="5"/>
  <c r="G70" i="5"/>
  <c r="M70" i="5"/>
  <c r="E71" i="5"/>
  <c r="G71" i="5"/>
  <c r="M71" i="5"/>
  <c r="E72" i="5"/>
  <c r="G72" i="5"/>
  <c r="M72" i="5"/>
  <c r="E73" i="5"/>
  <c r="G73" i="5"/>
  <c r="M73" i="5"/>
  <c r="E74" i="5"/>
  <c r="G74" i="5"/>
  <c r="M74" i="5"/>
  <c r="E75" i="5"/>
  <c r="G75" i="5"/>
  <c r="M75" i="5"/>
  <c r="E76" i="5"/>
  <c r="G76" i="5"/>
  <c r="M76" i="5"/>
  <c r="E77" i="5"/>
  <c r="G77" i="5"/>
  <c r="M77" i="5"/>
  <c r="E78" i="5"/>
  <c r="G78" i="5"/>
  <c r="M78" i="5"/>
  <c r="E79" i="5"/>
  <c r="G79" i="5"/>
  <c r="M79" i="5"/>
  <c r="E80" i="5"/>
  <c r="G80" i="5"/>
  <c r="M80" i="5"/>
  <c r="E81" i="5"/>
  <c r="G81" i="5"/>
  <c r="M81" i="5"/>
  <c r="E82" i="5"/>
  <c r="G82" i="5"/>
  <c r="M82" i="5"/>
  <c r="E83" i="5"/>
  <c r="G83" i="5"/>
  <c r="M83" i="5"/>
  <c r="E84" i="5"/>
  <c r="G84" i="5"/>
  <c r="M84" i="5"/>
  <c r="E85" i="5"/>
  <c r="G85" i="5"/>
  <c r="M85" i="5"/>
  <c r="E86" i="5"/>
  <c r="G86" i="5"/>
  <c r="M86" i="5"/>
  <c r="E87" i="5"/>
  <c r="G87" i="5"/>
  <c r="M87" i="5"/>
  <c r="G3" i="5"/>
  <c r="M3" i="5"/>
  <c r="G4" i="5"/>
  <c r="M4" i="5"/>
  <c r="G5" i="5"/>
  <c r="M5" i="5"/>
  <c r="G18" i="5"/>
  <c r="M18" i="5"/>
  <c r="G19" i="5"/>
  <c r="M19" i="5"/>
  <c r="G20" i="5"/>
  <c r="M20" i="5"/>
  <c r="G21" i="5"/>
  <c r="M21" i="5"/>
  <c r="G22" i="5"/>
  <c r="M22" i="5"/>
  <c r="G23" i="5"/>
  <c r="M23" i="5"/>
  <c r="G24" i="5"/>
  <c r="M24" i="5"/>
  <c r="G25" i="5"/>
  <c r="M25" i="5"/>
  <c r="G26" i="5"/>
  <c r="M26" i="5"/>
  <c r="G27" i="5"/>
  <c r="M27" i="5"/>
  <c r="G28" i="5"/>
  <c r="M28" i="5"/>
  <c r="G29" i="5"/>
  <c r="M29" i="5"/>
  <c r="G42" i="5"/>
  <c r="M42" i="5"/>
  <c r="G67" i="5"/>
  <c r="M67" i="5"/>
  <c r="M88" i="5"/>
  <c r="L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L90" i="5"/>
  <c r="P1" i="5"/>
  <c r="L4" i="5"/>
  <c r="N78" i="6"/>
  <c r="N54" i="6"/>
  <c r="N30" i="6"/>
  <c r="N6" i="6"/>
  <c r="E78" i="6"/>
  <c r="E79" i="6"/>
  <c r="E30" i="6"/>
  <c r="E31" i="6"/>
  <c r="E32" i="6"/>
  <c r="E33" i="6"/>
  <c r="E34" i="6"/>
  <c r="E35" i="6"/>
  <c r="E36" i="6"/>
  <c r="E37" i="6"/>
  <c r="E38" i="6"/>
  <c r="E39" i="6"/>
  <c r="E40" i="6"/>
  <c r="E41" i="6"/>
  <c r="L1" i="6"/>
  <c r="E6" i="6"/>
  <c r="G6" i="6"/>
  <c r="M6" i="6"/>
  <c r="E7" i="6"/>
  <c r="G7" i="6"/>
  <c r="M7" i="6"/>
  <c r="E8" i="6"/>
  <c r="G8" i="6"/>
  <c r="M8" i="6"/>
  <c r="E9" i="6"/>
  <c r="G9" i="6"/>
  <c r="M9" i="6"/>
  <c r="E10" i="6"/>
  <c r="G10" i="6"/>
  <c r="M10" i="6"/>
  <c r="E11" i="6"/>
  <c r="G11" i="6"/>
  <c r="M11" i="6"/>
  <c r="E12" i="6"/>
  <c r="G12" i="6"/>
  <c r="M12" i="6"/>
  <c r="E13" i="6"/>
  <c r="G13" i="6"/>
  <c r="M13" i="6"/>
  <c r="E14" i="6"/>
  <c r="G14" i="6"/>
  <c r="M14" i="6"/>
  <c r="E15" i="6"/>
  <c r="G15" i="6"/>
  <c r="M15" i="6"/>
  <c r="E16" i="6"/>
  <c r="G16" i="6"/>
  <c r="M16" i="6"/>
  <c r="E17" i="6"/>
  <c r="G17" i="6"/>
  <c r="M17" i="6"/>
  <c r="G18" i="6"/>
  <c r="M18" i="6"/>
  <c r="G19" i="6"/>
  <c r="M19" i="6"/>
  <c r="G20" i="6"/>
  <c r="M20" i="6"/>
  <c r="G21" i="6"/>
  <c r="M21" i="6"/>
  <c r="G22" i="6"/>
  <c r="M22" i="6"/>
  <c r="G23" i="6"/>
  <c r="M23" i="6"/>
  <c r="G24" i="6"/>
  <c r="M24" i="6"/>
  <c r="G25" i="6"/>
  <c r="M25" i="6"/>
  <c r="G26" i="6"/>
  <c r="M26" i="6"/>
  <c r="G27" i="6"/>
  <c r="M27" i="6"/>
  <c r="G28" i="6"/>
  <c r="M28" i="6"/>
  <c r="G29" i="6"/>
  <c r="M29" i="6"/>
  <c r="G30" i="6"/>
  <c r="M30" i="6"/>
  <c r="G31" i="6"/>
  <c r="M31" i="6"/>
  <c r="G32" i="6"/>
  <c r="M32" i="6"/>
  <c r="G33" i="6"/>
  <c r="M33" i="6"/>
  <c r="G34" i="6"/>
  <c r="M34" i="6"/>
  <c r="G35" i="6"/>
  <c r="M35" i="6"/>
  <c r="G36" i="6"/>
  <c r="M36" i="6"/>
  <c r="G37" i="6"/>
  <c r="M37" i="6"/>
  <c r="G38" i="6"/>
  <c r="M38" i="6"/>
  <c r="G39" i="6"/>
  <c r="M39" i="6"/>
  <c r="G40" i="6"/>
  <c r="M40" i="6"/>
  <c r="G41" i="6"/>
  <c r="M41" i="6"/>
  <c r="G42" i="6"/>
  <c r="M42" i="6"/>
  <c r="G43" i="6"/>
  <c r="M43" i="6"/>
  <c r="G44" i="6"/>
  <c r="M44" i="6"/>
  <c r="G45" i="6"/>
  <c r="M45" i="6"/>
  <c r="G46" i="6"/>
  <c r="M46" i="6"/>
  <c r="G47" i="6"/>
  <c r="M47" i="6"/>
  <c r="G48" i="6"/>
  <c r="M48" i="6"/>
  <c r="G49" i="6"/>
  <c r="M49" i="6"/>
  <c r="G50" i="6"/>
  <c r="M50" i="6"/>
  <c r="G51" i="6"/>
  <c r="M51" i="6"/>
  <c r="G52" i="6"/>
  <c r="M52" i="6"/>
  <c r="G53" i="6"/>
  <c r="M53" i="6"/>
  <c r="E54" i="6"/>
  <c r="G54" i="6"/>
  <c r="M54" i="6"/>
  <c r="E55" i="6"/>
  <c r="G55" i="6"/>
  <c r="M55" i="6"/>
  <c r="E56" i="6"/>
  <c r="G56" i="6"/>
  <c r="M56" i="6"/>
  <c r="E57" i="6"/>
  <c r="G57" i="6"/>
  <c r="M57" i="6"/>
  <c r="E58" i="6"/>
  <c r="G58" i="6"/>
  <c r="M58" i="6"/>
  <c r="E59" i="6"/>
  <c r="G59" i="6"/>
  <c r="M59" i="6"/>
  <c r="E60" i="6"/>
  <c r="G60" i="6"/>
  <c r="M60" i="6"/>
  <c r="E61" i="6"/>
  <c r="G61" i="6"/>
  <c r="M61" i="6"/>
  <c r="E62" i="6"/>
  <c r="G62" i="6"/>
  <c r="M62" i="6"/>
  <c r="E63" i="6"/>
  <c r="G63" i="6"/>
  <c r="M63" i="6"/>
  <c r="E64" i="6"/>
  <c r="G64" i="6"/>
  <c r="M64" i="6"/>
  <c r="E65" i="6"/>
  <c r="G65" i="6"/>
  <c r="M65" i="6"/>
  <c r="G66" i="6"/>
  <c r="M66" i="6"/>
  <c r="G67" i="6"/>
  <c r="M67" i="6"/>
  <c r="G68" i="6"/>
  <c r="M68" i="6"/>
  <c r="G69" i="6"/>
  <c r="M69" i="6"/>
  <c r="G70" i="6"/>
  <c r="M70" i="6"/>
  <c r="G71" i="6"/>
  <c r="M71" i="6"/>
  <c r="G72" i="6"/>
  <c r="M72" i="6"/>
  <c r="G73" i="6"/>
  <c r="M73" i="6"/>
  <c r="G74" i="6"/>
  <c r="M74" i="6"/>
  <c r="G75" i="6"/>
  <c r="M75" i="6"/>
  <c r="G76" i="6"/>
  <c r="M76" i="6"/>
  <c r="E77" i="6"/>
  <c r="G77" i="6"/>
  <c r="M77" i="6"/>
  <c r="G78" i="6"/>
  <c r="M78" i="6"/>
  <c r="G79" i="6"/>
  <c r="M79" i="6"/>
  <c r="E80" i="6"/>
  <c r="G80" i="6"/>
  <c r="M80" i="6"/>
  <c r="E81" i="6"/>
  <c r="G81" i="6"/>
  <c r="M81" i="6"/>
  <c r="E82" i="6"/>
  <c r="G82" i="6"/>
  <c r="M82" i="6"/>
  <c r="E83" i="6"/>
  <c r="G83" i="6"/>
  <c r="M83" i="6"/>
  <c r="E84" i="6"/>
  <c r="G84" i="6"/>
  <c r="M84" i="6"/>
  <c r="E85" i="6"/>
  <c r="G85" i="6"/>
  <c r="M85" i="6"/>
  <c r="E86" i="6"/>
  <c r="G86" i="6"/>
  <c r="M86" i="6"/>
  <c r="E87" i="6"/>
  <c r="G87" i="6"/>
  <c r="M87" i="6"/>
  <c r="G3" i="6"/>
  <c r="M3" i="6"/>
  <c r="G4" i="6"/>
  <c r="M4" i="6"/>
  <c r="G5" i="6"/>
  <c r="M5" i="6"/>
  <c r="M8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J87" i="6"/>
  <c r="I87" i="6"/>
  <c r="L90" i="6"/>
  <c r="L89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L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F3" i="3"/>
  <c r="I3" i="3"/>
  <c r="F4" i="3"/>
  <c r="I4" i="3"/>
  <c r="D5" i="3"/>
  <c r="E5" i="3"/>
  <c r="F5" i="3"/>
  <c r="I5" i="3"/>
  <c r="E6" i="3"/>
  <c r="F6" i="3"/>
  <c r="I6" i="3"/>
  <c r="E7" i="3"/>
  <c r="F7" i="3"/>
  <c r="I7" i="3"/>
  <c r="E8" i="3"/>
  <c r="F8" i="3"/>
  <c r="I8" i="3"/>
  <c r="E9" i="3"/>
  <c r="F9" i="3"/>
  <c r="I9" i="3"/>
  <c r="E10" i="3"/>
  <c r="F10" i="3"/>
  <c r="I10" i="3"/>
  <c r="E11" i="3"/>
  <c r="F11" i="3"/>
  <c r="I11" i="3"/>
  <c r="E12" i="3"/>
  <c r="F12" i="3"/>
  <c r="I12" i="3"/>
  <c r="E13" i="3"/>
  <c r="F13" i="3"/>
  <c r="I13" i="3"/>
  <c r="E14" i="3"/>
  <c r="F14" i="3"/>
  <c r="I14" i="3"/>
  <c r="E15" i="3"/>
  <c r="F15" i="3"/>
  <c r="I15" i="3"/>
  <c r="E16" i="3"/>
  <c r="F16" i="3"/>
  <c r="I16" i="3"/>
  <c r="D17" i="3"/>
  <c r="E17" i="3"/>
  <c r="F17" i="3"/>
  <c r="I17" i="3"/>
  <c r="E18" i="3"/>
  <c r="F18" i="3"/>
  <c r="I18" i="3"/>
  <c r="E19" i="3"/>
  <c r="F19" i="3"/>
  <c r="I19" i="3"/>
  <c r="E20" i="3"/>
  <c r="F20" i="3"/>
  <c r="I20" i="3"/>
  <c r="E21" i="3"/>
  <c r="F21" i="3"/>
  <c r="I21" i="3"/>
  <c r="E22" i="3"/>
  <c r="F22" i="3"/>
  <c r="I22" i="3"/>
  <c r="E23" i="3"/>
  <c r="F23" i="3"/>
  <c r="I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I28" i="3"/>
  <c r="D29" i="3"/>
  <c r="E29" i="3"/>
  <c r="F29" i="3"/>
  <c r="I29" i="3"/>
  <c r="E30" i="3"/>
  <c r="F30" i="3"/>
  <c r="I30" i="3"/>
  <c r="E31" i="3"/>
  <c r="F31" i="3"/>
  <c r="I31" i="3"/>
  <c r="E32" i="3"/>
  <c r="F32" i="3"/>
  <c r="I32" i="3"/>
  <c r="E33" i="3"/>
  <c r="F33" i="3"/>
  <c r="I33" i="3"/>
  <c r="E34" i="3"/>
  <c r="F34" i="3"/>
  <c r="I34" i="3"/>
  <c r="E35" i="3"/>
  <c r="F35" i="3"/>
  <c r="I35" i="3"/>
  <c r="E36" i="3"/>
  <c r="F36" i="3"/>
  <c r="I36" i="3"/>
  <c r="E37" i="3"/>
  <c r="F37" i="3"/>
  <c r="I37" i="3"/>
  <c r="E38" i="3"/>
  <c r="F38" i="3"/>
  <c r="I38" i="3"/>
  <c r="E39" i="3"/>
  <c r="F39" i="3"/>
  <c r="I39" i="3"/>
  <c r="E40" i="3"/>
  <c r="F40" i="3"/>
  <c r="I40" i="3"/>
  <c r="D41" i="3"/>
  <c r="E41" i="3"/>
  <c r="F41" i="3"/>
  <c r="I41" i="3"/>
  <c r="E42" i="3"/>
  <c r="F42" i="3"/>
  <c r="I42" i="3"/>
  <c r="E43" i="3"/>
  <c r="F43" i="3"/>
  <c r="I43" i="3"/>
  <c r="E44" i="3"/>
  <c r="F44" i="3"/>
  <c r="I44" i="3"/>
  <c r="E45" i="3"/>
  <c r="F45" i="3"/>
  <c r="I45" i="3"/>
  <c r="E46" i="3"/>
  <c r="F46" i="3"/>
  <c r="I46" i="3"/>
  <c r="E47" i="3"/>
  <c r="F47" i="3"/>
  <c r="I47" i="3"/>
  <c r="E48" i="3"/>
  <c r="F48" i="3"/>
  <c r="I48" i="3"/>
  <c r="E49" i="3"/>
  <c r="F49" i="3"/>
  <c r="I49" i="3"/>
  <c r="E50" i="3"/>
  <c r="F50" i="3"/>
  <c r="I50" i="3"/>
  <c r="E51" i="3"/>
  <c r="F51" i="3"/>
  <c r="I51" i="3"/>
  <c r="E52" i="3"/>
  <c r="F52" i="3"/>
  <c r="I52" i="3"/>
  <c r="D53" i="3"/>
  <c r="E53" i="3"/>
  <c r="F53" i="3"/>
  <c r="I53" i="3"/>
  <c r="E54" i="3"/>
  <c r="F54" i="3"/>
  <c r="I54" i="3"/>
  <c r="E55" i="3"/>
  <c r="F55" i="3"/>
  <c r="I55" i="3"/>
  <c r="E56" i="3"/>
  <c r="F56" i="3"/>
  <c r="I56" i="3"/>
  <c r="E57" i="3"/>
  <c r="F57" i="3"/>
  <c r="I57" i="3"/>
  <c r="E58" i="3"/>
  <c r="F58" i="3"/>
  <c r="I58" i="3"/>
  <c r="E59" i="3"/>
  <c r="F59" i="3"/>
  <c r="I59" i="3"/>
  <c r="E60" i="3"/>
  <c r="F60" i="3"/>
  <c r="I60" i="3"/>
  <c r="E61" i="3"/>
  <c r="F61" i="3"/>
  <c r="I61" i="3"/>
  <c r="E62" i="3"/>
  <c r="F62" i="3"/>
  <c r="I62" i="3"/>
  <c r="E63" i="3"/>
  <c r="F63" i="3"/>
  <c r="I63" i="3"/>
  <c r="E64" i="3"/>
  <c r="F64" i="3"/>
  <c r="I64" i="3"/>
  <c r="D65" i="3"/>
  <c r="E65" i="3"/>
  <c r="F65" i="3"/>
  <c r="I65" i="3"/>
  <c r="E66" i="3"/>
  <c r="F66" i="3"/>
  <c r="I66" i="3"/>
  <c r="E67" i="3"/>
  <c r="F67" i="3"/>
  <c r="I67" i="3"/>
  <c r="E68" i="3"/>
  <c r="F68" i="3"/>
  <c r="I68" i="3"/>
  <c r="E69" i="3"/>
  <c r="F69" i="3"/>
  <c r="I69" i="3"/>
  <c r="E70" i="3"/>
  <c r="F70" i="3"/>
  <c r="I70" i="3"/>
  <c r="E71" i="3"/>
  <c r="F71" i="3"/>
  <c r="I71" i="3"/>
  <c r="E72" i="3"/>
  <c r="F72" i="3"/>
  <c r="I72" i="3"/>
  <c r="E73" i="3"/>
  <c r="F73" i="3"/>
  <c r="I73" i="3"/>
  <c r="E74" i="3"/>
  <c r="F74" i="3"/>
  <c r="I74" i="3"/>
  <c r="E75" i="3"/>
  <c r="F75" i="3"/>
  <c r="I75" i="3"/>
  <c r="D76" i="3"/>
  <c r="E76" i="3"/>
  <c r="F76" i="3"/>
  <c r="I76" i="3"/>
  <c r="E77" i="3"/>
  <c r="F77" i="3"/>
  <c r="I77" i="3"/>
  <c r="E78" i="3"/>
  <c r="F78" i="3"/>
  <c r="I78" i="3"/>
  <c r="E79" i="3"/>
  <c r="F79" i="3"/>
  <c r="I79" i="3"/>
  <c r="E80" i="3"/>
  <c r="F80" i="3"/>
  <c r="I80" i="3"/>
  <c r="E81" i="3"/>
  <c r="F81" i="3"/>
  <c r="I81" i="3"/>
  <c r="E82" i="3"/>
  <c r="F82" i="3"/>
  <c r="I82" i="3"/>
  <c r="E83" i="3"/>
  <c r="F83" i="3"/>
  <c r="I83" i="3"/>
  <c r="E84" i="3"/>
  <c r="F84" i="3"/>
  <c r="I84" i="3"/>
  <c r="E85" i="3"/>
  <c r="F85" i="3"/>
  <c r="I85" i="3"/>
  <c r="F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F3" i="1"/>
  <c r="I3" i="1"/>
  <c r="F4" i="1"/>
  <c r="I4" i="1"/>
  <c r="D5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D17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D29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D41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D53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D65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D77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F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<sst xmlns="http://schemas.openxmlformats.org/spreadsheetml/2006/main" count="135" uniqueCount="25">
  <si>
    <t>Data/Hora</t>
  </si>
  <si>
    <t>Nível Simu N-3</t>
  </si>
  <si>
    <t xml:space="preserve">Nível Sensor </t>
  </si>
  <si>
    <t>Nível Corrigido</t>
  </si>
  <si>
    <t>Chuva</t>
  </si>
  <si>
    <t>Erro% modelo</t>
  </si>
  <si>
    <t>Erro% VGI</t>
  </si>
  <si>
    <t>Nível Simu N-29</t>
  </si>
  <si>
    <t>Delta</t>
  </si>
  <si>
    <t>VGI</t>
  </si>
  <si>
    <t>VGI aleatório</t>
  </si>
  <si>
    <t>Corrigido</t>
  </si>
  <si>
    <t>médiasensor</t>
  </si>
  <si>
    <t>(mod-sens)²</t>
  </si>
  <si>
    <t>(sens-medsens)²</t>
  </si>
  <si>
    <t>(vgi-sens)²</t>
  </si>
  <si>
    <t>Somas</t>
  </si>
  <si>
    <t>ErroVGI</t>
  </si>
  <si>
    <t>ErroModelo</t>
  </si>
  <si>
    <t>Erro%</t>
  </si>
  <si>
    <t>NSE</t>
  </si>
  <si>
    <t>Nível corr s erro</t>
  </si>
  <si>
    <t xml:space="preserve">nash vgi s erro </t>
  </si>
  <si>
    <t>NSE VGI s erro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</si>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</sst>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/>
    <xf numFmtId="2" fontId="0" fillId="2" borderId="0" xfId="0" applyNumberFormat="1" applyFill="1"/>
    <xf numFmtId="2" fontId="3" fillId="2" borderId="0" xfId="0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B1" sqref="B1:B86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2.42578125" bestFit="1" customWidth="1"/>
    <col min="4" max="6" width="12.42578125" customWidth="1"/>
    <col min="8" max="8" width="13.5703125" bestFit="1" customWidth="1"/>
    <col min="9" max="9" width="9.7109375" bestFit="1" customWidth="1"/>
    <col min="10" max="10" width="13.5703125" bestFit="1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1">
        <v>41582.552083333336</v>
      </c>
      <c r="B2" s="2">
        <v>0.33</v>
      </c>
      <c r="C2" s="2">
        <v>0.21710000000000002</v>
      </c>
      <c r="D2" s="2"/>
      <c r="E2" s="2">
        <v>0</v>
      </c>
      <c r="F2" s="2">
        <f>B2+E2</f>
        <v>0.33</v>
      </c>
      <c r="G2" s="2">
        <v>0.64603662868805434</v>
      </c>
      <c r="H2" s="2">
        <f>ABS((B2-C2)/C2)*100</f>
        <v>52.003684937816672</v>
      </c>
      <c r="I2" s="2">
        <f>ABS((F2-C2)/C2)*100</f>
        <v>52.003684937816672</v>
      </c>
      <c r="J2" s="2"/>
      <c r="K2" s="2"/>
    </row>
    <row r="3" spans="1:11" x14ac:dyDescent="0.25">
      <c r="A3" s="1">
        <v>41582.555555555555</v>
      </c>
      <c r="B3" s="2">
        <v>0.36</v>
      </c>
      <c r="C3" s="2">
        <v>0.24850000000000003</v>
      </c>
      <c r="D3" s="2"/>
      <c r="E3" s="2">
        <v>0</v>
      </c>
      <c r="F3" s="2">
        <f t="shared" ref="F3:F66" si="0">B3+E3</f>
        <v>0.36</v>
      </c>
      <c r="G3" s="2">
        <v>0.69453979030600366</v>
      </c>
      <c r="H3" s="2">
        <f t="shared" ref="H3:H66" si="1">ABS((B3-C3)/C3)*100</f>
        <v>44.869215291750479</v>
      </c>
      <c r="I3" s="2">
        <f t="shared" ref="I3:I66" si="2">ABS((F3-C3)/C3)*100</f>
        <v>44.869215291750479</v>
      </c>
      <c r="J3" s="2"/>
      <c r="K3" s="2"/>
    </row>
    <row r="4" spans="1:11" x14ac:dyDescent="0.25">
      <c r="A4" s="1">
        <v>41582.559027777781</v>
      </c>
      <c r="B4" s="2">
        <v>0.39</v>
      </c>
      <c r="C4" s="2">
        <v>0.29559999999999997</v>
      </c>
      <c r="D4" s="2"/>
      <c r="E4" s="2">
        <v>0</v>
      </c>
      <c r="F4" s="2">
        <f t="shared" si="0"/>
        <v>0.39</v>
      </c>
      <c r="G4" s="2">
        <v>0.95550950340372953</v>
      </c>
      <c r="H4" s="2">
        <f t="shared" si="1"/>
        <v>31.93504736129907</v>
      </c>
      <c r="I4" s="2">
        <f t="shared" si="2"/>
        <v>31.93504736129907</v>
      </c>
      <c r="J4" s="2"/>
      <c r="K4" s="2"/>
    </row>
    <row r="5" spans="1:11" x14ac:dyDescent="0.25">
      <c r="A5" s="1">
        <v>41582.5625</v>
      </c>
      <c r="B5" s="2">
        <v>0.42</v>
      </c>
      <c r="C5" s="2">
        <v>0.3427</v>
      </c>
      <c r="D5" s="8">
        <f>C5</f>
        <v>0.3427</v>
      </c>
      <c r="E5" s="2">
        <f>IF(ISBLANK(D5),E4,C5-B5)</f>
        <v>-7.729999999999998E-2</v>
      </c>
      <c r="F5" s="2">
        <f t="shared" si="0"/>
        <v>0.3427</v>
      </c>
      <c r="G5" s="2">
        <v>1.273299469144326</v>
      </c>
      <c r="H5" s="2">
        <f t="shared" si="1"/>
        <v>22.556171578640203</v>
      </c>
      <c r="I5" s="2">
        <f t="shared" si="2"/>
        <v>0</v>
      </c>
      <c r="J5" s="2"/>
      <c r="K5" s="2"/>
    </row>
    <row r="6" spans="1:11" x14ac:dyDescent="0.25">
      <c r="A6" s="1">
        <v>41582.565972222219</v>
      </c>
      <c r="B6" s="2">
        <v>0.47</v>
      </c>
      <c r="C6" s="2">
        <v>0.37409999999999999</v>
      </c>
      <c r="D6" s="2"/>
      <c r="E6" s="2">
        <f t="shared" ref="E6:E69" si="3">IF(ISBLANK(D6),E5,C6-B6)</f>
        <v>-7.729999999999998E-2</v>
      </c>
      <c r="F6" s="2">
        <f t="shared" si="0"/>
        <v>0.39269999999999999</v>
      </c>
      <c r="G6" s="2">
        <v>0.74618406456866249</v>
      </c>
      <c r="H6" s="2">
        <f t="shared" si="1"/>
        <v>25.634856990109594</v>
      </c>
      <c r="I6" s="2">
        <f t="shared" si="2"/>
        <v>4.9719326383319977</v>
      </c>
      <c r="J6" s="2"/>
      <c r="K6" s="2"/>
    </row>
    <row r="7" spans="1:11" x14ac:dyDescent="0.25">
      <c r="A7" s="1">
        <v>41582.569444444445</v>
      </c>
      <c r="B7" s="2">
        <v>0.51</v>
      </c>
      <c r="C7" s="2">
        <v>0.40549999999999997</v>
      </c>
      <c r="D7" s="2"/>
      <c r="E7" s="2">
        <f t="shared" si="3"/>
        <v>-7.729999999999998E-2</v>
      </c>
      <c r="F7" s="2">
        <f t="shared" si="0"/>
        <v>0.43270000000000003</v>
      </c>
      <c r="G7" s="2">
        <v>0.13949400908340609</v>
      </c>
      <c r="H7" s="2">
        <f t="shared" si="1"/>
        <v>25.770653514180037</v>
      </c>
      <c r="I7" s="2">
        <f t="shared" si="2"/>
        <v>6.7077681874229498</v>
      </c>
      <c r="J7" s="2"/>
      <c r="K7" s="2"/>
    </row>
    <row r="8" spans="1:11" x14ac:dyDescent="0.25">
      <c r="A8" s="1">
        <v>41582.572916666664</v>
      </c>
      <c r="B8" s="2">
        <v>0.52</v>
      </c>
      <c r="C8" s="2">
        <v>0.38979999999999998</v>
      </c>
      <c r="D8" s="2"/>
      <c r="E8" s="2">
        <f t="shared" si="3"/>
        <v>-7.729999999999998E-2</v>
      </c>
      <c r="F8" s="2">
        <f t="shared" si="0"/>
        <v>0.44270000000000004</v>
      </c>
      <c r="G8" s="2">
        <v>6.0505990916593859E-2</v>
      </c>
      <c r="H8" s="2">
        <f t="shared" si="1"/>
        <v>33.401744484350957</v>
      </c>
      <c r="I8" s="2">
        <f t="shared" si="2"/>
        <v>13.571062083119564</v>
      </c>
      <c r="J8" s="2"/>
      <c r="K8" s="2"/>
    </row>
    <row r="9" spans="1:11" x14ac:dyDescent="0.25">
      <c r="A9" s="1">
        <v>41582.576388888891</v>
      </c>
      <c r="B9" s="2">
        <v>0.49</v>
      </c>
      <c r="C9" s="2">
        <v>0.38979999999999998</v>
      </c>
      <c r="D9" s="2"/>
      <c r="E9" s="2">
        <f t="shared" si="3"/>
        <v>-7.729999999999998E-2</v>
      </c>
      <c r="F9" s="2">
        <f t="shared" si="0"/>
        <v>0.41270000000000001</v>
      </c>
      <c r="G9" s="2">
        <v>1.1791971764962E-2</v>
      </c>
      <c r="H9" s="2">
        <f t="shared" si="1"/>
        <v>25.705489994869168</v>
      </c>
      <c r="I9" s="2">
        <f t="shared" si="2"/>
        <v>5.8748075936377715</v>
      </c>
      <c r="J9" s="2"/>
      <c r="K9" s="2"/>
    </row>
    <row r="10" spans="1:11" x14ac:dyDescent="0.25">
      <c r="A10" s="1">
        <v>41582.579861111109</v>
      </c>
      <c r="B10" s="2">
        <v>0.44</v>
      </c>
      <c r="C10" s="2">
        <v>0.3427</v>
      </c>
      <c r="D10" s="2"/>
      <c r="E10" s="2">
        <f t="shared" si="3"/>
        <v>-7.729999999999998E-2</v>
      </c>
      <c r="F10" s="2">
        <f t="shared" si="0"/>
        <v>0.36270000000000002</v>
      </c>
      <c r="G10" s="2">
        <v>0.14405129973409839</v>
      </c>
      <c r="H10" s="2">
        <f t="shared" si="1"/>
        <v>28.39217974905165</v>
      </c>
      <c r="I10" s="2">
        <f t="shared" si="2"/>
        <v>5.8360081704114437</v>
      </c>
      <c r="J10" s="2"/>
      <c r="K10" s="2"/>
    </row>
    <row r="11" spans="1:11" x14ac:dyDescent="0.25">
      <c r="A11" s="1">
        <v>41582.583333333336</v>
      </c>
      <c r="B11" s="2">
        <v>0.4</v>
      </c>
      <c r="C11" s="2">
        <v>0.31129999999999997</v>
      </c>
      <c r="D11" s="2"/>
      <c r="E11" s="2">
        <f t="shared" si="3"/>
        <v>-7.729999999999998E-2</v>
      </c>
      <c r="F11" s="2">
        <f t="shared" si="0"/>
        <v>0.32270000000000004</v>
      </c>
      <c r="G11" s="2">
        <v>7.2346811142697757E-3</v>
      </c>
      <c r="H11" s="2">
        <f t="shared" si="1"/>
        <v>28.493414712496008</v>
      </c>
      <c r="I11" s="2">
        <f t="shared" si="2"/>
        <v>3.6620623193061608</v>
      </c>
      <c r="J11" s="2"/>
      <c r="K11" s="2"/>
    </row>
    <row r="12" spans="1:11" x14ac:dyDescent="0.25">
      <c r="A12" s="1">
        <v>41582.586805555555</v>
      </c>
      <c r="B12" s="2">
        <v>0.37</v>
      </c>
      <c r="C12" s="2">
        <v>0.29559999999999997</v>
      </c>
      <c r="D12" s="2"/>
      <c r="E12" s="2">
        <f t="shared" si="3"/>
        <v>-7.729999999999998E-2</v>
      </c>
      <c r="F12" s="2">
        <f t="shared" si="0"/>
        <v>0.29270000000000002</v>
      </c>
      <c r="G12" s="2">
        <v>0.20723468111426979</v>
      </c>
      <c r="H12" s="2">
        <f t="shared" si="1"/>
        <v>25.169147496617061</v>
      </c>
      <c r="I12" s="2">
        <f t="shared" si="2"/>
        <v>0.98105548037887635</v>
      </c>
      <c r="J12" s="2"/>
      <c r="K12" s="2"/>
    </row>
    <row r="13" spans="1:11" x14ac:dyDescent="0.25">
      <c r="A13" s="1">
        <v>41582.590277777781</v>
      </c>
      <c r="B13" s="2">
        <v>0.35</v>
      </c>
      <c r="C13" s="2">
        <v>0.27989999999999998</v>
      </c>
      <c r="D13" s="2"/>
      <c r="E13" s="2">
        <f t="shared" si="3"/>
        <v>-7.729999999999998E-2</v>
      </c>
      <c r="F13" s="2">
        <f t="shared" si="0"/>
        <v>0.2727</v>
      </c>
      <c r="G13" s="2">
        <v>0.235375915294886</v>
      </c>
      <c r="H13" s="2">
        <f t="shared" si="1"/>
        <v>25.044658806716686</v>
      </c>
      <c r="I13" s="2">
        <f t="shared" si="2"/>
        <v>2.5723472668810232</v>
      </c>
      <c r="J13" s="2"/>
      <c r="K13" s="2"/>
    </row>
    <row r="14" spans="1:11" x14ac:dyDescent="0.25">
      <c r="A14" s="1">
        <v>41582.59375</v>
      </c>
      <c r="B14" s="2">
        <v>0.34</v>
      </c>
      <c r="C14" s="2">
        <v>0.24850000000000003</v>
      </c>
      <c r="D14" s="2"/>
      <c r="E14" s="2">
        <f t="shared" si="3"/>
        <v>-7.729999999999998E-2</v>
      </c>
      <c r="F14" s="2">
        <f t="shared" si="0"/>
        <v>0.26270000000000004</v>
      </c>
      <c r="G14" s="2">
        <v>3.9933205945578233E-2</v>
      </c>
      <c r="H14" s="2">
        <f t="shared" si="1"/>
        <v>36.820925553319917</v>
      </c>
      <c r="I14" s="2">
        <f t="shared" si="2"/>
        <v>5.7142857142857206</v>
      </c>
      <c r="J14" s="2"/>
      <c r="K14" s="2"/>
    </row>
    <row r="15" spans="1:11" x14ac:dyDescent="0.25">
      <c r="A15" s="1">
        <v>41582.597222222219</v>
      </c>
      <c r="B15" s="2">
        <v>0.33</v>
      </c>
      <c r="C15" s="2">
        <v>0.24850000000000003</v>
      </c>
      <c r="D15" s="2"/>
      <c r="E15" s="2">
        <f t="shared" si="3"/>
        <v>-7.729999999999998E-2</v>
      </c>
      <c r="F15" s="2">
        <f t="shared" si="0"/>
        <v>0.25270000000000004</v>
      </c>
      <c r="G15" s="2">
        <v>0.78306410484156541</v>
      </c>
      <c r="H15" s="2">
        <f t="shared" si="1"/>
        <v>32.796780684104618</v>
      </c>
      <c r="I15" s="2">
        <f t="shared" si="2"/>
        <v>1.6901408450704263</v>
      </c>
      <c r="J15" s="2"/>
      <c r="K15" s="2"/>
    </row>
    <row r="16" spans="1:11" x14ac:dyDescent="0.25">
      <c r="A16" s="1">
        <v>41582.600694444445</v>
      </c>
      <c r="B16" s="2">
        <v>0.34</v>
      </c>
      <c r="C16" s="2">
        <v>0.23280000000000001</v>
      </c>
      <c r="D16" s="2"/>
      <c r="E16" s="2">
        <f t="shared" si="3"/>
        <v>-7.729999999999998E-2</v>
      </c>
      <c r="F16" s="2">
        <f t="shared" si="0"/>
        <v>0.26270000000000004</v>
      </c>
      <c r="G16" s="2">
        <v>0.45327130980232411</v>
      </c>
      <c r="H16" s="2">
        <f t="shared" si="1"/>
        <v>46.048109965635746</v>
      </c>
      <c r="I16" s="2">
        <f t="shared" si="2"/>
        <v>12.843642611683864</v>
      </c>
      <c r="J16" s="2"/>
      <c r="K16" s="2"/>
    </row>
    <row r="17" spans="1:11" x14ac:dyDescent="0.25">
      <c r="A17" s="1">
        <v>41582.604166666664</v>
      </c>
      <c r="B17" s="2">
        <v>0.36</v>
      </c>
      <c r="C17" s="2">
        <v>0.26419999999999999</v>
      </c>
      <c r="D17" s="8">
        <f>C17</f>
        <v>0.26419999999999999</v>
      </c>
      <c r="E17" s="2">
        <f t="shared" si="3"/>
        <v>-9.5799999999999996E-2</v>
      </c>
      <c r="F17" s="2">
        <f t="shared" si="0"/>
        <v>0.26419999999999999</v>
      </c>
      <c r="G17" s="2">
        <v>1.020572784971016</v>
      </c>
      <c r="H17" s="2">
        <f t="shared" si="1"/>
        <v>36.260408781226346</v>
      </c>
      <c r="I17" s="2">
        <f t="shared" si="2"/>
        <v>0</v>
      </c>
      <c r="J17" s="2"/>
      <c r="K17" s="2"/>
    </row>
    <row r="18" spans="1:11" x14ac:dyDescent="0.25">
      <c r="A18" s="1">
        <v>41582.607638888891</v>
      </c>
      <c r="B18" s="2">
        <v>0.39</v>
      </c>
      <c r="C18" s="2">
        <v>0.37409999999999999</v>
      </c>
      <c r="D18" s="2"/>
      <c r="E18" s="2">
        <f t="shared" si="3"/>
        <v>-9.5799999999999996E-2</v>
      </c>
      <c r="F18" s="2">
        <f t="shared" si="0"/>
        <v>0.29420000000000002</v>
      </c>
      <c r="G18" s="2">
        <v>1.0296873662724</v>
      </c>
      <c r="H18" s="2">
        <f t="shared" si="1"/>
        <v>4.2502004811547787</v>
      </c>
      <c r="I18" s="2">
        <f t="shared" si="2"/>
        <v>21.357925688318623</v>
      </c>
      <c r="J18" s="2"/>
      <c r="K18" s="2"/>
    </row>
    <row r="19" spans="1:11" x14ac:dyDescent="0.25">
      <c r="A19" s="1">
        <v>41582.611111111109</v>
      </c>
      <c r="B19" s="2">
        <v>0.45</v>
      </c>
      <c r="C19" s="2">
        <v>0.38979999999999998</v>
      </c>
      <c r="D19" s="2"/>
      <c r="E19" s="2">
        <f t="shared" si="3"/>
        <v>-9.5799999999999996E-2</v>
      </c>
      <c r="F19" s="2">
        <f t="shared" si="0"/>
        <v>0.35420000000000001</v>
      </c>
      <c r="G19" s="2">
        <v>0.44261059640915579</v>
      </c>
      <c r="H19" s="2">
        <f t="shared" si="1"/>
        <v>15.443817342226792</v>
      </c>
      <c r="I19" s="2">
        <f t="shared" si="2"/>
        <v>9.1328886608517106</v>
      </c>
      <c r="J19" s="2"/>
      <c r="K19" s="2"/>
    </row>
    <row r="20" spans="1:11" x14ac:dyDescent="0.25">
      <c r="A20" s="1">
        <v>41582.614583333336</v>
      </c>
      <c r="B20" s="2">
        <v>0.5</v>
      </c>
      <c r="C20" s="2">
        <v>0.42119999999999996</v>
      </c>
      <c r="D20" s="2"/>
      <c r="E20" s="2">
        <f t="shared" si="3"/>
        <v>-9.5799999999999996E-2</v>
      </c>
      <c r="F20" s="2">
        <f t="shared" si="0"/>
        <v>0.4042</v>
      </c>
      <c r="G20" s="2">
        <v>0.96529162089577558</v>
      </c>
      <c r="H20" s="2">
        <f t="shared" si="1"/>
        <v>18.708452041785385</v>
      </c>
      <c r="I20" s="2">
        <f t="shared" si="2"/>
        <v>4.0360873694206933</v>
      </c>
      <c r="J20" s="2"/>
      <c r="K20" s="2"/>
    </row>
    <row r="21" spans="1:11" x14ac:dyDescent="0.25">
      <c r="A21" s="1">
        <v>41582.618055555555</v>
      </c>
      <c r="B21" s="2">
        <v>0.52</v>
      </c>
      <c r="C21" s="2">
        <v>0.48399999999999999</v>
      </c>
      <c r="D21" s="2"/>
      <c r="E21" s="2">
        <f t="shared" si="3"/>
        <v>-9.5799999999999996E-2</v>
      </c>
      <c r="F21" s="2">
        <f t="shared" si="0"/>
        <v>0.42420000000000002</v>
      </c>
      <c r="G21" s="2">
        <v>0.8163492624156542</v>
      </c>
      <c r="H21" s="2">
        <f t="shared" si="1"/>
        <v>7.438016528925627</v>
      </c>
      <c r="I21" s="2">
        <f t="shared" si="2"/>
        <v>12.355371900826439</v>
      </c>
      <c r="J21" s="2"/>
      <c r="K21" s="2"/>
    </row>
    <row r="22" spans="1:11" x14ac:dyDescent="0.25">
      <c r="A22" s="1">
        <v>41582.621527777781</v>
      </c>
      <c r="B22" s="2">
        <v>0.55000000000000004</v>
      </c>
      <c r="C22" s="2">
        <v>0.54679999999999995</v>
      </c>
      <c r="D22" s="2"/>
      <c r="E22" s="2">
        <f t="shared" si="3"/>
        <v>-9.5799999999999996E-2</v>
      </c>
      <c r="F22" s="2">
        <f t="shared" si="0"/>
        <v>0.45420000000000005</v>
      </c>
      <c r="G22" s="2">
        <v>2.8354570209195451</v>
      </c>
      <c r="H22" s="2">
        <f t="shared" si="1"/>
        <v>0.58522311631311119</v>
      </c>
      <c r="I22" s="2">
        <f t="shared" si="2"/>
        <v>16.934893928310153</v>
      </c>
      <c r="J22" s="2"/>
      <c r="K22" s="2"/>
    </row>
    <row r="23" spans="1:11" x14ac:dyDescent="0.25">
      <c r="A23" s="1">
        <v>41582.625</v>
      </c>
      <c r="B23" s="2">
        <v>0.62</v>
      </c>
      <c r="C23" s="2">
        <v>0.6724</v>
      </c>
      <c r="D23" s="2"/>
      <c r="E23" s="2">
        <f t="shared" si="3"/>
        <v>-9.5799999999999996E-2</v>
      </c>
      <c r="F23" s="2">
        <f t="shared" si="0"/>
        <v>0.5242</v>
      </c>
      <c r="G23" s="2">
        <v>3.9815990783744422</v>
      </c>
      <c r="H23" s="2">
        <f t="shared" si="1"/>
        <v>7.7929803688280783</v>
      </c>
      <c r="I23" s="2">
        <f t="shared" si="2"/>
        <v>22.040452111838192</v>
      </c>
      <c r="J23" s="2"/>
      <c r="K23" s="2"/>
    </row>
    <row r="24" spans="1:11" x14ac:dyDescent="0.25">
      <c r="A24" s="1">
        <v>41582.628472222219</v>
      </c>
      <c r="B24" s="2">
        <v>0.83</v>
      </c>
      <c r="C24" s="2">
        <v>0.81370000000000009</v>
      </c>
      <c r="D24" s="2"/>
      <c r="E24" s="2">
        <f t="shared" si="3"/>
        <v>-9.5799999999999996E-2</v>
      </c>
      <c r="F24" s="2">
        <f t="shared" si="0"/>
        <v>0.73419999999999996</v>
      </c>
      <c r="G24" s="2">
        <v>2.2392236626411499</v>
      </c>
      <c r="H24" s="2">
        <f t="shared" si="1"/>
        <v>2.0031952808160094</v>
      </c>
      <c r="I24" s="2">
        <f t="shared" si="2"/>
        <v>9.7701855720781765</v>
      </c>
      <c r="J24" s="2"/>
      <c r="K24" s="2"/>
    </row>
    <row r="25" spans="1:11" x14ac:dyDescent="0.25">
      <c r="A25" s="1">
        <v>41582.631944444445</v>
      </c>
      <c r="B25" s="2">
        <v>1.01</v>
      </c>
      <c r="C25" s="2">
        <v>0.82940000000000003</v>
      </c>
      <c r="D25" s="2"/>
      <c r="E25" s="2">
        <f t="shared" si="3"/>
        <v>-9.5799999999999996E-2</v>
      </c>
      <c r="F25" s="2">
        <f t="shared" si="0"/>
        <v>0.91420000000000001</v>
      </c>
      <c r="G25" s="2">
        <v>1.3062897549571979</v>
      </c>
      <c r="H25" s="2">
        <f t="shared" si="1"/>
        <v>21.774776947190738</v>
      </c>
      <c r="I25" s="2">
        <f t="shared" si="2"/>
        <v>10.224258500120568</v>
      </c>
      <c r="J25" s="2"/>
      <c r="K25" s="2"/>
    </row>
    <row r="26" spans="1:11" x14ac:dyDescent="0.25">
      <c r="A26" s="1">
        <v>41582.635416666664</v>
      </c>
      <c r="B26" s="2">
        <v>1.06</v>
      </c>
      <c r="C26" s="2">
        <v>0.89219999999999999</v>
      </c>
      <c r="D26" s="2"/>
      <c r="E26" s="2">
        <f t="shared" si="3"/>
        <v>-9.5799999999999996E-2</v>
      </c>
      <c r="F26" s="2">
        <f t="shared" si="0"/>
        <v>0.96420000000000006</v>
      </c>
      <c r="G26" s="2">
        <v>1.864852424033604</v>
      </c>
      <c r="H26" s="2">
        <f t="shared" si="1"/>
        <v>18.807442277516259</v>
      </c>
      <c r="I26" s="2">
        <f t="shared" si="2"/>
        <v>8.0699394754539409</v>
      </c>
      <c r="J26" s="2"/>
      <c r="K26" s="2"/>
    </row>
    <row r="27" spans="1:11" x14ac:dyDescent="0.25">
      <c r="A27" s="1">
        <v>41582.638888888891</v>
      </c>
      <c r="B27" s="2">
        <v>1.05</v>
      </c>
      <c r="C27" s="2">
        <v>1.0649</v>
      </c>
      <c r="D27" s="2"/>
      <c r="E27" s="2">
        <f t="shared" si="3"/>
        <v>-9.5799999999999996E-2</v>
      </c>
      <c r="F27" s="2">
        <f t="shared" si="0"/>
        <v>0.95420000000000005</v>
      </c>
      <c r="G27" s="2">
        <v>3.6487980333791659</v>
      </c>
      <c r="H27" s="2">
        <f t="shared" si="1"/>
        <v>1.3991924124330841</v>
      </c>
      <c r="I27" s="2">
        <f t="shared" si="2"/>
        <v>10.395342285660618</v>
      </c>
      <c r="J27" s="2"/>
      <c r="K27" s="2"/>
    </row>
    <row r="28" spans="1:11" x14ac:dyDescent="0.25">
      <c r="A28" s="1">
        <v>41582.642361111109</v>
      </c>
      <c r="B28" s="2">
        <v>1.0900000000000001</v>
      </c>
      <c r="C28" s="2">
        <v>1.2533000000000001</v>
      </c>
      <c r="D28" s="2"/>
      <c r="E28" s="2">
        <f t="shared" si="3"/>
        <v>-9.5799999999999996E-2</v>
      </c>
      <c r="F28" s="2">
        <f t="shared" si="0"/>
        <v>0.99420000000000008</v>
      </c>
      <c r="G28" s="2">
        <v>3.184652244047117</v>
      </c>
      <c r="H28" s="2">
        <f t="shared" si="1"/>
        <v>13.02960185111306</v>
      </c>
      <c r="I28" s="2">
        <f t="shared" si="2"/>
        <v>20.673422165483125</v>
      </c>
      <c r="J28" s="2"/>
      <c r="K28" s="2"/>
    </row>
    <row r="29" spans="1:11" x14ac:dyDescent="0.25">
      <c r="A29" s="1">
        <v>41582.645833333336</v>
      </c>
      <c r="B29" s="2">
        <v>1.21</v>
      </c>
      <c r="C29" s="2">
        <v>1.3474999999999999</v>
      </c>
      <c r="D29" s="8">
        <f>C29</f>
        <v>1.3474999999999999</v>
      </c>
      <c r="E29" s="2">
        <f t="shared" si="3"/>
        <v>0.13749999999999996</v>
      </c>
      <c r="F29" s="2">
        <f t="shared" si="0"/>
        <v>1.3474999999999999</v>
      </c>
      <c r="G29" s="2">
        <v>2.5459282913183379</v>
      </c>
      <c r="H29" s="2">
        <f t="shared" si="1"/>
        <v>10.204081632653059</v>
      </c>
      <c r="I29" s="2">
        <f t="shared" si="2"/>
        <v>0</v>
      </c>
      <c r="J29" s="2"/>
      <c r="K29" s="2"/>
    </row>
    <row r="30" spans="1:11" x14ac:dyDescent="0.25">
      <c r="A30" s="1">
        <v>41582.649305555555</v>
      </c>
      <c r="B30" s="2">
        <v>1.27</v>
      </c>
      <c r="C30" s="2">
        <v>1.3946000000000001</v>
      </c>
      <c r="D30" s="2"/>
      <c r="E30" s="2">
        <f t="shared" si="3"/>
        <v>0.13749999999999996</v>
      </c>
      <c r="F30" s="2">
        <f t="shared" si="0"/>
        <v>1.4075</v>
      </c>
      <c r="G30" s="2">
        <v>3.0508438753833209</v>
      </c>
      <c r="H30" s="2">
        <f t="shared" si="1"/>
        <v>8.9344614943352951</v>
      </c>
      <c r="I30" s="2">
        <f t="shared" si="2"/>
        <v>0.92499641474257221</v>
      </c>
      <c r="J30" s="2"/>
      <c r="K30" s="2"/>
    </row>
    <row r="31" spans="1:11" x14ac:dyDescent="0.25">
      <c r="A31" s="1">
        <v>41582.652777777781</v>
      </c>
      <c r="B31" s="2">
        <v>1.3</v>
      </c>
      <c r="C31" s="2">
        <v>1.4259999999999999</v>
      </c>
      <c r="D31" s="2"/>
      <c r="E31" s="2">
        <f t="shared" si="3"/>
        <v>0.13749999999999996</v>
      </c>
      <c r="F31" s="2">
        <f t="shared" si="0"/>
        <v>1.4375</v>
      </c>
      <c r="G31" s="2">
        <v>2.1307522943882451</v>
      </c>
      <c r="H31" s="2">
        <f t="shared" si="1"/>
        <v>8.8359046283309883</v>
      </c>
      <c r="I31" s="2">
        <f t="shared" si="2"/>
        <v>0.80645161290323042</v>
      </c>
      <c r="J31" s="2"/>
      <c r="K31" s="2"/>
    </row>
    <row r="32" spans="1:11" x14ac:dyDescent="0.25">
      <c r="A32" s="1">
        <v>41582.65625</v>
      </c>
      <c r="B32" s="2">
        <v>1.32</v>
      </c>
      <c r="C32" s="2">
        <v>1.4417</v>
      </c>
      <c r="D32" s="2"/>
      <c r="E32" s="2">
        <f t="shared" si="3"/>
        <v>0.13749999999999996</v>
      </c>
      <c r="F32" s="2">
        <f t="shared" si="0"/>
        <v>1.4575</v>
      </c>
      <c r="G32" s="2">
        <v>2.881535656721367</v>
      </c>
      <c r="H32" s="2">
        <f t="shared" si="1"/>
        <v>8.4414233196920243</v>
      </c>
      <c r="I32" s="2">
        <f t="shared" si="2"/>
        <v>1.0959284178400526</v>
      </c>
      <c r="J32" s="2"/>
      <c r="K32" s="2"/>
    </row>
    <row r="33" spans="1:11" x14ac:dyDescent="0.25">
      <c r="A33" s="1">
        <v>41582.659722222219</v>
      </c>
      <c r="B33" s="2">
        <v>1.33</v>
      </c>
      <c r="C33" s="2">
        <v>1.5044999999999999</v>
      </c>
      <c r="D33" s="2"/>
      <c r="E33" s="2">
        <f t="shared" si="3"/>
        <v>0.13749999999999996</v>
      </c>
      <c r="F33" s="2">
        <f t="shared" si="0"/>
        <v>1.4675</v>
      </c>
      <c r="G33" s="2">
        <v>2.4385521937059882</v>
      </c>
      <c r="H33" s="2">
        <f t="shared" si="1"/>
        <v>11.598537720172807</v>
      </c>
      <c r="I33" s="2">
        <f t="shared" si="2"/>
        <v>2.4592888002658642</v>
      </c>
      <c r="J33" s="2"/>
      <c r="K33" s="2"/>
    </row>
    <row r="34" spans="1:11" x14ac:dyDescent="0.25">
      <c r="A34" s="1">
        <v>41582.663194444445</v>
      </c>
      <c r="B34" s="2">
        <v>1.34</v>
      </c>
      <c r="C34" s="2">
        <v>1.5515999999999999</v>
      </c>
      <c r="D34" s="2"/>
      <c r="E34" s="2">
        <f t="shared" si="3"/>
        <v>0.13749999999999996</v>
      </c>
      <c r="F34" s="2">
        <f t="shared" si="0"/>
        <v>1.4775</v>
      </c>
      <c r="G34" s="2">
        <v>1.3108081492737771</v>
      </c>
      <c r="H34" s="2">
        <f t="shared" si="1"/>
        <v>13.637535447280214</v>
      </c>
      <c r="I34" s="2">
        <f t="shared" si="2"/>
        <v>4.7757153905645682</v>
      </c>
      <c r="J34" s="2"/>
      <c r="K34" s="2"/>
    </row>
    <row r="35" spans="1:11" x14ac:dyDescent="0.25">
      <c r="A35" s="1">
        <v>41582.666666666664</v>
      </c>
      <c r="B35" s="2">
        <v>1.36</v>
      </c>
      <c r="C35" s="2">
        <v>1.5359</v>
      </c>
      <c r="D35" s="2"/>
      <c r="E35" s="2">
        <f t="shared" si="3"/>
        <v>0.13749999999999996</v>
      </c>
      <c r="F35" s="2">
        <f t="shared" si="0"/>
        <v>1.4975000000000001</v>
      </c>
      <c r="G35" s="2">
        <v>0.46719604640185042</v>
      </c>
      <c r="H35" s="2">
        <f t="shared" si="1"/>
        <v>11.45256852659678</v>
      </c>
      <c r="I35" s="2">
        <f t="shared" si="2"/>
        <v>2.5001627710137373</v>
      </c>
      <c r="J35" s="2"/>
      <c r="K35" s="2"/>
    </row>
    <row r="36" spans="1:11" x14ac:dyDescent="0.25">
      <c r="A36" s="1">
        <v>41582.670138888891</v>
      </c>
      <c r="B36" s="2">
        <v>1.35</v>
      </c>
      <c r="C36" s="2">
        <v>1.4417</v>
      </c>
      <c r="D36" s="2"/>
      <c r="E36" s="2">
        <f t="shared" si="3"/>
        <v>0.13749999999999996</v>
      </c>
      <c r="F36" s="2">
        <f t="shared" si="0"/>
        <v>1.4875</v>
      </c>
      <c r="G36" s="2">
        <v>0.18820802823503799</v>
      </c>
      <c r="H36" s="2">
        <f t="shared" si="1"/>
        <v>6.3605465769577512</v>
      </c>
      <c r="I36" s="2">
        <f t="shared" si="2"/>
        <v>3.1768051605743266</v>
      </c>
      <c r="J36" s="2"/>
      <c r="K36" s="2"/>
    </row>
    <row r="37" spans="1:11" x14ac:dyDescent="0.25">
      <c r="A37" s="1">
        <v>41582.673611111109</v>
      </c>
      <c r="B37" s="2">
        <v>1.31</v>
      </c>
      <c r="C37" s="2">
        <v>1.3632</v>
      </c>
      <c r="D37" s="2"/>
      <c r="E37" s="2">
        <f t="shared" si="3"/>
        <v>0.13749999999999996</v>
      </c>
      <c r="F37" s="2">
        <f t="shared" si="0"/>
        <v>1.4475</v>
      </c>
      <c r="G37" s="2">
        <v>0.18820802823503799</v>
      </c>
      <c r="H37" s="2">
        <f t="shared" si="1"/>
        <v>3.9025821596244068</v>
      </c>
      <c r="I37" s="2">
        <f t="shared" si="2"/>
        <v>6.1839788732394396</v>
      </c>
      <c r="J37" s="2"/>
      <c r="K37" s="2"/>
    </row>
    <row r="38" spans="1:11" x14ac:dyDescent="0.25">
      <c r="A38" s="1">
        <v>41582.677083333336</v>
      </c>
      <c r="B38" s="2">
        <v>1.29</v>
      </c>
      <c r="C38" s="2">
        <v>1.2690000000000001</v>
      </c>
      <c r="D38" s="2"/>
      <c r="E38" s="2">
        <f t="shared" si="3"/>
        <v>0.13749999999999996</v>
      </c>
      <c r="F38" s="2">
        <f t="shared" si="0"/>
        <v>1.4275</v>
      </c>
      <c r="G38" s="2">
        <v>0</v>
      </c>
      <c r="H38" s="2">
        <f t="shared" si="1"/>
        <v>1.6548463356973921</v>
      </c>
      <c r="I38" s="2">
        <f t="shared" si="2"/>
        <v>12.490149724192264</v>
      </c>
      <c r="J38" s="2"/>
      <c r="K38" s="2"/>
    </row>
    <row r="39" spans="1:11" x14ac:dyDescent="0.25">
      <c r="A39" s="1">
        <v>41582.680555555555</v>
      </c>
      <c r="B39" s="2">
        <v>1.28</v>
      </c>
      <c r="C39" s="2">
        <v>1.1591</v>
      </c>
      <c r="D39" s="2"/>
      <c r="E39" s="2">
        <f t="shared" si="3"/>
        <v>0.13749999999999996</v>
      </c>
      <c r="F39" s="2">
        <f t="shared" si="0"/>
        <v>1.4175</v>
      </c>
      <c r="G39" s="2">
        <v>0</v>
      </c>
      <c r="H39" s="2">
        <f t="shared" si="1"/>
        <v>10.430506427400569</v>
      </c>
      <c r="I39" s="2">
        <f t="shared" si="2"/>
        <v>22.293158485031487</v>
      </c>
      <c r="J39" s="2"/>
      <c r="K39" s="2"/>
    </row>
    <row r="40" spans="1:11" x14ac:dyDescent="0.25">
      <c r="A40" s="1">
        <v>41582.684027777781</v>
      </c>
      <c r="B40" s="2">
        <v>1.25</v>
      </c>
      <c r="C40" s="2">
        <v>1.0178</v>
      </c>
      <c r="D40" s="2"/>
      <c r="E40" s="2">
        <f t="shared" si="3"/>
        <v>0.13749999999999996</v>
      </c>
      <c r="F40" s="2">
        <f t="shared" si="0"/>
        <v>1.3875</v>
      </c>
      <c r="G40" s="2">
        <v>4.871401915163185E-2</v>
      </c>
      <c r="H40" s="2">
        <f t="shared" si="1"/>
        <v>22.813912359992138</v>
      </c>
      <c r="I40" s="2">
        <f t="shared" si="2"/>
        <v>36.323442719591263</v>
      </c>
      <c r="J40" s="2"/>
      <c r="K40" s="2"/>
    </row>
    <row r="41" spans="1:11" x14ac:dyDescent="0.25">
      <c r="A41" s="1">
        <v>41582.6875</v>
      </c>
      <c r="B41" s="2">
        <v>1.22</v>
      </c>
      <c r="C41" s="2">
        <v>0.89219999999999999</v>
      </c>
      <c r="D41" s="8">
        <f>C41</f>
        <v>0.89219999999999999</v>
      </c>
      <c r="E41" s="2">
        <f t="shared" si="3"/>
        <v>-0.32779999999999998</v>
      </c>
      <c r="F41" s="2">
        <f t="shared" si="0"/>
        <v>0.89219999999999999</v>
      </c>
      <c r="G41" s="2">
        <v>0</v>
      </c>
      <c r="H41" s="2">
        <f t="shared" si="1"/>
        <v>36.740641111858324</v>
      </c>
      <c r="I41" s="2">
        <f t="shared" si="2"/>
        <v>0</v>
      </c>
      <c r="J41" s="2"/>
      <c r="K41" s="2"/>
    </row>
    <row r="42" spans="1:11" x14ac:dyDescent="0.25">
      <c r="A42" s="1">
        <v>41582.690972222219</v>
      </c>
      <c r="B42" s="2">
        <v>1.2</v>
      </c>
      <c r="C42" s="2">
        <v>0.79799999999999993</v>
      </c>
      <c r="D42" s="2"/>
      <c r="E42" s="2">
        <f t="shared" si="3"/>
        <v>-0.32779999999999998</v>
      </c>
      <c r="F42" s="2">
        <f t="shared" si="0"/>
        <v>0.87219999999999998</v>
      </c>
      <c r="G42" s="2">
        <v>4.871401915163185E-2</v>
      </c>
      <c r="H42" s="2">
        <f t="shared" si="1"/>
        <v>50.375939849624061</v>
      </c>
      <c r="I42" s="2">
        <f t="shared" si="2"/>
        <v>9.2982456140350944</v>
      </c>
      <c r="J42" s="2"/>
      <c r="K42" s="2"/>
    </row>
    <row r="43" spans="1:11" x14ac:dyDescent="0.25">
      <c r="A43" s="1">
        <v>41582.694444444445</v>
      </c>
      <c r="B43" s="2">
        <v>1.19</v>
      </c>
      <c r="C43" s="2">
        <v>0.70379999999999998</v>
      </c>
      <c r="D43" s="2"/>
      <c r="E43" s="2">
        <f t="shared" si="3"/>
        <v>-0.32779999999999998</v>
      </c>
      <c r="F43" s="2">
        <f t="shared" si="0"/>
        <v>0.86219999999999997</v>
      </c>
      <c r="G43" s="2">
        <v>0</v>
      </c>
      <c r="H43" s="2">
        <f t="shared" si="1"/>
        <v>69.082125603864725</v>
      </c>
      <c r="I43" s="2">
        <f t="shared" si="2"/>
        <v>22.506393861892583</v>
      </c>
      <c r="J43" s="2"/>
      <c r="K43" s="2"/>
    </row>
    <row r="44" spans="1:11" x14ac:dyDescent="0.25">
      <c r="A44" s="1">
        <v>41582.697916666664</v>
      </c>
      <c r="B44" s="2">
        <v>1.18</v>
      </c>
      <c r="C44" s="2">
        <v>0.65670000000000006</v>
      </c>
      <c r="D44" s="2"/>
      <c r="E44" s="2">
        <f t="shared" si="3"/>
        <v>-0.32779999999999998</v>
      </c>
      <c r="F44" s="2">
        <f t="shared" si="0"/>
        <v>0.85219999999999996</v>
      </c>
      <c r="G44" s="2">
        <v>0</v>
      </c>
      <c r="H44" s="2">
        <f t="shared" si="1"/>
        <v>79.68631033957665</v>
      </c>
      <c r="I44" s="2">
        <f t="shared" si="2"/>
        <v>29.770062433378996</v>
      </c>
      <c r="J44" s="2"/>
      <c r="K44" s="2"/>
    </row>
    <row r="45" spans="1:11" x14ac:dyDescent="0.25">
      <c r="A45" s="1">
        <v>41582.701388888891</v>
      </c>
      <c r="B45" s="2">
        <v>1.17</v>
      </c>
      <c r="C45" s="2">
        <v>0.60960000000000003</v>
      </c>
      <c r="D45" s="2"/>
      <c r="E45" s="2">
        <f t="shared" si="3"/>
        <v>-0.32779999999999998</v>
      </c>
      <c r="F45" s="2">
        <f t="shared" si="0"/>
        <v>0.84219999999999995</v>
      </c>
      <c r="G45" s="2">
        <v>0</v>
      </c>
      <c r="H45" s="2">
        <f t="shared" si="1"/>
        <v>91.929133858267704</v>
      </c>
      <c r="I45" s="2">
        <f t="shared" si="2"/>
        <v>38.15616797900261</v>
      </c>
      <c r="J45" s="2"/>
      <c r="K45" s="2"/>
    </row>
    <row r="46" spans="1:11" x14ac:dyDescent="0.25">
      <c r="A46" s="1">
        <v>41582.704861111109</v>
      </c>
      <c r="B46" s="2">
        <v>1.17</v>
      </c>
      <c r="C46" s="2">
        <v>0.59389999999999998</v>
      </c>
      <c r="D46" s="2"/>
      <c r="E46" s="2">
        <f t="shared" si="3"/>
        <v>-0.32779999999999998</v>
      </c>
      <c r="F46" s="2">
        <f t="shared" si="0"/>
        <v>0.84219999999999995</v>
      </c>
      <c r="G46" s="2">
        <v>0</v>
      </c>
      <c r="H46" s="2">
        <f t="shared" si="1"/>
        <v>97.002862434753325</v>
      </c>
      <c r="I46" s="2">
        <f t="shared" si="2"/>
        <v>41.808385250042093</v>
      </c>
      <c r="J46" s="2"/>
      <c r="K46" s="2"/>
    </row>
    <row r="47" spans="1:11" x14ac:dyDescent="0.25">
      <c r="A47" s="1">
        <v>41582.708333333336</v>
      </c>
      <c r="B47" s="2">
        <v>1.1499999999999999</v>
      </c>
      <c r="C47" s="2">
        <v>0.5625</v>
      </c>
      <c r="D47" s="2"/>
      <c r="E47" s="2">
        <f t="shared" si="3"/>
        <v>-0.32779999999999998</v>
      </c>
      <c r="F47" s="2">
        <f t="shared" si="0"/>
        <v>0.82219999999999993</v>
      </c>
      <c r="G47" s="2">
        <v>0</v>
      </c>
      <c r="H47" s="2">
        <f t="shared" si="1"/>
        <v>104.44444444444443</v>
      </c>
      <c r="I47" s="2">
        <f t="shared" si="2"/>
        <v>46.168888888888873</v>
      </c>
      <c r="J47" s="2"/>
      <c r="K47" s="2"/>
    </row>
    <row r="48" spans="1:11" x14ac:dyDescent="0.25">
      <c r="A48" s="1">
        <v>41582.711805555555</v>
      </c>
      <c r="B48" s="2">
        <v>1.1299999999999999</v>
      </c>
      <c r="C48" s="2">
        <v>0.5625</v>
      </c>
      <c r="D48" s="2"/>
      <c r="E48" s="2">
        <f t="shared" si="3"/>
        <v>-0.32779999999999998</v>
      </c>
      <c r="F48" s="2">
        <f t="shared" si="0"/>
        <v>0.80219999999999991</v>
      </c>
      <c r="G48" s="2">
        <v>0</v>
      </c>
      <c r="H48" s="2">
        <f t="shared" si="1"/>
        <v>100.88888888888887</v>
      </c>
      <c r="I48" s="2">
        <f t="shared" si="2"/>
        <v>42.613333333333323</v>
      </c>
      <c r="J48" s="2"/>
      <c r="K48" s="2"/>
    </row>
    <row r="49" spans="1:11" x14ac:dyDescent="0.25">
      <c r="A49" s="1">
        <v>41582.715277777781</v>
      </c>
      <c r="B49" s="2">
        <v>1.1100000000000001</v>
      </c>
      <c r="C49" s="2">
        <v>0.5625</v>
      </c>
      <c r="D49" s="2"/>
      <c r="E49" s="2">
        <f t="shared" si="3"/>
        <v>-0.32779999999999998</v>
      </c>
      <c r="F49" s="2">
        <f t="shared" si="0"/>
        <v>0.78220000000000012</v>
      </c>
      <c r="G49" s="2">
        <v>0</v>
      </c>
      <c r="H49" s="2">
        <f t="shared" si="1"/>
        <v>97.333333333333343</v>
      </c>
      <c r="I49" s="2">
        <f t="shared" si="2"/>
        <v>39.057777777777794</v>
      </c>
      <c r="J49" s="2"/>
      <c r="K49" s="2"/>
    </row>
    <row r="50" spans="1:11" x14ac:dyDescent="0.25">
      <c r="A50" s="1">
        <v>41582.71875</v>
      </c>
      <c r="B50" s="2">
        <v>1.07</v>
      </c>
      <c r="C50" s="2">
        <v>0.5625</v>
      </c>
      <c r="D50" s="2"/>
      <c r="E50" s="2">
        <f t="shared" si="3"/>
        <v>-0.32779999999999998</v>
      </c>
      <c r="F50" s="2">
        <f t="shared" si="0"/>
        <v>0.74220000000000008</v>
      </c>
      <c r="G50" s="2">
        <v>0</v>
      </c>
      <c r="H50" s="2">
        <f t="shared" si="1"/>
        <v>90.222222222222243</v>
      </c>
      <c r="I50" s="2">
        <f t="shared" si="2"/>
        <v>31.94666666666668</v>
      </c>
      <c r="J50" s="2"/>
      <c r="K50" s="2"/>
    </row>
    <row r="51" spans="1:11" x14ac:dyDescent="0.25">
      <c r="A51" s="1">
        <v>41582.722222222219</v>
      </c>
      <c r="B51" s="2">
        <v>1.01</v>
      </c>
      <c r="C51" s="2">
        <v>0.5625</v>
      </c>
      <c r="D51" s="2"/>
      <c r="E51" s="2">
        <f t="shared" si="3"/>
        <v>-0.32779999999999998</v>
      </c>
      <c r="F51" s="2">
        <f t="shared" si="0"/>
        <v>0.68220000000000003</v>
      </c>
      <c r="G51" s="2">
        <v>0</v>
      </c>
      <c r="H51" s="2">
        <f t="shared" si="1"/>
        <v>79.555555555555557</v>
      </c>
      <c r="I51" s="2">
        <f t="shared" si="2"/>
        <v>21.280000000000005</v>
      </c>
      <c r="J51" s="2"/>
      <c r="K51" s="2"/>
    </row>
    <row r="52" spans="1:11" x14ac:dyDescent="0.25">
      <c r="A52" s="1">
        <v>41582.725694444445</v>
      </c>
      <c r="B52" s="2">
        <v>0.95</v>
      </c>
      <c r="C52" s="2">
        <v>0.57820000000000005</v>
      </c>
      <c r="D52" s="2"/>
      <c r="E52" s="2">
        <f t="shared" si="3"/>
        <v>-0.32779999999999998</v>
      </c>
      <c r="F52" s="2">
        <f t="shared" si="0"/>
        <v>0.62219999999999998</v>
      </c>
      <c r="G52" s="2">
        <v>0</v>
      </c>
      <c r="H52" s="2">
        <f t="shared" si="1"/>
        <v>64.303009339328938</v>
      </c>
      <c r="I52" s="2">
        <f t="shared" si="2"/>
        <v>7.6098235904531171</v>
      </c>
      <c r="J52" s="2"/>
      <c r="K52" s="2"/>
    </row>
    <row r="53" spans="1:11" x14ac:dyDescent="0.25">
      <c r="A53" s="1">
        <v>41582.729166666664</v>
      </c>
      <c r="B53" s="2">
        <v>0.92</v>
      </c>
      <c r="C53" s="2">
        <v>0.5625</v>
      </c>
      <c r="D53" s="8">
        <f>C53</f>
        <v>0.5625</v>
      </c>
      <c r="E53" s="2">
        <f t="shared" si="3"/>
        <v>-0.35750000000000004</v>
      </c>
      <c r="F53" s="2">
        <f t="shared" si="0"/>
        <v>0.5625</v>
      </c>
      <c r="G53" s="2">
        <v>0</v>
      </c>
      <c r="H53" s="2">
        <f t="shared" si="1"/>
        <v>63.555555555555564</v>
      </c>
      <c r="I53" s="2">
        <f t="shared" si="2"/>
        <v>0</v>
      </c>
      <c r="J53" s="2"/>
      <c r="K53" s="2"/>
    </row>
    <row r="54" spans="1:11" x14ac:dyDescent="0.25">
      <c r="A54" s="1">
        <v>41582.732638888891</v>
      </c>
      <c r="B54" s="2">
        <v>0.9</v>
      </c>
      <c r="C54" s="2">
        <v>0.5625</v>
      </c>
      <c r="D54" s="2"/>
      <c r="E54" s="2">
        <f t="shared" si="3"/>
        <v>-0.35750000000000004</v>
      </c>
      <c r="F54" s="2">
        <f t="shared" si="0"/>
        <v>0.54249999999999998</v>
      </c>
      <c r="G54" s="2">
        <v>0</v>
      </c>
      <c r="H54" s="2">
        <f t="shared" si="1"/>
        <v>60.000000000000007</v>
      </c>
      <c r="I54" s="2">
        <f t="shared" si="2"/>
        <v>3.5555555555555589</v>
      </c>
      <c r="J54" s="2"/>
      <c r="K54" s="2"/>
    </row>
    <row r="55" spans="1:11" x14ac:dyDescent="0.25">
      <c r="A55" s="1">
        <v>41582.736111111109</v>
      </c>
      <c r="B55" s="2">
        <v>0.89</v>
      </c>
      <c r="C55" s="2">
        <v>0.57820000000000005</v>
      </c>
      <c r="D55" s="2"/>
      <c r="E55" s="2">
        <f t="shared" si="3"/>
        <v>-0.35750000000000004</v>
      </c>
      <c r="F55" s="2">
        <f t="shared" si="0"/>
        <v>0.53249999999999997</v>
      </c>
      <c r="G55" s="2">
        <v>0</v>
      </c>
      <c r="H55" s="2">
        <f t="shared" si="1"/>
        <v>53.925977170529215</v>
      </c>
      <c r="I55" s="2">
        <f t="shared" si="2"/>
        <v>7.9038395019024685</v>
      </c>
      <c r="J55" s="2"/>
      <c r="K55" s="2"/>
    </row>
    <row r="56" spans="1:11" x14ac:dyDescent="0.25">
      <c r="A56" s="1">
        <v>41582.739583333336</v>
      </c>
      <c r="B56" s="2">
        <v>0.87</v>
      </c>
      <c r="C56" s="2">
        <v>0.5625</v>
      </c>
      <c r="D56" s="2"/>
      <c r="E56" s="2">
        <f t="shared" si="3"/>
        <v>-0.35750000000000004</v>
      </c>
      <c r="F56" s="2">
        <f t="shared" si="0"/>
        <v>0.51249999999999996</v>
      </c>
      <c r="G56" s="2">
        <v>0</v>
      </c>
      <c r="H56" s="2">
        <f t="shared" si="1"/>
        <v>54.666666666666664</v>
      </c>
      <c r="I56" s="2">
        <f t="shared" si="2"/>
        <v>8.8888888888888964</v>
      </c>
      <c r="J56" s="2"/>
      <c r="K56" s="2"/>
    </row>
    <row r="57" spans="1:11" x14ac:dyDescent="0.25">
      <c r="A57" s="1">
        <v>41582.743055555555</v>
      </c>
      <c r="B57" s="2">
        <v>0.86</v>
      </c>
      <c r="C57" s="2">
        <v>0.57820000000000005</v>
      </c>
      <c r="D57" s="2"/>
      <c r="E57" s="2">
        <f t="shared" si="3"/>
        <v>-0.35750000000000004</v>
      </c>
      <c r="F57" s="2">
        <f t="shared" si="0"/>
        <v>0.50249999999999995</v>
      </c>
      <c r="G57" s="2">
        <v>0</v>
      </c>
      <c r="H57" s="2">
        <f t="shared" si="1"/>
        <v>48.73746108612935</v>
      </c>
      <c r="I57" s="2">
        <f t="shared" si="2"/>
        <v>13.092355586302334</v>
      </c>
      <c r="J57" s="2"/>
      <c r="K57" s="2"/>
    </row>
    <row r="58" spans="1:11" x14ac:dyDescent="0.25">
      <c r="A58" s="1">
        <v>41582.746527777781</v>
      </c>
      <c r="B58" s="2">
        <v>0.85</v>
      </c>
      <c r="C58" s="2">
        <v>0.57820000000000005</v>
      </c>
      <c r="D58" s="2"/>
      <c r="E58" s="2">
        <f t="shared" si="3"/>
        <v>-0.35750000000000004</v>
      </c>
      <c r="F58" s="2">
        <f t="shared" si="0"/>
        <v>0.49249999999999994</v>
      </c>
      <c r="G58" s="2">
        <v>0</v>
      </c>
      <c r="H58" s="2">
        <f t="shared" si="1"/>
        <v>47.007955724662729</v>
      </c>
      <c r="I58" s="2">
        <f t="shared" si="2"/>
        <v>14.821860947768956</v>
      </c>
      <c r="J58" s="2"/>
      <c r="K58" s="2"/>
    </row>
    <row r="59" spans="1:11" x14ac:dyDescent="0.25">
      <c r="A59" s="1">
        <v>41582.75</v>
      </c>
      <c r="B59" s="2">
        <v>0.83</v>
      </c>
      <c r="C59" s="2">
        <v>0.57820000000000005</v>
      </c>
      <c r="D59" s="2"/>
      <c r="E59" s="2">
        <f t="shared" si="3"/>
        <v>-0.35750000000000004</v>
      </c>
      <c r="F59" s="2">
        <f t="shared" si="0"/>
        <v>0.47249999999999992</v>
      </c>
      <c r="G59" s="2">
        <v>0</v>
      </c>
      <c r="H59" s="2">
        <f t="shared" si="1"/>
        <v>43.548945001729486</v>
      </c>
      <c r="I59" s="2">
        <f t="shared" si="2"/>
        <v>18.280871670702201</v>
      </c>
      <c r="J59" s="2"/>
      <c r="K59" s="2"/>
    </row>
    <row r="60" spans="1:11" x14ac:dyDescent="0.25">
      <c r="A60" s="1">
        <v>41582.753472222219</v>
      </c>
      <c r="B60" s="2">
        <v>0.82</v>
      </c>
      <c r="C60" s="2">
        <v>0.57820000000000005</v>
      </c>
      <c r="D60" s="2"/>
      <c r="E60" s="2">
        <f t="shared" si="3"/>
        <v>-0.35750000000000004</v>
      </c>
      <c r="F60" s="2">
        <f t="shared" si="0"/>
        <v>0.46249999999999991</v>
      </c>
      <c r="G60" s="2">
        <v>0</v>
      </c>
      <c r="H60" s="2">
        <f t="shared" si="1"/>
        <v>41.819439640262864</v>
      </c>
      <c r="I60" s="2">
        <f t="shared" si="2"/>
        <v>20.010377032168822</v>
      </c>
      <c r="J60" s="2"/>
      <c r="K60" s="2"/>
    </row>
    <row r="61" spans="1:11" x14ac:dyDescent="0.25">
      <c r="A61" s="1">
        <v>41582.756944444445</v>
      </c>
      <c r="B61" s="2">
        <v>0.81</v>
      </c>
      <c r="C61" s="2">
        <v>0.5625</v>
      </c>
      <c r="D61" s="2"/>
      <c r="E61" s="2">
        <f t="shared" si="3"/>
        <v>-0.35750000000000004</v>
      </c>
      <c r="F61" s="2">
        <f t="shared" si="0"/>
        <v>0.45250000000000001</v>
      </c>
      <c r="G61" s="2">
        <v>0</v>
      </c>
      <c r="H61" s="2">
        <f t="shared" si="1"/>
        <v>44.000000000000014</v>
      </c>
      <c r="I61" s="2">
        <f t="shared" si="2"/>
        <v>19.555555555555554</v>
      </c>
      <c r="J61" s="2"/>
      <c r="K61" s="2"/>
    </row>
    <row r="62" spans="1:11" x14ac:dyDescent="0.25">
      <c r="A62" s="1">
        <v>41582.760416666664</v>
      </c>
      <c r="B62" s="2">
        <v>0.8</v>
      </c>
      <c r="C62" s="2">
        <v>0.5625</v>
      </c>
      <c r="D62" s="2"/>
      <c r="E62" s="2">
        <f t="shared" si="3"/>
        <v>-0.35750000000000004</v>
      </c>
      <c r="F62" s="2">
        <f t="shared" si="0"/>
        <v>0.4425</v>
      </c>
      <c r="G62" s="2">
        <v>0</v>
      </c>
      <c r="H62" s="2">
        <f t="shared" si="1"/>
        <v>42.222222222222229</v>
      </c>
      <c r="I62" s="2">
        <f t="shared" si="2"/>
        <v>21.333333333333332</v>
      </c>
      <c r="J62" s="2"/>
      <c r="K62" s="2"/>
    </row>
    <row r="63" spans="1:11" x14ac:dyDescent="0.25">
      <c r="A63" s="1">
        <v>41582.763888888891</v>
      </c>
      <c r="B63" s="2">
        <v>0.78</v>
      </c>
      <c r="C63" s="2">
        <v>0.54679999999999995</v>
      </c>
      <c r="D63" s="2"/>
      <c r="E63" s="2">
        <f t="shared" si="3"/>
        <v>-0.35750000000000004</v>
      </c>
      <c r="F63" s="2">
        <f t="shared" si="0"/>
        <v>0.42249999999999999</v>
      </c>
      <c r="G63" s="2">
        <v>0</v>
      </c>
      <c r="H63" s="2">
        <f t="shared" si="1"/>
        <v>42.648134601316769</v>
      </c>
      <c r="I63" s="2">
        <f t="shared" si="2"/>
        <v>22.732260424286753</v>
      </c>
      <c r="J63" s="2"/>
      <c r="K63" s="2"/>
    </row>
    <row r="64" spans="1:11" x14ac:dyDescent="0.25">
      <c r="A64" s="1">
        <v>41582.767361111109</v>
      </c>
      <c r="B64" s="2">
        <v>0.77</v>
      </c>
      <c r="C64" s="2">
        <v>0.54679999999999995</v>
      </c>
      <c r="D64" s="2"/>
      <c r="E64" s="2">
        <f t="shared" si="3"/>
        <v>-0.35750000000000004</v>
      </c>
      <c r="F64" s="2">
        <f t="shared" si="0"/>
        <v>0.41249999999999998</v>
      </c>
      <c r="G64" s="2">
        <v>0</v>
      </c>
      <c r="H64" s="2">
        <f t="shared" si="1"/>
        <v>40.819312362838353</v>
      </c>
      <c r="I64" s="2">
        <f t="shared" si="2"/>
        <v>24.561082662765177</v>
      </c>
      <c r="J64" s="2"/>
      <c r="K64" s="2"/>
    </row>
    <row r="65" spans="1:11" x14ac:dyDescent="0.25">
      <c r="A65" s="1">
        <v>41582.770833333336</v>
      </c>
      <c r="B65" s="2">
        <v>0.76</v>
      </c>
      <c r="C65" s="2">
        <v>0.54679999999999995</v>
      </c>
      <c r="D65" s="8">
        <f>C65</f>
        <v>0.54679999999999995</v>
      </c>
      <c r="E65" s="2">
        <f t="shared" si="3"/>
        <v>-0.21320000000000006</v>
      </c>
      <c r="F65" s="2">
        <f t="shared" si="0"/>
        <v>0.54679999999999995</v>
      </c>
      <c r="G65" s="2">
        <v>0</v>
      </c>
      <c r="H65" s="2">
        <f t="shared" si="1"/>
        <v>38.99049012435993</v>
      </c>
      <c r="I65" s="2">
        <f t="shared" si="2"/>
        <v>0</v>
      </c>
      <c r="J65" s="2"/>
      <c r="K65" s="2"/>
    </row>
    <row r="66" spans="1:11" x14ac:dyDescent="0.25">
      <c r="A66" s="1">
        <v>41582.774305555555</v>
      </c>
      <c r="B66" s="2">
        <v>0.75</v>
      </c>
      <c r="C66" s="2">
        <v>0.53110000000000002</v>
      </c>
      <c r="D66" s="2"/>
      <c r="E66" s="2">
        <f t="shared" si="3"/>
        <v>-0.21320000000000006</v>
      </c>
      <c r="F66" s="2">
        <f t="shared" si="0"/>
        <v>0.53679999999999994</v>
      </c>
      <c r="G66" s="2">
        <v>0</v>
      </c>
      <c r="H66" s="2">
        <f t="shared" si="1"/>
        <v>41.216343438147234</v>
      </c>
      <c r="I66" s="2">
        <f t="shared" si="2"/>
        <v>1.0732442101299053</v>
      </c>
      <c r="J66" s="2"/>
      <c r="K66" s="2"/>
    </row>
    <row r="67" spans="1:11" x14ac:dyDescent="0.25">
      <c r="A67" s="1">
        <v>41582.777777777781</v>
      </c>
      <c r="B67" s="2">
        <v>0.74</v>
      </c>
      <c r="C67" s="2">
        <v>0.53110000000000002</v>
      </c>
      <c r="D67" s="2"/>
      <c r="E67" s="2">
        <f t="shared" si="3"/>
        <v>-0.21320000000000006</v>
      </c>
      <c r="F67" s="2">
        <f t="shared" ref="F67:F86" si="4">B67+E67</f>
        <v>0.52679999999999993</v>
      </c>
      <c r="G67" s="2">
        <v>0</v>
      </c>
      <c r="H67" s="2">
        <f t="shared" ref="H67:H86" si="5">ABS((B67-C67)/C67)*100</f>
        <v>39.333458858971937</v>
      </c>
      <c r="I67" s="2">
        <f t="shared" ref="I67:I86" si="6">ABS((F67-C67)/C67)*100</f>
        <v>0.80964036904539283</v>
      </c>
      <c r="J67" s="2"/>
      <c r="K67" s="2"/>
    </row>
    <row r="68" spans="1:11" x14ac:dyDescent="0.25">
      <c r="A68" s="1">
        <v>41582.78125</v>
      </c>
      <c r="B68" s="2">
        <v>0.73</v>
      </c>
      <c r="C68" s="2">
        <v>0.53110000000000002</v>
      </c>
      <c r="D68" s="2"/>
      <c r="E68" s="2">
        <f t="shared" si="3"/>
        <v>-0.21320000000000006</v>
      </c>
      <c r="F68" s="2">
        <f t="shared" si="4"/>
        <v>0.51679999999999993</v>
      </c>
      <c r="G68" s="2">
        <v>0</v>
      </c>
      <c r="H68" s="2">
        <f t="shared" si="5"/>
        <v>37.450574279796641</v>
      </c>
      <c r="I68" s="2">
        <f t="shared" si="6"/>
        <v>2.692524948220691</v>
      </c>
      <c r="J68" s="2"/>
      <c r="K68" s="2"/>
    </row>
    <row r="69" spans="1:11" x14ac:dyDescent="0.25">
      <c r="A69" s="1">
        <v>41582.784722222219</v>
      </c>
      <c r="B69" s="2">
        <v>0.72</v>
      </c>
      <c r="C69" s="2">
        <v>0.53110000000000002</v>
      </c>
      <c r="D69" s="2"/>
      <c r="E69" s="2">
        <f t="shared" si="3"/>
        <v>-0.21320000000000006</v>
      </c>
      <c r="F69" s="2">
        <f t="shared" si="4"/>
        <v>0.50679999999999992</v>
      </c>
      <c r="G69" s="2">
        <v>0</v>
      </c>
      <c r="H69" s="2">
        <f t="shared" si="5"/>
        <v>35.567689700621344</v>
      </c>
      <c r="I69" s="2">
        <f t="shared" si="6"/>
        <v>4.5754095273959887</v>
      </c>
      <c r="J69" s="2"/>
      <c r="K69" s="2"/>
    </row>
    <row r="70" spans="1:11" x14ac:dyDescent="0.25">
      <c r="A70" s="1">
        <v>41582.788194444445</v>
      </c>
      <c r="B70" s="2">
        <v>0.71</v>
      </c>
      <c r="C70" s="2">
        <v>0.54679999999999995</v>
      </c>
      <c r="D70" s="2"/>
      <c r="E70" s="2">
        <f t="shared" ref="E70:E86" si="7">IF(ISBLANK(D70),E69,C70-B70)</f>
        <v>-0.21320000000000006</v>
      </c>
      <c r="F70" s="2">
        <f t="shared" si="4"/>
        <v>0.49679999999999991</v>
      </c>
      <c r="G70" s="2">
        <v>0</v>
      </c>
      <c r="H70" s="2">
        <f t="shared" si="5"/>
        <v>29.846378931967816</v>
      </c>
      <c r="I70" s="2">
        <f t="shared" si="6"/>
        <v>9.1441111923921081</v>
      </c>
      <c r="J70" s="2"/>
      <c r="K70" s="2"/>
    </row>
    <row r="71" spans="1:11" x14ac:dyDescent="0.25">
      <c r="A71" s="1">
        <v>41582.791666666664</v>
      </c>
      <c r="B71" s="2">
        <v>0.7</v>
      </c>
      <c r="C71" s="2">
        <v>0.54679999999999995</v>
      </c>
      <c r="D71" s="2"/>
      <c r="E71" s="2">
        <f t="shared" si="7"/>
        <v>-0.21320000000000006</v>
      </c>
      <c r="F71" s="2">
        <f t="shared" si="4"/>
        <v>0.4867999999999999</v>
      </c>
      <c r="G71" s="2">
        <v>0</v>
      </c>
      <c r="H71" s="2">
        <f t="shared" si="5"/>
        <v>28.017556693489396</v>
      </c>
      <c r="I71" s="2">
        <f t="shared" si="6"/>
        <v>10.97293343087053</v>
      </c>
      <c r="J71" s="2"/>
      <c r="K71" s="2"/>
    </row>
    <row r="72" spans="1:11" x14ac:dyDescent="0.25">
      <c r="A72" s="1">
        <v>41582.795138888891</v>
      </c>
      <c r="B72" s="2">
        <v>0.69</v>
      </c>
      <c r="C72" s="2">
        <v>0.53110000000000002</v>
      </c>
      <c r="D72" s="2"/>
      <c r="E72" s="2">
        <f t="shared" si="7"/>
        <v>-0.21320000000000006</v>
      </c>
      <c r="F72" s="2">
        <f t="shared" si="4"/>
        <v>0.47679999999999989</v>
      </c>
      <c r="G72" s="2">
        <v>0</v>
      </c>
      <c r="H72" s="2">
        <f t="shared" si="5"/>
        <v>29.919035963095446</v>
      </c>
      <c r="I72" s="2">
        <f t="shared" si="6"/>
        <v>10.224063264921885</v>
      </c>
      <c r="J72" s="2"/>
      <c r="K72" s="2"/>
    </row>
    <row r="73" spans="1:11" x14ac:dyDescent="0.25">
      <c r="A73" s="1">
        <v>41582.798611111109</v>
      </c>
      <c r="B73" s="2">
        <v>0.68</v>
      </c>
      <c r="C73" s="2">
        <v>0.53110000000000002</v>
      </c>
      <c r="D73" s="2"/>
      <c r="E73" s="2">
        <f t="shared" si="7"/>
        <v>-0.21320000000000006</v>
      </c>
      <c r="F73" s="2">
        <f t="shared" si="4"/>
        <v>0.46679999999999999</v>
      </c>
      <c r="G73" s="2">
        <v>0</v>
      </c>
      <c r="H73" s="2">
        <f t="shared" si="5"/>
        <v>28.036151383920171</v>
      </c>
      <c r="I73" s="2">
        <f t="shared" si="6"/>
        <v>12.106947844097162</v>
      </c>
      <c r="J73" s="2"/>
      <c r="K73" s="2"/>
    </row>
    <row r="74" spans="1:11" x14ac:dyDescent="0.25">
      <c r="A74" s="1">
        <v>41582.802083333336</v>
      </c>
      <c r="B74" s="2">
        <v>0.67</v>
      </c>
      <c r="C74" s="2">
        <v>0.54679999999999995</v>
      </c>
      <c r="D74" s="2"/>
      <c r="E74" s="2">
        <f t="shared" si="7"/>
        <v>-0.21320000000000006</v>
      </c>
      <c r="F74" s="2">
        <f t="shared" si="4"/>
        <v>0.45679999999999998</v>
      </c>
      <c r="G74" s="2">
        <v>0</v>
      </c>
      <c r="H74" s="2">
        <f t="shared" si="5"/>
        <v>22.531089978054151</v>
      </c>
      <c r="I74" s="2">
        <f t="shared" si="6"/>
        <v>16.459400146305775</v>
      </c>
      <c r="J74" s="2"/>
      <c r="K74" s="2"/>
    </row>
    <row r="75" spans="1:11" x14ac:dyDescent="0.25">
      <c r="A75" s="1">
        <v>41582.805555555555</v>
      </c>
      <c r="B75" s="2">
        <v>0.67</v>
      </c>
      <c r="C75" s="2">
        <v>0.53110000000000002</v>
      </c>
      <c r="D75" s="2"/>
      <c r="E75" s="2">
        <f t="shared" si="7"/>
        <v>-0.21320000000000006</v>
      </c>
      <c r="F75" s="2">
        <f t="shared" si="4"/>
        <v>0.45679999999999998</v>
      </c>
      <c r="G75" s="2">
        <v>0</v>
      </c>
      <c r="H75" s="2">
        <f t="shared" si="5"/>
        <v>26.153266804744874</v>
      </c>
      <c r="I75" s="2">
        <f t="shared" si="6"/>
        <v>13.989832423272459</v>
      </c>
      <c r="J75" s="2"/>
      <c r="K75" s="2"/>
    </row>
    <row r="76" spans="1:11" x14ac:dyDescent="0.25">
      <c r="A76" s="1">
        <v>41582.809027777781</v>
      </c>
      <c r="B76" s="2">
        <v>0.66</v>
      </c>
      <c r="C76" s="2">
        <v>0.53110000000000002</v>
      </c>
      <c r="D76" s="2"/>
      <c r="E76" s="2">
        <f t="shared" si="7"/>
        <v>-0.21320000000000006</v>
      </c>
      <c r="F76" s="2">
        <f t="shared" si="4"/>
        <v>0.44679999999999997</v>
      </c>
      <c r="G76" s="2">
        <v>0</v>
      </c>
      <c r="H76" s="2">
        <f t="shared" si="5"/>
        <v>24.270382225569577</v>
      </c>
      <c r="I76" s="2">
        <f t="shared" si="6"/>
        <v>15.872717002447756</v>
      </c>
      <c r="J76" s="2"/>
      <c r="K76" s="2"/>
    </row>
    <row r="77" spans="1:11" x14ac:dyDescent="0.25">
      <c r="A77" s="1">
        <v>41582.8125</v>
      </c>
      <c r="B77" s="2">
        <v>0.65</v>
      </c>
      <c r="C77" s="2">
        <v>0.54679999999999995</v>
      </c>
      <c r="D77" s="8">
        <f>C77</f>
        <v>0.54679999999999995</v>
      </c>
      <c r="E77" s="2">
        <f t="shared" si="7"/>
        <v>-0.10320000000000007</v>
      </c>
      <c r="F77" s="2">
        <f t="shared" si="4"/>
        <v>0.54679999999999995</v>
      </c>
      <c r="G77" s="2">
        <v>0</v>
      </c>
      <c r="H77" s="2">
        <f t="shared" si="5"/>
        <v>18.873445501097308</v>
      </c>
      <c r="I77" s="2">
        <f t="shared" si="6"/>
        <v>0</v>
      </c>
      <c r="J77" s="2"/>
      <c r="K77" s="2"/>
    </row>
    <row r="78" spans="1:11" x14ac:dyDescent="0.25">
      <c r="A78" s="1">
        <v>41582.815972222219</v>
      </c>
      <c r="B78" s="2">
        <v>0.65</v>
      </c>
      <c r="C78" s="2">
        <v>0.53110000000000002</v>
      </c>
      <c r="D78" s="2"/>
      <c r="E78" s="2">
        <f t="shared" si="7"/>
        <v>-0.10320000000000007</v>
      </c>
      <c r="F78" s="2">
        <f t="shared" si="4"/>
        <v>0.54679999999999995</v>
      </c>
      <c r="G78" s="2">
        <v>0</v>
      </c>
      <c r="H78" s="2">
        <f t="shared" si="5"/>
        <v>22.387497646394277</v>
      </c>
      <c r="I78" s="2">
        <f t="shared" si="6"/>
        <v>2.9561287893052035</v>
      </c>
      <c r="J78" s="2"/>
      <c r="K78" s="2"/>
    </row>
    <row r="79" spans="1:11" x14ac:dyDescent="0.25">
      <c r="A79" s="1">
        <v>41582.819444444445</v>
      </c>
      <c r="B79" s="2">
        <v>0.64</v>
      </c>
      <c r="C79" s="2">
        <v>0.54679999999999995</v>
      </c>
      <c r="D79" s="2"/>
      <c r="E79" s="2">
        <f t="shared" si="7"/>
        <v>-0.10320000000000007</v>
      </c>
      <c r="F79" s="2">
        <f t="shared" si="4"/>
        <v>0.53679999999999994</v>
      </c>
      <c r="G79" s="2">
        <v>0</v>
      </c>
      <c r="H79" s="2">
        <f t="shared" si="5"/>
        <v>17.044623262618884</v>
      </c>
      <c r="I79" s="2">
        <f t="shared" si="6"/>
        <v>1.8288222384784218</v>
      </c>
      <c r="J79" s="2"/>
      <c r="K79" s="2"/>
    </row>
    <row r="80" spans="1:11" x14ac:dyDescent="0.25">
      <c r="A80" s="1">
        <v>41582.822916666664</v>
      </c>
      <c r="B80" s="2">
        <v>0.63</v>
      </c>
      <c r="C80" s="2">
        <v>0.53110000000000002</v>
      </c>
      <c r="D80" s="2"/>
      <c r="E80" s="2">
        <f t="shared" si="7"/>
        <v>-0.10320000000000007</v>
      </c>
      <c r="F80" s="2">
        <f t="shared" si="4"/>
        <v>0.52679999999999993</v>
      </c>
      <c r="G80" s="2">
        <v>0</v>
      </c>
      <c r="H80" s="2">
        <f t="shared" si="5"/>
        <v>18.621728488043679</v>
      </c>
      <c r="I80" s="2">
        <f t="shared" si="6"/>
        <v>0.80964036904539283</v>
      </c>
      <c r="J80" s="2"/>
      <c r="K80" s="2"/>
    </row>
    <row r="81" spans="1:11" x14ac:dyDescent="0.25">
      <c r="A81" s="1">
        <v>41582.826388888891</v>
      </c>
      <c r="B81" s="2">
        <v>0.63</v>
      </c>
      <c r="C81" s="2">
        <v>0.53110000000000002</v>
      </c>
      <c r="D81" s="2"/>
      <c r="E81" s="2">
        <f t="shared" si="7"/>
        <v>-0.10320000000000007</v>
      </c>
      <c r="F81" s="2">
        <f t="shared" si="4"/>
        <v>0.52679999999999993</v>
      </c>
      <c r="G81" s="2">
        <v>0</v>
      </c>
      <c r="H81" s="2">
        <f t="shared" si="5"/>
        <v>18.621728488043679</v>
      </c>
      <c r="I81" s="2">
        <f t="shared" si="6"/>
        <v>0.80964036904539283</v>
      </c>
      <c r="J81" s="2"/>
      <c r="K81" s="2"/>
    </row>
    <row r="82" spans="1:11" x14ac:dyDescent="0.25">
      <c r="A82" s="1">
        <v>41582.829861111109</v>
      </c>
      <c r="B82" s="2">
        <v>0.62</v>
      </c>
      <c r="C82" s="2">
        <v>0.53110000000000002</v>
      </c>
      <c r="D82" s="2"/>
      <c r="E82" s="2">
        <f t="shared" si="7"/>
        <v>-0.10320000000000007</v>
      </c>
      <c r="F82" s="2">
        <f t="shared" si="4"/>
        <v>0.51679999999999993</v>
      </c>
      <c r="G82" s="2">
        <v>4.557290650692227E-3</v>
      </c>
      <c r="H82" s="2">
        <f t="shared" si="5"/>
        <v>16.738843908868382</v>
      </c>
      <c r="I82" s="2">
        <f t="shared" si="6"/>
        <v>2.692524948220691</v>
      </c>
      <c r="J82" s="2"/>
      <c r="K82" s="2"/>
    </row>
    <row r="83" spans="1:11" x14ac:dyDescent="0.25">
      <c r="A83" s="1">
        <v>41582.833333333336</v>
      </c>
      <c r="B83" s="2">
        <v>0.61</v>
      </c>
      <c r="C83" s="2">
        <v>0.53110000000000002</v>
      </c>
      <c r="D83" s="2"/>
      <c r="E83" s="2">
        <f t="shared" si="7"/>
        <v>-0.10320000000000007</v>
      </c>
      <c r="F83" s="2">
        <f t="shared" si="4"/>
        <v>0.50679999999999992</v>
      </c>
      <c r="G83" s="2">
        <v>0</v>
      </c>
      <c r="H83" s="2">
        <f t="shared" si="5"/>
        <v>14.855959329693084</v>
      </c>
      <c r="I83" s="2">
        <f t="shared" si="6"/>
        <v>4.5754095273959887</v>
      </c>
      <c r="J83" s="2"/>
      <c r="K83" s="2"/>
    </row>
    <row r="84" spans="1:11" x14ac:dyDescent="0.25">
      <c r="A84" s="1">
        <v>41582.836805555555</v>
      </c>
      <c r="B84" s="2">
        <v>0.61</v>
      </c>
      <c r="C84" s="2">
        <v>0.53110000000000002</v>
      </c>
      <c r="D84" s="2"/>
      <c r="E84" s="2">
        <f t="shared" si="7"/>
        <v>-0.10320000000000007</v>
      </c>
      <c r="F84" s="2">
        <f t="shared" si="4"/>
        <v>0.50679999999999992</v>
      </c>
      <c r="G84" s="2">
        <v>0</v>
      </c>
      <c r="H84" s="2">
        <f t="shared" si="5"/>
        <v>14.855959329693084</v>
      </c>
      <c r="I84" s="2">
        <f t="shared" si="6"/>
        <v>4.5754095273959887</v>
      </c>
      <c r="J84" s="2"/>
      <c r="K84" s="2"/>
    </row>
    <row r="85" spans="1:11" x14ac:dyDescent="0.25">
      <c r="A85" s="1">
        <v>41582.840277777781</v>
      </c>
      <c r="B85" s="2">
        <v>0.6</v>
      </c>
      <c r="C85" s="2">
        <v>0.49969999999999998</v>
      </c>
      <c r="D85" s="2"/>
      <c r="E85" s="2">
        <f t="shared" si="7"/>
        <v>-0.10320000000000007</v>
      </c>
      <c r="F85" s="2">
        <f t="shared" si="4"/>
        <v>0.49679999999999991</v>
      </c>
      <c r="G85" s="2">
        <v>0.2487140191516318</v>
      </c>
      <c r="H85" s="2">
        <f t="shared" si="5"/>
        <v>20.072043225935563</v>
      </c>
      <c r="I85" s="2">
        <f t="shared" si="6"/>
        <v>0.58034820892536909</v>
      </c>
      <c r="J85" s="2"/>
      <c r="K85" s="2"/>
    </row>
    <row r="86" spans="1:11" x14ac:dyDescent="0.25">
      <c r="A86" s="1">
        <v>41582.84375</v>
      </c>
      <c r="B86" s="2">
        <v>0.6</v>
      </c>
      <c r="C86" s="2">
        <v>0.49969999999999998</v>
      </c>
      <c r="D86" s="2"/>
      <c r="E86" s="2">
        <f t="shared" si="7"/>
        <v>-0.10320000000000007</v>
      </c>
      <c r="F86" s="2">
        <f t="shared" si="4"/>
        <v>0.49679999999999991</v>
      </c>
      <c r="G86" s="2">
        <v>0.13949400908340609</v>
      </c>
      <c r="H86" s="2">
        <f t="shared" si="5"/>
        <v>20.072043225935563</v>
      </c>
      <c r="I86" s="2">
        <f t="shared" si="6"/>
        <v>0.58034820892536909</v>
      </c>
      <c r="J86" s="2"/>
      <c r="K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2" sqref="B2:C85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7" max="7" width="6.42578125" bestFit="1" customWidth="1"/>
    <col min="8" max="8" width="13.5703125" bestFit="1" customWidth="1"/>
    <col min="9" max="9" width="9.7109375" bestFit="1" customWidth="1"/>
    <col min="10" max="10" width="13.5703125" bestFit="1" customWidth="1"/>
    <col min="11" max="11" width="12" bestFit="1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3">
        <v>41582.552092418984</v>
      </c>
      <c r="B2" s="6">
        <v>0.62867957353591919</v>
      </c>
      <c r="C2" s="6">
        <v>0.45530000000000004</v>
      </c>
      <c r="D2" s="6"/>
      <c r="E2" s="6">
        <v>0</v>
      </c>
      <c r="F2" s="6">
        <f>B2-E2</f>
        <v>0.62867957353591919</v>
      </c>
      <c r="G2" s="5">
        <v>0.64603662868805434</v>
      </c>
      <c r="H2" s="4">
        <f>100*ABS(B2-C2)/C2</f>
        <v>38.08029289170198</v>
      </c>
      <c r="I2" s="4">
        <f>100*ABS(F2-C2)/C2</f>
        <v>38.08029289170198</v>
      </c>
      <c r="J2" s="4"/>
      <c r="K2" s="4"/>
    </row>
    <row r="3" spans="1:11" x14ac:dyDescent="0.25">
      <c r="A3" s="3">
        <v>41582.555564699076</v>
      </c>
      <c r="B3" s="6">
        <v>0.70009362697601318</v>
      </c>
      <c r="C3" s="6">
        <v>0.53380000000000005</v>
      </c>
      <c r="D3" s="6"/>
      <c r="E3" s="6">
        <v>0</v>
      </c>
      <c r="F3" s="6">
        <f>B3-E3</f>
        <v>0.70009362697601318</v>
      </c>
      <c r="G3" s="5">
        <v>0.69453979030600366</v>
      </c>
      <c r="H3" s="4">
        <f t="shared" ref="H3:H66" si="0">100*ABS(B3-C3)/C3</f>
        <v>31.152796361186418</v>
      </c>
      <c r="I3" s="4">
        <f t="shared" ref="I3:I66" si="1">100*ABS(F3-C3)/C3</f>
        <v>31.152796361186418</v>
      </c>
      <c r="J3" s="4"/>
      <c r="K3" s="4"/>
    </row>
    <row r="4" spans="1:11" x14ac:dyDescent="0.25">
      <c r="A4" s="3">
        <v>41582.559036979168</v>
      </c>
      <c r="B4" s="6">
        <v>0.78095448017120361</v>
      </c>
      <c r="C4" s="6">
        <v>0.61229999999999996</v>
      </c>
      <c r="D4" s="6"/>
      <c r="E4" s="6">
        <v>0</v>
      </c>
      <c r="F4" s="6">
        <f t="shared" ref="F4:F66" si="2">B4-E4</f>
        <v>0.78095448017120361</v>
      </c>
      <c r="G4" s="5">
        <v>0.95550950340372953</v>
      </c>
      <c r="H4" s="4">
        <f t="shared" si="0"/>
        <v>27.544419430214546</v>
      </c>
      <c r="I4" s="4">
        <f t="shared" si="1"/>
        <v>27.544419430214546</v>
      </c>
      <c r="J4" s="4"/>
      <c r="K4" s="4"/>
    </row>
    <row r="5" spans="1:11" x14ac:dyDescent="0.25">
      <c r="A5" s="3">
        <v>41582.56250925926</v>
      </c>
      <c r="B5" s="6">
        <v>0.8800625205039978</v>
      </c>
      <c r="C5" s="6">
        <v>0.628</v>
      </c>
      <c r="D5" s="9">
        <f>C5</f>
        <v>0.628</v>
      </c>
      <c r="E5" s="6">
        <f>IF(ISBLANK(D5),E4,(B5-D5))</f>
        <v>0.2520625205039978</v>
      </c>
      <c r="F5" s="6">
        <f t="shared" si="2"/>
        <v>0.628</v>
      </c>
      <c r="G5" s="5">
        <v>1.273299469144326</v>
      </c>
      <c r="H5" s="4">
        <f t="shared" si="0"/>
        <v>40.137344029299015</v>
      </c>
      <c r="I5" s="4">
        <f t="shared" si="1"/>
        <v>0</v>
      </c>
      <c r="J5" s="4"/>
      <c r="K5" s="4"/>
    </row>
    <row r="6" spans="1:11" x14ac:dyDescent="0.25">
      <c r="A6" s="3">
        <v>41582.565981539352</v>
      </c>
      <c r="B6" s="6">
        <v>1.0105627775192259</v>
      </c>
      <c r="C6" s="6">
        <v>0.64370000000000005</v>
      </c>
      <c r="D6" s="6"/>
      <c r="E6" s="6">
        <f t="shared" ref="E6:E69" si="3">IF(ISBLANK(D6),E5,(B6-D6))</f>
        <v>0.2520625205039978</v>
      </c>
      <c r="F6" s="6">
        <f t="shared" si="2"/>
        <v>0.75850025701522805</v>
      </c>
      <c r="G6" s="5">
        <v>0.74618406456866249</v>
      </c>
      <c r="H6" s="4">
        <f t="shared" si="0"/>
        <v>56.992819251083702</v>
      </c>
      <c r="I6" s="4">
        <f t="shared" si="1"/>
        <v>17.834434832255397</v>
      </c>
      <c r="J6" s="4"/>
      <c r="K6" s="4"/>
    </row>
    <row r="7" spans="1:11" x14ac:dyDescent="0.25">
      <c r="A7" s="3">
        <v>41582.569453819444</v>
      </c>
      <c r="B7" s="6">
        <v>1.145865321159363</v>
      </c>
      <c r="C7" s="6">
        <v>0.69079999999999997</v>
      </c>
      <c r="D7" s="6"/>
      <c r="E7" s="6">
        <f t="shared" si="3"/>
        <v>0.2520625205039978</v>
      </c>
      <c r="F7" s="6">
        <f t="shared" si="2"/>
        <v>0.89380280065536521</v>
      </c>
      <c r="G7" s="5">
        <v>0.13949400908340609</v>
      </c>
      <c r="H7" s="4">
        <f t="shared" si="0"/>
        <v>65.875118870782146</v>
      </c>
      <c r="I7" s="4">
        <f t="shared" si="1"/>
        <v>29.386624298692137</v>
      </c>
      <c r="J7" s="4"/>
      <c r="K7" s="4"/>
    </row>
    <row r="8" spans="1:11" x14ac:dyDescent="0.25">
      <c r="A8" s="3">
        <v>41582.572926099536</v>
      </c>
      <c r="B8" s="6">
        <v>1.2167307138442991</v>
      </c>
      <c r="C8" s="6">
        <v>0.83209999999999995</v>
      </c>
      <c r="D8" s="6"/>
      <c r="E8" s="6">
        <f t="shared" si="3"/>
        <v>0.2520625205039978</v>
      </c>
      <c r="F8" s="6">
        <f t="shared" si="2"/>
        <v>0.96466819334030129</v>
      </c>
      <c r="G8" s="5">
        <v>6.0505990916593859E-2</v>
      </c>
      <c r="H8" s="4">
        <f t="shared" si="0"/>
        <v>46.224097325357434</v>
      </c>
      <c r="I8" s="4">
        <f t="shared" si="1"/>
        <v>15.93176220890534</v>
      </c>
      <c r="J8" s="4"/>
      <c r="K8" s="4"/>
    </row>
    <row r="9" spans="1:11" x14ac:dyDescent="0.25">
      <c r="A9" s="3">
        <v>41582.576398379628</v>
      </c>
      <c r="B9" s="6">
        <v>1.200452446937561</v>
      </c>
      <c r="C9" s="6">
        <v>0.8478</v>
      </c>
      <c r="D9" s="6"/>
      <c r="E9" s="6">
        <f t="shared" si="3"/>
        <v>0.2520625205039978</v>
      </c>
      <c r="F9" s="6">
        <f t="shared" si="2"/>
        <v>0.94838992643356324</v>
      </c>
      <c r="G9" s="5">
        <v>1.1791971764962E-2</v>
      </c>
      <c r="H9" s="4">
        <f t="shared" si="0"/>
        <v>41.59618388034454</v>
      </c>
      <c r="I9" s="4">
        <f t="shared" si="1"/>
        <v>11.864817932715644</v>
      </c>
      <c r="J9" s="4"/>
      <c r="K9" s="4"/>
    </row>
    <row r="10" spans="1:11" x14ac:dyDescent="0.25">
      <c r="A10" s="3">
        <v>41582.57987065972</v>
      </c>
      <c r="B10" s="6">
        <v>1.1388576030731199</v>
      </c>
      <c r="C10" s="6">
        <v>0.86349999999999993</v>
      </c>
      <c r="D10" s="6"/>
      <c r="E10" s="6">
        <f t="shared" si="3"/>
        <v>0.2520625205039978</v>
      </c>
      <c r="F10" s="6">
        <f t="shared" si="2"/>
        <v>0.8867950825691221</v>
      </c>
      <c r="G10" s="5">
        <v>0.14405129973409839</v>
      </c>
      <c r="H10" s="4">
        <f t="shared" si="0"/>
        <v>31.888546968514184</v>
      </c>
      <c r="I10" s="4">
        <f t="shared" si="1"/>
        <v>2.6977513108421727</v>
      </c>
      <c r="J10" s="4"/>
      <c r="K10" s="4"/>
    </row>
    <row r="11" spans="1:11" x14ac:dyDescent="0.25">
      <c r="A11" s="3">
        <v>41582.583342939812</v>
      </c>
      <c r="B11" s="6">
        <v>1.0591884851455691</v>
      </c>
      <c r="C11" s="6">
        <v>0.81640000000000001</v>
      </c>
      <c r="D11" s="6"/>
      <c r="E11" s="6">
        <f t="shared" si="3"/>
        <v>0.2520625205039978</v>
      </c>
      <c r="F11" s="6">
        <f t="shared" si="2"/>
        <v>0.80712596464157127</v>
      </c>
      <c r="G11" s="5">
        <v>7.2346811142697757E-3</v>
      </c>
      <c r="H11" s="4">
        <f t="shared" si="0"/>
        <v>29.738912928168673</v>
      </c>
      <c r="I11" s="4">
        <f t="shared" si="1"/>
        <v>1.1359670943690281</v>
      </c>
      <c r="J11" s="4"/>
      <c r="K11" s="4"/>
    </row>
    <row r="12" spans="1:11" x14ac:dyDescent="0.25">
      <c r="A12" s="3">
        <v>41582.586815219911</v>
      </c>
      <c r="B12" s="6">
        <v>0.98269093036651611</v>
      </c>
      <c r="C12" s="6">
        <v>0.78500000000000003</v>
      </c>
      <c r="D12" s="6"/>
      <c r="E12" s="6">
        <f t="shared" si="3"/>
        <v>0.2520625205039978</v>
      </c>
      <c r="F12" s="6">
        <f t="shared" si="2"/>
        <v>0.73062840986251831</v>
      </c>
      <c r="G12" s="5">
        <v>0.20723468111426979</v>
      </c>
      <c r="H12" s="4">
        <f t="shared" si="0"/>
        <v>25.183558008473383</v>
      </c>
      <c r="I12" s="4">
        <f t="shared" si="1"/>
        <v>6.9263172149658239</v>
      </c>
      <c r="J12" s="4"/>
      <c r="K12" s="4"/>
    </row>
    <row r="13" spans="1:11" x14ac:dyDescent="0.25">
      <c r="A13" s="3">
        <v>41582.590287500003</v>
      </c>
      <c r="B13" s="6">
        <v>0.91606879234313965</v>
      </c>
      <c r="C13" s="6">
        <v>0.75360000000000005</v>
      </c>
      <c r="D13" s="6"/>
      <c r="E13" s="6">
        <f t="shared" si="3"/>
        <v>0.2520625205039978</v>
      </c>
      <c r="F13" s="6">
        <f t="shared" si="2"/>
        <v>0.66400627183914185</v>
      </c>
      <c r="G13" s="5">
        <v>0.235375915294886</v>
      </c>
      <c r="H13" s="4">
        <f t="shared" si="0"/>
        <v>21.559022338527015</v>
      </c>
      <c r="I13" s="4">
        <f t="shared" si="1"/>
        <v>11.888764352555492</v>
      </c>
      <c r="J13" s="4"/>
      <c r="K13" s="4"/>
    </row>
    <row r="14" spans="1:11" x14ac:dyDescent="0.25">
      <c r="A14" s="3">
        <v>41582.593759780095</v>
      </c>
      <c r="B14" s="6">
        <v>0.86673951148986816</v>
      </c>
      <c r="C14" s="6">
        <v>0.67510000000000003</v>
      </c>
      <c r="D14" s="6"/>
      <c r="E14" s="6">
        <f t="shared" si="3"/>
        <v>0.2520625205039978</v>
      </c>
      <c r="F14" s="6">
        <f t="shared" si="2"/>
        <v>0.61467699098587036</v>
      </c>
      <c r="G14" s="5">
        <v>3.9933205945578233E-2</v>
      </c>
      <c r="H14" s="4">
        <f t="shared" si="0"/>
        <v>28.386833282457133</v>
      </c>
      <c r="I14" s="4">
        <f t="shared" si="1"/>
        <v>8.9502309308442687</v>
      </c>
      <c r="J14" s="4"/>
      <c r="K14" s="4"/>
    </row>
    <row r="15" spans="1:11" x14ac:dyDescent="0.25">
      <c r="A15" s="3">
        <v>41582.597232060187</v>
      </c>
      <c r="B15" s="6">
        <v>0.82972812652587891</v>
      </c>
      <c r="C15" s="6">
        <v>0.61229999999999996</v>
      </c>
      <c r="D15" s="6"/>
      <c r="E15" s="6">
        <f t="shared" si="3"/>
        <v>0.2520625205039978</v>
      </c>
      <c r="F15" s="6">
        <f t="shared" si="2"/>
        <v>0.57766560602188111</v>
      </c>
      <c r="G15" s="5">
        <v>0.78306410484156541</v>
      </c>
      <c r="H15" s="4">
        <f t="shared" si="0"/>
        <v>35.510064760065156</v>
      </c>
      <c r="I15" s="4">
        <f t="shared" si="1"/>
        <v>5.6564419366517802</v>
      </c>
      <c r="J15" s="4"/>
      <c r="K15" s="4"/>
    </row>
    <row r="16" spans="1:11" x14ac:dyDescent="0.25">
      <c r="A16" s="3">
        <v>41582.600704340279</v>
      </c>
      <c r="B16" s="6">
        <v>0.81625378131866455</v>
      </c>
      <c r="C16" s="6">
        <v>0.61229999999999996</v>
      </c>
      <c r="D16" s="6"/>
      <c r="E16" s="6">
        <f t="shared" si="3"/>
        <v>0.2520625205039978</v>
      </c>
      <c r="F16" s="6">
        <f t="shared" si="2"/>
        <v>0.56419126081466675</v>
      </c>
      <c r="G16" s="5">
        <v>0.45327130980232411</v>
      </c>
      <c r="H16" s="4">
        <f t="shared" si="0"/>
        <v>33.309453097936405</v>
      </c>
      <c r="I16" s="4">
        <f t="shared" si="1"/>
        <v>7.8570535987805341</v>
      </c>
      <c r="J16" s="4"/>
      <c r="K16" s="4"/>
    </row>
    <row r="17" spans="1:11" x14ac:dyDescent="0.25">
      <c r="A17" s="3">
        <v>41582.604176620371</v>
      </c>
      <c r="B17" s="6">
        <v>0.83958339691162109</v>
      </c>
      <c r="C17" s="6">
        <v>0.628</v>
      </c>
      <c r="D17" s="9">
        <f>C17</f>
        <v>0.628</v>
      </c>
      <c r="E17" s="6">
        <f t="shared" si="3"/>
        <v>0.21158339691162109</v>
      </c>
      <c r="F17" s="6">
        <f t="shared" si="2"/>
        <v>0.628</v>
      </c>
      <c r="G17" s="5">
        <v>1.020572784971016</v>
      </c>
      <c r="H17" s="4">
        <f t="shared" si="0"/>
        <v>33.691623712041576</v>
      </c>
      <c r="I17" s="4">
        <f t="shared" si="1"/>
        <v>0</v>
      </c>
      <c r="J17" s="4"/>
      <c r="K17" s="4"/>
    </row>
    <row r="18" spans="1:11" x14ac:dyDescent="0.25">
      <c r="A18" s="3">
        <v>41582.607648900463</v>
      </c>
      <c r="B18" s="6">
        <v>0.89988428354263306</v>
      </c>
      <c r="C18" s="6">
        <v>0.59660000000000002</v>
      </c>
      <c r="D18" s="6"/>
      <c r="E18" s="6">
        <f t="shared" si="3"/>
        <v>0.21158339691162109</v>
      </c>
      <c r="F18" s="6">
        <f t="shared" si="2"/>
        <v>0.68830088663101197</v>
      </c>
      <c r="G18" s="5">
        <v>1.0296873662724</v>
      </c>
      <c r="H18" s="4">
        <f t="shared" si="0"/>
        <v>50.835448129841268</v>
      </c>
      <c r="I18" s="4">
        <f t="shared" si="1"/>
        <v>15.370581064534353</v>
      </c>
      <c r="J18" s="4"/>
      <c r="K18" s="4"/>
    </row>
    <row r="19" spans="1:11" x14ac:dyDescent="0.25">
      <c r="A19" s="3">
        <v>41582.611121180555</v>
      </c>
      <c r="B19" s="6">
        <v>1.005276083946228</v>
      </c>
      <c r="C19" s="6">
        <v>0.64370000000000005</v>
      </c>
      <c r="D19" s="6"/>
      <c r="E19" s="6">
        <f t="shared" si="3"/>
        <v>0.21158339691162109</v>
      </c>
      <c r="F19" s="6">
        <f t="shared" si="2"/>
        <v>0.79369268703460694</v>
      </c>
      <c r="G19" s="5">
        <v>0.44261059640915579</v>
      </c>
      <c r="H19" s="4">
        <f t="shared" si="0"/>
        <v>56.171521507880684</v>
      </c>
      <c r="I19" s="4">
        <f t="shared" si="1"/>
        <v>23.301644715645004</v>
      </c>
      <c r="J19" s="4"/>
      <c r="K19" s="4"/>
    </row>
    <row r="20" spans="1:11" x14ac:dyDescent="0.25">
      <c r="A20" s="3">
        <v>41582.614593460647</v>
      </c>
      <c r="B20" s="6">
        <v>1.1056205034255979</v>
      </c>
      <c r="C20" s="6">
        <v>0.78500000000000003</v>
      </c>
      <c r="D20" s="6"/>
      <c r="E20" s="6">
        <f t="shared" si="3"/>
        <v>0.21158339691162109</v>
      </c>
      <c r="F20" s="6">
        <f t="shared" si="2"/>
        <v>0.89403710651397683</v>
      </c>
      <c r="G20" s="5">
        <v>0.96529162089577558</v>
      </c>
      <c r="H20" s="4">
        <f t="shared" si="0"/>
        <v>40.843376232560239</v>
      </c>
      <c r="I20" s="4">
        <f t="shared" si="1"/>
        <v>13.890077262926981</v>
      </c>
      <c r="J20" s="4"/>
      <c r="K20" s="4"/>
    </row>
    <row r="21" spans="1:11" x14ac:dyDescent="0.25">
      <c r="A21" s="3">
        <v>41582.618065740739</v>
      </c>
      <c r="B21" s="6">
        <v>1.1838855743408201</v>
      </c>
      <c r="C21" s="6">
        <v>0.83209999999999995</v>
      </c>
      <c r="D21" s="6"/>
      <c r="E21" s="6">
        <f t="shared" si="3"/>
        <v>0.21158339691162109</v>
      </c>
      <c r="F21" s="6">
        <f t="shared" si="2"/>
        <v>0.972302177429199</v>
      </c>
      <c r="G21" s="5">
        <v>0.8163492624156542</v>
      </c>
      <c r="H21" s="4">
        <f t="shared" si="0"/>
        <v>42.276838642088713</v>
      </c>
      <c r="I21" s="4">
        <f t="shared" si="1"/>
        <v>16.849198104698839</v>
      </c>
      <c r="J21" s="4"/>
      <c r="K21" s="4"/>
    </row>
    <row r="22" spans="1:11" x14ac:dyDescent="0.25">
      <c r="A22" s="3">
        <v>41582.62153802083</v>
      </c>
      <c r="B22" s="6">
        <v>1.263866543769836</v>
      </c>
      <c r="C22" s="6">
        <v>0.94200000000000006</v>
      </c>
      <c r="D22" s="6"/>
      <c r="E22" s="6">
        <f t="shared" si="3"/>
        <v>0.21158339691162109</v>
      </c>
      <c r="F22" s="6">
        <f t="shared" si="2"/>
        <v>1.052283146858215</v>
      </c>
      <c r="G22" s="5">
        <v>2.8354570209195451</v>
      </c>
      <c r="H22" s="4">
        <f t="shared" si="0"/>
        <v>34.168422905502744</v>
      </c>
      <c r="I22" s="4">
        <f t="shared" si="1"/>
        <v>11.707340430808379</v>
      </c>
      <c r="J22" s="4"/>
      <c r="K22" s="4"/>
    </row>
    <row r="23" spans="1:11" x14ac:dyDescent="0.25">
      <c r="A23" s="3">
        <v>41582.625010300922</v>
      </c>
      <c r="B23" s="6">
        <v>1.4507403373718259</v>
      </c>
      <c r="C23" s="6">
        <v>1.1304000000000001</v>
      </c>
      <c r="D23" s="6"/>
      <c r="E23" s="6">
        <f t="shared" si="3"/>
        <v>0.21158339691162109</v>
      </c>
      <c r="F23" s="6">
        <f t="shared" si="2"/>
        <v>1.2391569404602047</v>
      </c>
      <c r="G23" s="5">
        <v>3.9815990783744422</v>
      </c>
      <c r="H23" s="4">
        <f t="shared" si="0"/>
        <v>28.338671034308728</v>
      </c>
      <c r="I23" s="4">
        <f t="shared" si="1"/>
        <v>9.6211023053967324</v>
      </c>
      <c r="J23" s="4"/>
      <c r="K23" s="4"/>
    </row>
    <row r="24" spans="1:11" x14ac:dyDescent="0.25">
      <c r="A24" s="3">
        <v>41582.628482581022</v>
      </c>
      <c r="B24" s="6">
        <v>1.9055241346359251</v>
      </c>
      <c r="C24" s="6">
        <v>1.5072000000000001</v>
      </c>
      <c r="D24" s="6"/>
      <c r="E24" s="6">
        <f t="shared" si="3"/>
        <v>0.21158339691162109</v>
      </c>
      <c r="F24" s="6">
        <f t="shared" si="2"/>
        <v>1.6939407377243039</v>
      </c>
      <c r="G24" s="5">
        <v>2.2392236626411499</v>
      </c>
      <c r="H24" s="4">
        <f t="shared" si="0"/>
        <v>26.428087489113913</v>
      </c>
      <c r="I24" s="4">
        <f t="shared" si="1"/>
        <v>12.389910942429919</v>
      </c>
      <c r="J24" s="4"/>
      <c r="K24" s="4"/>
    </row>
    <row r="25" spans="1:11" x14ac:dyDescent="0.25">
      <c r="A25" s="3">
        <v>41582.631954861114</v>
      </c>
      <c r="B25" s="6">
        <v>2.4950287342071529</v>
      </c>
      <c r="C25" s="6">
        <v>1.9468000000000001</v>
      </c>
      <c r="D25" s="6"/>
      <c r="E25" s="6">
        <f t="shared" si="3"/>
        <v>0.21158339691162109</v>
      </c>
      <c r="F25" s="6">
        <f t="shared" si="2"/>
        <v>2.2834453372955319</v>
      </c>
      <c r="G25" s="5">
        <v>1.3062897549571979</v>
      </c>
      <c r="H25" s="4">
        <f t="shared" si="0"/>
        <v>28.160506174602055</v>
      </c>
      <c r="I25" s="4">
        <f t="shared" si="1"/>
        <v>17.292240461040262</v>
      </c>
      <c r="J25" s="4"/>
      <c r="K25" s="4"/>
    </row>
    <row r="26" spans="1:11" x14ac:dyDescent="0.25">
      <c r="A26" s="3">
        <v>41582.635427141206</v>
      </c>
      <c r="B26" s="6">
        <v>2.651807546615601</v>
      </c>
      <c r="C26" s="6">
        <v>2.2921999999999998</v>
      </c>
      <c r="D26" s="6"/>
      <c r="E26" s="6">
        <f t="shared" si="3"/>
        <v>0.21158339691162109</v>
      </c>
      <c r="F26" s="6">
        <f t="shared" si="2"/>
        <v>2.44022414970398</v>
      </c>
      <c r="G26" s="5">
        <v>1.864852424033604</v>
      </c>
      <c r="H26" s="4">
        <f t="shared" si="0"/>
        <v>15.688314571834974</v>
      </c>
      <c r="I26" s="4">
        <f t="shared" si="1"/>
        <v>6.457732732919478</v>
      </c>
      <c r="J26" s="4"/>
      <c r="K26" s="4"/>
    </row>
    <row r="27" spans="1:11" x14ac:dyDescent="0.25">
      <c r="A27" s="3">
        <v>41582.638899421298</v>
      </c>
      <c r="B27" s="6">
        <v>2.764570951461792</v>
      </c>
      <c r="C27" s="6">
        <v>2.512</v>
      </c>
      <c r="D27" s="6"/>
      <c r="E27" s="6">
        <f t="shared" si="3"/>
        <v>0.21158339691162109</v>
      </c>
      <c r="F27" s="6">
        <f t="shared" si="2"/>
        <v>2.552987554550171</v>
      </c>
      <c r="G27" s="5">
        <v>3.6487980333791659</v>
      </c>
      <c r="H27" s="4">
        <f t="shared" si="0"/>
        <v>10.054576093224203</v>
      </c>
      <c r="I27" s="4">
        <f t="shared" si="1"/>
        <v>1.6316701652138137</v>
      </c>
      <c r="J27" s="4"/>
      <c r="K27" s="4"/>
    </row>
    <row r="28" spans="1:11" x14ac:dyDescent="0.25">
      <c r="A28" s="3">
        <v>41582.642371701389</v>
      </c>
      <c r="B28" s="6">
        <v>2.9342362880706792</v>
      </c>
      <c r="C28" s="6">
        <v>2.7318000000000002</v>
      </c>
      <c r="D28" s="6"/>
      <c r="E28" s="6">
        <f t="shared" si="3"/>
        <v>0.21158339691162109</v>
      </c>
      <c r="F28" s="6">
        <f t="shared" si="2"/>
        <v>2.7226528911590582</v>
      </c>
      <c r="G28" s="5">
        <v>3.184652244047117</v>
      </c>
      <c r="H28" s="4">
        <f t="shared" si="0"/>
        <v>7.4103626938530969</v>
      </c>
      <c r="I28" s="4">
        <f t="shared" si="1"/>
        <v>0.33483815948978884</v>
      </c>
      <c r="J28" s="4"/>
      <c r="K28" s="4"/>
    </row>
    <row r="29" spans="1:11" x14ac:dyDescent="0.25">
      <c r="A29" s="3">
        <v>41582.645843981481</v>
      </c>
      <c r="B29" s="6">
        <v>3.369881153106689</v>
      </c>
      <c r="C29" s="6">
        <v>3.0457999999999998</v>
      </c>
      <c r="D29" s="9">
        <f>C29</f>
        <v>3.0457999999999998</v>
      </c>
      <c r="E29" s="6">
        <f t="shared" si="3"/>
        <v>0.32408115310668917</v>
      </c>
      <c r="F29" s="6">
        <f t="shared" si="2"/>
        <v>3.0457999999999998</v>
      </c>
      <c r="G29" s="5">
        <v>2.5459282913183379</v>
      </c>
      <c r="H29" s="4">
        <f t="shared" si="0"/>
        <v>10.640263743735282</v>
      </c>
      <c r="I29" s="4">
        <f t="shared" si="1"/>
        <v>0</v>
      </c>
      <c r="J29" s="4"/>
      <c r="K29" s="4"/>
    </row>
    <row r="30" spans="1:11" x14ac:dyDescent="0.25">
      <c r="A30" s="3">
        <v>41582.649316261573</v>
      </c>
      <c r="B30" s="6">
        <v>4.2373838424682617</v>
      </c>
      <c r="C30" s="6">
        <v>3.3755000000000002</v>
      </c>
      <c r="D30" s="6"/>
      <c r="E30" s="6">
        <f t="shared" si="3"/>
        <v>0.32408115310668917</v>
      </c>
      <c r="F30" s="6">
        <f t="shared" si="2"/>
        <v>3.9133026893615726</v>
      </c>
      <c r="G30" s="5">
        <v>3.0508438753833209</v>
      </c>
      <c r="H30" s="4">
        <f t="shared" si="0"/>
        <v>25.533516292942128</v>
      </c>
      <c r="I30" s="4">
        <f t="shared" si="1"/>
        <v>15.932534124176341</v>
      </c>
      <c r="J30" s="4"/>
      <c r="K30" s="4"/>
    </row>
    <row r="31" spans="1:11" x14ac:dyDescent="0.25">
      <c r="A31" s="3">
        <v>41582.652788541665</v>
      </c>
      <c r="B31" s="6">
        <v>4.2358994483947745</v>
      </c>
      <c r="C31" s="6">
        <v>3.6267</v>
      </c>
      <c r="D31" s="6"/>
      <c r="E31" s="6">
        <f t="shared" si="3"/>
        <v>0.32408115310668917</v>
      </c>
      <c r="F31" s="6">
        <f t="shared" si="2"/>
        <v>3.9118182952880853</v>
      </c>
      <c r="G31" s="5">
        <v>2.1307522943882451</v>
      </c>
      <c r="H31" s="4">
        <f t="shared" si="0"/>
        <v>16.797624518012917</v>
      </c>
      <c r="I31" s="4">
        <f t="shared" si="1"/>
        <v>7.8616454431876166</v>
      </c>
      <c r="J31" s="4"/>
      <c r="K31" s="4"/>
    </row>
    <row r="32" spans="1:11" x14ac:dyDescent="0.25">
      <c r="A32" s="3">
        <v>41582.656260821757</v>
      </c>
      <c r="B32" s="6">
        <v>4.2625508308410636</v>
      </c>
      <c r="C32" s="6">
        <v>3.7837000000000001</v>
      </c>
      <c r="D32" s="6"/>
      <c r="E32" s="6">
        <f t="shared" si="3"/>
        <v>0.32408115310668917</v>
      </c>
      <c r="F32" s="6">
        <f t="shared" si="2"/>
        <v>3.9384696777343744</v>
      </c>
      <c r="G32" s="5">
        <v>2.881535656721367</v>
      </c>
      <c r="H32" s="4">
        <f t="shared" si="0"/>
        <v>12.655623618179652</v>
      </c>
      <c r="I32" s="4">
        <f t="shared" si="1"/>
        <v>4.0904320568325803</v>
      </c>
      <c r="J32" s="4"/>
      <c r="K32" s="4"/>
    </row>
    <row r="33" spans="1:11" x14ac:dyDescent="0.25">
      <c r="A33" s="3">
        <v>41582.659733101849</v>
      </c>
      <c r="B33" s="6">
        <v>4.2722592353820801</v>
      </c>
      <c r="C33" s="6">
        <v>3.9407000000000001</v>
      </c>
      <c r="D33" s="6"/>
      <c r="E33" s="6">
        <f t="shared" si="3"/>
        <v>0.32408115310668917</v>
      </c>
      <c r="F33" s="6">
        <f t="shared" si="2"/>
        <v>3.9481780822753909</v>
      </c>
      <c r="G33" s="5">
        <v>2.4385521937059882</v>
      </c>
      <c r="H33" s="4">
        <f t="shared" si="0"/>
        <v>8.4137141975303873</v>
      </c>
      <c r="I33" s="4">
        <f t="shared" si="1"/>
        <v>0.18976532787044986</v>
      </c>
      <c r="J33" s="4"/>
      <c r="K33" s="4"/>
    </row>
    <row r="34" spans="1:11" x14ac:dyDescent="0.25">
      <c r="A34" s="3">
        <v>41582.663205381941</v>
      </c>
      <c r="B34" s="6">
        <v>4.298731803894043</v>
      </c>
      <c r="C34" s="6">
        <v>4.0192000000000005</v>
      </c>
      <c r="D34" s="6"/>
      <c r="E34" s="6">
        <f t="shared" si="3"/>
        <v>0.32408115310668917</v>
      </c>
      <c r="F34" s="6">
        <f t="shared" si="2"/>
        <v>3.9746506507873538</v>
      </c>
      <c r="G34" s="5">
        <v>1.3108081492737771</v>
      </c>
      <c r="H34" s="4">
        <f t="shared" si="0"/>
        <v>6.9549115220452427</v>
      </c>
      <c r="I34" s="4">
        <f t="shared" si="1"/>
        <v>1.1084133462541488</v>
      </c>
      <c r="J34" s="4"/>
      <c r="K34" s="4"/>
    </row>
    <row r="35" spans="1:11" x14ac:dyDescent="0.25">
      <c r="A35" s="3">
        <v>41582.66667766204</v>
      </c>
      <c r="B35" s="6">
        <v>4.2652549743652335</v>
      </c>
      <c r="C35" s="6">
        <v>3.9407000000000001</v>
      </c>
      <c r="D35" s="6"/>
      <c r="E35" s="6">
        <f t="shared" si="3"/>
        <v>0.32408115310668917</v>
      </c>
      <c r="F35" s="6">
        <f t="shared" si="2"/>
        <v>3.9411738212585443</v>
      </c>
      <c r="G35" s="5">
        <v>0.46719604640185042</v>
      </c>
      <c r="H35" s="4">
        <f t="shared" si="0"/>
        <v>8.2359726537222677</v>
      </c>
      <c r="I35" s="4">
        <f t="shared" si="1"/>
        <v>1.2023784062329712E-2</v>
      </c>
      <c r="J35" s="4"/>
      <c r="K35" s="4"/>
    </row>
    <row r="36" spans="1:11" x14ac:dyDescent="0.25">
      <c r="A36" s="3">
        <v>41582.670149942132</v>
      </c>
      <c r="B36" s="6">
        <v>4.1461215019226065</v>
      </c>
      <c r="C36" s="6">
        <v>3.8308</v>
      </c>
      <c r="D36" s="6"/>
      <c r="E36" s="6">
        <f t="shared" si="3"/>
        <v>0.32408115310668917</v>
      </c>
      <c r="F36" s="6">
        <f t="shared" si="2"/>
        <v>3.8220403488159174</v>
      </c>
      <c r="G36" s="5">
        <v>0.18820802823503799</v>
      </c>
      <c r="H36" s="4">
        <f t="shared" si="0"/>
        <v>8.2312180725333235</v>
      </c>
      <c r="I36" s="4">
        <f t="shared" si="1"/>
        <v>0.22866375650210446</v>
      </c>
      <c r="J36" s="4"/>
      <c r="K36" s="4"/>
    </row>
    <row r="37" spans="1:11" x14ac:dyDescent="0.25">
      <c r="A37" s="3">
        <v>41582.673622222224</v>
      </c>
      <c r="B37" s="6">
        <v>3.8528504371643071</v>
      </c>
      <c r="C37" s="6">
        <v>3.5638999999999998</v>
      </c>
      <c r="D37" s="6"/>
      <c r="E37" s="6">
        <f t="shared" si="3"/>
        <v>0.32408115310668917</v>
      </c>
      <c r="F37" s="6">
        <f t="shared" si="2"/>
        <v>3.5287692840576179</v>
      </c>
      <c r="G37" s="5">
        <v>0.18820802823503799</v>
      </c>
      <c r="H37" s="4">
        <f t="shared" si="0"/>
        <v>8.1077032791129735</v>
      </c>
      <c r="I37" s="4">
        <f t="shared" si="1"/>
        <v>0.98573798205286145</v>
      </c>
      <c r="J37" s="4"/>
      <c r="K37" s="4"/>
    </row>
    <row r="38" spans="1:11" x14ac:dyDescent="0.25">
      <c r="A38" s="3">
        <v>41582.677094502316</v>
      </c>
      <c r="B38" s="6">
        <v>3.524600505828857</v>
      </c>
      <c r="C38" s="6">
        <v>3.1556999999999999</v>
      </c>
      <c r="D38" s="6"/>
      <c r="E38" s="6">
        <f t="shared" si="3"/>
        <v>0.32408115310668917</v>
      </c>
      <c r="F38" s="6">
        <f t="shared" si="2"/>
        <v>3.2005193527221678</v>
      </c>
      <c r="G38" s="5">
        <v>0</v>
      </c>
      <c r="H38" s="4">
        <f t="shared" si="0"/>
        <v>11.689973883095892</v>
      </c>
      <c r="I38" s="4">
        <f t="shared" si="1"/>
        <v>1.4202665881474115</v>
      </c>
      <c r="J38" s="4"/>
      <c r="K38" s="4"/>
    </row>
    <row r="39" spans="1:11" x14ac:dyDescent="0.25">
      <c r="A39" s="3">
        <v>41582.680566782408</v>
      </c>
      <c r="B39" s="6">
        <v>2.5099644660949711</v>
      </c>
      <c r="C39" s="6">
        <v>2.8102999999999998</v>
      </c>
      <c r="D39" s="6"/>
      <c r="E39" s="6">
        <f t="shared" si="3"/>
        <v>0.32408115310668917</v>
      </c>
      <c r="F39" s="6">
        <f t="shared" si="2"/>
        <v>2.185883312988282</v>
      </c>
      <c r="G39" s="5">
        <v>0</v>
      </c>
      <c r="H39" s="4">
        <f t="shared" si="0"/>
        <v>10.686956335801469</v>
      </c>
      <c r="I39" s="4">
        <f t="shared" si="1"/>
        <v>22.218862292698923</v>
      </c>
      <c r="J39" s="4"/>
      <c r="K39" s="4"/>
    </row>
    <row r="40" spans="1:11" x14ac:dyDescent="0.25">
      <c r="A40" s="3">
        <v>41582.6840390625</v>
      </c>
      <c r="B40" s="6">
        <v>2.24786376953125</v>
      </c>
      <c r="C40" s="6">
        <v>2.4020999999999999</v>
      </c>
      <c r="D40" s="6"/>
      <c r="E40" s="6">
        <f t="shared" si="3"/>
        <v>0.32408115310668917</v>
      </c>
      <c r="F40" s="6">
        <f t="shared" si="2"/>
        <v>1.9237826164245608</v>
      </c>
      <c r="G40" s="5">
        <v>4.871401915163185E-2</v>
      </c>
      <c r="H40" s="4">
        <f t="shared" si="0"/>
        <v>6.4208913229569919</v>
      </c>
      <c r="I40" s="4">
        <f t="shared" si="1"/>
        <v>19.912467573183427</v>
      </c>
      <c r="J40" s="4"/>
      <c r="K40" s="4"/>
    </row>
    <row r="41" spans="1:11" x14ac:dyDescent="0.25">
      <c r="A41" s="3">
        <v>41582.687511342592</v>
      </c>
      <c r="B41" s="6">
        <v>2.0335831642150879</v>
      </c>
      <c r="C41" s="6">
        <v>1.9782</v>
      </c>
      <c r="D41" s="9">
        <f>C41</f>
        <v>1.9782</v>
      </c>
      <c r="E41" s="6">
        <f t="shared" si="3"/>
        <v>5.5383164215087932E-2</v>
      </c>
      <c r="F41" s="6">
        <f t="shared" si="2"/>
        <v>1.9782</v>
      </c>
      <c r="G41" s="5">
        <v>0</v>
      </c>
      <c r="H41" s="4">
        <f t="shared" si="0"/>
        <v>2.7996746645985207</v>
      </c>
      <c r="I41" s="4">
        <f t="shared" si="1"/>
        <v>0</v>
      </c>
      <c r="J41" s="4"/>
      <c r="K41" s="4"/>
    </row>
    <row r="42" spans="1:11" x14ac:dyDescent="0.25">
      <c r="A42" s="3">
        <v>41582.690983622684</v>
      </c>
      <c r="B42" s="6">
        <v>1.861018180847168</v>
      </c>
      <c r="C42" s="6">
        <v>1.6484999999999999</v>
      </c>
      <c r="D42" s="6"/>
      <c r="E42" s="6">
        <f t="shared" si="3"/>
        <v>5.5383164215087932E-2</v>
      </c>
      <c r="F42" s="6">
        <f t="shared" si="2"/>
        <v>1.80563501663208</v>
      </c>
      <c r="G42" s="5">
        <v>4.871401915163185E-2</v>
      </c>
      <c r="H42" s="4">
        <f t="shared" si="0"/>
        <v>12.891609393216143</v>
      </c>
      <c r="I42" s="4">
        <f t="shared" si="1"/>
        <v>9.531999795697919</v>
      </c>
      <c r="J42" s="4"/>
      <c r="K42" s="4"/>
    </row>
    <row r="43" spans="1:11" x14ac:dyDescent="0.25">
      <c r="A43" s="3">
        <v>41582.694455902776</v>
      </c>
      <c r="B43" s="6">
        <v>1.7400897741317749</v>
      </c>
      <c r="C43" s="6">
        <v>1.2089000000000001</v>
      </c>
      <c r="D43" s="6"/>
      <c r="E43" s="6">
        <f t="shared" si="3"/>
        <v>5.5383164215087932E-2</v>
      </c>
      <c r="F43" s="6">
        <f t="shared" si="2"/>
        <v>1.684706609916687</v>
      </c>
      <c r="G43" s="5">
        <v>0</v>
      </c>
      <c r="H43" s="4">
        <f t="shared" si="0"/>
        <v>43.939926721132828</v>
      </c>
      <c r="I43" s="4">
        <f t="shared" si="1"/>
        <v>39.358640906335246</v>
      </c>
      <c r="J43" s="4"/>
      <c r="K43" s="4"/>
    </row>
    <row r="44" spans="1:11" x14ac:dyDescent="0.25">
      <c r="A44" s="3">
        <v>41582.697928182868</v>
      </c>
      <c r="B44" s="6">
        <v>1.6299964189529419</v>
      </c>
      <c r="C44" s="6">
        <v>1.1460999999999999</v>
      </c>
      <c r="D44" s="6"/>
      <c r="E44" s="6">
        <f t="shared" si="3"/>
        <v>5.5383164215087932E-2</v>
      </c>
      <c r="F44" s="6">
        <f t="shared" si="2"/>
        <v>1.574613254737854</v>
      </c>
      <c r="G44" s="5">
        <v>0</v>
      </c>
      <c r="H44" s="4">
        <f t="shared" si="0"/>
        <v>42.221134190117965</v>
      </c>
      <c r="I44" s="4">
        <f t="shared" si="1"/>
        <v>37.388819015605456</v>
      </c>
      <c r="J44" s="4"/>
      <c r="K44" s="4"/>
    </row>
    <row r="45" spans="1:11" x14ac:dyDescent="0.25">
      <c r="A45" s="3">
        <v>41582.70140046296</v>
      </c>
      <c r="B45" s="6">
        <v>1.5055602788925171</v>
      </c>
      <c r="C45" s="6">
        <v>0.97340000000000004</v>
      </c>
      <c r="D45" s="6"/>
      <c r="E45" s="6">
        <f t="shared" si="3"/>
        <v>5.5383164215087932E-2</v>
      </c>
      <c r="F45" s="6">
        <f t="shared" si="2"/>
        <v>1.4501771146774292</v>
      </c>
      <c r="G45" s="5">
        <v>0</v>
      </c>
      <c r="H45" s="4">
        <f t="shared" si="0"/>
        <v>54.670256717949151</v>
      </c>
      <c r="I45" s="4">
        <f t="shared" si="1"/>
        <v>48.980595302797319</v>
      </c>
      <c r="J45" s="4"/>
      <c r="K45" s="4"/>
    </row>
    <row r="46" spans="1:11" x14ac:dyDescent="0.25">
      <c r="A46" s="3">
        <v>41582.704872743052</v>
      </c>
      <c r="B46" s="6">
        <v>1.4205383062362671</v>
      </c>
      <c r="C46" s="6">
        <v>0.94200000000000006</v>
      </c>
      <c r="D46" s="6"/>
      <c r="E46" s="6">
        <f t="shared" si="3"/>
        <v>5.5383164215087932E-2</v>
      </c>
      <c r="F46" s="6">
        <f t="shared" si="2"/>
        <v>1.3651551420211792</v>
      </c>
      <c r="G46" s="5">
        <v>0</v>
      </c>
      <c r="H46" s="4">
        <f t="shared" si="0"/>
        <v>50.800244823382911</v>
      </c>
      <c r="I46" s="4">
        <f t="shared" si="1"/>
        <v>44.920928027726013</v>
      </c>
      <c r="J46" s="4"/>
      <c r="K46" s="4"/>
    </row>
    <row r="47" spans="1:11" x14ac:dyDescent="0.25">
      <c r="A47" s="3">
        <v>41582.708345023151</v>
      </c>
      <c r="B47" s="6">
        <v>1.340798020362854</v>
      </c>
      <c r="C47" s="6">
        <v>0.87919999999999998</v>
      </c>
      <c r="D47" s="6"/>
      <c r="E47" s="6">
        <f t="shared" si="3"/>
        <v>5.5383164215087932E-2</v>
      </c>
      <c r="F47" s="6">
        <f t="shared" si="2"/>
        <v>1.2854148561477661</v>
      </c>
      <c r="G47" s="5">
        <v>0</v>
      </c>
      <c r="H47" s="4">
        <f t="shared" si="0"/>
        <v>52.502049631807779</v>
      </c>
      <c r="I47" s="4">
        <f t="shared" si="1"/>
        <v>46.202781636461111</v>
      </c>
      <c r="J47" s="4"/>
      <c r="K47" s="4"/>
    </row>
    <row r="48" spans="1:11" x14ac:dyDescent="0.25">
      <c r="A48" s="3">
        <v>41582.711817303243</v>
      </c>
      <c r="B48" s="6">
        <v>1.272217988967896</v>
      </c>
      <c r="C48" s="6">
        <v>0.78500000000000003</v>
      </c>
      <c r="D48" s="6"/>
      <c r="E48" s="6">
        <f t="shared" si="3"/>
        <v>5.5383164215087932E-2</v>
      </c>
      <c r="F48" s="6">
        <f t="shared" si="2"/>
        <v>1.216834824752808</v>
      </c>
      <c r="G48" s="5">
        <v>0</v>
      </c>
      <c r="H48" s="4">
        <f t="shared" si="0"/>
        <v>62.06598585578292</v>
      </c>
      <c r="I48" s="4">
        <f t="shared" si="1"/>
        <v>55.010805700994645</v>
      </c>
      <c r="J48" s="4"/>
      <c r="K48" s="4"/>
    </row>
    <row r="49" spans="1:11" x14ac:dyDescent="0.25">
      <c r="A49" s="3">
        <v>41582.715289583335</v>
      </c>
      <c r="B49" s="6">
        <v>1.2136707305908201</v>
      </c>
      <c r="C49" s="6">
        <v>0.76930000000000009</v>
      </c>
      <c r="D49" s="6"/>
      <c r="E49" s="6">
        <f t="shared" si="3"/>
        <v>5.5383164215087932E-2</v>
      </c>
      <c r="F49" s="6">
        <f t="shared" si="2"/>
        <v>1.1582875663757322</v>
      </c>
      <c r="G49" s="5">
        <v>0</v>
      </c>
      <c r="H49" s="4">
        <f t="shared" si="0"/>
        <v>57.762996307138948</v>
      </c>
      <c r="I49" s="4">
        <f t="shared" si="1"/>
        <v>50.563832883885617</v>
      </c>
      <c r="J49" s="4"/>
      <c r="K49" s="4"/>
    </row>
    <row r="50" spans="1:11" x14ac:dyDescent="0.25">
      <c r="A50" s="3">
        <v>41582.718761863427</v>
      </c>
      <c r="B50" s="6">
        <v>1.1620637178421021</v>
      </c>
      <c r="C50" s="6">
        <v>0.70650000000000002</v>
      </c>
      <c r="D50" s="6"/>
      <c r="E50" s="6">
        <f t="shared" si="3"/>
        <v>5.5383164215087932E-2</v>
      </c>
      <c r="F50" s="6">
        <f t="shared" si="2"/>
        <v>1.1066805536270141</v>
      </c>
      <c r="G50" s="5">
        <v>0</v>
      </c>
      <c r="H50" s="4">
        <f t="shared" si="0"/>
        <v>64.48177181063015</v>
      </c>
      <c r="I50" s="4">
        <f t="shared" si="1"/>
        <v>56.642682749754293</v>
      </c>
      <c r="J50" s="4"/>
      <c r="K50" s="4"/>
    </row>
    <row r="51" spans="1:11" x14ac:dyDescent="0.25">
      <c r="A51" s="3">
        <v>41582.722234143519</v>
      </c>
      <c r="B51" s="6">
        <v>1.116569399833679</v>
      </c>
      <c r="C51" s="6">
        <v>0.69079999999999997</v>
      </c>
      <c r="D51" s="6"/>
      <c r="E51" s="6">
        <f t="shared" si="3"/>
        <v>5.5383164215087932E-2</v>
      </c>
      <c r="F51" s="6">
        <f t="shared" si="2"/>
        <v>1.061186235618591</v>
      </c>
      <c r="G51" s="5">
        <v>0</v>
      </c>
      <c r="H51" s="4">
        <f t="shared" si="0"/>
        <v>61.634250120683127</v>
      </c>
      <c r="I51" s="4">
        <f t="shared" si="1"/>
        <v>53.616999944787359</v>
      </c>
      <c r="J51" s="4"/>
      <c r="K51" s="4"/>
    </row>
    <row r="52" spans="1:11" x14ac:dyDescent="0.25">
      <c r="A52" s="3">
        <v>41582.725706423611</v>
      </c>
      <c r="B52" s="6">
        <v>1.077694773674011</v>
      </c>
      <c r="C52" s="6">
        <v>0.64370000000000005</v>
      </c>
      <c r="D52" s="6"/>
      <c r="E52" s="6">
        <f t="shared" si="3"/>
        <v>5.5383164215087932E-2</v>
      </c>
      <c r="F52" s="6">
        <f t="shared" si="2"/>
        <v>1.0223116094589231</v>
      </c>
      <c r="G52" s="5">
        <v>0</v>
      </c>
      <c r="H52" s="4">
        <f t="shared" si="0"/>
        <v>67.421900524158914</v>
      </c>
      <c r="I52" s="4">
        <f t="shared" si="1"/>
        <v>58.818022286612241</v>
      </c>
      <c r="J52" s="4"/>
      <c r="K52" s="4"/>
    </row>
    <row r="53" spans="1:11" x14ac:dyDescent="0.25">
      <c r="A53" s="3">
        <v>41582.729178703703</v>
      </c>
      <c r="B53" s="6">
        <v>1.036419630050659</v>
      </c>
      <c r="C53" s="6">
        <v>0.64370000000000005</v>
      </c>
      <c r="D53" s="9">
        <f>C53</f>
        <v>0.64370000000000005</v>
      </c>
      <c r="E53" s="6">
        <f t="shared" si="3"/>
        <v>0.39271963005065891</v>
      </c>
      <c r="F53" s="6">
        <f t="shared" si="2"/>
        <v>0.64370000000000005</v>
      </c>
      <c r="G53" s="5">
        <v>0</v>
      </c>
      <c r="H53" s="4">
        <f t="shared" si="0"/>
        <v>61.009729695612691</v>
      </c>
      <c r="I53" s="4">
        <f t="shared" si="1"/>
        <v>0</v>
      </c>
      <c r="J53" s="4"/>
      <c r="K53" s="4"/>
    </row>
    <row r="54" spans="1:11" x14ac:dyDescent="0.25">
      <c r="A54" s="3">
        <v>41582.732650983795</v>
      </c>
      <c r="B54" s="6">
        <v>0.99448728561401367</v>
      </c>
      <c r="C54" s="6">
        <v>0.64370000000000005</v>
      </c>
      <c r="D54" s="6"/>
      <c r="E54" s="6">
        <f t="shared" si="3"/>
        <v>0.39271963005065891</v>
      </c>
      <c r="F54" s="6">
        <f t="shared" si="2"/>
        <v>0.60176765556335476</v>
      </c>
      <c r="G54" s="5">
        <v>0</v>
      </c>
      <c r="H54" s="4">
        <f t="shared" si="0"/>
        <v>54.495461490447973</v>
      </c>
      <c r="I54" s="4">
        <f t="shared" si="1"/>
        <v>6.5142682051647167</v>
      </c>
      <c r="J54" s="4"/>
      <c r="K54" s="4"/>
    </row>
    <row r="55" spans="1:11" x14ac:dyDescent="0.25">
      <c r="A55" s="3">
        <v>41582.736123263887</v>
      </c>
      <c r="B55" s="6">
        <v>0.95934230089187622</v>
      </c>
      <c r="C55" s="6">
        <v>0.61229999999999996</v>
      </c>
      <c r="D55" s="6"/>
      <c r="E55" s="6">
        <f t="shared" si="3"/>
        <v>0.39271963005065891</v>
      </c>
      <c r="F55" s="6">
        <f t="shared" si="2"/>
        <v>0.56662267084121731</v>
      </c>
      <c r="G55" s="5">
        <v>0</v>
      </c>
      <c r="H55" s="4">
        <f t="shared" si="0"/>
        <v>56.678474749612327</v>
      </c>
      <c r="I55" s="4">
        <f t="shared" si="1"/>
        <v>7.459959032954866</v>
      </c>
      <c r="J55" s="4"/>
      <c r="K55" s="4"/>
    </row>
    <row r="56" spans="1:11" x14ac:dyDescent="0.25">
      <c r="A56" s="3">
        <v>41582.739595543979</v>
      </c>
      <c r="B56" s="6">
        <v>0.9283900260925293</v>
      </c>
      <c r="C56" s="6">
        <v>0.58090000000000008</v>
      </c>
      <c r="D56" s="6"/>
      <c r="E56" s="6">
        <f t="shared" si="3"/>
        <v>0.39271963005065891</v>
      </c>
      <c r="F56" s="6">
        <f t="shared" si="2"/>
        <v>0.53567039604187039</v>
      </c>
      <c r="G56" s="5">
        <v>0</v>
      </c>
      <c r="H56" s="4">
        <f t="shared" si="0"/>
        <v>59.819250489331921</v>
      </c>
      <c r="I56" s="4">
        <f t="shared" si="1"/>
        <v>7.7861256598605078</v>
      </c>
      <c r="J56" s="4"/>
      <c r="K56" s="4"/>
    </row>
    <row r="57" spans="1:11" x14ac:dyDescent="0.25">
      <c r="A57" s="3">
        <v>41582.743067824071</v>
      </c>
      <c r="B57" s="6">
        <v>0.89970254898071289</v>
      </c>
      <c r="C57" s="6">
        <v>0.53380000000000005</v>
      </c>
      <c r="D57" s="6"/>
      <c r="E57" s="6">
        <f t="shared" si="3"/>
        <v>0.39271963005065891</v>
      </c>
      <c r="F57" s="6">
        <f t="shared" si="2"/>
        <v>0.50698291893005398</v>
      </c>
      <c r="G57" s="5">
        <v>0</v>
      </c>
      <c r="H57" s="4">
        <f t="shared" si="0"/>
        <v>68.546749528046618</v>
      </c>
      <c r="I57" s="4">
        <f t="shared" si="1"/>
        <v>5.0238068696039839</v>
      </c>
      <c r="J57" s="4"/>
      <c r="K57" s="4"/>
    </row>
    <row r="58" spans="1:11" x14ac:dyDescent="0.25">
      <c r="A58" s="3">
        <v>41582.74654010417</v>
      </c>
      <c r="B58" s="6">
        <v>0.87288296222686768</v>
      </c>
      <c r="C58" s="6">
        <v>0.58090000000000008</v>
      </c>
      <c r="D58" s="6"/>
      <c r="E58" s="6">
        <f t="shared" si="3"/>
        <v>0.39271963005065891</v>
      </c>
      <c r="F58" s="6">
        <f t="shared" si="2"/>
        <v>0.48016333217620877</v>
      </c>
      <c r="G58" s="5">
        <v>0</v>
      </c>
      <c r="H58" s="4">
        <f t="shared" si="0"/>
        <v>50.263894340999755</v>
      </c>
      <c r="I58" s="4">
        <f t="shared" si="1"/>
        <v>17.341481808192682</v>
      </c>
      <c r="J58" s="4"/>
      <c r="K58" s="4"/>
    </row>
    <row r="59" spans="1:11" x14ac:dyDescent="0.25">
      <c r="A59" s="3">
        <v>41582.750012384262</v>
      </c>
      <c r="B59" s="6">
        <v>0.84799528121948242</v>
      </c>
      <c r="C59" s="6">
        <v>0.56520000000000004</v>
      </c>
      <c r="D59" s="6"/>
      <c r="E59" s="6">
        <f t="shared" si="3"/>
        <v>0.39271963005065891</v>
      </c>
      <c r="F59" s="6">
        <f t="shared" si="2"/>
        <v>0.45527565116882351</v>
      </c>
      <c r="G59" s="5">
        <v>0</v>
      </c>
      <c r="H59" s="4">
        <f t="shared" si="0"/>
        <v>50.034550817318184</v>
      </c>
      <c r="I59" s="4">
        <f t="shared" si="1"/>
        <v>19.448752447129603</v>
      </c>
      <c r="J59" s="4"/>
      <c r="K59" s="4"/>
    </row>
    <row r="60" spans="1:11" x14ac:dyDescent="0.25">
      <c r="A60" s="3">
        <v>41582.753484664354</v>
      </c>
      <c r="B60" s="6">
        <v>0.82451421022415161</v>
      </c>
      <c r="C60" s="6">
        <v>0.56520000000000004</v>
      </c>
      <c r="D60" s="6"/>
      <c r="E60" s="6">
        <f t="shared" si="3"/>
        <v>0.39271963005065891</v>
      </c>
      <c r="F60" s="6">
        <f t="shared" si="2"/>
        <v>0.4317945801734927</v>
      </c>
      <c r="G60" s="5">
        <v>0</v>
      </c>
      <c r="H60" s="4">
        <f t="shared" si="0"/>
        <v>45.880079657493198</v>
      </c>
      <c r="I60" s="4">
        <f t="shared" si="1"/>
        <v>23.60322360695459</v>
      </c>
      <c r="J60" s="4"/>
      <c r="K60" s="4"/>
    </row>
    <row r="61" spans="1:11" x14ac:dyDescent="0.25">
      <c r="A61" s="3">
        <v>41582.756956944446</v>
      </c>
      <c r="B61" s="6">
        <v>0.80245542526245117</v>
      </c>
      <c r="C61" s="6">
        <v>0.54949999999999999</v>
      </c>
      <c r="D61" s="6"/>
      <c r="E61" s="6">
        <f t="shared" si="3"/>
        <v>0.39271963005065891</v>
      </c>
      <c r="F61" s="6">
        <f t="shared" si="2"/>
        <v>0.40973579521179226</v>
      </c>
      <c r="G61" s="5">
        <v>0</v>
      </c>
      <c r="H61" s="4">
        <f t="shared" si="0"/>
        <v>46.033744360773646</v>
      </c>
      <c r="I61" s="4">
        <f t="shared" si="1"/>
        <v>25.434796139801225</v>
      </c>
      <c r="J61" s="4"/>
      <c r="K61" s="4"/>
    </row>
    <row r="62" spans="1:11" x14ac:dyDescent="0.25">
      <c r="A62" s="3">
        <v>41582.760429224538</v>
      </c>
      <c r="B62" s="6">
        <v>0.78171014785766602</v>
      </c>
      <c r="C62" s="6">
        <v>0.56520000000000004</v>
      </c>
      <c r="D62" s="6"/>
      <c r="E62" s="6">
        <f t="shared" si="3"/>
        <v>0.39271963005065891</v>
      </c>
      <c r="F62" s="6">
        <f t="shared" si="2"/>
        <v>0.38899051780700711</v>
      </c>
      <c r="G62" s="5">
        <v>0</v>
      </c>
      <c r="H62" s="4">
        <f t="shared" si="0"/>
        <v>38.306820215439842</v>
      </c>
      <c r="I62" s="4">
        <f t="shared" si="1"/>
        <v>31.176483049007949</v>
      </c>
      <c r="J62" s="4"/>
      <c r="K62" s="4"/>
    </row>
    <row r="63" spans="1:11" x14ac:dyDescent="0.25">
      <c r="A63" s="3">
        <v>41582.76390150463</v>
      </c>
      <c r="B63" s="6">
        <v>0.76204651594161987</v>
      </c>
      <c r="C63" s="6">
        <v>0.5181</v>
      </c>
      <c r="D63" s="6"/>
      <c r="E63" s="6">
        <f t="shared" si="3"/>
        <v>0.39271963005065891</v>
      </c>
      <c r="F63" s="6">
        <f t="shared" si="2"/>
        <v>0.36932688589096097</v>
      </c>
      <c r="G63" s="5">
        <v>0</v>
      </c>
      <c r="H63" s="4">
        <f t="shared" si="0"/>
        <v>47.084832260494082</v>
      </c>
      <c r="I63" s="4">
        <f t="shared" si="1"/>
        <v>28.715134937085317</v>
      </c>
      <c r="J63" s="4"/>
      <c r="K63" s="4"/>
    </row>
    <row r="64" spans="1:11" x14ac:dyDescent="0.25">
      <c r="A64" s="3">
        <v>41582.767373784722</v>
      </c>
      <c r="B64" s="6">
        <v>0.74369710683822632</v>
      </c>
      <c r="C64" s="6">
        <v>0.50240000000000007</v>
      </c>
      <c r="D64" s="6"/>
      <c r="E64" s="6">
        <f t="shared" si="3"/>
        <v>0.39271963005065891</v>
      </c>
      <c r="F64" s="6">
        <f t="shared" si="2"/>
        <v>0.35097747678756741</v>
      </c>
      <c r="G64" s="5">
        <v>0</v>
      </c>
      <c r="H64" s="4">
        <f t="shared" si="0"/>
        <v>48.028882730538662</v>
      </c>
      <c r="I64" s="4">
        <f t="shared" si="1"/>
        <v>30.139833441965095</v>
      </c>
      <c r="J64" s="4"/>
      <c r="K64" s="4"/>
    </row>
    <row r="65" spans="1:11" x14ac:dyDescent="0.25">
      <c r="A65" s="3">
        <v>41582.774318344906</v>
      </c>
      <c r="B65" s="6">
        <v>0.70997327566146851</v>
      </c>
      <c r="C65" s="6">
        <v>0.48670000000000002</v>
      </c>
      <c r="D65" s="9">
        <f>C65</f>
        <v>0.48670000000000002</v>
      </c>
      <c r="E65" s="6">
        <f t="shared" si="3"/>
        <v>0.22327327566146848</v>
      </c>
      <c r="F65" s="6">
        <f t="shared" si="2"/>
        <v>0.48670000000000002</v>
      </c>
      <c r="G65" s="5">
        <v>0</v>
      </c>
      <c r="H65" s="4">
        <f t="shared" si="0"/>
        <v>45.874928223026195</v>
      </c>
      <c r="I65" s="4">
        <f t="shared" si="1"/>
        <v>0</v>
      </c>
      <c r="J65" s="7"/>
      <c r="K65" s="7"/>
    </row>
    <row r="66" spans="1:11" x14ac:dyDescent="0.25">
      <c r="A66" s="3">
        <v>41582.777790624998</v>
      </c>
      <c r="B66" s="6">
        <v>0.69475752115249634</v>
      </c>
      <c r="C66" s="6">
        <v>0.48670000000000002</v>
      </c>
      <c r="D66" s="6"/>
      <c r="E66" s="6">
        <f t="shared" si="3"/>
        <v>0.22327327566146848</v>
      </c>
      <c r="F66" s="6">
        <f t="shared" si="2"/>
        <v>0.47148424549102785</v>
      </c>
      <c r="G66" s="5">
        <v>0</v>
      </c>
      <c r="H66" s="4">
        <f t="shared" si="0"/>
        <v>42.748617454796857</v>
      </c>
      <c r="I66" s="4">
        <f t="shared" si="1"/>
        <v>3.1263107682293336</v>
      </c>
      <c r="J66" s="7"/>
      <c r="K66" s="7"/>
    </row>
    <row r="67" spans="1:11" x14ac:dyDescent="0.25">
      <c r="A67" s="3">
        <v>41582.78126290509</v>
      </c>
      <c r="B67" s="6">
        <v>0.6805683970451355</v>
      </c>
      <c r="C67" s="6">
        <v>0.47100000000000003</v>
      </c>
      <c r="D67" s="6"/>
      <c r="E67" s="6">
        <f t="shared" si="3"/>
        <v>0.22327327566146848</v>
      </c>
      <c r="F67" s="6">
        <f t="shared" ref="F67:F85" si="4">B67-E67</f>
        <v>0.45729512138366701</v>
      </c>
      <c r="G67" s="5">
        <v>0</v>
      </c>
      <c r="H67" s="4">
        <f t="shared" ref="H67:H85" si="5">100*ABS(B67-C67)/C67</f>
        <v>44.494351814253818</v>
      </c>
      <c r="I67" s="4">
        <f t="shared" ref="I67:I85" si="6">100*ABS(F67-C67)/C67</f>
        <v>2.9097406828732515</v>
      </c>
      <c r="J67" s="7"/>
      <c r="K67" s="7"/>
    </row>
    <row r="68" spans="1:11" x14ac:dyDescent="0.25">
      <c r="A68" s="3">
        <v>41582.784735185189</v>
      </c>
      <c r="B68" s="6">
        <v>0.66711729764938354</v>
      </c>
      <c r="C68" s="6">
        <v>0.5181</v>
      </c>
      <c r="D68" s="6"/>
      <c r="E68" s="6">
        <f t="shared" si="3"/>
        <v>0.22327327566146848</v>
      </c>
      <c r="F68" s="6">
        <f t="shared" si="4"/>
        <v>0.44384402198791506</v>
      </c>
      <c r="G68" s="5">
        <v>0</v>
      </c>
      <c r="H68" s="4">
        <f t="shared" si="5"/>
        <v>28.762265518120739</v>
      </c>
      <c r="I68" s="4">
        <f t="shared" si="6"/>
        <v>14.332364024722052</v>
      </c>
      <c r="J68" s="7"/>
      <c r="K68" s="7"/>
    </row>
    <row r="69" spans="1:11" x14ac:dyDescent="0.25">
      <c r="A69" s="3">
        <v>41582.788207465281</v>
      </c>
      <c r="B69" s="6">
        <v>0.65404140949249268</v>
      </c>
      <c r="C69" s="6">
        <v>0.47100000000000003</v>
      </c>
      <c r="D69" s="6"/>
      <c r="E69" s="6">
        <f t="shared" si="3"/>
        <v>0.22327327566146848</v>
      </c>
      <c r="F69" s="6">
        <f t="shared" si="4"/>
        <v>0.43076813383102419</v>
      </c>
      <c r="G69" s="5">
        <v>0</v>
      </c>
      <c r="H69" s="4">
        <f t="shared" si="5"/>
        <v>38.862295009021793</v>
      </c>
      <c r="I69" s="4">
        <f t="shared" si="6"/>
        <v>8.5417974881052725</v>
      </c>
      <c r="J69" s="7"/>
      <c r="K69" s="7"/>
    </row>
    <row r="70" spans="1:11" x14ac:dyDescent="0.25">
      <c r="A70" s="3">
        <v>41582.791679745373</v>
      </c>
      <c r="B70" s="6">
        <v>0.64150172472000122</v>
      </c>
      <c r="C70" s="6">
        <v>0.48670000000000002</v>
      </c>
      <c r="D70" s="6"/>
      <c r="E70" s="6">
        <f t="shared" ref="E70:E85" si="7">IF(ISBLANK(D70),E69,(B70-D70))</f>
        <v>0.22327327566146848</v>
      </c>
      <c r="F70" s="6">
        <f t="shared" si="4"/>
        <v>0.41822844905853274</v>
      </c>
      <c r="G70" s="5">
        <v>0</v>
      </c>
      <c r="H70" s="4">
        <f t="shared" si="5"/>
        <v>31.806395052393917</v>
      </c>
      <c r="I70" s="4">
        <f t="shared" si="6"/>
        <v>14.068533170632275</v>
      </c>
      <c r="J70" s="7"/>
      <c r="K70" s="7"/>
    </row>
    <row r="71" spans="1:11" x14ac:dyDescent="0.25">
      <c r="A71" s="3">
        <v>41582.795152025465</v>
      </c>
      <c r="B71" s="6">
        <v>0.62968188524246227</v>
      </c>
      <c r="C71" s="6">
        <v>0.54949999999999999</v>
      </c>
      <c r="D71" s="6"/>
      <c r="E71" s="6">
        <f t="shared" si="7"/>
        <v>0.22327327566146848</v>
      </c>
      <c r="F71" s="6">
        <f t="shared" si="4"/>
        <v>0.40640860958099378</v>
      </c>
      <c r="G71" s="5">
        <v>0</v>
      </c>
      <c r="H71" s="4">
        <f t="shared" si="5"/>
        <v>14.591789853041361</v>
      </c>
      <c r="I71" s="4">
        <f t="shared" si="6"/>
        <v>26.040289430210411</v>
      </c>
      <c r="J71" s="7"/>
      <c r="K71" s="7"/>
    </row>
    <row r="72" spans="1:11" x14ac:dyDescent="0.25">
      <c r="A72" s="3">
        <v>41582.798624305557</v>
      </c>
      <c r="B72" s="6">
        <v>0.61852860450744629</v>
      </c>
      <c r="C72" s="6">
        <v>0.48670000000000002</v>
      </c>
      <c r="D72" s="6"/>
      <c r="E72" s="6">
        <f t="shared" si="7"/>
        <v>0.22327327566146848</v>
      </c>
      <c r="F72" s="6">
        <f t="shared" si="4"/>
        <v>0.3952553288459778</v>
      </c>
      <c r="G72" s="5">
        <v>0</v>
      </c>
      <c r="H72" s="4">
        <f t="shared" si="5"/>
        <v>27.086214199187644</v>
      </c>
      <c r="I72" s="4">
        <f t="shared" si="6"/>
        <v>18.788714023838548</v>
      </c>
      <c r="J72" s="7"/>
      <c r="K72" s="7"/>
    </row>
    <row r="73" spans="1:11" x14ac:dyDescent="0.25">
      <c r="A73" s="3">
        <v>41582.802096585649</v>
      </c>
      <c r="B73" s="6">
        <v>0.60787087678909302</v>
      </c>
      <c r="C73" s="6">
        <v>0.45530000000000004</v>
      </c>
      <c r="D73" s="6"/>
      <c r="E73" s="6">
        <f t="shared" si="7"/>
        <v>0.22327327566146848</v>
      </c>
      <c r="F73" s="6">
        <f t="shared" si="4"/>
        <v>0.38459760112762453</v>
      </c>
      <c r="G73" s="5">
        <v>0</v>
      </c>
      <c r="H73" s="4">
        <f t="shared" si="5"/>
        <v>33.509966349460349</v>
      </c>
      <c r="I73" s="4">
        <f t="shared" si="6"/>
        <v>15.528750026877992</v>
      </c>
      <c r="J73" s="7"/>
      <c r="K73" s="7"/>
    </row>
    <row r="74" spans="1:11" x14ac:dyDescent="0.25">
      <c r="A74" s="3">
        <v>41582.80556886574</v>
      </c>
      <c r="B74" s="6">
        <v>0.59775668382644653</v>
      </c>
      <c r="C74" s="6">
        <v>0.5181</v>
      </c>
      <c r="D74" s="6"/>
      <c r="E74" s="6">
        <f t="shared" si="7"/>
        <v>0.22327327566146848</v>
      </c>
      <c r="F74" s="6">
        <f t="shared" si="4"/>
        <v>0.37448340816497805</v>
      </c>
      <c r="G74" s="5">
        <v>0</v>
      </c>
      <c r="H74" s="4">
        <f t="shared" si="5"/>
        <v>15.374770088100082</v>
      </c>
      <c r="I74" s="4">
        <f t="shared" si="6"/>
        <v>27.719859454742707</v>
      </c>
      <c r="J74" s="7"/>
      <c r="K74" s="7"/>
    </row>
    <row r="75" spans="1:11" x14ac:dyDescent="0.25">
      <c r="A75" s="3">
        <v>41582.809041145832</v>
      </c>
      <c r="B75" s="6">
        <v>0.58817911148071289</v>
      </c>
      <c r="C75" s="6">
        <v>0.50240000000000007</v>
      </c>
      <c r="D75" s="6"/>
      <c r="E75" s="6">
        <f t="shared" si="7"/>
        <v>0.22327327566146848</v>
      </c>
      <c r="F75" s="6">
        <f t="shared" si="4"/>
        <v>0.36490583581924441</v>
      </c>
      <c r="G75" s="5">
        <v>0</v>
      </c>
      <c r="H75" s="4">
        <f t="shared" si="5"/>
        <v>17.073867731033602</v>
      </c>
      <c r="I75" s="4">
        <f t="shared" si="6"/>
        <v>27.367468985023017</v>
      </c>
      <c r="J75" s="7"/>
      <c r="K75" s="7"/>
    </row>
    <row r="76" spans="1:11" x14ac:dyDescent="0.25">
      <c r="A76" s="3">
        <v>41582.812513425924</v>
      </c>
      <c r="B76" s="6">
        <v>0.57891345024108887</v>
      </c>
      <c r="C76" s="6">
        <v>0.45530000000000004</v>
      </c>
      <c r="D76" s="9">
        <f>C76</f>
        <v>0.45530000000000004</v>
      </c>
      <c r="E76" s="6">
        <f t="shared" si="7"/>
        <v>0.12361345024108883</v>
      </c>
      <c r="F76" s="6">
        <f t="shared" si="4"/>
        <v>0.45530000000000004</v>
      </c>
      <c r="G76" s="5">
        <v>0</v>
      </c>
      <c r="H76" s="4">
        <f t="shared" si="5"/>
        <v>27.149890235249025</v>
      </c>
      <c r="I76" s="4">
        <f t="shared" si="6"/>
        <v>0</v>
      </c>
      <c r="J76" s="7"/>
      <c r="K76" s="7"/>
    </row>
    <row r="77" spans="1:11" x14ac:dyDescent="0.25">
      <c r="A77" s="3">
        <v>41582.815985706016</v>
      </c>
      <c r="B77" s="6">
        <v>0.56997382640838623</v>
      </c>
      <c r="C77" s="6">
        <v>0.5181</v>
      </c>
      <c r="D77" s="6"/>
      <c r="E77" s="6">
        <f t="shared" si="7"/>
        <v>0.12361345024108883</v>
      </c>
      <c r="F77" s="6">
        <f t="shared" si="4"/>
        <v>0.4463603761672974</v>
      </c>
      <c r="G77" s="5">
        <v>0</v>
      </c>
      <c r="H77" s="4">
        <f t="shared" si="5"/>
        <v>10.012319322213131</v>
      </c>
      <c r="I77" s="4">
        <f t="shared" si="6"/>
        <v>13.846675126945108</v>
      </c>
      <c r="J77" s="7"/>
      <c r="K77" s="7"/>
    </row>
    <row r="78" spans="1:11" x14ac:dyDescent="0.25">
      <c r="A78" s="3">
        <v>41582.819457986108</v>
      </c>
      <c r="B78" s="6">
        <v>0.56138646602630626</v>
      </c>
      <c r="C78" s="6">
        <v>0.45530000000000004</v>
      </c>
      <c r="D78" s="6"/>
      <c r="E78" s="6">
        <f t="shared" si="7"/>
        <v>0.12361345024108883</v>
      </c>
      <c r="F78" s="6">
        <f t="shared" si="4"/>
        <v>0.43777301578521743</v>
      </c>
      <c r="G78" s="5">
        <v>0</v>
      </c>
      <c r="H78" s="4">
        <f t="shared" si="5"/>
        <v>23.300343954822363</v>
      </c>
      <c r="I78" s="4">
        <f t="shared" si="6"/>
        <v>3.8495462804266642</v>
      </c>
      <c r="J78" s="7"/>
      <c r="K78" s="7"/>
    </row>
    <row r="79" spans="1:11" x14ac:dyDescent="0.25">
      <c r="A79" s="3">
        <v>41582.8229302662</v>
      </c>
      <c r="B79" s="6">
        <v>0.5531584620475769</v>
      </c>
      <c r="C79" s="6">
        <v>0.47100000000000003</v>
      </c>
      <c r="D79" s="6"/>
      <c r="E79" s="6">
        <f t="shared" si="7"/>
        <v>0.12361345024108883</v>
      </c>
      <c r="F79" s="6">
        <f t="shared" si="4"/>
        <v>0.42954501180648808</v>
      </c>
      <c r="G79" s="5">
        <v>0</v>
      </c>
      <c r="H79" s="4">
        <f t="shared" si="5"/>
        <v>17.443410201184047</v>
      </c>
      <c r="I79" s="4">
        <f t="shared" si="6"/>
        <v>8.8014836928900113</v>
      </c>
      <c r="J79" s="7"/>
      <c r="K79" s="7"/>
    </row>
    <row r="80" spans="1:11" x14ac:dyDescent="0.25">
      <c r="A80" s="3">
        <v>41582.8264025463</v>
      </c>
      <c r="B80" s="6">
        <v>0.54525703191757202</v>
      </c>
      <c r="C80" s="6">
        <v>0.43959999999999999</v>
      </c>
      <c r="D80" s="6"/>
      <c r="E80" s="6">
        <f t="shared" si="7"/>
        <v>0.12361345024108883</v>
      </c>
      <c r="F80" s="6">
        <f t="shared" si="4"/>
        <v>0.42164358167648319</v>
      </c>
      <c r="G80" s="5">
        <v>0</v>
      </c>
      <c r="H80" s="4">
        <f t="shared" si="5"/>
        <v>24.034811628201098</v>
      </c>
      <c r="I80" s="4">
        <f t="shared" si="6"/>
        <v>4.0847175440211094</v>
      </c>
      <c r="J80" s="7"/>
      <c r="K80" s="7"/>
    </row>
    <row r="81" spans="1:11" x14ac:dyDescent="0.25">
      <c r="A81" s="3">
        <v>41582.829874826391</v>
      </c>
      <c r="B81" s="6">
        <v>0.53774899244308472</v>
      </c>
      <c r="C81" s="6">
        <v>0.48670000000000002</v>
      </c>
      <c r="D81" s="6"/>
      <c r="E81" s="6">
        <f t="shared" si="7"/>
        <v>0.12361345024108883</v>
      </c>
      <c r="F81" s="6">
        <f t="shared" si="4"/>
        <v>0.41413554220199589</v>
      </c>
      <c r="G81" s="5">
        <v>4.557290650692227E-3</v>
      </c>
      <c r="H81" s="4">
        <f t="shared" si="5"/>
        <v>10.488800584155475</v>
      </c>
      <c r="I81" s="4">
        <f t="shared" si="6"/>
        <v>14.909483829464586</v>
      </c>
      <c r="J81" s="7"/>
      <c r="K81" s="7"/>
    </row>
    <row r="82" spans="1:11" x14ac:dyDescent="0.25">
      <c r="A82" s="3">
        <v>41582.833347106483</v>
      </c>
      <c r="B82" s="6">
        <v>0.53060555458068848</v>
      </c>
      <c r="C82" s="6">
        <v>0.50240000000000007</v>
      </c>
      <c r="D82" s="6"/>
      <c r="E82" s="6">
        <f t="shared" si="7"/>
        <v>0.12361345024108883</v>
      </c>
      <c r="F82" s="6">
        <f t="shared" si="4"/>
        <v>0.40699210433959965</v>
      </c>
      <c r="G82" s="5">
        <v>0</v>
      </c>
      <c r="H82" s="4">
        <f t="shared" si="5"/>
        <v>5.614162934054221</v>
      </c>
      <c r="I82" s="4">
        <f t="shared" si="6"/>
        <v>18.990425091640208</v>
      </c>
      <c r="J82" s="7"/>
      <c r="K82" s="7"/>
    </row>
    <row r="83" spans="1:11" x14ac:dyDescent="0.25">
      <c r="A83" s="3">
        <v>41582.836819386575</v>
      </c>
      <c r="B83" s="6">
        <v>0.5237082839012146</v>
      </c>
      <c r="C83" s="6">
        <v>0.50240000000000007</v>
      </c>
      <c r="D83" s="6"/>
      <c r="E83" s="6">
        <f t="shared" si="7"/>
        <v>0.12361345024108883</v>
      </c>
      <c r="F83" s="6">
        <f t="shared" si="4"/>
        <v>0.40009483366012577</v>
      </c>
      <c r="G83" s="5">
        <v>0</v>
      </c>
      <c r="H83" s="4">
        <f t="shared" si="5"/>
        <v>4.2412985472162674</v>
      </c>
      <c r="I83" s="4">
        <f t="shared" si="6"/>
        <v>20.363289478478162</v>
      </c>
      <c r="J83" s="7"/>
      <c r="K83" s="7"/>
    </row>
    <row r="84" spans="1:11" x14ac:dyDescent="0.25">
      <c r="A84" s="3">
        <v>41582.840291666667</v>
      </c>
      <c r="B84" s="6">
        <v>0.51713496446609497</v>
      </c>
      <c r="C84" s="6">
        <v>0.50240000000000007</v>
      </c>
      <c r="D84" s="6"/>
      <c r="E84" s="6">
        <f t="shared" si="7"/>
        <v>0.12361345024108883</v>
      </c>
      <c r="F84" s="6">
        <f t="shared" si="4"/>
        <v>0.39352151422500614</v>
      </c>
      <c r="G84" s="5">
        <v>0.2487140191516318</v>
      </c>
      <c r="H84" s="4">
        <f t="shared" si="5"/>
        <v>2.932914901690864</v>
      </c>
      <c r="I84" s="4">
        <f t="shared" si="6"/>
        <v>21.671673124003565</v>
      </c>
      <c r="J84" s="7"/>
      <c r="K84" s="7"/>
    </row>
    <row r="85" spans="1:11" x14ac:dyDescent="0.25">
      <c r="A85" s="3">
        <v>41582.843763946759</v>
      </c>
      <c r="B85" s="6">
        <v>0.51447039842605591</v>
      </c>
      <c r="C85" s="6">
        <v>0.48670000000000002</v>
      </c>
      <c r="D85" s="6"/>
      <c r="E85" s="6">
        <f t="shared" si="7"/>
        <v>0.12361345024108883</v>
      </c>
      <c r="F85" s="6">
        <f t="shared" si="4"/>
        <v>0.39085694818496708</v>
      </c>
      <c r="G85" s="5">
        <v>0.13949400908340609</v>
      </c>
      <c r="H85" s="4">
        <f t="shared" si="5"/>
        <v>5.7058554399128587</v>
      </c>
      <c r="I85" s="4">
        <f t="shared" si="6"/>
        <v>19.692428973707202</v>
      </c>
      <c r="J85" s="7"/>
      <c r="K85" s="7"/>
    </row>
    <row r="86" spans="1:11" x14ac:dyDescent="0.25">
      <c r="A86" s="1"/>
      <c r="C86" s="6"/>
      <c r="D86" s="6"/>
      <c r="E86" s="6"/>
      <c r="F86" s="6"/>
    </row>
    <row r="87" spans="1:11" x14ac:dyDescent="0.25">
      <c r="C87" s="6"/>
      <c r="D87" s="6"/>
      <c r="E87" s="6"/>
      <c r="F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0"/>
  <sheetViews>
    <sheetView topLeftCell="A49" workbookViewId="0">
      <selection activeCell="B3" sqref="B3:C87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5" bestFit="1" customWidth="1"/>
    <col min="7" max="7" width="14.28515625" bestFit="1" customWidth="1"/>
    <col min="9" max="9" width="13.5703125" bestFit="1" customWidth="1"/>
    <col min="10" max="10" width="9.7109375" bestFit="1" customWidth="1"/>
    <col min="11" max="11" width="16" bestFit="1" customWidth="1"/>
    <col min="12" max="12" width="11.85546875" bestFit="1" customWidth="1"/>
    <col min="13" max="13" width="12" customWidth="1"/>
    <col min="14" max="14" width="13.5703125" bestFit="1" customWidth="1"/>
    <col min="15" max="15" width="9.7109375" bestFit="1" customWidth="1"/>
    <col min="16" max="18" width="9.7109375" customWidth="1"/>
    <col min="58" max="58" width="10.7109375" bestFit="1" customWidth="1"/>
  </cols>
  <sheetData>
    <row r="1" spans="1:59" x14ac:dyDescent="0.25">
      <c r="F1" t="s">
        <v>22</v>
      </c>
      <c r="G1">
        <v>0.61018152323008246</v>
      </c>
      <c r="K1" t="s">
        <v>12</v>
      </c>
      <c r="L1" s="2">
        <f>AVERAGE(C3:C87)</f>
        <v>0.64986588235294129</v>
      </c>
    </row>
    <row r="2" spans="1:59" x14ac:dyDescent="0.25">
      <c r="A2" t="s">
        <v>0</v>
      </c>
      <c r="B2" t="s">
        <v>1</v>
      </c>
      <c r="C2" t="s">
        <v>2</v>
      </c>
      <c r="D2" t="s">
        <v>9</v>
      </c>
      <c r="E2" t="s">
        <v>8</v>
      </c>
      <c r="F2" t="s">
        <v>21</v>
      </c>
      <c r="G2" t="s">
        <v>3</v>
      </c>
      <c r="H2" t="s">
        <v>4</v>
      </c>
      <c r="I2" t="s">
        <v>5</v>
      </c>
      <c r="J2" t="s">
        <v>6</v>
      </c>
      <c r="K2" t="s">
        <v>14</v>
      </c>
      <c r="L2" t="s">
        <v>13</v>
      </c>
      <c r="M2" t="s">
        <v>15</v>
      </c>
      <c r="N2" t="s">
        <v>10</v>
      </c>
      <c r="O2">
        <v>1</v>
      </c>
      <c r="P2" t="s">
        <v>11</v>
      </c>
      <c r="Q2" t="s">
        <v>19</v>
      </c>
      <c r="R2" t="s">
        <v>20</v>
      </c>
      <c r="S2">
        <v>2</v>
      </c>
      <c r="T2" t="s">
        <v>11</v>
      </c>
      <c r="U2" t="s">
        <v>19</v>
      </c>
      <c r="V2" t="s">
        <v>20</v>
      </c>
      <c r="W2">
        <v>3</v>
      </c>
      <c r="X2" t="s">
        <v>11</v>
      </c>
      <c r="Y2" t="s">
        <v>19</v>
      </c>
      <c r="Z2" t="s">
        <v>20</v>
      </c>
      <c r="AA2">
        <v>4</v>
      </c>
      <c r="AB2" t="s">
        <v>11</v>
      </c>
      <c r="AC2" t="s">
        <v>19</v>
      </c>
      <c r="AD2" t="s">
        <v>20</v>
      </c>
      <c r="AE2">
        <v>5</v>
      </c>
      <c r="AF2" t="s">
        <v>11</v>
      </c>
      <c r="AG2" t="s">
        <v>19</v>
      </c>
      <c r="AH2" t="s">
        <v>20</v>
      </c>
      <c r="AI2">
        <v>6</v>
      </c>
      <c r="AJ2" t="s">
        <v>11</v>
      </c>
      <c r="AK2" t="s">
        <v>19</v>
      </c>
      <c r="AL2" t="s">
        <v>20</v>
      </c>
      <c r="AM2">
        <v>7</v>
      </c>
      <c r="AN2" t="s">
        <v>11</v>
      </c>
      <c r="AO2" t="s">
        <v>19</v>
      </c>
      <c r="AP2" t="s">
        <v>20</v>
      </c>
      <c r="AQ2">
        <v>8</v>
      </c>
      <c r="AR2" t="s">
        <v>11</v>
      </c>
      <c r="AS2" t="s">
        <v>19</v>
      </c>
      <c r="AT2" t="s">
        <v>20</v>
      </c>
      <c r="AU2">
        <v>9</v>
      </c>
      <c r="AV2" t="s">
        <v>11</v>
      </c>
      <c r="AW2" t="s">
        <v>19</v>
      </c>
      <c r="AX2" t="s">
        <v>20</v>
      </c>
      <c r="AY2">
        <v>10</v>
      </c>
      <c r="AZ2" t="s">
        <v>11</v>
      </c>
      <c r="BA2" t="s">
        <v>19</v>
      </c>
      <c r="BB2" t="s">
        <v>20</v>
      </c>
      <c r="BC2">
        <v>11</v>
      </c>
      <c r="BD2" t="s">
        <v>11</v>
      </c>
      <c r="BE2" t="s">
        <v>19</v>
      </c>
      <c r="BF2" t="s">
        <v>20</v>
      </c>
    </row>
    <row r="3" spans="1:59" x14ac:dyDescent="0.25">
      <c r="A3" s="1">
        <v>41582.552083333336</v>
      </c>
      <c r="B3" s="6">
        <v>0.33</v>
      </c>
      <c r="C3" s="6">
        <v>0.21710000000000002</v>
      </c>
      <c r="D3" s="4"/>
      <c r="E3" s="6">
        <v>0</v>
      </c>
      <c r="F3" s="6">
        <v>0.33</v>
      </c>
      <c r="G3" s="6">
        <f>B3-E3</f>
        <v>0.33</v>
      </c>
      <c r="H3" s="5">
        <v>0.64603662868805434</v>
      </c>
      <c r="I3" s="4">
        <f>100*ABS(B3-C3)/C3</f>
        <v>52.003684937816665</v>
      </c>
      <c r="J3" s="4">
        <f>100*ABS(G3-C3)/C3</f>
        <v>52.003684937816665</v>
      </c>
      <c r="K3" s="7">
        <f>(C3-$L$1)^2</f>
        <v>0.18728630892871981</v>
      </c>
      <c r="L3" s="7">
        <f>(B3-C3)^2</f>
        <v>1.274641E-2</v>
      </c>
      <c r="M3" s="7">
        <f>(C3-G3)^2</f>
        <v>1.274641E-2</v>
      </c>
      <c r="N3" s="4"/>
      <c r="O3" s="4"/>
      <c r="P3" s="4">
        <v>0.33</v>
      </c>
      <c r="Q3" s="4">
        <v>52.003684937816665</v>
      </c>
      <c r="R3" s="11">
        <v>0.61564890446611509</v>
      </c>
      <c r="S3" s="4"/>
      <c r="T3" s="4">
        <v>0.33</v>
      </c>
      <c r="U3" s="4">
        <v>52.003684937816665</v>
      </c>
      <c r="V3" s="10">
        <v>0.6143532041580857</v>
      </c>
      <c r="W3" s="4"/>
      <c r="X3" s="4">
        <v>0.33</v>
      </c>
      <c r="Y3" s="4">
        <v>52.003684937816665</v>
      </c>
      <c r="Z3" s="10">
        <v>0.61082920132847218</v>
      </c>
      <c r="AA3" s="4"/>
      <c r="AB3" s="4">
        <v>0.33</v>
      </c>
      <c r="AC3" s="4">
        <v>52.003684937816665</v>
      </c>
      <c r="AD3" s="10">
        <v>0.55953095839789413</v>
      </c>
      <c r="AE3" s="4"/>
      <c r="AF3" s="4">
        <v>0.33</v>
      </c>
      <c r="AG3" s="4">
        <v>52.003684937816665</v>
      </c>
      <c r="AH3" s="10">
        <v>0.60529749153049073</v>
      </c>
      <c r="AI3" s="4"/>
      <c r="AJ3" s="4">
        <v>0.33</v>
      </c>
      <c r="AK3" s="4">
        <v>52.003684937816665</v>
      </c>
      <c r="AL3" s="10">
        <v>0.607899094033026</v>
      </c>
      <c r="AM3" s="4"/>
      <c r="AN3" s="4">
        <v>0.33</v>
      </c>
      <c r="AO3" s="4">
        <v>52.003684937816665</v>
      </c>
      <c r="AP3" s="10">
        <v>0.59584507935693032</v>
      </c>
      <c r="AQ3" s="4"/>
      <c r="AR3" s="4">
        <v>0.33</v>
      </c>
      <c r="AS3" s="4">
        <v>52.003684937816665</v>
      </c>
      <c r="AT3" s="10">
        <v>0.58130477993079266</v>
      </c>
      <c r="AU3" s="4"/>
      <c r="AV3" s="4">
        <v>0.33</v>
      </c>
      <c r="AW3" s="4">
        <v>52.003684937816665</v>
      </c>
      <c r="AX3" s="10">
        <v>0.60872809851843224</v>
      </c>
      <c r="AY3" s="4"/>
      <c r="AZ3" s="4">
        <v>0.33</v>
      </c>
      <c r="BA3" s="4">
        <v>52.003684937816665</v>
      </c>
      <c r="BB3" s="10">
        <v>0.57507677113895239</v>
      </c>
      <c r="BD3" s="2">
        <v>0.33</v>
      </c>
      <c r="BE3" s="2">
        <v>52.003684937816665</v>
      </c>
      <c r="BF3" s="11">
        <v>0.58320751272601168</v>
      </c>
    </row>
    <row r="4" spans="1:59" x14ac:dyDescent="0.25">
      <c r="A4" s="1">
        <v>41582.555555555555</v>
      </c>
      <c r="B4" s="6">
        <v>0.36</v>
      </c>
      <c r="C4" s="6">
        <v>0.24850000000000003</v>
      </c>
      <c r="D4" s="4"/>
      <c r="E4" s="6">
        <v>0</v>
      </c>
      <c r="F4" s="6">
        <v>0.36</v>
      </c>
      <c r="G4" s="6">
        <f t="shared" ref="G4:G67" si="0">B4-E4</f>
        <v>0.36</v>
      </c>
      <c r="H4" s="5">
        <v>0.69453979030600366</v>
      </c>
      <c r="I4" s="4">
        <f t="shared" ref="I4:I67" si="1">100*ABS(B4-C4)/C4</f>
        <v>44.869215291750486</v>
      </c>
      <c r="J4" s="4">
        <f t="shared" ref="J4:J67" si="2">100*ABS(G4-C4)/C4</f>
        <v>44.869215291750486</v>
      </c>
      <c r="K4" s="7">
        <f t="shared" ref="K4:K67" si="3">(C4-$L$1)^2</f>
        <v>0.16109457151695505</v>
      </c>
      <c r="L4" s="7">
        <f t="shared" ref="L4:L67" si="4">(B4-C4)^2</f>
        <v>1.2432249999999992E-2</v>
      </c>
      <c r="M4" s="7">
        <f t="shared" ref="M4:M67" si="5">(C4-G4)^2</f>
        <v>1.2432249999999992E-2</v>
      </c>
      <c r="N4" s="4"/>
      <c r="O4" s="4"/>
      <c r="P4" s="4">
        <v>0.36</v>
      </c>
      <c r="Q4" s="4">
        <v>44.869215291750486</v>
      </c>
      <c r="R4" s="4"/>
      <c r="S4" s="4"/>
      <c r="T4" s="4">
        <v>0.36</v>
      </c>
      <c r="U4" s="4">
        <v>44.869215291750486</v>
      </c>
      <c r="V4" s="4"/>
      <c r="W4" s="4"/>
      <c r="X4" s="4">
        <v>0.36</v>
      </c>
      <c r="Y4" s="4">
        <v>44.869215291750486</v>
      </c>
      <c r="Z4" s="4"/>
      <c r="AA4" s="4"/>
      <c r="AB4" s="4">
        <v>0.36</v>
      </c>
      <c r="AC4" s="4">
        <v>44.869215291750486</v>
      </c>
      <c r="AD4" s="4"/>
      <c r="AE4" s="4"/>
      <c r="AF4" s="4">
        <v>0.36</v>
      </c>
      <c r="AG4" s="4">
        <v>44.869215291750486</v>
      </c>
      <c r="AH4" s="4"/>
      <c r="AI4" s="4"/>
      <c r="AJ4" s="4">
        <v>0.36</v>
      </c>
      <c r="AK4" s="4">
        <v>44.869215291750486</v>
      </c>
      <c r="AL4" s="4"/>
      <c r="AM4" s="4"/>
      <c r="AN4" s="4">
        <v>0.36</v>
      </c>
      <c r="AO4" s="4">
        <v>44.869215291750486</v>
      </c>
      <c r="AP4" s="4"/>
      <c r="AQ4" s="4"/>
      <c r="AR4" s="4">
        <v>0.36</v>
      </c>
      <c r="AS4" s="4">
        <v>44.869215291750486</v>
      </c>
      <c r="AT4" s="4"/>
      <c r="AU4" s="4"/>
      <c r="AV4" s="4">
        <v>0.36</v>
      </c>
      <c r="AW4" s="4">
        <v>44.869215291750486</v>
      </c>
      <c r="AX4" s="4"/>
      <c r="AY4" s="4"/>
      <c r="AZ4" s="4">
        <v>0.36</v>
      </c>
      <c r="BA4" s="4">
        <v>44.869215291750486</v>
      </c>
      <c r="BB4" s="4"/>
      <c r="BD4" s="2">
        <v>0.36</v>
      </c>
      <c r="BE4" s="2">
        <v>44.869215291750486</v>
      </c>
    </row>
    <row r="5" spans="1:59" x14ac:dyDescent="0.25">
      <c r="A5" s="1">
        <v>41582.559027777781</v>
      </c>
      <c r="B5" s="6">
        <v>0.39</v>
      </c>
      <c r="C5" s="6">
        <v>0.29559999999999997</v>
      </c>
      <c r="D5" s="4"/>
      <c r="E5" s="6">
        <v>0</v>
      </c>
      <c r="F5" s="6">
        <v>0.39</v>
      </c>
      <c r="G5" s="6">
        <f t="shared" si="0"/>
        <v>0.39</v>
      </c>
      <c r="H5" s="5">
        <v>0.95550950340372953</v>
      </c>
      <c r="I5" s="4">
        <f t="shared" si="1"/>
        <v>31.935047361299073</v>
      </c>
      <c r="J5" s="4">
        <f t="shared" si="2"/>
        <v>31.935047361299073</v>
      </c>
      <c r="K5" s="7">
        <f t="shared" si="3"/>
        <v>0.12550431539930806</v>
      </c>
      <c r="L5" s="7">
        <f t="shared" si="4"/>
        <v>8.9113600000000071E-3</v>
      </c>
      <c r="M5" s="7">
        <f t="shared" si="5"/>
        <v>8.9113600000000071E-3</v>
      </c>
      <c r="N5" s="4"/>
      <c r="O5" s="4"/>
      <c r="P5" s="4">
        <v>0.39</v>
      </c>
      <c r="Q5" s="4">
        <v>31.935047361299073</v>
      </c>
      <c r="R5" s="4"/>
      <c r="S5" s="4"/>
      <c r="T5" s="4">
        <v>0.39</v>
      </c>
      <c r="U5" s="4">
        <v>31.935047361299073</v>
      </c>
      <c r="V5" s="4"/>
      <c r="W5" s="4"/>
      <c r="X5" s="4">
        <v>0.39</v>
      </c>
      <c r="Y5" s="4">
        <v>31.935047361299073</v>
      </c>
      <c r="Z5" s="4"/>
      <c r="AA5" s="4"/>
      <c r="AB5" s="4">
        <v>0.39</v>
      </c>
      <c r="AC5" s="4">
        <v>31.935047361299073</v>
      </c>
      <c r="AD5" s="4"/>
      <c r="AE5" s="4"/>
      <c r="AF5" s="4">
        <v>0.39</v>
      </c>
      <c r="AG5" s="4">
        <v>31.935047361299073</v>
      </c>
      <c r="AH5" s="4"/>
      <c r="AI5" s="4"/>
      <c r="AJ5" s="4">
        <v>0.39</v>
      </c>
      <c r="AK5" s="4">
        <v>31.935047361299073</v>
      </c>
      <c r="AL5" s="4"/>
      <c r="AM5" s="4"/>
      <c r="AN5" s="4">
        <v>0.39</v>
      </c>
      <c r="AO5" s="4">
        <v>31.935047361299073</v>
      </c>
      <c r="AP5" s="4"/>
      <c r="AQ5" s="4"/>
      <c r="AR5" s="4">
        <v>0.39</v>
      </c>
      <c r="AS5" s="4">
        <v>31.935047361299073</v>
      </c>
      <c r="AT5" s="4"/>
      <c r="AU5" s="4"/>
      <c r="AV5" s="4">
        <v>0.39</v>
      </c>
      <c r="AW5" s="4">
        <v>31.935047361299073</v>
      </c>
      <c r="AX5" s="4"/>
      <c r="AY5" s="4"/>
      <c r="AZ5" s="4">
        <v>0.39</v>
      </c>
      <c r="BA5" s="4">
        <v>31.935047361299073</v>
      </c>
      <c r="BB5" s="4"/>
      <c r="BD5" s="2">
        <v>0.39</v>
      </c>
      <c r="BE5" s="2">
        <v>31.935047361299073</v>
      </c>
    </row>
    <row r="6" spans="1:59" x14ac:dyDescent="0.25">
      <c r="A6" s="1">
        <v>41582.5625</v>
      </c>
      <c r="B6" s="6">
        <v>0.42</v>
      </c>
      <c r="C6" s="6">
        <v>0.3427</v>
      </c>
      <c r="D6" s="4">
        <v>0.37770000000000004</v>
      </c>
      <c r="E6" s="6">
        <f>IF(ISBLANK(D6),E5,B6-D6)</f>
        <v>4.2299999999999949E-2</v>
      </c>
      <c r="F6" s="6">
        <v>0.3427</v>
      </c>
      <c r="G6" s="6">
        <f t="shared" si="0"/>
        <v>0.37770000000000004</v>
      </c>
      <c r="H6" s="5">
        <v>1.273299469144326</v>
      </c>
      <c r="I6" s="4">
        <f t="shared" si="1"/>
        <v>22.556171578640203</v>
      </c>
      <c r="J6" s="4">
        <f t="shared" si="2"/>
        <v>10.213014298220026</v>
      </c>
      <c r="K6" s="7">
        <f t="shared" si="3"/>
        <v>9.4350879281660971E-2</v>
      </c>
      <c r="L6" s="7">
        <f t="shared" si="4"/>
        <v>5.9752899999999968E-3</v>
      </c>
      <c r="M6" s="7">
        <f t="shared" si="5"/>
        <v>1.2250000000000021E-3</v>
      </c>
      <c r="N6" s="4">
        <f ca="1">D6+RANDBETWEEN(-100,100)/1000</f>
        <v>0.38270000000000004</v>
      </c>
      <c r="O6" s="4">
        <v>0.3407</v>
      </c>
      <c r="P6" s="4">
        <v>0.3407</v>
      </c>
      <c r="Q6" s="4">
        <v>0.58360081704114442</v>
      </c>
      <c r="R6" s="4"/>
      <c r="S6" s="4">
        <v>0.28670000000000001</v>
      </c>
      <c r="T6" s="4">
        <v>0.28670000000000001</v>
      </c>
      <c r="U6" s="4">
        <v>16.340822877152029</v>
      </c>
      <c r="V6" s="4"/>
      <c r="W6" s="4">
        <v>0.34570000000000001</v>
      </c>
      <c r="X6" s="4">
        <v>0.34570000000000001</v>
      </c>
      <c r="Y6" s="4">
        <v>0.87540122556171651</v>
      </c>
      <c r="Z6" s="4"/>
      <c r="AA6" s="4">
        <v>0.2737</v>
      </c>
      <c r="AB6" s="4">
        <v>0.2737</v>
      </c>
      <c r="AC6" s="4">
        <v>20.134228187919465</v>
      </c>
      <c r="AD6" s="4"/>
      <c r="AE6" s="4">
        <v>0.2747</v>
      </c>
      <c r="AF6" s="4">
        <v>0.2747</v>
      </c>
      <c r="AG6" s="4">
        <v>19.842427779398893</v>
      </c>
      <c r="AH6" s="4"/>
      <c r="AI6" s="4">
        <v>0.3357</v>
      </c>
      <c r="AJ6" s="4">
        <v>0.3357</v>
      </c>
      <c r="AK6" s="4">
        <v>2.0426028596440053</v>
      </c>
      <c r="AL6" s="4"/>
      <c r="AM6" s="4">
        <v>0.41670000000000001</v>
      </c>
      <c r="AN6" s="4">
        <v>0.41670000000000001</v>
      </c>
      <c r="AO6" s="4">
        <v>21.593230230522327</v>
      </c>
      <c r="AP6" s="4"/>
      <c r="AQ6" s="4">
        <v>0.37770000000000004</v>
      </c>
      <c r="AR6" s="4">
        <v>0.37770000000000004</v>
      </c>
      <c r="AS6" s="4">
        <v>10.213014298220026</v>
      </c>
      <c r="AT6" s="4"/>
      <c r="AU6" s="4">
        <v>0.2437</v>
      </c>
      <c r="AV6" s="4">
        <v>0.2437</v>
      </c>
      <c r="AW6" s="4">
        <v>28.88824044353662</v>
      </c>
      <c r="AX6" s="4"/>
      <c r="AY6" s="4">
        <v>0.35170000000000001</v>
      </c>
      <c r="AZ6" s="4">
        <v>0.35170000000000001</v>
      </c>
      <c r="BA6" s="4">
        <v>2.6262036766851495</v>
      </c>
      <c r="BB6" s="4"/>
      <c r="BC6" s="4">
        <v>0.37770000000000004</v>
      </c>
      <c r="BD6" s="2">
        <v>0.37770000000000004</v>
      </c>
      <c r="BE6" s="2">
        <v>10.213014298220026</v>
      </c>
    </row>
    <row r="7" spans="1:59" x14ac:dyDescent="0.25">
      <c r="A7" s="1">
        <v>41582.565972222219</v>
      </c>
      <c r="B7" s="6">
        <v>0.47</v>
      </c>
      <c r="C7" s="6">
        <v>0.37409999999999999</v>
      </c>
      <c r="D7" s="4"/>
      <c r="E7" s="6">
        <f t="shared" ref="E7:E65" si="6">IF(ISBLANK(D7),E6,B7-D7)</f>
        <v>4.2299999999999949E-2</v>
      </c>
      <c r="F7" s="6">
        <v>0.39269999999999999</v>
      </c>
      <c r="G7" s="6">
        <f t="shared" si="0"/>
        <v>0.42770000000000002</v>
      </c>
      <c r="H7" s="5">
        <v>0.74618406456866249</v>
      </c>
      <c r="I7" s="4">
        <f t="shared" si="1"/>
        <v>25.634856990109594</v>
      </c>
      <c r="J7" s="4">
        <f t="shared" si="2"/>
        <v>14.327719860999743</v>
      </c>
      <c r="K7" s="7">
        <f t="shared" si="3"/>
        <v>7.6046821869896267E-2</v>
      </c>
      <c r="L7" s="7">
        <f t="shared" si="4"/>
        <v>9.196809999999998E-3</v>
      </c>
      <c r="M7" s="7">
        <f t="shared" si="5"/>
        <v>2.8729600000000038E-3</v>
      </c>
      <c r="N7" s="4"/>
      <c r="O7" s="4"/>
      <c r="P7" s="4">
        <v>0.39069999999999999</v>
      </c>
      <c r="Q7" s="4">
        <v>4.4373162256081269</v>
      </c>
      <c r="R7" s="4"/>
      <c r="S7" s="4"/>
      <c r="T7" s="4">
        <v>0.3367</v>
      </c>
      <c r="U7" s="4">
        <v>9.9973269179363786</v>
      </c>
      <c r="V7" s="4"/>
      <c r="W7" s="4"/>
      <c r="X7" s="4">
        <v>0.3957</v>
      </c>
      <c r="Y7" s="4">
        <v>5.7738572574178058</v>
      </c>
      <c r="Z7" s="4"/>
      <c r="AA7" s="4"/>
      <c r="AB7" s="4">
        <v>0.32369999999999999</v>
      </c>
      <c r="AC7" s="4">
        <v>13.472333600641541</v>
      </c>
      <c r="AD7" s="4"/>
      <c r="AE7" s="4"/>
      <c r="AF7" s="4">
        <v>0.32469999999999999</v>
      </c>
      <c r="AG7" s="4">
        <v>13.205025394279604</v>
      </c>
      <c r="AH7" s="4"/>
      <c r="AI7" s="4"/>
      <c r="AJ7" s="4">
        <v>0.38569999999999999</v>
      </c>
      <c r="AK7" s="4">
        <v>3.1007751937984493</v>
      </c>
      <c r="AL7" s="4"/>
      <c r="AM7" s="4"/>
      <c r="AN7" s="4">
        <v>0.4667</v>
      </c>
      <c r="AO7" s="4">
        <v>24.752739909115213</v>
      </c>
      <c r="AP7" s="4"/>
      <c r="AQ7" s="4"/>
      <c r="AR7" s="4">
        <v>0.42770000000000002</v>
      </c>
      <c r="AS7" s="4">
        <v>14.327719860999743</v>
      </c>
      <c r="AT7" s="4"/>
      <c r="AU7" s="4"/>
      <c r="AV7" s="4">
        <v>0.29369999999999996</v>
      </c>
      <c r="AW7" s="4">
        <v>21.491579791499607</v>
      </c>
      <c r="AX7" s="4"/>
      <c r="AY7" s="4"/>
      <c r="AZ7" s="4">
        <v>0.4017</v>
      </c>
      <c r="BA7" s="4">
        <v>7.3777064955894192</v>
      </c>
      <c r="BB7" s="4"/>
      <c r="BD7" s="2">
        <v>0.42770000000000002</v>
      </c>
      <c r="BE7" s="2">
        <v>14.327719860999743</v>
      </c>
      <c r="BG7" s="11"/>
    </row>
    <row r="8" spans="1:59" x14ac:dyDescent="0.25">
      <c r="A8" s="1">
        <v>41582.569444444445</v>
      </c>
      <c r="B8" s="6">
        <v>0.51</v>
      </c>
      <c r="C8" s="6">
        <v>0.40549999999999997</v>
      </c>
      <c r="D8" s="4"/>
      <c r="E8" s="6">
        <f t="shared" si="6"/>
        <v>4.2299999999999949E-2</v>
      </c>
      <c r="F8" s="6">
        <v>0.43270000000000003</v>
      </c>
      <c r="G8" s="6">
        <f t="shared" si="0"/>
        <v>0.46770000000000006</v>
      </c>
      <c r="H8" s="5">
        <v>0.13949400908340609</v>
      </c>
      <c r="I8" s="4">
        <f t="shared" si="1"/>
        <v>25.770653514180033</v>
      </c>
      <c r="J8" s="4">
        <f t="shared" si="2"/>
        <v>15.339087546239233</v>
      </c>
      <c r="K8" s="7">
        <f t="shared" si="3"/>
        <v>5.9714684458131558E-2</v>
      </c>
      <c r="L8" s="7">
        <f t="shared" si="4"/>
        <v>1.0920250000000008E-2</v>
      </c>
      <c r="M8" s="7">
        <f t="shared" si="5"/>
        <v>3.868840000000011E-3</v>
      </c>
      <c r="N8" s="4"/>
      <c r="O8" s="4"/>
      <c r="P8" s="4">
        <v>0.43070000000000003</v>
      </c>
      <c r="Q8" s="4">
        <v>6.2145499383477336</v>
      </c>
      <c r="R8" s="4"/>
      <c r="S8" s="4"/>
      <c r="T8" s="4">
        <v>0.37670000000000003</v>
      </c>
      <c r="U8" s="4">
        <v>7.1023427866830922</v>
      </c>
      <c r="V8" s="4"/>
      <c r="W8" s="4"/>
      <c r="X8" s="4">
        <v>0.43570000000000003</v>
      </c>
      <c r="Y8" s="4">
        <v>7.4475955610357731</v>
      </c>
      <c r="Z8" s="4"/>
      <c r="AA8" s="4"/>
      <c r="AB8" s="4">
        <v>0.36370000000000002</v>
      </c>
      <c r="AC8" s="4">
        <v>10.308261405671997</v>
      </c>
      <c r="AD8" s="4"/>
      <c r="AE8" s="4"/>
      <c r="AF8" s="4">
        <v>0.36470000000000002</v>
      </c>
      <c r="AG8" s="4">
        <v>10.061652281134389</v>
      </c>
      <c r="AH8" s="4"/>
      <c r="AI8" s="4"/>
      <c r="AJ8" s="4">
        <v>0.42570000000000002</v>
      </c>
      <c r="AK8" s="4">
        <v>4.9815043156596914</v>
      </c>
      <c r="AL8" s="4"/>
      <c r="AM8" s="4"/>
      <c r="AN8" s="4">
        <v>0.50670000000000004</v>
      </c>
      <c r="AO8" s="4">
        <v>24.956843403205937</v>
      </c>
      <c r="AP8" s="4"/>
      <c r="AQ8" s="4"/>
      <c r="AR8" s="4">
        <v>0.46770000000000006</v>
      </c>
      <c r="AS8" s="4">
        <v>15.339087546239233</v>
      </c>
      <c r="AT8" s="4"/>
      <c r="AU8" s="4"/>
      <c r="AV8" s="4">
        <v>0.3337</v>
      </c>
      <c r="AW8" s="4">
        <v>17.706535141800241</v>
      </c>
      <c r="AX8" s="4"/>
      <c r="AY8" s="4"/>
      <c r="AZ8" s="4">
        <v>0.44170000000000004</v>
      </c>
      <c r="BA8" s="4">
        <v>8.9272503082614225</v>
      </c>
      <c r="BB8" s="4"/>
      <c r="BD8" s="2">
        <v>0.46770000000000006</v>
      </c>
      <c r="BE8" s="2">
        <v>15.339087546239233</v>
      </c>
    </row>
    <row r="9" spans="1:59" x14ac:dyDescent="0.25">
      <c r="A9" s="1">
        <v>41582.572916666664</v>
      </c>
      <c r="B9" s="6">
        <v>0.52</v>
      </c>
      <c r="C9" s="6">
        <v>0.38979999999999998</v>
      </c>
      <c r="D9" s="4"/>
      <c r="E9" s="6">
        <f t="shared" si="6"/>
        <v>4.2299999999999949E-2</v>
      </c>
      <c r="F9" s="6">
        <v>0.44270000000000004</v>
      </c>
      <c r="G9" s="6">
        <f t="shared" si="0"/>
        <v>0.47770000000000007</v>
      </c>
      <c r="H9" s="5">
        <v>6.0505990916593859E-2</v>
      </c>
      <c r="I9" s="4">
        <f t="shared" si="1"/>
        <v>33.401744484350957</v>
      </c>
      <c r="J9" s="4">
        <f t="shared" si="2"/>
        <v>22.550025654181656</v>
      </c>
      <c r="K9" s="7">
        <f t="shared" si="3"/>
        <v>6.7634263164013914E-2</v>
      </c>
      <c r="L9" s="7">
        <f t="shared" si="4"/>
        <v>1.6952040000000008E-2</v>
      </c>
      <c r="M9" s="7">
        <f t="shared" si="5"/>
        <v>7.726410000000016E-3</v>
      </c>
      <c r="N9" s="4"/>
      <c r="O9" s="4"/>
      <c r="P9" s="4">
        <v>0.44070000000000004</v>
      </c>
      <c r="Q9" s="4">
        <v>13.057978450487443</v>
      </c>
      <c r="R9" s="4"/>
      <c r="S9" s="4"/>
      <c r="T9" s="4">
        <v>0.38670000000000004</v>
      </c>
      <c r="U9" s="4">
        <v>0.79527963057976814</v>
      </c>
      <c r="V9" s="4"/>
      <c r="W9" s="4"/>
      <c r="X9" s="4">
        <v>0.44570000000000004</v>
      </c>
      <c r="Y9" s="4">
        <v>14.340687532067744</v>
      </c>
      <c r="Z9" s="4"/>
      <c r="AA9" s="4"/>
      <c r="AB9" s="4">
        <v>0.37370000000000003</v>
      </c>
      <c r="AC9" s="4">
        <v>4.1303232426885454</v>
      </c>
      <c r="AD9" s="4"/>
      <c r="AE9" s="4"/>
      <c r="AF9" s="4">
        <v>0.37470000000000003</v>
      </c>
      <c r="AG9" s="4">
        <v>3.8737814263724855</v>
      </c>
      <c r="AH9" s="4"/>
      <c r="AI9" s="4"/>
      <c r="AJ9" s="4">
        <v>0.43570000000000003</v>
      </c>
      <c r="AK9" s="4">
        <v>11.775269368907146</v>
      </c>
      <c r="AL9" s="4"/>
      <c r="AM9" s="4"/>
      <c r="AN9" s="4">
        <v>0.51670000000000005</v>
      </c>
      <c r="AO9" s="4">
        <v>32.555156490507969</v>
      </c>
      <c r="AP9" s="4"/>
      <c r="AQ9" s="4"/>
      <c r="AR9" s="4">
        <v>0.47770000000000007</v>
      </c>
      <c r="AS9" s="4">
        <v>22.550025654181656</v>
      </c>
      <c r="AT9" s="4"/>
      <c r="AU9" s="4"/>
      <c r="AV9" s="4">
        <v>0.34370000000000001</v>
      </c>
      <c r="AW9" s="4">
        <v>11.826577732170339</v>
      </c>
      <c r="AX9" s="4"/>
      <c r="AY9" s="4"/>
      <c r="AZ9" s="4">
        <v>0.45170000000000005</v>
      </c>
      <c r="BA9" s="4">
        <v>15.879938429964103</v>
      </c>
      <c r="BB9" s="4"/>
      <c r="BD9" s="2">
        <v>0.47770000000000007</v>
      </c>
      <c r="BE9" s="2">
        <v>22.550025654181656</v>
      </c>
    </row>
    <row r="10" spans="1:59" x14ac:dyDescent="0.25">
      <c r="A10" s="1">
        <v>41582.576388888891</v>
      </c>
      <c r="B10" s="6">
        <v>0.49</v>
      </c>
      <c r="C10" s="6">
        <v>0.38979999999999998</v>
      </c>
      <c r="D10" s="4"/>
      <c r="E10" s="6">
        <f t="shared" si="6"/>
        <v>4.2299999999999949E-2</v>
      </c>
      <c r="F10" s="6">
        <v>0.41270000000000001</v>
      </c>
      <c r="G10" s="6">
        <f t="shared" si="0"/>
        <v>0.44770000000000004</v>
      </c>
      <c r="H10" s="5">
        <v>1.1791971764962E-2</v>
      </c>
      <c r="I10" s="4">
        <f t="shared" si="1"/>
        <v>25.705489994869168</v>
      </c>
      <c r="J10" s="4">
        <f t="shared" si="2"/>
        <v>14.853771164699863</v>
      </c>
      <c r="K10" s="7">
        <f t="shared" si="3"/>
        <v>6.7634263164013914E-2</v>
      </c>
      <c r="L10" s="7">
        <f t="shared" si="4"/>
        <v>1.0040040000000002E-2</v>
      </c>
      <c r="M10" s="7">
        <f t="shared" si="5"/>
        <v>3.3524100000000071E-3</v>
      </c>
      <c r="N10" s="4"/>
      <c r="O10" s="4"/>
      <c r="P10" s="4">
        <v>0.41070000000000001</v>
      </c>
      <c r="Q10" s="4">
        <v>5.3617239610056515</v>
      </c>
      <c r="R10" s="4"/>
      <c r="S10" s="4"/>
      <c r="T10" s="4">
        <v>0.35670000000000002</v>
      </c>
      <c r="U10" s="4">
        <v>8.4915341200615604</v>
      </c>
      <c r="V10" s="4"/>
      <c r="W10" s="4"/>
      <c r="X10" s="4">
        <v>0.41570000000000001</v>
      </c>
      <c r="Y10" s="4">
        <v>6.644433042585951</v>
      </c>
      <c r="Z10" s="4"/>
      <c r="AA10" s="4"/>
      <c r="AB10" s="4">
        <v>0.34370000000000001</v>
      </c>
      <c r="AC10" s="4">
        <v>11.826577732170339</v>
      </c>
      <c r="AD10" s="4"/>
      <c r="AE10" s="4"/>
      <c r="AF10" s="4">
        <v>0.34470000000000001</v>
      </c>
      <c r="AG10" s="4">
        <v>11.570035915854277</v>
      </c>
      <c r="AH10" s="4"/>
      <c r="AI10" s="4"/>
      <c r="AJ10" s="4">
        <v>0.40570000000000001</v>
      </c>
      <c r="AK10" s="4">
        <v>4.0790148794253529</v>
      </c>
      <c r="AL10" s="4"/>
      <c r="AM10" s="4"/>
      <c r="AN10" s="4">
        <v>0.48670000000000002</v>
      </c>
      <c r="AO10" s="4">
        <v>24.858902001026181</v>
      </c>
      <c r="AP10" s="4"/>
      <c r="AQ10" s="4"/>
      <c r="AR10" s="4">
        <v>0.44770000000000004</v>
      </c>
      <c r="AS10" s="4">
        <v>14.853771164699863</v>
      </c>
      <c r="AT10" s="4"/>
      <c r="AU10" s="4"/>
      <c r="AV10" s="4">
        <v>0.31369999999999998</v>
      </c>
      <c r="AW10" s="4">
        <v>19.522832221652131</v>
      </c>
      <c r="AX10" s="4"/>
      <c r="AY10" s="4"/>
      <c r="AZ10" s="4">
        <v>0.42170000000000002</v>
      </c>
      <c r="BA10" s="4">
        <v>8.1836839404823092</v>
      </c>
      <c r="BB10" s="4"/>
      <c r="BD10" s="2">
        <v>0.44770000000000004</v>
      </c>
      <c r="BE10" s="2">
        <v>14.853771164699863</v>
      </c>
    </row>
    <row r="11" spans="1:59" x14ac:dyDescent="0.25">
      <c r="A11" s="1">
        <v>41582.579861111109</v>
      </c>
      <c r="B11" s="6">
        <v>0.44</v>
      </c>
      <c r="C11" s="6">
        <v>0.3427</v>
      </c>
      <c r="D11" s="4"/>
      <c r="E11" s="6">
        <f t="shared" si="6"/>
        <v>4.2299999999999949E-2</v>
      </c>
      <c r="F11" s="6">
        <v>0.36270000000000002</v>
      </c>
      <c r="G11" s="6">
        <f t="shared" si="0"/>
        <v>0.39770000000000005</v>
      </c>
      <c r="H11" s="5">
        <v>0.14405129973409839</v>
      </c>
      <c r="I11" s="4">
        <f t="shared" si="1"/>
        <v>28.39217974905165</v>
      </c>
      <c r="J11" s="4">
        <f t="shared" si="2"/>
        <v>16.04902246863147</v>
      </c>
      <c r="K11" s="7">
        <f t="shared" si="3"/>
        <v>9.4350879281660971E-2</v>
      </c>
      <c r="L11" s="7">
        <f t="shared" si="4"/>
        <v>9.4672899999999997E-3</v>
      </c>
      <c r="M11" s="7">
        <f t="shared" si="5"/>
        <v>3.0250000000000055E-3</v>
      </c>
      <c r="N11" s="4"/>
      <c r="O11" s="4"/>
      <c r="P11" s="4">
        <v>0.36070000000000002</v>
      </c>
      <c r="Q11" s="4">
        <v>5.2524073533702991</v>
      </c>
      <c r="R11" s="4"/>
      <c r="S11" s="4"/>
      <c r="T11" s="4">
        <v>0.30670000000000003</v>
      </c>
      <c r="U11" s="4">
        <v>10.504814706740584</v>
      </c>
      <c r="V11" s="4"/>
      <c r="W11" s="4"/>
      <c r="X11" s="4">
        <v>0.36570000000000003</v>
      </c>
      <c r="Y11" s="4">
        <v>6.7114093959731607</v>
      </c>
      <c r="Z11" s="4"/>
      <c r="AA11" s="4"/>
      <c r="AB11" s="4">
        <v>0.29370000000000002</v>
      </c>
      <c r="AC11" s="4">
        <v>14.298220017508021</v>
      </c>
      <c r="AD11" s="4"/>
      <c r="AE11" s="4"/>
      <c r="AF11" s="4">
        <v>0.29470000000000002</v>
      </c>
      <c r="AG11" s="4">
        <v>14.00641960898745</v>
      </c>
      <c r="AH11" s="4"/>
      <c r="AI11" s="4"/>
      <c r="AJ11" s="4">
        <v>0.35570000000000002</v>
      </c>
      <c r="AK11" s="4">
        <v>3.7934053107674384</v>
      </c>
      <c r="AL11" s="4"/>
      <c r="AM11" s="4"/>
      <c r="AN11" s="4">
        <v>0.43670000000000003</v>
      </c>
      <c r="AO11" s="4">
        <v>27.429238400933766</v>
      </c>
      <c r="AP11" s="4"/>
      <c r="AQ11" s="4"/>
      <c r="AR11" s="4">
        <v>0.39770000000000005</v>
      </c>
      <c r="AS11" s="4">
        <v>16.04902246863147</v>
      </c>
      <c r="AT11" s="4"/>
      <c r="AU11" s="4"/>
      <c r="AV11" s="4">
        <v>0.26370000000000005</v>
      </c>
      <c r="AW11" s="4">
        <v>23.052232273125171</v>
      </c>
      <c r="AX11" s="4"/>
      <c r="AY11" s="4"/>
      <c r="AZ11" s="4">
        <v>0.37170000000000003</v>
      </c>
      <c r="BA11" s="4">
        <v>8.4622118470965937</v>
      </c>
      <c r="BB11" s="4"/>
      <c r="BD11" s="2">
        <v>0.39770000000000005</v>
      </c>
      <c r="BE11" s="2">
        <v>16.04902246863147</v>
      </c>
    </row>
    <row r="12" spans="1:59" x14ac:dyDescent="0.25">
      <c r="A12" s="1">
        <v>41582.583333333336</v>
      </c>
      <c r="B12" s="6">
        <v>0.4</v>
      </c>
      <c r="C12" s="6">
        <v>0.31129999999999997</v>
      </c>
      <c r="D12" s="4"/>
      <c r="E12" s="6">
        <f t="shared" si="6"/>
        <v>4.2299999999999949E-2</v>
      </c>
      <c r="F12" s="6">
        <v>0.32270000000000004</v>
      </c>
      <c r="G12" s="6">
        <f t="shared" si="0"/>
        <v>0.35770000000000007</v>
      </c>
      <c r="H12" s="5">
        <v>7.2346811142697757E-3</v>
      </c>
      <c r="I12" s="4">
        <f t="shared" si="1"/>
        <v>28.493414712496008</v>
      </c>
      <c r="J12" s="4">
        <f t="shared" si="2"/>
        <v>14.905236106649571</v>
      </c>
      <c r="K12" s="7">
        <f t="shared" si="3"/>
        <v>0.1146268566934257</v>
      </c>
      <c r="L12" s="7">
        <f t="shared" si="4"/>
        <v>7.8676900000000105E-3</v>
      </c>
      <c r="M12" s="7">
        <f t="shared" si="5"/>
        <v>2.1529600000000102E-3</v>
      </c>
      <c r="N12" s="4"/>
      <c r="O12" s="4"/>
      <c r="P12" s="4">
        <v>0.32070000000000004</v>
      </c>
      <c r="Q12" s="4">
        <v>3.0195952457436799</v>
      </c>
      <c r="R12" s="4"/>
      <c r="S12" s="4"/>
      <c r="T12" s="4">
        <v>0.26670000000000005</v>
      </c>
      <c r="U12" s="4">
        <v>14.327015740443278</v>
      </c>
      <c r="V12" s="4"/>
      <c r="W12" s="4"/>
      <c r="X12" s="4">
        <v>0.32570000000000005</v>
      </c>
      <c r="Y12" s="4">
        <v>4.6257629296498814</v>
      </c>
      <c r="Z12" s="4"/>
      <c r="AA12" s="4"/>
      <c r="AB12" s="4">
        <v>0.25370000000000004</v>
      </c>
      <c r="AC12" s="4">
        <v>18.503051718599401</v>
      </c>
      <c r="AD12" s="4"/>
      <c r="AE12" s="4"/>
      <c r="AF12" s="4">
        <v>0.25470000000000004</v>
      </c>
      <c r="AG12" s="4">
        <v>18.181818181818162</v>
      </c>
      <c r="AH12" s="4"/>
      <c r="AI12" s="4"/>
      <c r="AJ12" s="4">
        <v>0.31570000000000004</v>
      </c>
      <c r="AK12" s="4">
        <v>1.4134275618374785</v>
      </c>
      <c r="AL12" s="4"/>
      <c r="AM12" s="4"/>
      <c r="AN12" s="4">
        <v>0.39670000000000005</v>
      </c>
      <c r="AO12" s="4">
        <v>27.433344041117923</v>
      </c>
      <c r="AP12" s="4"/>
      <c r="AQ12" s="4"/>
      <c r="AR12" s="4">
        <v>0.35770000000000007</v>
      </c>
      <c r="AS12" s="4">
        <v>14.905236106649571</v>
      </c>
      <c r="AT12" s="4"/>
      <c r="AU12" s="4"/>
      <c r="AV12" s="4">
        <v>0.22370000000000004</v>
      </c>
      <c r="AW12" s="4">
        <v>28.140057822036599</v>
      </c>
      <c r="AX12" s="4"/>
      <c r="AY12" s="4"/>
      <c r="AZ12" s="4">
        <v>0.33170000000000005</v>
      </c>
      <c r="BA12" s="4">
        <v>6.5531641503373228</v>
      </c>
      <c r="BB12" s="4"/>
      <c r="BD12" s="2">
        <v>0.35770000000000007</v>
      </c>
      <c r="BE12" s="2">
        <v>14.905236106649571</v>
      </c>
    </row>
    <row r="13" spans="1:59" x14ac:dyDescent="0.25">
      <c r="A13" s="1">
        <v>41582.586805555555</v>
      </c>
      <c r="B13" s="6">
        <v>0.37</v>
      </c>
      <c r="C13" s="6">
        <v>0.29559999999999997</v>
      </c>
      <c r="D13" s="4"/>
      <c r="E13" s="6">
        <f t="shared" si="6"/>
        <v>4.2299999999999949E-2</v>
      </c>
      <c r="F13" s="6">
        <v>0.29270000000000002</v>
      </c>
      <c r="G13" s="6">
        <f t="shared" si="0"/>
        <v>0.32770000000000005</v>
      </c>
      <c r="H13" s="5">
        <v>0.20723468111426979</v>
      </c>
      <c r="I13" s="4">
        <f t="shared" si="1"/>
        <v>25.169147496617061</v>
      </c>
      <c r="J13" s="4">
        <f t="shared" si="2"/>
        <v>10.859269282814639</v>
      </c>
      <c r="K13" s="7">
        <f t="shared" si="3"/>
        <v>0.12550431539930806</v>
      </c>
      <c r="L13" s="7">
        <f t="shared" si="4"/>
        <v>5.5353600000000031E-3</v>
      </c>
      <c r="M13" s="7">
        <f t="shared" si="5"/>
        <v>1.0304100000000046E-3</v>
      </c>
      <c r="N13" s="4"/>
      <c r="O13" s="4"/>
      <c r="P13" s="4">
        <v>0.29070000000000001</v>
      </c>
      <c r="Q13" s="4">
        <v>1.6576454668470773</v>
      </c>
      <c r="R13" s="4"/>
      <c r="S13" s="4"/>
      <c r="T13" s="4">
        <v>0.23670000000000002</v>
      </c>
      <c r="U13" s="4">
        <v>19.925575101488484</v>
      </c>
      <c r="V13" s="4"/>
      <c r="W13" s="4"/>
      <c r="X13" s="4">
        <v>0.29570000000000002</v>
      </c>
      <c r="Y13" s="4">
        <v>3.382949932342507E-2</v>
      </c>
      <c r="Z13" s="4"/>
      <c r="AA13" s="4"/>
      <c r="AB13" s="4">
        <v>0.22370000000000001</v>
      </c>
      <c r="AC13" s="4">
        <v>24.323410013531788</v>
      </c>
      <c r="AD13" s="4"/>
      <c r="AE13" s="4"/>
      <c r="AF13" s="4">
        <v>0.22470000000000001</v>
      </c>
      <c r="AG13" s="4">
        <v>23.985115020297687</v>
      </c>
      <c r="AH13" s="4"/>
      <c r="AI13" s="4"/>
      <c r="AJ13" s="4">
        <v>0.28570000000000001</v>
      </c>
      <c r="AK13" s="4">
        <v>3.3491204330175797</v>
      </c>
      <c r="AL13" s="4"/>
      <c r="AM13" s="4"/>
      <c r="AN13" s="4">
        <v>0.36670000000000003</v>
      </c>
      <c r="AO13" s="4">
        <v>24.05277401894454</v>
      </c>
      <c r="AP13" s="4"/>
      <c r="AQ13" s="4"/>
      <c r="AR13" s="4">
        <v>0.32770000000000005</v>
      </c>
      <c r="AS13" s="4">
        <v>10.859269282814639</v>
      </c>
      <c r="AT13" s="4"/>
      <c r="AU13" s="4"/>
      <c r="AV13" s="4">
        <v>0.19370000000000001</v>
      </c>
      <c r="AW13" s="4">
        <v>34.472259810554796</v>
      </c>
      <c r="AX13" s="4"/>
      <c r="AY13" s="4"/>
      <c r="AZ13" s="4">
        <v>0.30170000000000002</v>
      </c>
      <c r="BA13" s="4">
        <v>2.063599458728028</v>
      </c>
      <c r="BB13" s="4"/>
      <c r="BD13" s="2">
        <v>0.32770000000000005</v>
      </c>
      <c r="BE13" s="2">
        <v>10.859269282814639</v>
      </c>
    </row>
    <row r="14" spans="1:59" x14ac:dyDescent="0.25">
      <c r="A14" s="1">
        <v>41582.590277777781</v>
      </c>
      <c r="B14" s="6">
        <v>0.35</v>
      </c>
      <c r="C14" s="6">
        <v>0.27989999999999998</v>
      </c>
      <c r="D14" s="4"/>
      <c r="E14" s="6">
        <f t="shared" si="6"/>
        <v>4.2299999999999949E-2</v>
      </c>
      <c r="F14" s="6">
        <v>0.2727</v>
      </c>
      <c r="G14" s="6">
        <f t="shared" si="0"/>
        <v>0.30770000000000003</v>
      </c>
      <c r="H14" s="5">
        <v>0.235375915294886</v>
      </c>
      <c r="I14" s="4">
        <f t="shared" si="1"/>
        <v>25.044658806716686</v>
      </c>
      <c r="J14" s="4">
        <f t="shared" si="2"/>
        <v>9.9321186137906565</v>
      </c>
      <c r="K14" s="7">
        <f t="shared" si="3"/>
        <v>0.1368747541051904</v>
      </c>
      <c r="L14" s="7">
        <f t="shared" si="4"/>
        <v>4.914009999999999E-3</v>
      </c>
      <c r="M14" s="7">
        <f t="shared" si="5"/>
        <v>7.7284000000000261E-4</v>
      </c>
      <c r="N14" s="4"/>
      <c r="O14" s="4"/>
      <c r="P14" s="4">
        <v>0.2707</v>
      </c>
      <c r="Q14" s="4">
        <v>3.2868881743479768</v>
      </c>
      <c r="R14" s="4"/>
      <c r="S14" s="4"/>
      <c r="T14" s="4">
        <v>0.2167</v>
      </c>
      <c r="U14" s="4">
        <v>22.579492675955692</v>
      </c>
      <c r="V14" s="4"/>
      <c r="W14" s="4"/>
      <c r="X14" s="4">
        <v>0.2757</v>
      </c>
      <c r="Y14" s="4">
        <v>1.5005359056805938</v>
      </c>
      <c r="Z14" s="4"/>
      <c r="AA14" s="4"/>
      <c r="AB14" s="4">
        <v>0.20369999999999999</v>
      </c>
      <c r="AC14" s="4">
        <v>27.224008574490888</v>
      </c>
      <c r="AD14" s="4"/>
      <c r="AE14" s="4"/>
      <c r="AF14" s="4">
        <v>0.20469999999999999</v>
      </c>
      <c r="AG14" s="4">
        <v>26.866738120757411</v>
      </c>
      <c r="AH14" s="4"/>
      <c r="AI14" s="4"/>
      <c r="AJ14" s="4">
        <v>0.26569999999999999</v>
      </c>
      <c r="AK14" s="4">
        <v>5.0732404430153597</v>
      </c>
      <c r="AL14" s="4"/>
      <c r="AM14" s="4"/>
      <c r="AN14" s="4">
        <v>0.34670000000000001</v>
      </c>
      <c r="AO14" s="4">
        <v>23.865666309396222</v>
      </c>
      <c r="AP14" s="4"/>
      <c r="AQ14" s="4"/>
      <c r="AR14" s="4">
        <v>0.30770000000000003</v>
      </c>
      <c r="AS14" s="4">
        <v>9.9321186137906565</v>
      </c>
      <c r="AT14" s="4"/>
      <c r="AU14" s="4"/>
      <c r="AV14" s="4">
        <v>0.17369999999999999</v>
      </c>
      <c r="AW14" s="4">
        <v>37.942122186495176</v>
      </c>
      <c r="AX14" s="4"/>
      <c r="AY14" s="4"/>
      <c r="AZ14" s="4">
        <v>0.28170000000000001</v>
      </c>
      <c r="BA14" s="4">
        <v>0.6430868167202658</v>
      </c>
      <c r="BB14" s="4"/>
      <c r="BD14" s="2">
        <v>0.30770000000000003</v>
      </c>
      <c r="BE14" s="2">
        <v>9.9321186137906565</v>
      </c>
    </row>
    <row r="15" spans="1:59" x14ac:dyDescent="0.25">
      <c r="A15" s="1">
        <v>41582.59375</v>
      </c>
      <c r="B15" s="6">
        <v>0.34</v>
      </c>
      <c r="C15" s="6">
        <v>0.24850000000000003</v>
      </c>
      <c r="D15" s="4"/>
      <c r="E15" s="6">
        <f t="shared" si="6"/>
        <v>4.2299999999999949E-2</v>
      </c>
      <c r="F15" s="6">
        <v>0.26270000000000004</v>
      </c>
      <c r="G15" s="6">
        <f t="shared" si="0"/>
        <v>0.29770000000000008</v>
      </c>
      <c r="H15" s="5">
        <v>3.9933205945578233E-2</v>
      </c>
      <c r="I15" s="4">
        <f t="shared" si="1"/>
        <v>36.820925553319917</v>
      </c>
      <c r="J15" s="4">
        <f t="shared" si="2"/>
        <v>19.798792756539253</v>
      </c>
      <c r="K15" s="7">
        <f t="shared" si="3"/>
        <v>0.16109457151695505</v>
      </c>
      <c r="L15" s="7">
        <f t="shared" si="4"/>
        <v>8.3722499999999995E-3</v>
      </c>
      <c r="M15" s="7">
        <f t="shared" si="5"/>
        <v>2.4206400000000047E-3</v>
      </c>
      <c r="N15" s="4"/>
      <c r="O15" s="4"/>
      <c r="P15" s="4">
        <v>0.26070000000000004</v>
      </c>
      <c r="Q15" s="4">
        <v>4.9094567404426614</v>
      </c>
      <c r="R15" s="4"/>
      <c r="S15" s="4"/>
      <c r="T15" s="4">
        <v>0.20670000000000005</v>
      </c>
      <c r="U15" s="4">
        <v>16.82092555331991</v>
      </c>
      <c r="V15" s="4"/>
      <c r="W15" s="4"/>
      <c r="X15" s="4">
        <v>0.26570000000000005</v>
      </c>
      <c r="Y15" s="4">
        <v>6.921529175050309</v>
      </c>
      <c r="Z15" s="4"/>
      <c r="AA15" s="4"/>
      <c r="AB15" s="4">
        <v>0.19370000000000004</v>
      </c>
      <c r="AC15" s="4">
        <v>22.052313883299792</v>
      </c>
      <c r="AD15" s="4"/>
      <c r="AE15" s="4"/>
      <c r="AF15" s="4">
        <v>0.19470000000000004</v>
      </c>
      <c r="AG15" s="4">
        <v>21.649899396378263</v>
      </c>
      <c r="AH15" s="4"/>
      <c r="AI15" s="4"/>
      <c r="AJ15" s="4">
        <v>0.25570000000000004</v>
      </c>
      <c r="AK15" s="4">
        <v>2.8973843058350144</v>
      </c>
      <c r="AL15" s="4"/>
      <c r="AM15" s="4"/>
      <c r="AN15" s="4">
        <v>0.33670000000000005</v>
      </c>
      <c r="AO15" s="4">
        <v>35.492957746478879</v>
      </c>
      <c r="AP15" s="4"/>
      <c r="AQ15" s="4"/>
      <c r="AR15" s="4">
        <v>0.29770000000000008</v>
      </c>
      <c r="AS15" s="4">
        <v>19.798792756539253</v>
      </c>
      <c r="AT15" s="4"/>
      <c r="AU15" s="4"/>
      <c r="AV15" s="4">
        <v>0.16370000000000004</v>
      </c>
      <c r="AW15" s="4">
        <v>34.124748490945663</v>
      </c>
      <c r="AX15" s="4"/>
      <c r="AY15" s="4"/>
      <c r="AZ15" s="4">
        <v>0.27170000000000005</v>
      </c>
      <c r="BA15" s="4">
        <v>9.3360160965794865</v>
      </c>
      <c r="BB15" s="4"/>
      <c r="BD15" s="2">
        <v>0.29770000000000008</v>
      </c>
      <c r="BE15" s="2">
        <v>19.798792756539253</v>
      </c>
    </row>
    <row r="16" spans="1:59" x14ac:dyDescent="0.25">
      <c r="A16" s="1">
        <v>41582.597222222219</v>
      </c>
      <c r="B16" s="6">
        <v>0.33</v>
      </c>
      <c r="C16" s="6">
        <v>0.24850000000000003</v>
      </c>
      <c r="D16" s="4"/>
      <c r="E16" s="6">
        <f t="shared" si="6"/>
        <v>4.2299999999999949E-2</v>
      </c>
      <c r="F16" s="6">
        <v>0.25270000000000004</v>
      </c>
      <c r="G16" s="6">
        <f t="shared" si="0"/>
        <v>0.28770000000000007</v>
      </c>
      <c r="H16" s="5">
        <v>0.78306410484156541</v>
      </c>
      <c r="I16" s="4">
        <f t="shared" si="1"/>
        <v>32.796780684104618</v>
      </c>
      <c r="J16" s="4">
        <f t="shared" si="2"/>
        <v>15.774647887323958</v>
      </c>
      <c r="K16" s="7">
        <f t="shared" si="3"/>
        <v>0.16109457151695505</v>
      </c>
      <c r="L16" s="7">
        <f t="shared" si="4"/>
        <v>6.642249999999998E-3</v>
      </c>
      <c r="M16" s="7">
        <f t="shared" si="5"/>
        <v>1.5366400000000032E-3</v>
      </c>
      <c r="N16" s="4"/>
      <c r="O16" s="4"/>
      <c r="P16" s="4">
        <v>0.25070000000000003</v>
      </c>
      <c r="Q16" s="4">
        <v>0.8853118712273671</v>
      </c>
      <c r="R16" s="4"/>
      <c r="S16" s="4"/>
      <c r="T16" s="4">
        <v>0.19670000000000004</v>
      </c>
      <c r="U16" s="4">
        <v>20.845070422535205</v>
      </c>
      <c r="V16" s="4"/>
      <c r="W16" s="4"/>
      <c r="X16" s="4">
        <v>0.25570000000000004</v>
      </c>
      <c r="Y16" s="4">
        <v>2.8973843058350144</v>
      </c>
      <c r="Z16" s="4"/>
      <c r="AA16" s="4"/>
      <c r="AB16" s="4">
        <v>0.18370000000000003</v>
      </c>
      <c r="AC16" s="4">
        <v>26.076458752515087</v>
      </c>
      <c r="AD16" s="4"/>
      <c r="AE16" s="4"/>
      <c r="AF16" s="4">
        <v>0.18470000000000003</v>
      </c>
      <c r="AG16" s="4">
        <v>25.674044265593558</v>
      </c>
      <c r="AH16" s="4"/>
      <c r="AI16" s="4"/>
      <c r="AJ16" s="4">
        <v>0.24570000000000003</v>
      </c>
      <c r="AK16" s="4">
        <v>1.1267605633802804</v>
      </c>
      <c r="AL16" s="4"/>
      <c r="AM16" s="4"/>
      <c r="AN16" s="4">
        <v>0.32670000000000005</v>
      </c>
      <c r="AO16" s="4">
        <v>31.468812877263588</v>
      </c>
      <c r="AP16" s="4"/>
      <c r="AQ16" s="4"/>
      <c r="AR16" s="4">
        <v>0.28770000000000007</v>
      </c>
      <c r="AS16" s="4">
        <v>15.774647887323958</v>
      </c>
      <c r="AT16" s="4"/>
      <c r="AU16" s="4"/>
      <c r="AV16" s="4">
        <v>0.15370000000000003</v>
      </c>
      <c r="AW16" s="4">
        <v>38.148893360160962</v>
      </c>
      <c r="AX16" s="4"/>
      <c r="AY16" s="4"/>
      <c r="AZ16" s="4">
        <v>0.26170000000000004</v>
      </c>
      <c r="BA16" s="4">
        <v>5.3118712273641915</v>
      </c>
      <c r="BB16" s="4"/>
      <c r="BD16" s="2">
        <v>0.28770000000000007</v>
      </c>
      <c r="BE16" s="2">
        <v>15.774647887323958</v>
      </c>
    </row>
    <row r="17" spans="1:57" x14ac:dyDescent="0.25">
      <c r="A17" s="1">
        <v>41582.600694444445</v>
      </c>
      <c r="B17" s="6">
        <v>0.34</v>
      </c>
      <c r="C17" s="6">
        <v>0.23280000000000001</v>
      </c>
      <c r="D17" s="4"/>
      <c r="E17" s="6">
        <f t="shared" si="6"/>
        <v>4.2299999999999949E-2</v>
      </c>
      <c r="F17" s="6">
        <v>0.26270000000000004</v>
      </c>
      <c r="G17" s="6">
        <f t="shared" si="0"/>
        <v>0.29770000000000008</v>
      </c>
      <c r="H17" s="5">
        <v>0.45327130980232411</v>
      </c>
      <c r="I17" s="4">
        <f t="shared" si="1"/>
        <v>46.048109965635746</v>
      </c>
      <c r="J17" s="4">
        <f t="shared" si="2"/>
        <v>27.878006872852264</v>
      </c>
      <c r="K17" s="7">
        <f t="shared" si="3"/>
        <v>0.17394395022283746</v>
      </c>
      <c r="L17" s="7">
        <f t="shared" si="4"/>
        <v>1.1491840000000003E-2</v>
      </c>
      <c r="M17" s="7">
        <f t="shared" si="5"/>
        <v>4.2120100000000091E-3</v>
      </c>
      <c r="N17" s="4"/>
      <c r="O17" s="4"/>
      <c r="P17" s="4">
        <v>0.26070000000000004</v>
      </c>
      <c r="Q17" s="4">
        <v>11.984536082474241</v>
      </c>
      <c r="R17" s="4"/>
      <c r="S17" s="4"/>
      <c r="T17" s="4">
        <v>0.20670000000000005</v>
      </c>
      <c r="U17" s="4">
        <v>11.211340206185548</v>
      </c>
      <c r="V17" s="4"/>
      <c r="W17" s="4"/>
      <c r="X17" s="4">
        <v>0.26570000000000005</v>
      </c>
      <c r="Y17" s="4">
        <v>14.132302405498299</v>
      </c>
      <c r="Z17" s="4"/>
      <c r="AA17" s="4"/>
      <c r="AB17" s="4">
        <v>0.19370000000000004</v>
      </c>
      <c r="AC17" s="4">
        <v>16.795532646048095</v>
      </c>
      <c r="AD17" s="4"/>
      <c r="AE17" s="4"/>
      <c r="AF17" s="4">
        <v>0.19470000000000004</v>
      </c>
      <c r="AG17" s="4">
        <v>16.365979381443285</v>
      </c>
      <c r="AH17" s="4"/>
      <c r="AI17" s="4"/>
      <c r="AJ17" s="4">
        <v>0.25570000000000004</v>
      </c>
      <c r="AK17" s="4">
        <v>9.8367697594501848</v>
      </c>
      <c r="AL17" s="4"/>
      <c r="AM17" s="4"/>
      <c r="AN17" s="4">
        <v>0.33670000000000005</v>
      </c>
      <c r="AO17" s="4">
        <v>44.630584192439876</v>
      </c>
      <c r="AP17" s="4"/>
      <c r="AQ17" s="4"/>
      <c r="AR17" s="4">
        <v>0.29770000000000008</v>
      </c>
      <c r="AS17" s="4">
        <v>27.878006872852264</v>
      </c>
      <c r="AT17" s="4"/>
      <c r="AU17" s="4"/>
      <c r="AV17" s="4">
        <v>0.16370000000000004</v>
      </c>
      <c r="AW17" s="4">
        <v>29.682130584192425</v>
      </c>
      <c r="AX17" s="4"/>
      <c r="AY17" s="4"/>
      <c r="AZ17" s="4">
        <v>0.27170000000000005</v>
      </c>
      <c r="BA17" s="4">
        <v>16.709621993127168</v>
      </c>
      <c r="BB17" s="4"/>
      <c r="BD17" s="2">
        <v>0.29770000000000008</v>
      </c>
      <c r="BE17" s="2">
        <v>27.878006872852264</v>
      </c>
    </row>
    <row r="18" spans="1:57" x14ac:dyDescent="0.25">
      <c r="A18" s="1">
        <v>41582.604166666664</v>
      </c>
      <c r="B18" s="6">
        <v>0.36</v>
      </c>
      <c r="C18" s="6">
        <v>0.26419999999999999</v>
      </c>
      <c r="D18" s="4"/>
      <c r="E18" s="6">
        <v>0</v>
      </c>
      <c r="F18" s="6">
        <v>0.36</v>
      </c>
      <c r="G18" s="6">
        <f t="shared" si="0"/>
        <v>0.36</v>
      </c>
      <c r="H18" s="5">
        <v>1.020572784971016</v>
      </c>
      <c r="I18" s="4">
        <f t="shared" si="1"/>
        <v>36.260408781226346</v>
      </c>
      <c r="J18" s="4">
        <f t="shared" si="2"/>
        <v>36.260408781226346</v>
      </c>
      <c r="K18" s="7">
        <f t="shared" si="3"/>
        <v>0.14873817281107277</v>
      </c>
      <c r="L18" s="7">
        <f t="shared" si="4"/>
        <v>9.1776399999999991E-3</v>
      </c>
      <c r="M18" s="7">
        <f t="shared" si="5"/>
        <v>9.1776399999999991E-3</v>
      </c>
      <c r="N18" s="4"/>
      <c r="O18" s="4"/>
      <c r="P18" s="4">
        <v>0.36</v>
      </c>
      <c r="Q18" s="4">
        <v>36.260408781226346</v>
      </c>
      <c r="R18" s="4"/>
      <c r="S18" s="4"/>
      <c r="T18" s="4">
        <v>0.36</v>
      </c>
      <c r="U18" s="4">
        <v>36.260408781226346</v>
      </c>
      <c r="V18" s="4"/>
      <c r="W18" s="4"/>
      <c r="X18" s="4">
        <v>0.36</v>
      </c>
      <c r="Y18" s="4">
        <v>36.260408781226346</v>
      </c>
      <c r="Z18" s="4"/>
      <c r="AA18" s="4"/>
      <c r="AB18" s="4">
        <v>0.36</v>
      </c>
      <c r="AC18" s="4">
        <v>36.260408781226346</v>
      </c>
      <c r="AD18" s="4"/>
      <c r="AE18" s="4"/>
      <c r="AF18" s="4">
        <v>0.36</v>
      </c>
      <c r="AG18" s="4">
        <v>36.260408781226346</v>
      </c>
      <c r="AH18" s="4"/>
      <c r="AI18" s="4"/>
      <c r="AJ18" s="4">
        <v>0.36</v>
      </c>
      <c r="AK18" s="4">
        <v>36.260408781226346</v>
      </c>
      <c r="AL18" s="4"/>
      <c r="AM18" s="4"/>
      <c r="AN18" s="4">
        <v>0.36</v>
      </c>
      <c r="AO18" s="4">
        <v>36.260408781226346</v>
      </c>
      <c r="AP18" s="4"/>
      <c r="AQ18" s="4"/>
      <c r="AR18" s="4">
        <v>0.36</v>
      </c>
      <c r="AS18" s="4">
        <v>36.260408781226346</v>
      </c>
      <c r="AT18" s="4"/>
      <c r="AU18" s="4"/>
      <c r="AV18" s="4">
        <v>0.36</v>
      </c>
      <c r="AW18" s="4">
        <v>36.260408781226346</v>
      </c>
      <c r="AX18" s="4"/>
      <c r="AY18" s="4"/>
      <c r="AZ18" s="4">
        <v>0.36</v>
      </c>
      <c r="BA18" s="4">
        <v>36.260408781226346</v>
      </c>
      <c r="BB18" s="4"/>
      <c r="BC18" s="4"/>
      <c r="BD18" s="2">
        <v>0.36</v>
      </c>
      <c r="BE18" s="2">
        <v>36.260408781226346</v>
      </c>
    </row>
    <row r="19" spans="1:57" x14ac:dyDescent="0.25">
      <c r="A19" s="1">
        <v>41582.607638888891</v>
      </c>
      <c r="B19" s="6">
        <v>0.39</v>
      </c>
      <c r="C19" s="6">
        <v>0.37409999999999999</v>
      </c>
      <c r="D19" s="4"/>
      <c r="E19" s="6">
        <v>0</v>
      </c>
      <c r="F19" s="6">
        <v>0.39</v>
      </c>
      <c r="G19" s="6">
        <f t="shared" si="0"/>
        <v>0.39</v>
      </c>
      <c r="H19" s="5">
        <v>1.0296873662724</v>
      </c>
      <c r="I19" s="4">
        <f t="shared" si="1"/>
        <v>4.2502004811547787</v>
      </c>
      <c r="J19" s="4">
        <f t="shared" si="2"/>
        <v>4.2502004811547787</v>
      </c>
      <c r="K19" s="7">
        <f t="shared" si="3"/>
        <v>7.6046821869896267E-2</v>
      </c>
      <c r="L19" s="7">
        <f t="shared" si="4"/>
        <v>2.5281000000000083E-4</v>
      </c>
      <c r="M19" s="7">
        <f t="shared" si="5"/>
        <v>2.5281000000000083E-4</v>
      </c>
      <c r="N19" s="4"/>
      <c r="O19" s="4"/>
      <c r="P19" s="4">
        <v>0.39</v>
      </c>
      <c r="Q19" s="4">
        <v>4.2502004811547787</v>
      </c>
      <c r="R19" s="4"/>
      <c r="S19" s="4"/>
      <c r="T19" s="4">
        <v>0.39</v>
      </c>
      <c r="U19" s="4">
        <v>4.2502004811547787</v>
      </c>
      <c r="V19" s="4"/>
      <c r="W19" s="4"/>
      <c r="X19" s="4">
        <v>0.39</v>
      </c>
      <c r="Y19" s="4">
        <v>4.2502004811547787</v>
      </c>
      <c r="Z19" s="4"/>
      <c r="AA19" s="4"/>
      <c r="AB19" s="4">
        <v>0.39</v>
      </c>
      <c r="AC19" s="4">
        <v>4.2502004811547787</v>
      </c>
      <c r="AD19" s="4"/>
      <c r="AE19" s="4"/>
      <c r="AF19" s="4">
        <v>0.39</v>
      </c>
      <c r="AG19" s="4">
        <v>4.2502004811547787</v>
      </c>
      <c r="AH19" s="4"/>
      <c r="AI19" s="4"/>
      <c r="AJ19" s="4">
        <v>0.39</v>
      </c>
      <c r="AK19" s="4">
        <v>4.2502004811547787</v>
      </c>
      <c r="AL19" s="4"/>
      <c r="AM19" s="4"/>
      <c r="AN19" s="4">
        <v>0.39</v>
      </c>
      <c r="AO19" s="4">
        <v>4.2502004811547787</v>
      </c>
      <c r="AP19" s="4"/>
      <c r="AQ19" s="4"/>
      <c r="AR19" s="4">
        <v>0.39</v>
      </c>
      <c r="AS19" s="4">
        <v>4.2502004811547787</v>
      </c>
      <c r="AT19" s="4"/>
      <c r="AU19" s="4"/>
      <c r="AV19" s="4">
        <v>0.39</v>
      </c>
      <c r="AW19" s="4">
        <v>4.2502004811547787</v>
      </c>
      <c r="AX19" s="4"/>
      <c r="AY19" s="4"/>
      <c r="AZ19" s="4">
        <v>0.39</v>
      </c>
      <c r="BA19" s="4">
        <v>4.2502004811547787</v>
      </c>
      <c r="BB19" s="4"/>
      <c r="BD19" s="2">
        <v>0.39</v>
      </c>
      <c r="BE19" s="2">
        <v>4.2502004811547787</v>
      </c>
    </row>
    <row r="20" spans="1:57" x14ac:dyDescent="0.25">
      <c r="A20" s="1">
        <v>41582.611111111109</v>
      </c>
      <c r="B20" s="6">
        <v>0.45</v>
      </c>
      <c r="C20" s="6">
        <v>0.38979999999999998</v>
      </c>
      <c r="D20" s="4"/>
      <c r="E20" s="6">
        <v>0</v>
      </c>
      <c r="F20" s="6">
        <v>0.45</v>
      </c>
      <c r="G20" s="6">
        <f t="shared" si="0"/>
        <v>0.45</v>
      </c>
      <c r="H20" s="5">
        <v>0.44261059640915579</v>
      </c>
      <c r="I20" s="4">
        <f t="shared" si="1"/>
        <v>15.443817342226792</v>
      </c>
      <c r="J20" s="4">
        <f t="shared" si="2"/>
        <v>15.443817342226792</v>
      </c>
      <c r="K20" s="7">
        <f t="shared" si="3"/>
        <v>6.7634263164013914E-2</v>
      </c>
      <c r="L20" s="7">
        <f t="shared" si="4"/>
        <v>3.6240400000000037E-3</v>
      </c>
      <c r="M20" s="7">
        <f t="shared" si="5"/>
        <v>3.6240400000000037E-3</v>
      </c>
      <c r="N20" s="4"/>
      <c r="O20" s="4"/>
      <c r="P20" s="4">
        <v>0.45</v>
      </c>
      <c r="Q20" s="4">
        <v>15.443817342226792</v>
      </c>
      <c r="R20" s="4"/>
      <c r="S20" s="4"/>
      <c r="T20" s="4">
        <v>0.45</v>
      </c>
      <c r="U20" s="4">
        <v>15.443817342226792</v>
      </c>
      <c r="V20" s="4"/>
      <c r="W20" s="4"/>
      <c r="X20" s="4">
        <v>0.45</v>
      </c>
      <c r="Y20" s="4">
        <v>15.443817342226792</v>
      </c>
      <c r="Z20" s="4"/>
      <c r="AA20" s="4"/>
      <c r="AB20" s="4">
        <v>0.45</v>
      </c>
      <c r="AC20" s="4">
        <v>15.443817342226792</v>
      </c>
      <c r="AD20" s="4"/>
      <c r="AE20" s="4"/>
      <c r="AF20" s="4">
        <v>0.45</v>
      </c>
      <c r="AG20" s="4">
        <v>15.443817342226792</v>
      </c>
      <c r="AH20" s="4"/>
      <c r="AI20" s="4"/>
      <c r="AJ20" s="4">
        <v>0.45</v>
      </c>
      <c r="AK20" s="4">
        <v>15.443817342226792</v>
      </c>
      <c r="AL20" s="4"/>
      <c r="AM20" s="4"/>
      <c r="AN20" s="4">
        <v>0.45</v>
      </c>
      <c r="AO20" s="4">
        <v>15.443817342226792</v>
      </c>
      <c r="AP20" s="4"/>
      <c r="AQ20" s="4"/>
      <c r="AR20" s="4">
        <v>0.45</v>
      </c>
      <c r="AS20" s="4">
        <v>15.443817342226792</v>
      </c>
      <c r="AT20" s="4"/>
      <c r="AU20" s="4"/>
      <c r="AV20" s="4">
        <v>0.45</v>
      </c>
      <c r="AW20" s="4">
        <v>15.443817342226792</v>
      </c>
      <c r="AX20" s="4"/>
      <c r="AY20" s="4"/>
      <c r="AZ20" s="4">
        <v>0.45</v>
      </c>
      <c r="BA20" s="4">
        <v>15.443817342226792</v>
      </c>
      <c r="BB20" s="4"/>
      <c r="BD20" s="2">
        <v>0.45</v>
      </c>
      <c r="BE20" s="2">
        <v>15.443817342226792</v>
      </c>
    </row>
    <row r="21" spans="1:57" x14ac:dyDescent="0.25">
      <c r="A21" s="1">
        <v>41582.614583333336</v>
      </c>
      <c r="B21" s="6">
        <v>0.5</v>
      </c>
      <c r="C21" s="6">
        <v>0.42119999999999996</v>
      </c>
      <c r="D21" s="4"/>
      <c r="E21" s="6">
        <v>0</v>
      </c>
      <c r="F21" s="6">
        <v>0.5</v>
      </c>
      <c r="G21" s="6">
        <f t="shared" si="0"/>
        <v>0.5</v>
      </c>
      <c r="H21" s="5">
        <v>0.96529162089577558</v>
      </c>
      <c r="I21" s="4">
        <f t="shared" si="1"/>
        <v>18.708452041785385</v>
      </c>
      <c r="J21" s="4">
        <f t="shared" si="2"/>
        <v>18.708452041785385</v>
      </c>
      <c r="K21" s="7">
        <f t="shared" si="3"/>
        <v>5.2288085752249205E-2</v>
      </c>
      <c r="L21" s="7">
        <f t="shared" si="4"/>
        <v>6.2094400000000062E-3</v>
      </c>
      <c r="M21" s="7">
        <f t="shared" si="5"/>
        <v>6.2094400000000062E-3</v>
      </c>
      <c r="N21" s="4"/>
      <c r="O21" s="4"/>
      <c r="P21" s="4">
        <v>0.5</v>
      </c>
      <c r="Q21" s="4">
        <v>18.708452041785385</v>
      </c>
      <c r="R21" s="4"/>
      <c r="S21" s="4"/>
      <c r="T21" s="4">
        <v>0.5</v>
      </c>
      <c r="U21" s="4">
        <v>18.708452041785385</v>
      </c>
      <c r="V21" s="4"/>
      <c r="W21" s="4"/>
      <c r="X21" s="4">
        <v>0.5</v>
      </c>
      <c r="Y21" s="4">
        <v>18.708452041785385</v>
      </c>
      <c r="Z21" s="4"/>
      <c r="AA21" s="4"/>
      <c r="AB21" s="4">
        <v>0.5</v>
      </c>
      <c r="AC21" s="4">
        <v>18.708452041785385</v>
      </c>
      <c r="AD21" s="4"/>
      <c r="AE21" s="4"/>
      <c r="AF21" s="4">
        <v>0.5</v>
      </c>
      <c r="AG21" s="4">
        <v>18.708452041785385</v>
      </c>
      <c r="AH21" s="4"/>
      <c r="AI21" s="4"/>
      <c r="AJ21" s="4">
        <v>0.5</v>
      </c>
      <c r="AK21" s="4">
        <v>18.708452041785385</v>
      </c>
      <c r="AL21" s="4"/>
      <c r="AM21" s="4"/>
      <c r="AN21" s="4">
        <v>0.5</v>
      </c>
      <c r="AO21" s="4">
        <v>18.708452041785385</v>
      </c>
      <c r="AP21" s="4"/>
      <c r="AQ21" s="4"/>
      <c r="AR21" s="4">
        <v>0.5</v>
      </c>
      <c r="AS21" s="4">
        <v>18.708452041785385</v>
      </c>
      <c r="AT21" s="4"/>
      <c r="AU21" s="4"/>
      <c r="AV21" s="4">
        <v>0.5</v>
      </c>
      <c r="AW21" s="4">
        <v>18.708452041785385</v>
      </c>
      <c r="AX21" s="4"/>
      <c r="AY21" s="4"/>
      <c r="AZ21" s="4">
        <v>0.5</v>
      </c>
      <c r="BA21" s="4">
        <v>18.708452041785385</v>
      </c>
      <c r="BB21" s="4"/>
      <c r="BD21" s="2">
        <v>0.5</v>
      </c>
      <c r="BE21" s="2">
        <v>18.708452041785385</v>
      </c>
    </row>
    <row r="22" spans="1:57" x14ac:dyDescent="0.25">
      <c r="A22" s="1">
        <v>41582.618055555555</v>
      </c>
      <c r="B22" s="6">
        <v>0.52</v>
      </c>
      <c r="C22" s="6">
        <v>0.48399999999999999</v>
      </c>
      <c r="D22" s="4"/>
      <c r="E22" s="6">
        <v>0</v>
      </c>
      <c r="F22" s="6">
        <v>0.52</v>
      </c>
      <c r="G22" s="6">
        <f t="shared" si="0"/>
        <v>0.52</v>
      </c>
      <c r="H22" s="5">
        <v>0.8163492624156542</v>
      </c>
      <c r="I22" s="4">
        <f t="shared" si="1"/>
        <v>7.438016528925627</v>
      </c>
      <c r="J22" s="4">
        <f t="shared" si="2"/>
        <v>7.438016528925627</v>
      </c>
      <c r="K22" s="7">
        <f t="shared" si="3"/>
        <v>2.7511490928719767E-2</v>
      </c>
      <c r="L22" s="7">
        <f t="shared" si="4"/>
        <v>1.2960000000000022E-3</v>
      </c>
      <c r="M22" s="7">
        <f t="shared" si="5"/>
        <v>1.2960000000000022E-3</v>
      </c>
      <c r="N22" s="4"/>
      <c r="O22" s="4"/>
      <c r="P22" s="4">
        <v>0.52</v>
      </c>
      <c r="Q22" s="4">
        <v>7.438016528925627</v>
      </c>
      <c r="R22" s="4"/>
      <c r="S22" s="4"/>
      <c r="T22" s="4">
        <v>0.52</v>
      </c>
      <c r="U22" s="4">
        <v>7.438016528925627</v>
      </c>
      <c r="V22" s="4"/>
      <c r="W22" s="4"/>
      <c r="X22" s="4">
        <v>0.52</v>
      </c>
      <c r="Y22" s="4">
        <v>7.438016528925627</v>
      </c>
      <c r="Z22" s="4"/>
      <c r="AA22" s="4"/>
      <c r="AB22" s="4">
        <v>0.52</v>
      </c>
      <c r="AC22" s="4">
        <v>7.438016528925627</v>
      </c>
      <c r="AD22" s="4"/>
      <c r="AE22" s="4"/>
      <c r="AF22" s="4">
        <v>0.52</v>
      </c>
      <c r="AG22" s="4">
        <v>7.438016528925627</v>
      </c>
      <c r="AH22" s="4"/>
      <c r="AI22" s="4"/>
      <c r="AJ22" s="4">
        <v>0.52</v>
      </c>
      <c r="AK22" s="4">
        <v>7.438016528925627</v>
      </c>
      <c r="AL22" s="4"/>
      <c r="AM22" s="4"/>
      <c r="AN22" s="4">
        <v>0.52</v>
      </c>
      <c r="AO22" s="4">
        <v>7.438016528925627</v>
      </c>
      <c r="AP22" s="4"/>
      <c r="AQ22" s="4"/>
      <c r="AR22" s="4">
        <v>0.52</v>
      </c>
      <c r="AS22" s="4">
        <v>7.438016528925627</v>
      </c>
      <c r="AT22" s="4"/>
      <c r="AU22" s="4"/>
      <c r="AV22" s="4">
        <v>0.52</v>
      </c>
      <c r="AW22" s="4">
        <v>7.438016528925627</v>
      </c>
      <c r="AX22" s="4"/>
      <c r="AY22" s="4"/>
      <c r="AZ22" s="4">
        <v>0.52</v>
      </c>
      <c r="BA22" s="4">
        <v>7.438016528925627</v>
      </c>
      <c r="BB22" s="4"/>
      <c r="BD22" s="2">
        <v>0.52</v>
      </c>
      <c r="BE22" s="2">
        <v>7.438016528925627</v>
      </c>
    </row>
    <row r="23" spans="1:57" x14ac:dyDescent="0.25">
      <c r="A23" s="1">
        <v>41582.621527777781</v>
      </c>
      <c r="B23" s="6">
        <v>0.55000000000000004</v>
      </c>
      <c r="C23" s="6">
        <v>0.54679999999999995</v>
      </c>
      <c r="D23" s="4"/>
      <c r="E23" s="6">
        <v>0</v>
      </c>
      <c r="F23" s="6">
        <v>0.55000000000000004</v>
      </c>
      <c r="G23" s="6">
        <f t="shared" si="0"/>
        <v>0.55000000000000004</v>
      </c>
      <c r="H23" s="5">
        <v>2.8354570209195451</v>
      </c>
      <c r="I23" s="4">
        <f t="shared" si="1"/>
        <v>0.58522311631311119</v>
      </c>
      <c r="J23" s="4">
        <f t="shared" si="2"/>
        <v>0.58522311631311119</v>
      </c>
      <c r="K23" s="7">
        <f t="shared" si="3"/>
        <v>1.0622576105190346E-2</v>
      </c>
      <c r="L23" s="7">
        <f t="shared" si="4"/>
        <v>1.0240000000000586E-5</v>
      </c>
      <c r="M23" s="7">
        <f t="shared" si="5"/>
        <v>1.0240000000000586E-5</v>
      </c>
      <c r="N23" s="4"/>
      <c r="O23" s="4"/>
      <c r="P23" s="4">
        <v>0.55000000000000004</v>
      </c>
      <c r="Q23" s="4">
        <v>0.58522311631311119</v>
      </c>
      <c r="R23" s="4"/>
      <c r="S23" s="4"/>
      <c r="T23" s="4">
        <v>0.55000000000000004</v>
      </c>
      <c r="U23" s="4">
        <v>0.58522311631311119</v>
      </c>
      <c r="V23" s="4"/>
      <c r="W23" s="4"/>
      <c r="X23" s="4">
        <v>0.55000000000000004</v>
      </c>
      <c r="Y23" s="4">
        <v>0.58522311631311119</v>
      </c>
      <c r="Z23" s="4"/>
      <c r="AA23" s="4"/>
      <c r="AB23" s="4">
        <v>0.55000000000000004</v>
      </c>
      <c r="AC23" s="4">
        <v>0.58522311631311119</v>
      </c>
      <c r="AD23" s="4"/>
      <c r="AE23" s="4"/>
      <c r="AF23" s="4">
        <v>0.55000000000000004</v>
      </c>
      <c r="AG23" s="4">
        <v>0.58522311631311119</v>
      </c>
      <c r="AH23" s="4"/>
      <c r="AI23" s="4"/>
      <c r="AJ23" s="4">
        <v>0.55000000000000004</v>
      </c>
      <c r="AK23" s="4">
        <v>0.58522311631311119</v>
      </c>
      <c r="AL23" s="4"/>
      <c r="AM23" s="4"/>
      <c r="AN23" s="4">
        <v>0.55000000000000004</v>
      </c>
      <c r="AO23" s="4">
        <v>0.58522311631311119</v>
      </c>
      <c r="AP23" s="4"/>
      <c r="AQ23" s="4"/>
      <c r="AR23" s="4">
        <v>0.55000000000000004</v>
      </c>
      <c r="AS23" s="4">
        <v>0.58522311631311119</v>
      </c>
      <c r="AT23" s="4"/>
      <c r="AU23" s="4"/>
      <c r="AV23" s="4">
        <v>0.55000000000000004</v>
      </c>
      <c r="AW23" s="4">
        <v>0.58522311631311119</v>
      </c>
      <c r="AX23" s="4"/>
      <c r="AY23" s="4"/>
      <c r="AZ23" s="4">
        <v>0.55000000000000004</v>
      </c>
      <c r="BA23" s="4">
        <v>0.58522311631311119</v>
      </c>
      <c r="BB23" s="4"/>
      <c r="BD23" s="2">
        <v>0.55000000000000004</v>
      </c>
      <c r="BE23" s="2">
        <v>0.58522311631311119</v>
      </c>
    </row>
    <row r="24" spans="1:57" x14ac:dyDescent="0.25">
      <c r="A24" s="1">
        <v>41582.625</v>
      </c>
      <c r="B24" s="6">
        <v>0.62</v>
      </c>
      <c r="C24" s="6">
        <v>0.6724</v>
      </c>
      <c r="D24" s="4"/>
      <c r="E24" s="6">
        <v>0</v>
      </c>
      <c r="F24" s="6">
        <v>0.62</v>
      </c>
      <c r="G24" s="6">
        <f t="shared" si="0"/>
        <v>0.62</v>
      </c>
      <c r="H24" s="5">
        <v>3.9815990783744422</v>
      </c>
      <c r="I24" s="4">
        <f t="shared" si="1"/>
        <v>7.7929803688280792</v>
      </c>
      <c r="J24" s="4">
        <f t="shared" si="2"/>
        <v>7.7929803688280792</v>
      </c>
      <c r="K24" s="7">
        <f t="shared" si="3"/>
        <v>5.0778645813148249E-4</v>
      </c>
      <c r="L24" s="7">
        <f t="shared" si="4"/>
        <v>2.7457600000000003E-3</v>
      </c>
      <c r="M24" s="7">
        <f t="shared" si="5"/>
        <v>2.7457600000000003E-3</v>
      </c>
      <c r="N24" s="4"/>
      <c r="O24" s="4"/>
      <c r="P24" s="4">
        <v>0.62</v>
      </c>
      <c r="Q24" s="4">
        <v>7.7929803688280792</v>
      </c>
      <c r="R24" s="4"/>
      <c r="S24" s="4"/>
      <c r="T24" s="4">
        <v>0.62</v>
      </c>
      <c r="U24" s="4">
        <v>7.7929803688280792</v>
      </c>
      <c r="V24" s="4"/>
      <c r="W24" s="4"/>
      <c r="X24" s="4">
        <v>0.62</v>
      </c>
      <c r="Y24" s="4">
        <v>7.7929803688280792</v>
      </c>
      <c r="Z24" s="4"/>
      <c r="AA24" s="4"/>
      <c r="AB24" s="4">
        <v>0.62</v>
      </c>
      <c r="AC24" s="4">
        <v>7.7929803688280792</v>
      </c>
      <c r="AD24" s="4"/>
      <c r="AE24" s="4"/>
      <c r="AF24" s="4">
        <v>0.62</v>
      </c>
      <c r="AG24" s="4">
        <v>7.7929803688280792</v>
      </c>
      <c r="AH24" s="4"/>
      <c r="AI24" s="4"/>
      <c r="AJ24" s="4">
        <v>0.62</v>
      </c>
      <c r="AK24" s="4">
        <v>7.7929803688280792</v>
      </c>
      <c r="AL24" s="4"/>
      <c r="AM24" s="4"/>
      <c r="AN24" s="4">
        <v>0.62</v>
      </c>
      <c r="AO24" s="4">
        <v>7.7929803688280792</v>
      </c>
      <c r="AP24" s="4"/>
      <c r="AQ24" s="4"/>
      <c r="AR24" s="4">
        <v>0.62</v>
      </c>
      <c r="AS24" s="4">
        <v>7.7929803688280792</v>
      </c>
      <c r="AT24" s="4"/>
      <c r="AU24" s="4"/>
      <c r="AV24" s="4">
        <v>0.62</v>
      </c>
      <c r="AW24" s="4">
        <v>7.7929803688280792</v>
      </c>
      <c r="AX24" s="4"/>
      <c r="AY24" s="4"/>
      <c r="AZ24" s="4">
        <v>0.62</v>
      </c>
      <c r="BA24" s="4">
        <v>7.7929803688280792</v>
      </c>
      <c r="BB24" s="4"/>
      <c r="BD24" s="2">
        <v>0.62</v>
      </c>
      <c r="BE24" s="2">
        <v>7.7929803688280792</v>
      </c>
    </row>
    <row r="25" spans="1:57" x14ac:dyDescent="0.25">
      <c r="A25" s="1">
        <v>41582.628472222219</v>
      </c>
      <c r="B25" s="6">
        <v>0.83</v>
      </c>
      <c r="C25" s="6">
        <v>0.81370000000000009</v>
      </c>
      <c r="D25" s="4"/>
      <c r="E25" s="6">
        <v>0</v>
      </c>
      <c r="F25" s="6">
        <v>0.83</v>
      </c>
      <c r="G25" s="6">
        <f t="shared" si="0"/>
        <v>0.83</v>
      </c>
      <c r="H25" s="5">
        <v>2.2392236626411499</v>
      </c>
      <c r="I25" s="4">
        <f t="shared" si="1"/>
        <v>2.0031952808160094</v>
      </c>
      <c r="J25" s="4">
        <f t="shared" si="2"/>
        <v>2.0031952808160094</v>
      </c>
      <c r="K25" s="7">
        <f t="shared" si="3"/>
        <v>2.6841618105190302E-2</v>
      </c>
      <c r="L25" s="7">
        <f t="shared" si="4"/>
        <v>2.6568999999999578E-4</v>
      </c>
      <c r="M25" s="7">
        <f t="shared" si="5"/>
        <v>2.6568999999999578E-4</v>
      </c>
      <c r="N25" s="4"/>
      <c r="O25" s="4"/>
      <c r="P25" s="4">
        <v>0.83</v>
      </c>
      <c r="Q25" s="4">
        <v>2.0031952808160094</v>
      </c>
      <c r="R25" s="4"/>
      <c r="S25" s="4"/>
      <c r="T25" s="4">
        <v>0.83</v>
      </c>
      <c r="U25" s="4">
        <v>2.0031952808160094</v>
      </c>
      <c r="V25" s="4"/>
      <c r="W25" s="4"/>
      <c r="X25" s="4">
        <v>0.83</v>
      </c>
      <c r="Y25" s="4">
        <v>2.0031952808160094</v>
      </c>
      <c r="Z25" s="4"/>
      <c r="AA25" s="4"/>
      <c r="AB25" s="4">
        <v>0.83</v>
      </c>
      <c r="AC25" s="4">
        <v>2.0031952808160094</v>
      </c>
      <c r="AD25" s="4"/>
      <c r="AE25" s="4"/>
      <c r="AF25" s="4">
        <v>0.83</v>
      </c>
      <c r="AG25" s="4">
        <v>2.0031952808160094</v>
      </c>
      <c r="AH25" s="4"/>
      <c r="AI25" s="4"/>
      <c r="AJ25" s="4">
        <v>0.83</v>
      </c>
      <c r="AK25" s="4">
        <v>2.0031952808160094</v>
      </c>
      <c r="AL25" s="4"/>
      <c r="AM25" s="4"/>
      <c r="AN25" s="4">
        <v>0.83</v>
      </c>
      <c r="AO25" s="4">
        <v>2.0031952808160094</v>
      </c>
      <c r="AP25" s="4"/>
      <c r="AQ25" s="4"/>
      <c r="AR25" s="4">
        <v>0.83</v>
      </c>
      <c r="AS25" s="4">
        <v>2.0031952808160094</v>
      </c>
      <c r="AT25" s="4"/>
      <c r="AU25" s="4"/>
      <c r="AV25" s="4">
        <v>0.83</v>
      </c>
      <c r="AW25" s="4">
        <v>2.0031952808160094</v>
      </c>
      <c r="AX25" s="4"/>
      <c r="AY25" s="4"/>
      <c r="AZ25" s="4">
        <v>0.83</v>
      </c>
      <c r="BA25" s="4">
        <v>2.0031952808160094</v>
      </c>
      <c r="BB25" s="4"/>
      <c r="BD25" s="2">
        <v>0.83</v>
      </c>
      <c r="BE25" s="2">
        <v>2.0031952808160094</v>
      </c>
    </row>
    <row r="26" spans="1:57" x14ac:dyDescent="0.25">
      <c r="A26" s="1">
        <v>41582.631944444445</v>
      </c>
      <c r="B26" s="6">
        <v>1.01</v>
      </c>
      <c r="C26" s="6">
        <v>0.82940000000000003</v>
      </c>
      <c r="D26" s="4"/>
      <c r="E26" s="6">
        <v>0</v>
      </c>
      <c r="F26" s="6">
        <v>1.01</v>
      </c>
      <c r="G26" s="6">
        <f t="shared" si="0"/>
        <v>1.01</v>
      </c>
      <c r="H26" s="5">
        <v>1.3062897549571979</v>
      </c>
      <c r="I26" s="4">
        <f t="shared" si="1"/>
        <v>21.774776947190738</v>
      </c>
      <c r="J26" s="4">
        <f t="shared" si="2"/>
        <v>21.774776947190738</v>
      </c>
      <c r="K26" s="7">
        <f t="shared" si="3"/>
        <v>3.2232499399307925E-2</v>
      </c>
      <c r="L26" s="7">
        <f t="shared" si="4"/>
        <v>3.2616359999999997E-2</v>
      </c>
      <c r="M26" s="7">
        <f t="shared" si="5"/>
        <v>3.2616359999999997E-2</v>
      </c>
      <c r="N26" s="4"/>
      <c r="O26" s="4"/>
      <c r="P26" s="4">
        <v>1.01</v>
      </c>
      <c r="Q26" s="4">
        <v>21.774776947190738</v>
      </c>
      <c r="R26" s="4"/>
      <c r="S26" s="4"/>
      <c r="T26" s="4">
        <v>1.01</v>
      </c>
      <c r="U26" s="4">
        <v>21.774776947190738</v>
      </c>
      <c r="V26" s="4"/>
      <c r="W26" s="4"/>
      <c r="X26" s="4">
        <v>1.01</v>
      </c>
      <c r="Y26" s="4">
        <v>21.774776947190738</v>
      </c>
      <c r="Z26" s="4"/>
      <c r="AA26" s="4"/>
      <c r="AB26" s="4">
        <v>1.01</v>
      </c>
      <c r="AC26" s="4">
        <v>21.774776947190738</v>
      </c>
      <c r="AD26" s="4"/>
      <c r="AE26" s="4"/>
      <c r="AF26" s="4">
        <v>1.01</v>
      </c>
      <c r="AG26" s="4">
        <v>21.774776947190738</v>
      </c>
      <c r="AH26" s="4"/>
      <c r="AI26" s="4"/>
      <c r="AJ26" s="4">
        <v>1.01</v>
      </c>
      <c r="AK26" s="4">
        <v>21.774776947190738</v>
      </c>
      <c r="AL26" s="4"/>
      <c r="AM26" s="4"/>
      <c r="AN26" s="4">
        <v>1.01</v>
      </c>
      <c r="AO26" s="4">
        <v>21.774776947190738</v>
      </c>
      <c r="AP26" s="4"/>
      <c r="AQ26" s="4"/>
      <c r="AR26" s="4">
        <v>1.01</v>
      </c>
      <c r="AS26" s="4">
        <v>21.774776947190738</v>
      </c>
      <c r="AT26" s="4"/>
      <c r="AU26" s="4"/>
      <c r="AV26" s="4">
        <v>1.01</v>
      </c>
      <c r="AW26" s="4">
        <v>21.774776947190738</v>
      </c>
      <c r="AX26" s="4"/>
      <c r="AY26" s="4"/>
      <c r="AZ26" s="4">
        <v>1.01</v>
      </c>
      <c r="BA26" s="4">
        <v>21.774776947190738</v>
      </c>
      <c r="BB26" s="4"/>
      <c r="BD26" s="2">
        <v>1.01</v>
      </c>
      <c r="BE26" s="2">
        <v>21.774776947190738</v>
      </c>
    </row>
    <row r="27" spans="1:57" x14ac:dyDescent="0.25">
      <c r="A27" s="1">
        <v>41582.635416666664</v>
      </c>
      <c r="B27" s="6">
        <v>1.06</v>
      </c>
      <c r="C27" s="6">
        <v>0.89219999999999999</v>
      </c>
      <c r="D27" s="4"/>
      <c r="E27" s="6">
        <v>0</v>
      </c>
      <c r="F27" s="6">
        <v>1.06</v>
      </c>
      <c r="G27" s="6">
        <f t="shared" si="0"/>
        <v>1.06</v>
      </c>
      <c r="H27" s="5">
        <v>1.864852424033604</v>
      </c>
      <c r="I27" s="4">
        <f t="shared" si="1"/>
        <v>18.807442277516259</v>
      </c>
      <c r="J27" s="4">
        <f t="shared" si="2"/>
        <v>18.807442277516259</v>
      </c>
      <c r="K27" s="7">
        <f t="shared" si="3"/>
        <v>5.872582457577849E-2</v>
      </c>
      <c r="L27" s="7">
        <f t="shared" si="4"/>
        <v>2.815684000000002E-2</v>
      </c>
      <c r="M27" s="7">
        <f t="shared" si="5"/>
        <v>2.815684000000002E-2</v>
      </c>
      <c r="N27" s="4"/>
      <c r="O27" s="4"/>
      <c r="P27" s="4">
        <v>1.06</v>
      </c>
      <c r="Q27" s="4">
        <v>18.807442277516259</v>
      </c>
      <c r="R27" s="4"/>
      <c r="S27" s="4"/>
      <c r="T27" s="4">
        <v>1.06</v>
      </c>
      <c r="U27" s="4">
        <v>18.807442277516259</v>
      </c>
      <c r="V27" s="4"/>
      <c r="W27" s="4"/>
      <c r="X27" s="4">
        <v>1.06</v>
      </c>
      <c r="Y27" s="4">
        <v>18.807442277516259</v>
      </c>
      <c r="Z27" s="4"/>
      <c r="AA27" s="4"/>
      <c r="AB27" s="4">
        <v>1.06</v>
      </c>
      <c r="AC27" s="4">
        <v>18.807442277516259</v>
      </c>
      <c r="AD27" s="4"/>
      <c r="AE27" s="4"/>
      <c r="AF27" s="4">
        <v>1.06</v>
      </c>
      <c r="AG27" s="4">
        <v>18.807442277516259</v>
      </c>
      <c r="AH27" s="4"/>
      <c r="AI27" s="4"/>
      <c r="AJ27" s="4">
        <v>1.06</v>
      </c>
      <c r="AK27" s="4">
        <v>18.807442277516259</v>
      </c>
      <c r="AL27" s="4"/>
      <c r="AM27" s="4"/>
      <c r="AN27" s="4">
        <v>1.06</v>
      </c>
      <c r="AO27" s="4">
        <v>18.807442277516259</v>
      </c>
      <c r="AP27" s="4"/>
      <c r="AQ27" s="4"/>
      <c r="AR27" s="4">
        <v>1.06</v>
      </c>
      <c r="AS27" s="4">
        <v>18.807442277516259</v>
      </c>
      <c r="AT27" s="4"/>
      <c r="AU27" s="4"/>
      <c r="AV27" s="4">
        <v>1.06</v>
      </c>
      <c r="AW27" s="4">
        <v>18.807442277516259</v>
      </c>
      <c r="AX27" s="4"/>
      <c r="AY27" s="4"/>
      <c r="AZ27" s="4">
        <v>1.06</v>
      </c>
      <c r="BA27" s="4">
        <v>18.807442277516259</v>
      </c>
      <c r="BB27" s="4"/>
      <c r="BD27" s="2">
        <v>1.06</v>
      </c>
      <c r="BE27" s="2">
        <v>18.807442277516259</v>
      </c>
    </row>
    <row r="28" spans="1:57" x14ac:dyDescent="0.25">
      <c r="A28" s="1">
        <v>41582.638888888891</v>
      </c>
      <c r="B28" s="6">
        <v>1.05</v>
      </c>
      <c r="C28" s="6">
        <v>1.0649</v>
      </c>
      <c r="D28" s="4"/>
      <c r="E28" s="6">
        <v>0</v>
      </c>
      <c r="F28" s="6">
        <v>1.05</v>
      </c>
      <c r="G28" s="6">
        <f t="shared" si="0"/>
        <v>1.05</v>
      </c>
      <c r="H28" s="5">
        <v>3.6487980333791659</v>
      </c>
      <c r="I28" s="4">
        <f t="shared" si="1"/>
        <v>1.3991924124330841</v>
      </c>
      <c r="J28" s="4">
        <f t="shared" si="2"/>
        <v>1.3991924124330841</v>
      </c>
      <c r="K28" s="7">
        <f t="shared" si="3"/>
        <v>0.17225331881107253</v>
      </c>
      <c r="L28" s="7">
        <f t="shared" si="4"/>
        <v>2.2200999999999742E-4</v>
      </c>
      <c r="M28" s="7">
        <f t="shared" si="5"/>
        <v>2.2200999999999742E-4</v>
      </c>
      <c r="N28" s="4"/>
      <c r="O28" s="4"/>
      <c r="P28" s="4">
        <v>1.05</v>
      </c>
      <c r="Q28" s="4">
        <v>1.3991924124330841</v>
      </c>
      <c r="R28" s="4"/>
      <c r="S28" s="4"/>
      <c r="T28" s="4">
        <v>1.05</v>
      </c>
      <c r="U28" s="4">
        <v>1.3991924124330841</v>
      </c>
      <c r="V28" s="4"/>
      <c r="W28" s="4"/>
      <c r="X28" s="4">
        <v>1.05</v>
      </c>
      <c r="Y28" s="4">
        <v>1.3991924124330841</v>
      </c>
      <c r="Z28" s="4"/>
      <c r="AA28" s="4"/>
      <c r="AB28" s="4">
        <v>1.05</v>
      </c>
      <c r="AC28" s="4">
        <v>1.3991924124330841</v>
      </c>
      <c r="AD28" s="4"/>
      <c r="AE28" s="4"/>
      <c r="AF28" s="4">
        <v>1.05</v>
      </c>
      <c r="AG28" s="4">
        <v>1.3991924124330841</v>
      </c>
      <c r="AH28" s="4"/>
      <c r="AI28" s="4"/>
      <c r="AJ28" s="4">
        <v>1.05</v>
      </c>
      <c r="AK28" s="4">
        <v>1.3991924124330841</v>
      </c>
      <c r="AL28" s="4"/>
      <c r="AM28" s="4"/>
      <c r="AN28" s="4">
        <v>1.05</v>
      </c>
      <c r="AO28" s="4">
        <v>1.3991924124330841</v>
      </c>
      <c r="AP28" s="4"/>
      <c r="AQ28" s="4"/>
      <c r="AR28" s="4">
        <v>1.05</v>
      </c>
      <c r="AS28" s="4">
        <v>1.3991924124330841</v>
      </c>
      <c r="AT28" s="4"/>
      <c r="AU28" s="4"/>
      <c r="AV28" s="4">
        <v>1.05</v>
      </c>
      <c r="AW28" s="4">
        <v>1.3991924124330841</v>
      </c>
      <c r="AX28" s="4"/>
      <c r="AY28" s="4"/>
      <c r="AZ28" s="4">
        <v>1.05</v>
      </c>
      <c r="BA28" s="4">
        <v>1.3991924124330841</v>
      </c>
      <c r="BB28" s="4"/>
      <c r="BD28" s="2">
        <v>1.05</v>
      </c>
      <c r="BE28" s="2">
        <v>1.3991924124330841</v>
      </c>
    </row>
    <row r="29" spans="1:57" x14ac:dyDescent="0.25">
      <c r="A29" s="1">
        <v>41582.642361111109</v>
      </c>
      <c r="B29" s="6">
        <v>1.0900000000000001</v>
      </c>
      <c r="C29" s="6">
        <v>1.2533000000000001</v>
      </c>
      <c r="D29" s="4"/>
      <c r="E29" s="6">
        <v>0</v>
      </c>
      <c r="F29" s="6">
        <v>1.0900000000000001</v>
      </c>
      <c r="G29" s="6">
        <f t="shared" si="0"/>
        <v>1.0900000000000001</v>
      </c>
      <c r="H29" s="5">
        <v>3.184652244047117</v>
      </c>
      <c r="I29" s="4">
        <f t="shared" si="1"/>
        <v>13.029601851113059</v>
      </c>
      <c r="J29" s="4">
        <f t="shared" si="2"/>
        <v>13.029601851113059</v>
      </c>
      <c r="K29" s="7">
        <f t="shared" si="3"/>
        <v>0.36413273434048438</v>
      </c>
      <c r="L29" s="7">
        <f t="shared" si="4"/>
        <v>2.6666889999999999E-2</v>
      </c>
      <c r="M29" s="7">
        <f t="shared" si="5"/>
        <v>2.6666889999999999E-2</v>
      </c>
      <c r="N29" s="4"/>
      <c r="O29" s="4"/>
      <c r="P29" s="4">
        <v>1.0900000000000001</v>
      </c>
      <c r="Q29" s="4">
        <v>13.029601851113059</v>
      </c>
      <c r="R29" s="4"/>
      <c r="S29" s="4"/>
      <c r="T29" s="4">
        <v>1.0900000000000001</v>
      </c>
      <c r="U29" s="4">
        <v>13.029601851113059</v>
      </c>
      <c r="V29" s="4"/>
      <c r="W29" s="4"/>
      <c r="X29" s="4">
        <v>1.0900000000000001</v>
      </c>
      <c r="Y29" s="4">
        <v>13.029601851113059</v>
      </c>
      <c r="Z29" s="4"/>
      <c r="AA29" s="4"/>
      <c r="AB29" s="4">
        <v>1.0900000000000001</v>
      </c>
      <c r="AC29" s="4">
        <v>13.029601851113059</v>
      </c>
      <c r="AD29" s="4"/>
      <c r="AE29" s="4"/>
      <c r="AF29" s="4">
        <v>1.0900000000000001</v>
      </c>
      <c r="AG29" s="4">
        <v>13.029601851113059</v>
      </c>
      <c r="AH29" s="4"/>
      <c r="AI29" s="4"/>
      <c r="AJ29" s="4">
        <v>1.0900000000000001</v>
      </c>
      <c r="AK29" s="4">
        <v>13.029601851113059</v>
      </c>
      <c r="AL29" s="4"/>
      <c r="AM29" s="4"/>
      <c r="AN29" s="4">
        <v>1.0900000000000001</v>
      </c>
      <c r="AO29" s="4">
        <v>13.029601851113059</v>
      </c>
      <c r="AP29" s="4"/>
      <c r="AQ29" s="4"/>
      <c r="AR29" s="4">
        <v>1.0900000000000001</v>
      </c>
      <c r="AS29" s="4">
        <v>13.029601851113059</v>
      </c>
      <c r="AT29" s="4"/>
      <c r="AU29" s="4"/>
      <c r="AV29" s="4">
        <v>1.0900000000000001</v>
      </c>
      <c r="AW29" s="4">
        <v>13.029601851113059</v>
      </c>
      <c r="AX29" s="4"/>
      <c r="AY29" s="4"/>
      <c r="AZ29" s="4">
        <v>1.0900000000000001</v>
      </c>
      <c r="BA29" s="4">
        <v>13.029601851113059</v>
      </c>
      <c r="BB29" s="4"/>
      <c r="BD29" s="2">
        <v>1.0900000000000001</v>
      </c>
      <c r="BE29" s="2">
        <v>13.029601851113059</v>
      </c>
    </row>
    <row r="30" spans="1:57" x14ac:dyDescent="0.25">
      <c r="A30" s="1">
        <v>41582.645833333336</v>
      </c>
      <c r="B30" s="6">
        <v>1.21</v>
      </c>
      <c r="C30" s="6">
        <v>1.3474999999999999</v>
      </c>
      <c r="D30" s="4">
        <v>1.4215</v>
      </c>
      <c r="E30" s="6">
        <f t="shared" si="6"/>
        <v>-0.21150000000000002</v>
      </c>
      <c r="F30" s="6">
        <v>1.3474999999999999</v>
      </c>
      <c r="G30" s="6">
        <f t="shared" si="0"/>
        <v>1.4215</v>
      </c>
      <c r="H30" s="5">
        <v>2.5459282913183379</v>
      </c>
      <c r="I30" s="4">
        <f t="shared" si="1"/>
        <v>10.204081632653059</v>
      </c>
      <c r="J30" s="4">
        <f t="shared" si="2"/>
        <v>5.4916512059369254</v>
      </c>
      <c r="K30" s="7">
        <f t="shared" si="3"/>
        <v>0.48669336210519004</v>
      </c>
      <c r="L30" s="7">
        <f t="shared" si="4"/>
        <v>1.8906249999999989E-2</v>
      </c>
      <c r="M30" s="7">
        <f t="shared" si="5"/>
        <v>5.4760000000000095E-3</v>
      </c>
      <c r="N30" s="4">
        <f t="shared" ref="N30:N54" ca="1" si="7">D30+RANDBETWEEN(-100,100)/1000</f>
        <v>1.4235</v>
      </c>
      <c r="O30" s="4">
        <v>1.2645</v>
      </c>
      <c r="P30" s="4">
        <v>1.2645</v>
      </c>
      <c r="Q30" s="4">
        <v>6.1595547309833005</v>
      </c>
      <c r="R30" s="4"/>
      <c r="S30" s="4">
        <v>1.3114999999999999</v>
      </c>
      <c r="T30" s="4">
        <v>1.3114999999999999</v>
      </c>
      <c r="U30" s="4">
        <v>2.6716141001855314</v>
      </c>
      <c r="V30" s="4"/>
      <c r="W30" s="4">
        <v>1.2474999999999998</v>
      </c>
      <c r="X30" s="4">
        <v>1.2474999999999998</v>
      </c>
      <c r="Y30" s="4">
        <v>7.4211502782931422</v>
      </c>
      <c r="Z30" s="4"/>
      <c r="AA30" s="4">
        <v>1.4175</v>
      </c>
      <c r="AB30" s="4">
        <v>1.4175</v>
      </c>
      <c r="AC30" s="4">
        <v>5.1948051948052001</v>
      </c>
      <c r="AD30" s="4"/>
      <c r="AE30" s="4">
        <v>1.3594999999999999</v>
      </c>
      <c r="AF30" s="4">
        <v>1.3594999999999999</v>
      </c>
      <c r="AG30" s="4">
        <v>0.89053803339517712</v>
      </c>
      <c r="AH30" s="4"/>
      <c r="AI30" s="4">
        <v>1.3325</v>
      </c>
      <c r="AJ30" s="4">
        <v>1.3325</v>
      </c>
      <c r="AK30" s="4">
        <v>1.1131725417439631</v>
      </c>
      <c r="AL30" s="4"/>
      <c r="AM30" s="4">
        <v>1.2694999999999999</v>
      </c>
      <c r="AN30" s="4">
        <v>1.2694999999999999</v>
      </c>
      <c r="AO30" s="4">
        <v>5.7884972170686515</v>
      </c>
      <c r="AP30" s="4"/>
      <c r="AQ30" s="4">
        <v>1.3294999999999999</v>
      </c>
      <c r="AR30" s="4">
        <v>1.3294999999999999</v>
      </c>
      <c r="AS30" s="4">
        <v>1.3358070500927657</v>
      </c>
      <c r="AT30" s="4"/>
      <c r="AU30" s="4">
        <v>1.2774999999999999</v>
      </c>
      <c r="AV30" s="4">
        <v>1.2774999999999999</v>
      </c>
      <c r="AW30" s="4">
        <v>5.1948051948052001</v>
      </c>
      <c r="AX30" s="4"/>
      <c r="AY30" s="4">
        <v>1.4304999999999999</v>
      </c>
      <c r="AZ30" s="4">
        <v>1.4304999999999999</v>
      </c>
      <c r="BA30" s="4">
        <v>6.1595547309833005</v>
      </c>
      <c r="BB30" s="4"/>
      <c r="BC30" s="4">
        <v>1.4215</v>
      </c>
      <c r="BD30" s="2">
        <v>1.4215</v>
      </c>
      <c r="BE30" s="2">
        <v>5.4916512059369254</v>
      </c>
    </row>
    <row r="31" spans="1:57" x14ac:dyDescent="0.25">
      <c r="A31" s="1">
        <v>41582.649305555555</v>
      </c>
      <c r="B31" s="6">
        <v>1.27</v>
      </c>
      <c r="C31" s="6">
        <v>1.3946000000000001</v>
      </c>
      <c r="D31" s="4"/>
      <c r="E31" s="6">
        <f t="shared" si="6"/>
        <v>-0.21150000000000002</v>
      </c>
      <c r="F31" s="6">
        <v>1.4075</v>
      </c>
      <c r="G31" s="6">
        <f t="shared" si="0"/>
        <v>1.4815</v>
      </c>
      <c r="H31" s="5">
        <v>3.0508438753833209</v>
      </c>
      <c r="I31" s="4">
        <f t="shared" si="1"/>
        <v>8.9344614943352969</v>
      </c>
      <c r="J31" s="4">
        <f t="shared" si="2"/>
        <v>6.2311773985372128</v>
      </c>
      <c r="K31" s="7">
        <f t="shared" si="3"/>
        <v>0.55462890598754322</v>
      </c>
      <c r="L31" s="7">
        <f t="shared" si="4"/>
        <v>1.5525160000000012E-2</v>
      </c>
      <c r="M31" s="7">
        <f t="shared" si="5"/>
        <v>7.5516099999999959E-3</v>
      </c>
      <c r="N31" s="4"/>
      <c r="O31" s="4"/>
      <c r="P31" s="4">
        <v>1.3245</v>
      </c>
      <c r="Q31" s="4">
        <v>5.0265309049189764</v>
      </c>
      <c r="R31" s="4"/>
      <c r="S31" s="4"/>
      <c r="T31" s="4">
        <v>1.3714999999999999</v>
      </c>
      <c r="U31" s="4">
        <v>1.656388928725091</v>
      </c>
      <c r="V31" s="4"/>
      <c r="W31" s="4"/>
      <c r="X31" s="4">
        <v>1.3074999999999999</v>
      </c>
      <c r="Y31" s="4">
        <v>6.2455184282231597</v>
      </c>
      <c r="Z31" s="4"/>
      <c r="AA31" s="4"/>
      <c r="AB31" s="4">
        <v>1.4775</v>
      </c>
      <c r="AC31" s="4">
        <v>5.9443568048185842</v>
      </c>
      <c r="AD31" s="4"/>
      <c r="AE31" s="4"/>
      <c r="AF31" s="4">
        <v>1.4195</v>
      </c>
      <c r="AG31" s="4">
        <v>1.7854581958984599</v>
      </c>
      <c r="AH31" s="4"/>
      <c r="AI31" s="4"/>
      <c r="AJ31" s="4">
        <v>1.3925000000000001</v>
      </c>
      <c r="AK31" s="4">
        <v>0.15058081170227955</v>
      </c>
      <c r="AL31" s="4"/>
      <c r="AM31" s="4"/>
      <c r="AN31" s="4">
        <v>1.3294999999999999</v>
      </c>
      <c r="AO31" s="4">
        <v>4.6680051627706982</v>
      </c>
      <c r="AP31" s="4"/>
      <c r="AQ31" s="4"/>
      <c r="AR31" s="4">
        <v>1.3895</v>
      </c>
      <c r="AS31" s="4">
        <v>0.36569625699125946</v>
      </c>
      <c r="AT31" s="4"/>
      <c r="AU31" s="4"/>
      <c r="AV31" s="4">
        <v>1.3374999999999999</v>
      </c>
      <c r="AW31" s="4">
        <v>4.0943639753334393</v>
      </c>
      <c r="AX31" s="4"/>
      <c r="AY31" s="4"/>
      <c r="AZ31" s="4">
        <v>1.4904999999999999</v>
      </c>
      <c r="BA31" s="4">
        <v>6.8765237344041212</v>
      </c>
      <c r="BB31" s="4"/>
      <c r="BD31" s="2">
        <v>1.4815</v>
      </c>
      <c r="BE31" s="2">
        <v>6.2311773985372128</v>
      </c>
    </row>
    <row r="32" spans="1:57" x14ac:dyDescent="0.25">
      <c r="A32" s="1">
        <v>41582.652777777781</v>
      </c>
      <c r="B32" s="6">
        <v>1.3</v>
      </c>
      <c r="C32" s="6">
        <v>1.4259999999999999</v>
      </c>
      <c r="D32" s="4"/>
      <c r="E32" s="6">
        <f t="shared" si="6"/>
        <v>-0.21150000000000002</v>
      </c>
      <c r="F32" s="6">
        <v>1.4375</v>
      </c>
      <c r="G32" s="6">
        <f t="shared" si="0"/>
        <v>1.5115000000000001</v>
      </c>
      <c r="H32" s="5">
        <v>2.1307522943882451</v>
      </c>
      <c r="I32" s="4">
        <f t="shared" si="1"/>
        <v>8.8359046283309883</v>
      </c>
      <c r="J32" s="4">
        <f t="shared" si="2"/>
        <v>5.9957924263674709</v>
      </c>
      <c r="K32" s="7">
        <f t="shared" si="3"/>
        <v>0.60238416857577826</v>
      </c>
      <c r="L32" s="7">
        <f t="shared" si="4"/>
        <v>1.5875999999999973E-2</v>
      </c>
      <c r="M32" s="7">
        <f t="shared" si="5"/>
        <v>7.3102500000000225E-3</v>
      </c>
      <c r="N32" s="4"/>
      <c r="O32" s="4"/>
      <c r="P32" s="4">
        <v>1.3545</v>
      </c>
      <c r="Q32" s="4">
        <v>5.014025245441788</v>
      </c>
      <c r="R32" s="4"/>
      <c r="S32" s="4"/>
      <c r="T32" s="4">
        <v>1.4015</v>
      </c>
      <c r="U32" s="4">
        <v>1.7180925666199136</v>
      </c>
      <c r="V32" s="4"/>
      <c r="W32" s="4"/>
      <c r="X32" s="4">
        <v>1.3374999999999999</v>
      </c>
      <c r="Y32" s="4">
        <v>6.2061711079943915</v>
      </c>
      <c r="Z32" s="4"/>
      <c r="AA32" s="4"/>
      <c r="AB32" s="4">
        <v>1.5075000000000001</v>
      </c>
      <c r="AC32" s="4">
        <v>5.7152875175315661</v>
      </c>
      <c r="AD32" s="4"/>
      <c r="AE32" s="4"/>
      <c r="AF32" s="4">
        <v>1.4495</v>
      </c>
      <c r="AG32" s="4">
        <v>1.6479663394109452</v>
      </c>
      <c r="AH32" s="4"/>
      <c r="AI32" s="4"/>
      <c r="AJ32" s="4">
        <v>1.4225000000000001</v>
      </c>
      <c r="AK32" s="4">
        <v>0.24544179523140511</v>
      </c>
      <c r="AL32" s="4"/>
      <c r="AM32" s="4"/>
      <c r="AN32" s="4">
        <v>1.3594999999999999</v>
      </c>
      <c r="AO32" s="4">
        <v>4.6633941093969149</v>
      </c>
      <c r="AP32" s="4"/>
      <c r="AQ32" s="4"/>
      <c r="AR32" s="4">
        <v>1.4195</v>
      </c>
      <c r="AS32" s="4">
        <v>0.45582047685834154</v>
      </c>
      <c r="AT32" s="4"/>
      <c r="AU32" s="4"/>
      <c r="AV32" s="4">
        <v>1.3674999999999999</v>
      </c>
      <c r="AW32" s="4">
        <v>4.1023842917251052</v>
      </c>
      <c r="AX32" s="4"/>
      <c r="AY32" s="4"/>
      <c r="AZ32" s="4">
        <v>1.5205</v>
      </c>
      <c r="BA32" s="4">
        <v>6.6269284712482488</v>
      </c>
      <c r="BB32" s="4"/>
      <c r="BD32" s="2">
        <v>1.5115000000000001</v>
      </c>
      <c r="BE32" s="2">
        <v>5.9957924263674709</v>
      </c>
    </row>
    <row r="33" spans="1:57" x14ac:dyDescent="0.25">
      <c r="A33" s="1">
        <v>41582.65625</v>
      </c>
      <c r="B33" s="6">
        <v>1.32</v>
      </c>
      <c r="C33" s="6">
        <v>1.4417</v>
      </c>
      <c r="D33" s="4"/>
      <c r="E33" s="6">
        <f t="shared" si="6"/>
        <v>-0.21150000000000002</v>
      </c>
      <c r="F33" s="6">
        <v>1.4575</v>
      </c>
      <c r="G33" s="6">
        <f t="shared" si="0"/>
        <v>1.5315000000000001</v>
      </c>
      <c r="H33" s="5">
        <v>2.881535656721367</v>
      </c>
      <c r="I33" s="4">
        <f t="shared" si="1"/>
        <v>8.4414233196920243</v>
      </c>
      <c r="J33" s="4">
        <f t="shared" si="2"/>
        <v>6.2287577165845951</v>
      </c>
      <c r="K33" s="7">
        <f t="shared" si="3"/>
        <v>0.62700126986989602</v>
      </c>
      <c r="L33" s="7">
        <f t="shared" si="4"/>
        <v>1.4810889999999981E-2</v>
      </c>
      <c r="M33" s="7">
        <f t="shared" si="5"/>
        <v>8.0640400000000188E-3</v>
      </c>
      <c r="N33" s="4"/>
      <c r="O33" s="4"/>
      <c r="P33" s="4">
        <v>1.3745000000000001</v>
      </c>
      <c r="Q33" s="4">
        <v>4.6611639037247645</v>
      </c>
      <c r="R33" s="4"/>
      <c r="S33" s="4"/>
      <c r="T33" s="4">
        <v>1.4215</v>
      </c>
      <c r="U33" s="4">
        <v>1.4011236734410761</v>
      </c>
      <c r="V33" s="4"/>
      <c r="W33" s="4"/>
      <c r="X33" s="4">
        <v>1.3574999999999999</v>
      </c>
      <c r="Y33" s="4">
        <v>5.8403273912741938</v>
      </c>
      <c r="Z33" s="4"/>
      <c r="AA33" s="4"/>
      <c r="AB33" s="4">
        <v>1.5275000000000001</v>
      </c>
      <c r="AC33" s="4">
        <v>5.951307484220024</v>
      </c>
      <c r="AD33" s="4"/>
      <c r="AE33" s="4"/>
      <c r="AF33" s="4">
        <v>1.4695</v>
      </c>
      <c r="AG33" s="4">
        <v>1.9282791149337621</v>
      </c>
      <c r="AH33" s="4"/>
      <c r="AI33" s="4"/>
      <c r="AJ33" s="4">
        <v>1.4425000000000001</v>
      </c>
      <c r="AK33" s="4">
        <v>5.5490046472923209E-2</v>
      </c>
      <c r="AL33" s="4"/>
      <c r="AM33" s="4"/>
      <c r="AN33" s="4">
        <v>1.3794999999999999</v>
      </c>
      <c r="AO33" s="4">
        <v>4.3143511132690593</v>
      </c>
      <c r="AP33" s="4"/>
      <c r="AQ33" s="4"/>
      <c r="AR33" s="4">
        <v>1.4395</v>
      </c>
      <c r="AS33" s="4">
        <v>0.15259762780051189</v>
      </c>
      <c r="AT33" s="4"/>
      <c r="AU33" s="4"/>
      <c r="AV33" s="4">
        <v>1.3875</v>
      </c>
      <c r="AW33" s="4">
        <v>3.7594506485399202</v>
      </c>
      <c r="AX33" s="4"/>
      <c r="AY33" s="4"/>
      <c r="AZ33" s="4">
        <v>1.5405</v>
      </c>
      <c r="BA33" s="4">
        <v>6.8530207394048688</v>
      </c>
      <c r="BB33" s="4"/>
      <c r="BD33" s="2">
        <v>1.5315000000000001</v>
      </c>
      <c r="BE33" s="2">
        <v>6.2287577165845951</v>
      </c>
    </row>
    <row r="34" spans="1:57" x14ac:dyDescent="0.25">
      <c r="A34" s="1">
        <v>41582.659722222219</v>
      </c>
      <c r="B34" s="6">
        <v>1.33</v>
      </c>
      <c r="C34" s="6">
        <v>1.5044999999999999</v>
      </c>
      <c r="D34" s="4"/>
      <c r="E34" s="6">
        <f t="shared" si="6"/>
        <v>-0.21150000000000002</v>
      </c>
      <c r="F34" s="6">
        <v>1.4675</v>
      </c>
      <c r="G34" s="6">
        <f t="shared" si="0"/>
        <v>1.5415000000000001</v>
      </c>
      <c r="H34" s="5">
        <v>2.4385521937059882</v>
      </c>
      <c r="I34" s="4">
        <f t="shared" si="1"/>
        <v>11.598537720172807</v>
      </c>
      <c r="J34" s="4">
        <f t="shared" si="2"/>
        <v>2.4592888002658788</v>
      </c>
      <c r="K34" s="7">
        <f t="shared" si="3"/>
        <v>0.73039947504636649</v>
      </c>
      <c r="L34" s="7">
        <f t="shared" si="4"/>
        <v>3.0450249999999957E-2</v>
      </c>
      <c r="M34" s="7">
        <f t="shared" si="5"/>
        <v>1.3690000000000106E-3</v>
      </c>
      <c r="N34" s="4"/>
      <c r="O34" s="4"/>
      <c r="P34" s="4">
        <v>1.3845000000000001</v>
      </c>
      <c r="Q34" s="4">
        <v>7.9760717846460549</v>
      </c>
      <c r="R34" s="4"/>
      <c r="S34" s="4"/>
      <c r="T34" s="4">
        <v>1.4315</v>
      </c>
      <c r="U34" s="4">
        <v>4.8521103356596846</v>
      </c>
      <c r="V34" s="4"/>
      <c r="W34" s="4"/>
      <c r="X34" s="4">
        <v>1.3674999999999999</v>
      </c>
      <c r="Y34" s="4">
        <v>9.106015287470921</v>
      </c>
      <c r="Z34" s="4"/>
      <c r="AA34" s="4"/>
      <c r="AB34" s="4">
        <v>1.5375000000000001</v>
      </c>
      <c r="AC34" s="4">
        <v>2.1934197407776765</v>
      </c>
      <c r="AD34" s="4"/>
      <c r="AE34" s="4"/>
      <c r="AF34" s="4">
        <v>1.4795</v>
      </c>
      <c r="AG34" s="4">
        <v>1.6616816218012571</v>
      </c>
      <c r="AH34" s="4"/>
      <c r="AI34" s="4"/>
      <c r="AJ34" s="4">
        <v>1.4525000000000001</v>
      </c>
      <c r="AK34" s="4">
        <v>3.4562977733466154</v>
      </c>
      <c r="AL34" s="4"/>
      <c r="AM34" s="4"/>
      <c r="AN34" s="4">
        <v>1.3895</v>
      </c>
      <c r="AO34" s="4">
        <v>7.6437354602858099</v>
      </c>
      <c r="AP34" s="4"/>
      <c r="AQ34" s="4"/>
      <c r="AR34" s="4">
        <v>1.4495</v>
      </c>
      <c r="AS34" s="4">
        <v>3.6556995679627744</v>
      </c>
      <c r="AT34" s="4"/>
      <c r="AU34" s="4"/>
      <c r="AV34" s="4">
        <v>1.3975</v>
      </c>
      <c r="AW34" s="4">
        <v>7.1119973413094053</v>
      </c>
      <c r="AX34" s="4"/>
      <c r="AY34" s="4"/>
      <c r="AZ34" s="4">
        <v>1.5505</v>
      </c>
      <c r="BA34" s="4">
        <v>3.0574941841143266</v>
      </c>
      <c r="BB34" s="4"/>
      <c r="BD34" s="2">
        <v>1.5415000000000001</v>
      </c>
      <c r="BE34" s="2">
        <v>2.4592888002658788</v>
      </c>
    </row>
    <row r="35" spans="1:57" x14ac:dyDescent="0.25">
      <c r="A35" s="1">
        <v>41582.663194444445</v>
      </c>
      <c r="B35" s="6">
        <v>1.34</v>
      </c>
      <c r="C35" s="6">
        <v>1.5515999999999999</v>
      </c>
      <c r="D35" s="4"/>
      <c r="E35" s="6">
        <f t="shared" si="6"/>
        <v>-0.21150000000000002</v>
      </c>
      <c r="F35" s="6">
        <v>1.4775</v>
      </c>
      <c r="G35" s="6">
        <f t="shared" si="0"/>
        <v>1.5515000000000001</v>
      </c>
      <c r="H35" s="5">
        <v>1.3108081492737771</v>
      </c>
      <c r="I35" s="4">
        <f t="shared" si="1"/>
        <v>13.637535447280214</v>
      </c>
      <c r="J35" s="4">
        <f t="shared" si="2"/>
        <v>6.4449600412327243E-3</v>
      </c>
      <c r="K35" s="7">
        <f t="shared" si="3"/>
        <v>0.81312441892871923</v>
      </c>
      <c r="L35" s="7">
        <f t="shared" si="4"/>
        <v>4.4774559999999908E-2</v>
      </c>
      <c r="M35" s="7">
        <f t="shared" si="5"/>
        <v>9.9999999999533886E-9</v>
      </c>
      <c r="N35" s="4"/>
      <c r="O35" s="4"/>
      <c r="P35" s="4">
        <v>1.3945000000000001</v>
      </c>
      <c r="Q35" s="4">
        <v>10.125032224800194</v>
      </c>
      <c r="R35" s="4"/>
      <c r="S35" s="4"/>
      <c r="T35" s="4">
        <v>1.4415</v>
      </c>
      <c r="U35" s="4">
        <v>7.0959010054137588</v>
      </c>
      <c r="V35" s="4"/>
      <c r="W35" s="4"/>
      <c r="X35" s="4">
        <v>1.3774999999999999</v>
      </c>
      <c r="Y35" s="4">
        <v>11.220675431812319</v>
      </c>
      <c r="Z35" s="4"/>
      <c r="AA35" s="4"/>
      <c r="AB35" s="4">
        <v>1.5475000000000001</v>
      </c>
      <c r="AC35" s="4">
        <v>0.26424336169114276</v>
      </c>
      <c r="AD35" s="4"/>
      <c r="AE35" s="4"/>
      <c r="AF35" s="4">
        <v>1.4895</v>
      </c>
      <c r="AG35" s="4">
        <v>4.0023201856148383</v>
      </c>
      <c r="AH35" s="4"/>
      <c r="AI35" s="4"/>
      <c r="AJ35" s="4">
        <v>1.4625000000000001</v>
      </c>
      <c r="AK35" s="4">
        <v>5.7424593967517232</v>
      </c>
      <c r="AL35" s="4"/>
      <c r="AM35" s="4"/>
      <c r="AN35" s="4">
        <v>1.3995</v>
      </c>
      <c r="AO35" s="4">
        <v>9.802784222737813</v>
      </c>
      <c r="AP35" s="4"/>
      <c r="AQ35" s="4"/>
      <c r="AR35" s="4">
        <v>1.4595</v>
      </c>
      <c r="AS35" s="4">
        <v>5.9358081979891635</v>
      </c>
      <c r="AT35" s="4"/>
      <c r="AU35" s="4"/>
      <c r="AV35" s="4">
        <v>1.4075</v>
      </c>
      <c r="AW35" s="4">
        <v>9.2871874194379931</v>
      </c>
      <c r="AX35" s="4"/>
      <c r="AY35" s="4"/>
      <c r="AZ35" s="4">
        <v>1.5605</v>
      </c>
      <c r="BA35" s="4">
        <v>0.5736014436710577</v>
      </c>
      <c r="BB35" s="4"/>
      <c r="BD35" s="2">
        <v>1.5515000000000001</v>
      </c>
      <c r="BE35" s="2">
        <v>6.4449600412327243E-3</v>
      </c>
    </row>
    <row r="36" spans="1:57" x14ac:dyDescent="0.25">
      <c r="A36" s="1">
        <v>41582.666666666664</v>
      </c>
      <c r="B36" s="6">
        <v>1.36</v>
      </c>
      <c r="C36" s="6">
        <v>1.5359</v>
      </c>
      <c r="D36" s="4"/>
      <c r="E36" s="6">
        <f t="shared" si="6"/>
        <v>-0.21150000000000002</v>
      </c>
      <c r="F36" s="6">
        <v>1.4975000000000001</v>
      </c>
      <c r="G36" s="6">
        <f t="shared" si="0"/>
        <v>1.5715000000000001</v>
      </c>
      <c r="H36" s="5">
        <v>0.46719604640185042</v>
      </c>
      <c r="I36" s="4">
        <f t="shared" si="1"/>
        <v>11.452568526596782</v>
      </c>
      <c r="J36" s="4">
        <f t="shared" si="2"/>
        <v>2.3178592356273242</v>
      </c>
      <c r="K36" s="7">
        <f t="shared" si="3"/>
        <v>0.78505645763460197</v>
      </c>
      <c r="L36" s="7">
        <f t="shared" si="4"/>
        <v>3.0940809999999982E-2</v>
      </c>
      <c r="M36" s="7">
        <f t="shared" si="5"/>
        <v>1.2673600000000053E-3</v>
      </c>
      <c r="N36" s="4"/>
      <c r="O36" s="4"/>
      <c r="P36" s="4">
        <v>1.4145000000000001</v>
      </c>
      <c r="Q36" s="4">
        <v>7.9041604271111368</v>
      </c>
      <c r="R36" s="4"/>
      <c r="S36" s="4"/>
      <c r="T36" s="4">
        <v>1.4615</v>
      </c>
      <c r="U36" s="4">
        <v>4.844065368839118</v>
      </c>
      <c r="V36" s="4"/>
      <c r="W36" s="4"/>
      <c r="X36" s="4">
        <v>1.3975</v>
      </c>
      <c r="Y36" s="4">
        <v>9.011003320528685</v>
      </c>
      <c r="Z36" s="4"/>
      <c r="AA36" s="4"/>
      <c r="AB36" s="4">
        <v>1.5675000000000001</v>
      </c>
      <c r="AC36" s="4">
        <v>2.0574256136467266</v>
      </c>
      <c r="AD36" s="4"/>
      <c r="AE36" s="4"/>
      <c r="AF36" s="4">
        <v>1.5095000000000001</v>
      </c>
      <c r="AG36" s="4">
        <v>1.7188619050719434</v>
      </c>
      <c r="AH36" s="4"/>
      <c r="AI36" s="4"/>
      <c r="AJ36" s="4">
        <v>1.4825000000000002</v>
      </c>
      <c r="AK36" s="4">
        <v>3.4767888534409721</v>
      </c>
      <c r="AL36" s="4"/>
      <c r="AM36" s="4"/>
      <c r="AN36" s="4">
        <v>1.4195</v>
      </c>
      <c r="AO36" s="4">
        <v>7.5786183996353964</v>
      </c>
      <c r="AP36" s="4"/>
      <c r="AQ36" s="4"/>
      <c r="AR36" s="4">
        <v>1.4795</v>
      </c>
      <c r="AS36" s="4">
        <v>3.6721140699264279</v>
      </c>
      <c r="AT36" s="4"/>
      <c r="AU36" s="4"/>
      <c r="AV36" s="4">
        <v>1.4275</v>
      </c>
      <c r="AW36" s="4">
        <v>7.0577511556742003</v>
      </c>
      <c r="AX36" s="4"/>
      <c r="AY36" s="4"/>
      <c r="AZ36" s="4">
        <v>1.5805</v>
      </c>
      <c r="BA36" s="4">
        <v>2.9038348850836626</v>
      </c>
      <c r="BB36" s="4"/>
      <c r="BD36" s="2">
        <v>1.5715000000000001</v>
      </c>
      <c r="BE36" s="2">
        <v>2.3178592356273242</v>
      </c>
    </row>
    <row r="37" spans="1:57" x14ac:dyDescent="0.25">
      <c r="A37" s="1">
        <v>41582.670138888891</v>
      </c>
      <c r="B37" s="6">
        <v>1.35</v>
      </c>
      <c r="C37" s="6">
        <v>1.4417</v>
      </c>
      <c r="D37" s="4"/>
      <c r="E37" s="6">
        <f t="shared" si="6"/>
        <v>-0.21150000000000002</v>
      </c>
      <c r="F37" s="6">
        <v>1.4875</v>
      </c>
      <c r="G37" s="6">
        <f t="shared" si="0"/>
        <v>1.5615000000000001</v>
      </c>
      <c r="H37" s="5">
        <v>0.18820802823503799</v>
      </c>
      <c r="I37" s="4">
        <f t="shared" si="1"/>
        <v>6.3605465769577512</v>
      </c>
      <c r="J37" s="4">
        <f t="shared" si="2"/>
        <v>8.3096344593188682</v>
      </c>
      <c r="K37" s="7">
        <f t="shared" si="3"/>
        <v>0.62700126986989602</v>
      </c>
      <c r="L37" s="7">
        <f t="shared" si="4"/>
        <v>8.4088899999999796E-3</v>
      </c>
      <c r="M37" s="7">
        <f t="shared" si="5"/>
        <v>1.4352040000000031E-2</v>
      </c>
      <c r="N37" s="4"/>
      <c r="O37" s="4"/>
      <c r="P37" s="4">
        <v>1.4045000000000001</v>
      </c>
      <c r="Q37" s="4">
        <v>2.5802871609904905</v>
      </c>
      <c r="R37" s="4"/>
      <c r="S37" s="4"/>
      <c r="T37" s="4">
        <v>1.4515</v>
      </c>
      <c r="U37" s="4">
        <v>0.67975306929319768</v>
      </c>
      <c r="V37" s="4"/>
      <c r="W37" s="4"/>
      <c r="X37" s="4">
        <v>1.3875</v>
      </c>
      <c r="Y37" s="4">
        <v>3.7594506485399202</v>
      </c>
      <c r="Z37" s="4"/>
      <c r="AA37" s="4"/>
      <c r="AB37" s="4">
        <v>1.5575000000000001</v>
      </c>
      <c r="AC37" s="4">
        <v>8.032184226954298</v>
      </c>
      <c r="AD37" s="4"/>
      <c r="AE37" s="4"/>
      <c r="AF37" s="4">
        <v>1.4995000000000001</v>
      </c>
      <c r="AG37" s="4">
        <v>4.0091558576680359</v>
      </c>
      <c r="AH37" s="4"/>
      <c r="AI37" s="4"/>
      <c r="AJ37" s="4">
        <v>1.4725000000000001</v>
      </c>
      <c r="AK37" s="4">
        <v>2.1363667892071971</v>
      </c>
      <c r="AL37" s="4"/>
      <c r="AM37" s="4"/>
      <c r="AN37" s="4">
        <v>1.4095</v>
      </c>
      <c r="AO37" s="4">
        <v>2.2334743705347857</v>
      </c>
      <c r="AP37" s="4"/>
      <c r="AQ37" s="4"/>
      <c r="AR37" s="4">
        <v>1.4695</v>
      </c>
      <c r="AS37" s="4">
        <v>1.9282791149337621</v>
      </c>
      <c r="AT37" s="4"/>
      <c r="AU37" s="4"/>
      <c r="AV37" s="4">
        <v>1.4175</v>
      </c>
      <c r="AW37" s="4">
        <v>1.6785739058056461</v>
      </c>
      <c r="AX37" s="4"/>
      <c r="AY37" s="4"/>
      <c r="AZ37" s="4">
        <v>1.5705</v>
      </c>
      <c r="BA37" s="4">
        <v>8.9338974821391428</v>
      </c>
      <c r="BB37" s="4"/>
      <c r="BD37" s="2">
        <v>1.5615000000000001</v>
      </c>
      <c r="BE37" s="2">
        <v>8.3096344593188682</v>
      </c>
    </row>
    <row r="38" spans="1:57" x14ac:dyDescent="0.25">
      <c r="A38" s="1">
        <v>41582.673611111109</v>
      </c>
      <c r="B38" s="6">
        <v>1.31</v>
      </c>
      <c r="C38" s="6">
        <v>1.3632</v>
      </c>
      <c r="D38" s="4"/>
      <c r="E38" s="6">
        <f t="shared" si="6"/>
        <v>-0.21150000000000002</v>
      </c>
      <c r="F38" s="6">
        <v>1.4475</v>
      </c>
      <c r="G38" s="6">
        <f t="shared" si="0"/>
        <v>1.5215000000000001</v>
      </c>
      <c r="H38" s="5">
        <v>0.18820802823503799</v>
      </c>
      <c r="I38" s="4">
        <f t="shared" si="1"/>
        <v>3.9025821596244068</v>
      </c>
      <c r="J38" s="4">
        <f t="shared" si="2"/>
        <v>11.612382629107989</v>
      </c>
      <c r="K38" s="7">
        <f t="shared" si="3"/>
        <v>0.50884556339930775</v>
      </c>
      <c r="L38" s="7">
        <f t="shared" si="4"/>
        <v>2.8302399999999908E-3</v>
      </c>
      <c r="M38" s="7">
        <f t="shared" si="5"/>
        <v>2.5058890000000035E-2</v>
      </c>
      <c r="N38" s="4"/>
      <c r="O38" s="4"/>
      <c r="P38" s="4">
        <v>1.3645</v>
      </c>
      <c r="Q38" s="4">
        <v>9.5363849765264005E-2</v>
      </c>
      <c r="R38" s="4"/>
      <c r="S38" s="4"/>
      <c r="T38" s="4">
        <v>1.4115</v>
      </c>
      <c r="U38" s="4">
        <v>3.5431338028169024</v>
      </c>
      <c r="V38" s="4"/>
      <c r="W38" s="4"/>
      <c r="X38" s="4">
        <v>1.3474999999999999</v>
      </c>
      <c r="Y38" s="4">
        <v>1.1517018779342758</v>
      </c>
      <c r="Z38" s="4"/>
      <c r="AA38" s="4"/>
      <c r="AB38" s="4">
        <v>1.5175000000000001</v>
      </c>
      <c r="AC38" s="4">
        <v>11.318955399061041</v>
      </c>
      <c r="AD38" s="4"/>
      <c r="AE38" s="4"/>
      <c r="AF38" s="4">
        <v>1.4595</v>
      </c>
      <c r="AG38" s="4">
        <v>7.0642605633802864</v>
      </c>
      <c r="AH38" s="4"/>
      <c r="AI38" s="4"/>
      <c r="AJ38" s="4">
        <v>1.4325000000000001</v>
      </c>
      <c r="AK38" s="4">
        <v>5.0836267605633907</v>
      </c>
      <c r="AL38" s="4"/>
      <c r="AM38" s="4"/>
      <c r="AN38" s="4">
        <v>1.3694999999999999</v>
      </c>
      <c r="AO38" s="4">
        <v>0.46214788732394163</v>
      </c>
      <c r="AP38" s="4"/>
      <c r="AQ38" s="4"/>
      <c r="AR38" s="4">
        <v>1.4295</v>
      </c>
      <c r="AS38" s="4">
        <v>4.8635563380281708</v>
      </c>
      <c r="AT38" s="4"/>
      <c r="AU38" s="4"/>
      <c r="AV38" s="4">
        <v>1.3774999999999999</v>
      </c>
      <c r="AW38" s="4">
        <v>1.0490023474178389</v>
      </c>
      <c r="AX38" s="4"/>
      <c r="AY38" s="4"/>
      <c r="AZ38" s="4">
        <v>1.5305</v>
      </c>
      <c r="BA38" s="4">
        <v>12.272593896713616</v>
      </c>
      <c r="BB38" s="4"/>
      <c r="BD38" s="2">
        <v>1.5215000000000001</v>
      </c>
      <c r="BE38" s="2">
        <v>11.612382629107989</v>
      </c>
    </row>
    <row r="39" spans="1:57" x14ac:dyDescent="0.25">
      <c r="A39" s="1">
        <v>41582.677083333336</v>
      </c>
      <c r="B39" s="6">
        <v>1.29</v>
      </c>
      <c r="C39" s="6">
        <v>1.2690000000000001</v>
      </c>
      <c r="D39" s="4"/>
      <c r="E39" s="6">
        <f t="shared" si="6"/>
        <v>-0.21150000000000002</v>
      </c>
      <c r="F39" s="6">
        <v>1.4275</v>
      </c>
      <c r="G39" s="6">
        <f t="shared" si="0"/>
        <v>1.5015000000000001</v>
      </c>
      <c r="H39" s="5">
        <v>0</v>
      </c>
      <c r="I39" s="4">
        <f t="shared" si="1"/>
        <v>1.6548463356973921</v>
      </c>
      <c r="J39" s="4">
        <f t="shared" si="2"/>
        <v>18.32151300236406</v>
      </c>
      <c r="K39" s="7">
        <f t="shared" si="3"/>
        <v>0.38332705563460207</v>
      </c>
      <c r="L39" s="7">
        <f t="shared" si="4"/>
        <v>4.4099999999999614E-4</v>
      </c>
      <c r="M39" s="7">
        <f t="shared" si="5"/>
        <v>5.4056249999999965E-2</v>
      </c>
      <c r="N39" s="4"/>
      <c r="O39" s="4"/>
      <c r="P39" s="4">
        <v>1.3445</v>
      </c>
      <c r="Q39" s="4">
        <v>5.9495665878644521</v>
      </c>
      <c r="R39" s="4"/>
      <c r="S39" s="4"/>
      <c r="T39" s="4">
        <v>1.3915</v>
      </c>
      <c r="U39" s="4">
        <v>9.6532702915681483</v>
      </c>
      <c r="V39" s="4"/>
      <c r="W39" s="4"/>
      <c r="X39" s="4">
        <v>1.3274999999999999</v>
      </c>
      <c r="Y39" s="4">
        <v>4.609929078014166</v>
      </c>
      <c r="Z39" s="4"/>
      <c r="AA39" s="4"/>
      <c r="AB39" s="4">
        <v>1.4975000000000001</v>
      </c>
      <c r="AC39" s="4">
        <v>18.006304176516934</v>
      </c>
      <c r="AD39" s="4"/>
      <c r="AE39" s="4"/>
      <c r="AF39" s="4">
        <v>1.4395</v>
      </c>
      <c r="AG39" s="4">
        <v>13.435776201733637</v>
      </c>
      <c r="AH39" s="4"/>
      <c r="AI39" s="4"/>
      <c r="AJ39" s="4">
        <v>1.4125000000000001</v>
      </c>
      <c r="AK39" s="4">
        <v>11.308116627265559</v>
      </c>
      <c r="AL39" s="4"/>
      <c r="AM39" s="4"/>
      <c r="AN39" s="4">
        <v>1.3494999999999999</v>
      </c>
      <c r="AO39" s="4">
        <v>6.343577620173348</v>
      </c>
      <c r="AP39" s="4"/>
      <c r="AQ39" s="4"/>
      <c r="AR39" s="4">
        <v>1.4095</v>
      </c>
      <c r="AS39" s="4">
        <v>11.071710007880208</v>
      </c>
      <c r="AT39" s="4"/>
      <c r="AU39" s="4"/>
      <c r="AV39" s="4">
        <v>1.3574999999999999</v>
      </c>
      <c r="AW39" s="4">
        <v>6.9739952718675955</v>
      </c>
      <c r="AX39" s="4"/>
      <c r="AY39" s="4"/>
      <c r="AZ39" s="4">
        <v>1.5105</v>
      </c>
      <c r="BA39" s="4">
        <v>19.030732860520079</v>
      </c>
      <c r="BB39" s="4"/>
      <c r="BD39" s="2">
        <v>1.5015000000000001</v>
      </c>
      <c r="BE39" s="2">
        <v>18.32151300236406</v>
      </c>
    </row>
    <row r="40" spans="1:57" x14ac:dyDescent="0.25">
      <c r="A40" s="1">
        <v>41582.680555555555</v>
      </c>
      <c r="B40" s="6">
        <v>1.28</v>
      </c>
      <c r="C40" s="6">
        <v>1.1591</v>
      </c>
      <c r="D40" s="4"/>
      <c r="E40" s="6">
        <f t="shared" si="6"/>
        <v>-0.21150000000000002</v>
      </c>
      <c r="F40" s="6">
        <v>1.4175</v>
      </c>
      <c r="G40" s="6">
        <f t="shared" si="0"/>
        <v>1.4915</v>
      </c>
      <c r="H40" s="5">
        <v>0</v>
      </c>
      <c r="I40" s="4">
        <f t="shared" si="1"/>
        <v>10.430506427400569</v>
      </c>
      <c r="J40" s="4">
        <f t="shared" si="2"/>
        <v>28.677422137865587</v>
      </c>
      <c r="K40" s="7">
        <f t="shared" si="3"/>
        <v>0.25931938657577847</v>
      </c>
      <c r="L40" s="7">
        <f t="shared" si="4"/>
        <v>1.4616810000000003E-2</v>
      </c>
      <c r="M40" s="7">
        <f t="shared" si="5"/>
        <v>0.11048976000000002</v>
      </c>
      <c r="N40" s="4"/>
      <c r="O40" s="4"/>
      <c r="P40" s="4">
        <v>1.3345</v>
      </c>
      <c r="Q40" s="4">
        <v>15.132430333879734</v>
      </c>
      <c r="R40" s="4"/>
      <c r="S40" s="4"/>
      <c r="T40" s="4">
        <v>1.3815</v>
      </c>
      <c r="U40" s="4">
        <v>19.187300491760844</v>
      </c>
      <c r="V40" s="4"/>
      <c r="W40" s="4"/>
      <c r="X40" s="4">
        <v>1.3174999999999999</v>
      </c>
      <c r="Y40" s="4">
        <v>13.665775170390809</v>
      </c>
      <c r="Z40" s="4"/>
      <c r="AA40" s="4"/>
      <c r="AB40" s="4">
        <v>1.4875</v>
      </c>
      <c r="AC40" s="4">
        <v>28.332326805279962</v>
      </c>
      <c r="AD40" s="4"/>
      <c r="AE40" s="4"/>
      <c r="AF40" s="4">
        <v>1.4295</v>
      </c>
      <c r="AG40" s="4">
        <v>23.32844448278837</v>
      </c>
      <c r="AH40" s="4"/>
      <c r="AI40" s="4"/>
      <c r="AJ40" s="4">
        <v>1.4025000000000001</v>
      </c>
      <c r="AK40" s="4">
        <v>20.999050987835396</v>
      </c>
      <c r="AL40" s="4"/>
      <c r="AM40" s="4"/>
      <c r="AN40" s="4">
        <v>1.3394999999999999</v>
      </c>
      <c r="AO40" s="4">
        <v>15.563799499611758</v>
      </c>
      <c r="AP40" s="4"/>
      <c r="AQ40" s="4"/>
      <c r="AR40" s="4">
        <v>1.3995</v>
      </c>
      <c r="AS40" s="4">
        <v>20.740229488396164</v>
      </c>
      <c r="AT40" s="4"/>
      <c r="AU40" s="4"/>
      <c r="AV40" s="4">
        <v>1.3474999999999999</v>
      </c>
      <c r="AW40" s="4">
        <v>16.253990164783012</v>
      </c>
      <c r="AX40" s="4"/>
      <c r="AY40" s="4"/>
      <c r="AZ40" s="4">
        <v>1.5004999999999999</v>
      </c>
      <c r="BA40" s="4">
        <v>29.453886636183238</v>
      </c>
      <c r="BB40" s="4"/>
      <c r="BD40" s="2">
        <v>1.4915</v>
      </c>
      <c r="BE40" s="2">
        <v>28.677422137865587</v>
      </c>
    </row>
    <row r="41" spans="1:57" x14ac:dyDescent="0.25">
      <c r="A41" s="1">
        <v>41582.684027777781</v>
      </c>
      <c r="B41" s="6">
        <v>1.25</v>
      </c>
      <c r="C41" s="6">
        <v>1.0178</v>
      </c>
      <c r="D41" s="4"/>
      <c r="E41" s="6">
        <f t="shared" si="6"/>
        <v>-0.21150000000000002</v>
      </c>
      <c r="F41" s="6">
        <v>1.3875</v>
      </c>
      <c r="G41" s="6">
        <f t="shared" si="0"/>
        <v>1.4615</v>
      </c>
      <c r="H41" s="5">
        <v>4.871401915163185E-2</v>
      </c>
      <c r="I41" s="4">
        <f t="shared" si="1"/>
        <v>22.813912359992134</v>
      </c>
      <c r="J41" s="4">
        <f t="shared" si="2"/>
        <v>43.594026331302807</v>
      </c>
      <c r="K41" s="7">
        <f t="shared" si="3"/>
        <v>0.13537551492871966</v>
      </c>
      <c r="L41" s="7">
        <f t="shared" si="4"/>
        <v>5.391683999999998E-2</v>
      </c>
      <c r="M41" s="7">
        <f t="shared" si="5"/>
        <v>0.19686968999999999</v>
      </c>
      <c r="N41" s="4"/>
      <c r="O41" s="4"/>
      <c r="P41" s="4">
        <v>1.3045</v>
      </c>
      <c r="Q41" s="4">
        <v>28.16859893888779</v>
      </c>
      <c r="R41" s="4"/>
      <c r="S41" s="4"/>
      <c r="T41" s="4">
        <v>1.3514999999999999</v>
      </c>
      <c r="U41" s="4">
        <v>32.78640204362349</v>
      </c>
      <c r="V41" s="4"/>
      <c r="W41" s="4"/>
      <c r="X41" s="4">
        <v>1.2874999999999999</v>
      </c>
      <c r="Y41" s="4">
        <v>26.498329730791887</v>
      </c>
      <c r="Z41" s="4"/>
      <c r="AA41" s="4"/>
      <c r="AB41" s="4">
        <v>1.4575</v>
      </c>
      <c r="AC41" s="4">
        <v>43.201021811750834</v>
      </c>
      <c r="AD41" s="4"/>
      <c r="AE41" s="4"/>
      <c r="AF41" s="4">
        <v>1.3995</v>
      </c>
      <c r="AG41" s="4">
        <v>37.502456278247195</v>
      </c>
      <c r="AH41" s="4"/>
      <c r="AI41" s="4"/>
      <c r="AJ41" s="4">
        <v>1.3725000000000001</v>
      </c>
      <c r="AK41" s="4">
        <v>34.849675771271365</v>
      </c>
      <c r="AL41" s="4"/>
      <c r="AM41" s="4"/>
      <c r="AN41" s="4">
        <v>1.3094999999999999</v>
      </c>
      <c r="AO41" s="4">
        <v>28.65985458832775</v>
      </c>
      <c r="AP41" s="4"/>
      <c r="AQ41" s="4"/>
      <c r="AR41" s="4">
        <v>1.3694999999999999</v>
      </c>
      <c r="AS41" s="4">
        <v>34.554922381607376</v>
      </c>
      <c r="AT41" s="4"/>
      <c r="AU41" s="4"/>
      <c r="AV41" s="4">
        <v>1.3174999999999999</v>
      </c>
      <c r="AW41" s="4">
        <v>29.445863627431699</v>
      </c>
      <c r="AX41" s="4"/>
      <c r="AY41" s="4"/>
      <c r="AZ41" s="4">
        <v>1.4704999999999999</v>
      </c>
      <c r="BA41" s="4">
        <v>44.478286500294743</v>
      </c>
      <c r="BB41" s="4"/>
      <c r="BD41" s="2">
        <v>1.4615</v>
      </c>
      <c r="BE41" s="2">
        <v>43.594026331302807</v>
      </c>
    </row>
    <row r="42" spans="1:57" x14ac:dyDescent="0.25">
      <c r="A42" s="1">
        <v>41582.6875</v>
      </c>
      <c r="B42" s="6">
        <v>1.22</v>
      </c>
      <c r="C42" s="6">
        <v>0.89219999999999999</v>
      </c>
      <c r="D42" s="4"/>
      <c r="E42" s="6">
        <v>0</v>
      </c>
      <c r="F42" s="6">
        <v>1.22</v>
      </c>
      <c r="G42" s="6">
        <f t="shared" si="0"/>
        <v>1.22</v>
      </c>
      <c r="H42" s="5">
        <v>0</v>
      </c>
      <c r="I42" s="4">
        <f t="shared" si="1"/>
        <v>36.740641111858331</v>
      </c>
      <c r="J42" s="4">
        <f t="shared" si="2"/>
        <v>36.740641111858331</v>
      </c>
      <c r="K42" s="7">
        <f t="shared" si="3"/>
        <v>5.872582457577849E-2</v>
      </c>
      <c r="L42" s="7">
        <f t="shared" si="4"/>
        <v>0.10745283999999999</v>
      </c>
      <c r="M42" s="7">
        <f t="shared" si="5"/>
        <v>0.10745283999999999</v>
      </c>
      <c r="N42" s="4"/>
      <c r="O42" s="4"/>
      <c r="P42" s="4">
        <v>1.22</v>
      </c>
      <c r="Q42" s="4">
        <v>36.740641111858331</v>
      </c>
      <c r="R42" s="4"/>
      <c r="S42" s="4"/>
      <c r="T42" s="4">
        <v>1.22</v>
      </c>
      <c r="U42" s="4">
        <v>36.740641111858331</v>
      </c>
      <c r="V42" s="4"/>
      <c r="W42" s="4"/>
      <c r="X42" s="4">
        <v>1.22</v>
      </c>
      <c r="Y42" s="4">
        <v>36.740641111858331</v>
      </c>
      <c r="Z42" s="4"/>
      <c r="AA42" s="4"/>
      <c r="AB42" s="4">
        <v>1.22</v>
      </c>
      <c r="AC42" s="4">
        <v>36.740641111858331</v>
      </c>
      <c r="AD42" s="4"/>
      <c r="AE42" s="4"/>
      <c r="AF42" s="4">
        <v>1.22</v>
      </c>
      <c r="AG42" s="4">
        <v>36.740641111858331</v>
      </c>
      <c r="AH42" s="4"/>
      <c r="AI42" s="4"/>
      <c r="AJ42" s="4">
        <v>1.22</v>
      </c>
      <c r="AK42" s="4">
        <v>36.740641111858331</v>
      </c>
      <c r="AL42" s="4"/>
      <c r="AM42" s="4"/>
      <c r="AN42" s="4">
        <v>1.22</v>
      </c>
      <c r="AO42" s="4">
        <v>36.740641111858331</v>
      </c>
      <c r="AP42" s="4"/>
      <c r="AQ42" s="4"/>
      <c r="AR42" s="4">
        <v>1.22</v>
      </c>
      <c r="AS42" s="4">
        <v>36.740641111858331</v>
      </c>
      <c r="AT42" s="4"/>
      <c r="AU42" s="4"/>
      <c r="AV42" s="4">
        <v>1.22</v>
      </c>
      <c r="AW42" s="4">
        <v>36.740641111858331</v>
      </c>
      <c r="AX42" s="4"/>
      <c r="AY42" s="4"/>
      <c r="AZ42" s="4">
        <v>1.22</v>
      </c>
      <c r="BA42" s="4">
        <v>36.740641111858331</v>
      </c>
      <c r="BB42" s="4"/>
      <c r="BC42" s="4"/>
      <c r="BD42" s="2">
        <v>1.22</v>
      </c>
      <c r="BE42" s="2">
        <v>36.740641111858331</v>
      </c>
    </row>
    <row r="43" spans="1:57" x14ac:dyDescent="0.25">
      <c r="A43" s="1">
        <v>41582.690972222219</v>
      </c>
      <c r="B43" s="6">
        <v>1.2</v>
      </c>
      <c r="C43" s="6">
        <v>0.79799999999999993</v>
      </c>
      <c r="D43" s="4"/>
      <c r="E43" s="6">
        <v>0</v>
      </c>
      <c r="F43" s="6">
        <v>1.2</v>
      </c>
      <c r="G43" s="6">
        <f t="shared" si="0"/>
        <v>1.2</v>
      </c>
      <c r="H43" s="5">
        <v>4.871401915163185E-2</v>
      </c>
      <c r="I43" s="4">
        <f t="shared" si="1"/>
        <v>50.375939849624068</v>
      </c>
      <c r="J43" s="4">
        <f t="shared" si="2"/>
        <v>50.375939849624068</v>
      </c>
      <c r="K43" s="7">
        <f t="shared" si="3"/>
        <v>2.194371681107261E-2</v>
      </c>
      <c r="L43" s="7">
        <f t="shared" si="4"/>
        <v>0.16160400000000003</v>
      </c>
      <c r="M43" s="7">
        <f t="shared" si="5"/>
        <v>0.16160400000000003</v>
      </c>
      <c r="N43" s="4"/>
      <c r="O43" s="4"/>
      <c r="P43" s="4">
        <v>1.2</v>
      </c>
      <c r="Q43" s="4">
        <v>50.375939849624068</v>
      </c>
      <c r="R43" s="4"/>
      <c r="S43" s="4"/>
      <c r="T43" s="4">
        <v>1.2</v>
      </c>
      <c r="U43" s="4">
        <v>50.375939849624068</v>
      </c>
      <c r="V43" s="4"/>
      <c r="W43" s="4"/>
      <c r="X43" s="4">
        <v>1.2</v>
      </c>
      <c r="Y43" s="4">
        <v>50.375939849624068</v>
      </c>
      <c r="Z43" s="4"/>
      <c r="AA43" s="4"/>
      <c r="AB43" s="4">
        <v>1.2</v>
      </c>
      <c r="AC43" s="4">
        <v>50.375939849624068</v>
      </c>
      <c r="AD43" s="4"/>
      <c r="AE43" s="4"/>
      <c r="AF43" s="4">
        <v>1.2</v>
      </c>
      <c r="AG43" s="4">
        <v>50.375939849624068</v>
      </c>
      <c r="AH43" s="4"/>
      <c r="AI43" s="4"/>
      <c r="AJ43" s="4">
        <v>1.2</v>
      </c>
      <c r="AK43" s="4">
        <v>50.375939849624068</v>
      </c>
      <c r="AL43" s="4"/>
      <c r="AM43" s="4"/>
      <c r="AN43" s="4">
        <v>1.2</v>
      </c>
      <c r="AO43" s="4">
        <v>50.375939849624068</v>
      </c>
      <c r="AP43" s="4"/>
      <c r="AQ43" s="4"/>
      <c r="AR43" s="4">
        <v>1.2</v>
      </c>
      <c r="AS43" s="4">
        <v>50.375939849624068</v>
      </c>
      <c r="AT43" s="4"/>
      <c r="AU43" s="4"/>
      <c r="AV43" s="4">
        <v>1.2</v>
      </c>
      <c r="AW43" s="4">
        <v>50.375939849624068</v>
      </c>
      <c r="AX43" s="4"/>
      <c r="AY43" s="4"/>
      <c r="AZ43" s="4">
        <v>1.2</v>
      </c>
      <c r="BA43" s="4">
        <v>50.375939849624068</v>
      </c>
      <c r="BB43" s="4"/>
      <c r="BD43" s="2">
        <v>1.2</v>
      </c>
      <c r="BE43" s="2">
        <v>50.375939849624068</v>
      </c>
    </row>
    <row r="44" spans="1:57" x14ac:dyDescent="0.25">
      <c r="A44" s="1">
        <v>41582.694444444445</v>
      </c>
      <c r="B44" s="6">
        <v>1.19</v>
      </c>
      <c r="C44" s="6">
        <v>0.70379999999999998</v>
      </c>
      <c r="D44" s="4"/>
      <c r="E44" s="6">
        <v>0</v>
      </c>
      <c r="F44" s="6">
        <v>1.19</v>
      </c>
      <c r="G44" s="6">
        <f t="shared" si="0"/>
        <v>1.19</v>
      </c>
      <c r="H44" s="5">
        <v>0</v>
      </c>
      <c r="I44" s="4">
        <f t="shared" si="1"/>
        <v>69.082125603864739</v>
      </c>
      <c r="J44" s="4">
        <f t="shared" si="2"/>
        <v>69.082125603864739</v>
      </c>
      <c r="K44" s="7">
        <f t="shared" si="3"/>
        <v>2.9088890463667672E-3</v>
      </c>
      <c r="L44" s="7">
        <f t="shared" si="4"/>
        <v>0.23639043999999998</v>
      </c>
      <c r="M44" s="7">
        <f t="shared" si="5"/>
        <v>0.23639043999999998</v>
      </c>
      <c r="N44" s="4"/>
      <c r="O44" s="4"/>
      <c r="P44" s="4">
        <v>1.19</v>
      </c>
      <c r="Q44" s="4">
        <v>69.082125603864739</v>
      </c>
      <c r="R44" s="4"/>
      <c r="S44" s="4"/>
      <c r="T44" s="4">
        <v>1.19</v>
      </c>
      <c r="U44" s="4">
        <v>69.082125603864739</v>
      </c>
      <c r="V44" s="4"/>
      <c r="W44" s="4"/>
      <c r="X44" s="4">
        <v>1.19</v>
      </c>
      <c r="Y44" s="4">
        <v>69.082125603864739</v>
      </c>
      <c r="Z44" s="4"/>
      <c r="AA44" s="4"/>
      <c r="AB44" s="4">
        <v>1.19</v>
      </c>
      <c r="AC44" s="4">
        <v>69.082125603864739</v>
      </c>
      <c r="AD44" s="4"/>
      <c r="AE44" s="4"/>
      <c r="AF44" s="4">
        <v>1.19</v>
      </c>
      <c r="AG44" s="4">
        <v>69.082125603864739</v>
      </c>
      <c r="AH44" s="4"/>
      <c r="AI44" s="4"/>
      <c r="AJ44" s="4">
        <v>1.19</v>
      </c>
      <c r="AK44" s="4">
        <v>69.082125603864739</v>
      </c>
      <c r="AL44" s="4"/>
      <c r="AM44" s="4"/>
      <c r="AN44" s="4">
        <v>1.19</v>
      </c>
      <c r="AO44" s="4">
        <v>69.082125603864739</v>
      </c>
      <c r="AP44" s="4"/>
      <c r="AQ44" s="4"/>
      <c r="AR44" s="4">
        <v>1.19</v>
      </c>
      <c r="AS44" s="4">
        <v>69.082125603864739</v>
      </c>
      <c r="AT44" s="4"/>
      <c r="AU44" s="4"/>
      <c r="AV44" s="4">
        <v>1.19</v>
      </c>
      <c r="AW44" s="4">
        <v>69.082125603864739</v>
      </c>
      <c r="AX44" s="4"/>
      <c r="AY44" s="4"/>
      <c r="AZ44" s="4">
        <v>1.19</v>
      </c>
      <c r="BA44" s="4">
        <v>69.082125603864739</v>
      </c>
      <c r="BB44" s="4"/>
      <c r="BD44" s="2">
        <v>1.19</v>
      </c>
      <c r="BE44" s="2">
        <v>69.082125603864739</v>
      </c>
    </row>
    <row r="45" spans="1:57" x14ac:dyDescent="0.25">
      <c r="A45" s="1">
        <v>41582.697916666664</v>
      </c>
      <c r="B45" s="6">
        <v>1.18</v>
      </c>
      <c r="C45" s="6">
        <v>0.65670000000000006</v>
      </c>
      <c r="D45" s="4"/>
      <c r="E45" s="6">
        <v>0</v>
      </c>
      <c r="F45" s="6">
        <v>1.18</v>
      </c>
      <c r="G45" s="6">
        <f t="shared" si="0"/>
        <v>1.18</v>
      </c>
      <c r="H45" s="5">
        <v>0</v>
      </c>
      <c r="I45" s="4">
        <f t="shared" si="1"/>
        <v>79.686310339576636</v>
      </c>
      <c r="J45" s="4">
        <f t="shared" si="2"/>
        <v>79.686310339576636</v>
      </c>
      <c r="K45" s="7">
        <f t="shared" si="3"/>
        <v>4.6705164013840074E-5</v>
      </c>
      <c r="L45" s="7">
        <f t="shared" si="4"/>
        <v>0.27384288999999989</v>
      </c>
      <c r="M45" s="7">
        <f t="shared" si="5"/>
        <v>0.27384288999999989</v>
      </c>
      <c r="N45" s="4"/>
      <c r="O45" s="4"/>
      <c r="P45" s="4">
        <v>1.18</v>
      </c>
      <c r="Q45" s="4">
        <v>79.686310339576636</v>
      </c>
      <c r="R45" s="4"/>
      <c r="S45" s="4"/>
      <c r="T45" s="4">
        <v>1.18</v>
      </c>
      <c r="U45" s="4">
        <v>79.686310339576636</v>
      </c>
      <c r="V45" s="4"/>
      <c r="W45" s="4"/>
      <c r="X45" s="4">
        <v>1.18</v>
      </c>
      <c r="Y45" s="4">
        <v>79.686310339576636</v>
      </c>
      <c r="Z45" s="4"/>
      <c r="AA45" s="4"/>
      <c r="AB45" s="4">
        <v>1.18</v>
      </c>
      <c r="AC45" s="4">
        <v>79.686310339576636</v>
      </c>
      <c r="AD45" s="4"/>
      <c r="AE45" s="4"/>
      <c r="AF45" s="4">
        <v>1.18</v>
      </c>
      <c r="AG45" s="4">
        <v>79.686310339576636</v>
      </c>
      <c r="AH45" s="4"/>
      <c r="AI45" s="4"/>
      <c r="AJ45" s="4">
        <v>1.18</v>
      </c>
      <c r="AK45" s="4">
        <v>79.686310339576636</v>
      </c>
      <c r="AL45" s="4"/>
      <c r="AM45" s="4"/>
      <c r="AN45" s="4">
        <v>1.18</v>
      </c>
      <c r="AO45" s="4">
        <v>79.686310339576636</v>
      </c>
      <c r="AP45" s="4"/>
      <c r="AQ45" s="4"/>
      <c r="AR45" s="4">
        <v>1.18</v>
      </c>
      <c r="AS45" s="4">
        <v>79.686310339576636</v>
      </c>
      <c r="AT45" s="4"/>
      <c r="AU45" s="4"/>
      <c r="AV45" s="4">
        <v>1.18</v>
      </c>
      <c r="AW45" s="4">
        <v>79.686310339576636</v>
      </c>
      <c r="AX45" s="4"/>
      <c r="AY45" s="4"/>
      <c r="AZ45" s="4">
        <v>1.18</v>
      </c>
      <c r="BA45" s="4">
        <v>79.686310339576636</v>
      </c>
      <c r="BB45" s="4"/>
      <c r="BD45" s="2">
        <v>1.18</v>
      </c>
      <c r="BE45" s="2">
        <v>79.686310339576636</v>
      </c>
    </row>
    <row r="46" spans="1:57" x14ac:dyDescent="0.25">
      <c r="A46" s="1">
        <v>41582.701388888891</v>
      </c>
      <c r="B46" s="6">
        <v>1.17</v>
      </c>
      <c r="C46" s="6">
        <v>0.60960000000000003</v>
      </c>
      <c r="D46" s="4"/>
      <c r="E46" s="6">
        <v>0</v>
      </c>
      <c r="F46" s="6">
        <v>1.17</v>
      </c>
      <c r="G46" s="6">
        <f t="shared" si="0"/>
        <v>1.17</v>
      </c>
      <c r="H46" s="5">
        <v>0</v>
      </c>
      <c r="I46" s="4">
        <f t="shared" si="1"/>
        <v>91.929133858267704</v>
      </c>
      <c r="J46" s="4">
        <f t="shared" si="2"/>
        <v>91.929133858267704</v>
      </c>
      <c r="K46" s="7">
        <f t="shared" si="3"/>
        <v>1.6213412816609065E-3</v>
      </c>
      <c r="L46" s="7">
        <f t="shared" si="4"/>
        <v>0.31404815999999991</v>
      </c>
      <c r="M46" s="7">
        <f t="shared" si="5"/>
        <v>0.31404815999999991</v>
      </c>
      <c r="N46" s="4"/>
      <c r="O46" s="4"/>
      <c r="P46" s="4">
        <v>1.17</v>
      </c>
      <c r="Q46" s="4">
        <v>91.929133858267704</v>
      </c>
      <c r="R46" s="4"/>
      <c r="S46" s="4"/>
      <c r="T46" s="4">
        <v>1.17</v>
      </c>
      <c r="U46" s="4">
        <v>91.929133858267704</v>
      </c>
      <c r="V46" s="4"/>
      <c r="W46" s="4"/>
      <c r="X46" s="4">
        <v>1.17</v>
      </c>
      <c r="Y46" s="4">
        <v>91.929133858267704</v>
      </c>
      <c r="Z46" s="4"/>
      <c r="AA46" s="4"/>
      <c r="AB46" s="4">
        <v>1.17</v>
      </c>
      <c r="AC46" s="4">
        <v>91.929133858267704</v>
      </c>
      <c r="AD46" s="4"/>
      <c r="AE46" s="4"/>
      <c r="AF46" s="4">
        <v>1.17</v>
      </c>
      <c r="AG46" s="4">
        <v>91.929133858267704</v>
      </c>
      <c r="AH46" s="4"/>
      <c r="AI46" s="4"/>
      <c r="AJ46" s="4">
        <v>1.17</v>
      </c>
      <c r="AK46" s="4">
        <v>91.929133858267704</v>
      </c>
      <c r="AL46" s="4"/>
      <c r="AM46" s="4"/>
      <c r="AN46" s="4">
        <v>1.17</v>
      </c>
      <c r="AO46" s="4">
        <v>91.929133858267704</v>
      </c>
      <c r="AP46" s="4"/>
      <c r="AQ46" s="4"/>
      <c r="AR46" s="4">
        <v>1.17</v>
      </c>
      <c r="AS46" s="4">
        <v>91.929133858267704</v>
      </c>
      <c r="AT46" s="4"/>
      <c r="AU46" s="4"/>
      <c r="AV46" s="4">
        <v>1.17</v>
      </c>
      <c r="AW46" s="4">
        <v>91.929133858267704</v>
      </c>
      <c r="AX46" s="4"/>
      <c r="AY46" s="4"/>
      <c r="AZ46" s="4">
        <v>1.17</v>
      </c>
      <c r="BA46" s="4">
        <v>91.929133858267704</v>
      </c>
      <c r="BB46" s="4"/>
      <c r="BD46" s="2">
        <v>1.17</v>
      </c>
      <c r="BE46" s="2">
        <v>91.929133858267704</v>
      </c>
    </row>
    <row r="47" spans="1:57" x14ac:dyDescent="0.25">
      <c r="A47" s="1">
        <v>41582.704861111109</v>
      </c>
      <c r="B47" s="6">
        <v>1.17</v>
      </c>
      <c r="C47" s="6">
        <v>0.59389999999999998</v>
      </c>
      <c r="D47" s="4"/>
      <c r="E47" s="6">
        <v>0</v>
      </c>
      <c r="F47" s="6">
        <v>1.17</v>
      </c>
      <c r="G47" s="6">
        <f t="shared" si="0"/>
        <v>1.17</v>
      </c>
      <c r="H47" s="5">
        <v>0</v>
      </c>
      <c r="I47" s="4">
        <f t="shared" si="1"/>
        <v>97.002862434753311</v>
      </c>
      <c r="J47" s="4">
        <f t="shared" si="2"/>
        <v>97.002862434753311</v>
      </c>
      <c r="K47" s="7">
        <f t="shared" si="3"/>
        <v>3.1321799875432673E-3</v>
      </c>
      <c r="L47" s="7">
        <f t="shared" si="4"/>
        <v>0.33189120999999994</v>
      </c>
      <c r="M47" s="7">
        <f t="shared" si="5"/>
        <v>0.33189120999999994</v>
      </c>
      <c r="N47" s="4"/>
      <c r="O47" s="4"/>
      <c r="P47" s="4">
        <v>1.17</v>
      </c>
      <c r="Q47" s="4">
        <v>97.002862434753311</v>
      </c>
      <c r="R47" s="4"/>
      <c r="S47" s="4"/>
      <c r="T47" s="4">
        <v>1.17</v>
      </c>
      <c r="U47" s="4">
        <v>97.002862434753311</v>
      </c>
      <c r="V47" s="4"/>
      <c r="W47" s="4"/>
      <c r="X47" s="4">
        <v>1.17</v>
      </c>
      <c r="Y47" s="4">
        <v>97.002862434753311</v>
      </c>
      <c r="Z47" s="4"/>
      <c r="AA47" s="4"/>
      <c r="AB47" s="4">
        <v>1.17</v>
      </c>
      <c r="AC47" s="4">
        <v>97.002862434753311</v>
      </c>
      <c r="AD47" s="4"/>
      <c r="AE47" s="4"/>
      <c r="AF47" s="4">
        <v>1.17</v>
      </c>
      <c r="AG47" s="4">
        <v>97.002862434753311</v>
      </c>
      <c r="AH47" s="4"/>
      <c r="AI47" s="4"/>
      <c r="AJ47" s="4">
        <v>1.17</v>
      </c>
      <c r="AK47" s="4">
        <v>97.002862434753311</v>
      </c>
      <c r="AL47" s="4"/>
      <c r="AM47" s="4"/>
      <c r="AN47" s="4">
        <v>1.17</v>
      </c>
      <c r="AO47" s="4">
        <v>97.002862434753311</v>
      </c>
      <c r="AP47" s="4"/>
      <c r="AQ47" s="4"/>
      <c r="AR47" s="4">
        <v>1.17</v>
      </c>
      <c r="AS47" s="4">
        <v>97.002862434753311</v>
      </c>
      <c r="AT47" s="4"/>
      <c r="AU47" s="4"/>
      <c r="AV47" s="4">
        <v>1.17</v>
      </c>
      <c r="AW47" s="4">
        <v>97.002862434753311</v>
      </c>
      <c r="AX47" s="4"/>
      <c r="AY47" s="4"/>
      <c r="AZ47" s="4">
        <v>1.17</v>
      </c>
      <c r="BA47" s="4">
        <v>97.002862434753311</v>
      </c>
      <c r="BB47" s="4"/>
      <c r="BD47" s="2">
        <v>1.17</v>
      </c>
      <c r="BE47" s="2">
        <v>97.002862434753311</v>
      </c>
    </row>
    <row r="48" spans="1:57" x14ac:dyDescent="0.25">
      <c r="A48" s="1">
        <v>41582.708333333336</v>
      </c>
      <c r="B48" s="6">
        <v>1.1499999999999999</v>
      </c>
      <c r="C48" s="6">
        <v>0.5625</v>
      </c>
      <c r="D48" s="4"/>
      <c r="E48" s="6">
        <v>0</v>
      </c>
      <c r="F48" s="6">
        <v>1.1499999999999999</v>
      </c>
      <c r="G48" s="6">
        <f t="shared" si="0"/>
        <v>1.1499999999999999</v>
      </c>
      <c r="H48" s="5">
        <v>0</v>
      </c>
      <c r="I48" s="4">
        <f t="shared" si="1"/>
        <v>104.44444444444443</v>
      </c>
      <c r="J48" s="4">
        <f t="shared" si="2"/>
        <v>104.44444444444443</v>
      </c>
      <c r="K48" s="7">
        <f t="shared" si="3"/>
        <v>7.6327973993079792E-3</v>
      </c>
      <c r="L48" s="7">
        <f t="shared" si="4"/>
        <v>0.34515624999999989</v>
      </c>
      <c r="M48" s="7">
        <f t="shared" si="5"/>
        <v>0.34515624999999989</v>
      </c>
      <c r="N48" s="4"/>
      <c r="O48" s="4"/>
      <c r="P48" s="4">
        <v>1.1499999999999999</v>
      </c>
      <c r="Q48" s="4">
        <v>104.44444444444443</v>
      </c>
      <c r="R48" s="4"/>
      <c r="S48" s="4"/>
      <c r="T48" s="4">
        <v>1.1499999999999999</v>
      </c>
      <c r="U48" s="4">
        <v>104.44444444444443</v>
      </c>
      <c r="V48" s="4"/>
      <c r="W48" s="4"/>
      <c r="X48" s="4">
        <v>1.1499999999999999</v>
      </c>
      <c r="Y48" s="4">
        <v>104.44444444444443</v>
      </c>
      <c r="Z48" s="4"/>
      <c r="AA48" s="4"/>
      <c r="AB48" s="4">
        <v>1.1499999999999999</v>
      </c>
      <c r="AC48" s="4">
        <v>104.44444444444443</v>
      </c>
      <c r="AD48" s="4"/>
      <c r="AE48" s="4"/>
      <c r="AF48" s="4">
        <v>1.1499999999999999</v>
      </c>
      <c r="AG48" s="4">
        <v>104.44444444444443</v>
      </c>
      <c r="AH48" s="4"/>
      <c r="AI48" s="4"/>
      <c r="AJ48" s="4">
        <v>1.1499999999999999</v>
      </c>
      <c r="AK48" s="4">
        <v>104.44444444444443</v>
      </c>
      <c r="AL48" s="4"/>
      <c r="AM48" s="4"/>
      <c r="AN48" s="4">
        <v>1.1499999999999999</v>
      </c>
      <c r="AO48" s="4">
        <v>104.44444444444443</v>
      </c>
      <c r="AP48" s="4"/>
      <c r="AQ48" s="4"/>
      <c r="AR48" s="4">
        <v>1.1499999999999999</v>
      </c>
      <c r="AS48" s="4">
        <v>104.44444444444443</v>
      </c>
      <c r="AT48" s="4"/>
      <c r="AU48" s="4"/>
      <c r="AV48" s="4">
        <v>1.1499999999999999</v>
      </c>
      <c r="AW48" s="4">
        <v>104.44444444444443</v>
      </c>
      <c r="AX48" s="4"/>
      <c r="AY48" s="4"/>
      <c r="AZ48" s="4">
        <v>1.1499999999999999</v>
      </c>
      <c r="BA48" s="4">
        <v>104.44444444444443</v>
      </c>
      <c r="BB48" s="4"/>
      <c r="BD48" s="2">
        <v>1.1499999999999999</v>
      </c>
      <c r="BE48" s="2">
        <v>104.44444444444443</v>
      </c>
    </row>
    <row r="49" spans="1:57" x14ac:dyDescent="0.25">
      <c r="A49" s="1">
        <v>41582.711805555555</v>
      </c>
      <c r="B49" s="6">
        <v>1.1299999999999999</v>
      </c>
      <c r="C49" s="6">
        <v>0.5625</v>
      </c>
      <c r="D49" s="4"/>
      <c r="E49" s="6">
        <v>0</v>
      </c>
      <c r="F49" s="6">
        <v>1.1299999999999999</v>
      </c>
      <c r="G49" s="6">
        <f t="shared" si="0"/>
        <v>1.1299999999999999</v>
      </c>
      <c r="H49" s="5">
        <v>0</v>
      </c>
      <c r="I49" s="4">
        <f t="shared" si="1"/>
        <v>100.88888888888886</v>
      </c>
      <c r="J49" s="4">
        <f t="shared" si="2"/>
        <v>100.88888888888886</v>
      </c>
      <c r="K49" s="7">
        <f t="shared" si="3"/>
        <v>7.6327973993079792E-3</v>
      </c>
      <c r="L49" s="7">
        <f t="shared" si="4"/>
        <v>0.32205624999999988</v>
      </c>
      <c r="M49" s="7">
        <f t="shared" si="5"/>
        <v>0.32205624999999988</v>
      </c>
      <c r="N49" s="4"/>
      <c r="O49" s="4"/>
      <c r="P49" s="4">
        <v>1.1299999999999999</v>
      </c>
      <c r="Q49" s="4">
        <v>100.88888888888886</v>
      </c>
      <c r="R49" s="4"/>
      <c r="S49" s="4"/>
      <c r="T49" s="4">
        <v>1.1299999999999999</v>
      </c>
      <c r="U49" s="4">
        <v>100.88888888888886</v>
      </c>
      <c r="V49" s="4"/>
      <c r="W49" s="4"/>
      <c r="X49" s="4">
        <v>1.1299999999999999</v>
      </c>
      <c r="Y49" s="4">
        <v>100.88888888888886</v>
      </c>
      <c r="Z49" s="4"/>
      <c r="AA49" s="4"/>
      <c r="AB49" s="4">
        <v>1.1299999999999999</v>
      </c>
      <c r="AC49" s="4">
        <v>100.88888888888886</v>
      </c>
      <c r="AD49" s="4"/>
      <c r="AE49" s="4"/>
      <c r="AF49" s="4">
        <v>1.1299999999999999</v>
      </c>
      <c r="AG49" s="4">
        <v>100.88888888888886</v>
      </c>
      <c r="AH49" s="4"/>
      <c r="AI49" s="4"/>
      <c r="AJ49" s="4">
        <v>1.1299999999999999</v>
      </c>
      <c r="AK49" s="4">
        <v>100.88888888888886</v>
      </c>
      <c r="AL49" s="4"/>
      <c r="AM49" s="4"/>
      <c r="AN49" s="4">
        <v>1.1299999999999999</v>
      </c>
      <c r="AO49" s="4">
        <v>100.88888888888886</v>
      </c>
      <c r="AP49" s="4"/>
      <c r="AQ49" s="4"/>
      <c r="AR49" s="4">
        <v>1.1299999999999999</v>
      </c>
      <c r="AS49" s="4">
        <v>100.88888888888886</v>
      </c>
      <c r="AT49" s="4"/>
      <c r="AU49" s="4"/>
      <c r="AV49" s="4">
        <v>1.1299999999999999</v>
      </c>
      <c r="AW49" s="4">
        <v>100.88888888888886</v>
      </c>
      <c r="AX49" s="4"/>
      <c r="AY49" s="4"/>
      <c r="AZ49" s="4">
        <v>1.1299999999999999</v>
      </c>
      <c r="BA49" s="4">
        <v>100.88888888888886</v>
      </c>
      <c r="BB49" s="4"/>
      <c r="BD49" s="2">
        <v>1.1299999999999999</v>
      </c>
      <c r="BE49" s="2">
        <v>100.88888888888886</v>
      </c>
    </row>
    <row r="50" spans="1:57" x14ac:dyDescent="0.25">
      <c r="A50" s="1">
        <v>41582.715277777781</v>
      </c>
      <c r="B50" s="6">
        <v>1.1100000000000001</v>
      </c>
      <c r="C50" s="6">
        <v>0.5625</v>
      </c>
      <c r="D50" s="4"/>
      <c r="E50" s="6">
        <v>0</v>
      </c>
      <c r="F50" s="6">
        <v>1.1100000000000001</v>
      </c>
      <c r="G50" s="6">
        <f t="shared" si="0"/>
        <v>1.1100000000000001</v>
      </c>
      <c r="H50" s="5">
        <v>0</v>
      </c>
      <c r="I50" s="4">
        <f t="shared" si="1"/>
        <v>97.333333333333343</v>
      </c>
      <c r="J50" s="4">
        <f t="shared" si="2"/>
        <v>97.333333333333343</v>
      </c>
      <c r="K50" s="7">
        <f t="shared" si="3"/>
        <v>7.6327973993079792E-3</v>
      </c>
      <c r="L50" s="7">
        <f t="shared" si="4"/>
        <v>0.29975625000000011</v>
      </c>
      <c r="M50" s="7">
        <f t="shared" si="5"/>
        <v>0.29975625000000011</v>
      </c>
      <c r="N50" s="4"/>
      <c r="O50" s="4"/>
      <c r="P50" s="4">
        <v>1.1100000000000001</v>
      </c>
      <c r="Q50" s="4">
        <v>97.333333333333343</v>
      </c>
      <c r="R50" s="4"/>
      <c r="S50" s="4"/>
      <c r="T50" s="4">
        <v>1.1100000000000001</v>
      </c>
      <c r="U50" s="4">
        <v>97.333333333333343</v>
      </c>
      <c r="V50" s="4"/>
      <c r="W50" s="4"/>
      <c r="X50" s="4">
        <v>1.1100000000000001</v>
      </c>
      <c r="Y50" s="4">
        <v>97.333333333333343</v>
      </c>
      <c r="Z50" s="4"/>
      <c r="AA50" s="4"/>
      <c r="AB50" s="4">
        <v>1.1100000000000001</v>
      </c>
      <c r="AC50" s="4">
        <v>97.333333333333343</v>
      </c>
      <c r="AD50" s="4"/>
      <c r="AE50" s="4"/>
      <c r="AF50" s="4">
        <v>1.1100000000000001</v>
      </c>
      <c r="AG50" s="4">
        <v>97.333333333333343</v>
      </c>
      <c r="AH50" s="4"/>
      <c r="AI50" s="4"/>
      <c r="AJ50" s="4">
        <v>1.1100000000000001</v>
      </c>
      <c r="AK50" s="4">
        <v>97.333333333333343</v>
      </c>
      <c r="AL50" s="4"/>
      <c r="AM50" s="4"/>
      <c r="AN50" s="4">
        <v>1.1100000000000001</v>
      </c>
      <c r="AO50" s="4">
        <v>97.333333333333343</v>
      </c>
      <c r="AP50" s="4"/>
      <c r="AQ50" s="4"/>
      <c r="AR50" s="4">
        <v>1.1100000000000001</v>
      </c>
      <c r="AS50" s="4">
        <v>97.333333333333343</v>
      </c>
      <c r="AT50" s="4"/>
      <c r="AU50" s="4"/>
      <c r="AV50" s="4">
        <v>1.1100000000000001</v>
      </c>
      <c r="AW50" s="4">
        <v>97.333333333333343</v>
      </c>
      <c r="AX50" s="4"/>
      <c r="AY50" s="4"/>
      <c r="AZ50" s="4">
        <v>1.1100000000000001</v>
      </c>
      <c r="BA50" s="4">
        <v>97.333333333333343</v>
      </c>
      <c r="BB50" s="4"/>
      <c r="BD50" s="2">
        <v>1.1100000000000001</v>
      </c>
      <c r="BE50" s="2">
        <v>97.333333333333343</v>
      </c>
    </row>
    <row r="51" spans="1:57" x14ac:dyDescent="0.25">
      <c r="A51" s="1">
        <v>41582.71875</v>
      </c>
      <c r="B51" s="6">
        <v>1.07</v>
      </c>
      <c r="C51" s="6">
        <v>0.5625</v>
      </c>
      <c r="D51" s="4"/>
      <c r="E51" s="6">
        <v>0</v>
      </c>
      <c r="F51" s="6">
        <v>1.07</v>
      </c>
      <c r="G51" s="6">
        <f t="shared" si="0"/>
        <v>1.07</v>
      </c>
      <c r="H51" s="5">
        <v>0</v>
      </c>
      <c r="I51" s="4">
        <f t="shared" si="1"/>
        <v>90.222222222222229</v>
      </c>
      <c r="J51" s="4">
        <f t="shared" si="2"/>
        <v>90.222222222222229</v>
      </c>
      <c r="K51" s="7">
        <f t="shared" si="3"/>
        <v>7.6327973993079792E-3</v>
      </c>
      <c r="L51" s="7">
        <f t="shared" si="4"/>
        <v>0.25755625000000004</v>
      </c>
      <c r="M51" s="7">
        <f t="shared" si="5"/>
        <v>0.25755625000000004</v>
      </c>
      <c r="N51" s="4"/>
      <c r="O51" s="4"/>
      <c r="P51" s="4">
        <v>1.07</v>
      </c>
      <c r="Q51" s="4">
        <v>90.222222222222229</v>
      </c>
      <c r="R51" s="4"/>
      <c r="S51" s="4"/>
      <c r="T51" s="4">
        <v>1.07</v>
      </c>
      <c r="U51" s="4">
        <v>90.222222222222229</v>
      </c>
      <c r="V51" s="4"/>
      <c r="W51" s="4"/>
      <c r="X51" s="4">
        <v>1.07</v>
      </c>
      <c r="Y51" s="4">
        <v>90.222222222222229</v>
      </c>
      <c r="Z51" s="4"/>
      <c r="AA51" s="4"/>
      <c r="AB51" s="4">
        <v>1.07</v>
      </c>
      <c r="AC51" s="4">
        <v>90.222222222222229</v>
      </c>
      <c r="AD51" s="4"/>
      <c r="AE51" s="4"/>
      <c r="AF51" s="4">
        <v>1.07</v>
      </c>
      <c r="AG51" s="4">
        <v>90.222222222222229</v>
      </c>
      <c r="AH51" s="4"/>
      <c r="AI51" s="4"/>
      <c r="AJ51" s="4">
        <v>1.07</v>
      </c>
      <c r="AK51" s="4">
        <v>90.222222222222229</v>
      </c>
      <c r="AL51" s="4"/>
      <c r="AM51" s="4"/>
      <c r="AN51" s="4">
        <v>1.07</v>
      </c>
      <c r="AO51" s="4">
        <v>90.222222222222229</v>
      </c>
      <c r="AP51" s="4"/>
      <c r="AQ51" s="4"/>
      <c r="AR51" s="4">
        <v>1.07</v>
      </c>
      <c r="AS51" s="4">
        <v>90.222222222222229</v>
      </c>
      <c r="AT51" s="4"/>
      <c r="AU51" s="4"/>
      <c r="AV51" s="4">
        <v>1.07</v>
      </c>
      <c r="AW51" s="4">
        <v>90.222222222222229</v>
      </c>
      <c r="AX51" s="4"/>
      <c r="AY51" s="4"/>
      <c r="AZ51" s="4">
        <v>1.07</v>
      </c>
      <c r="BA51" s="4">
        <v>90.222222222222229</v>
      </c>
      <c r="BB51" s="4"/>
      <c r="BD51" s="2">
        <v>1.07</v>
      </c>
      <c r="BE51" s="2">
        <v>90.222222222222229</v>
      </c>
    </row>
    <row r="52" spans="1:57" x14ac:dyDescent="0.25">
      <c r="A52" s="1">
        <v>41582.722222222219</v>
      </c>
      <c r="B52" s="6">
        <v>1.01</v>
      </c>
      <c r="C52" s="6">
        <v>0.5625</v>
      </c>
      <c r="D52" s="4"/>
      <c r="E52" s="6">
        <v>0</v>
      </c>
      <c r="F52" s="6">
        <v>1.01</v>
      </c>
      <c r="G52" s="6">
        <f t="shared" si="0"/>
        <v>1.01</v>
      </c>
      <c r="H52" s="5">
        <v>0</v>
      </c>
      <c r="I52" s="4">
        <f t="shared" si="1"/>
        <v>79.555555555555557</v>
      </c>
      <c r="J52" s="4">
        <f t="shared" si="2"/>
        <v>79.555555555555557</v>
      </c>
      <c r="K52" s="7">
        <f t="shared" si="3"/>
        <v>7.6327973993079792E-3</v>
      </c>
      <c r="L52" s="7">
        <f t="shared" si="4"/>
        <v>0.20025625</v>
      </c>
      <c r="M52" s="7">
        <f t="shared" si="5"/>
        <v>0.20025625</v>
      </c>
      <c r="N52" s="4"/>
      <c r="O52" s="4"/>
      <c r="P52" s="4">
        <v>1.01</v>
      </c>
      <c r="Q52" s="4">
        <v>79.555555555555557</v>
      </c>
      <c r="R52" s="4"/>
      <c r="S52" s="4"/>
      <c r="T52" s="4">
        <v>1.01</v>
      </c>
      <c r="U52" s="4">
        <v>79.555555555555557</v>
      </c>
      <c r="V52" s="4"/>
      <c r="W52" s="4"/>
      <c r="X52" s="4">
        <v>1.01</v>
      </c>
      <c r="Y52" s="4">
        <v>79.555555555555557</v>
      </c>
      <c r="Z52" s="4"/>
      <c r="AA52" s="4"/>
      <c r="AB52" s="4">
        <v>1.01</v>
      </c>
      <c r="AC52" s="4">
        <v>79.555555555555557</v>
      </c>
      <c r="AD52" s="4"/>
      <c r="AE52" s="4"/>
      <c r="AF52" s="4">
        <v>1.01</v>
      </c>
      <c r="AG52" s="4">
        <v>79.555555555555557</v>
      </c>
      <c r="AH52" s="4"/>
      <c r="AI52" s="4"/>
      <c r="AJ52" s="4">
        <v>1.01</v>
      </c>
      <c r="AK52" s="4">
        <v>79.555555555555557</v>
      </c>
      <c r="AL52" s="4"/>
      <c r="AM52" s="4"/>
      <c r="AN52" s="4">
        <v>1.01</v>
      </c>
      <c r="AO52" s="4">
        <v>79.555555555555557</v>
      </c>
      <c r="AP52" s="4"/>
      <c r="AQ52" s="4"/>
      <c r="AR52" s="4">
        <v>1.01</v>
      </c>
      <c r="AS52" s="4">
        <v>79.555555555555557</v>
      </c>
      <c r="AT52" s="4"/>
      <c r="AU52" s="4"/>
      <c r="AV52" s="4">
        <v>1.01</v>
      </c>
      <c r="AW52" s="4">
        <v>79.555555555555557</v>
      </c>
      <c r="AX52" s="4"/>
      <c r="AY52" s="4"/>
      <c r="AZ52" s="4">
        <v>1.01</v>
      </c>
      <c r="BA52" s="4">
        <v>79.555555555555557</v>
      </c>
      <c r="BB52" s="4"/>
      <c r="BD52" s="2">
        <v>1.01</v>
      </c>
      <c r="BE52" s="2">
        <v>79.555555555555557</v>
      </c>
    </row>
    <row r="53" spans="1:57" x14ac:dyDescent="0.25">
      <c r="A53" s="1">
        <v>41582.725694444445</v>
      </c>
      <c r="B53" s="6">
        <v>0.95</v>
      </c>
      <c r="C53" s="6">
        <v>0.57820000000000005</v>
      </c>
      <c r="D53" s="4"/>
      <c r="E53" s="6">
        <v>0</v>
      </c>
      <c r="F53" s="6">
        <v>0.95</v>
      </c>
      <c r="G53" s="6">
        <f t="shared" si="0"/>
        <v>0.95</v>
      </c>
      <c r="H53" s="5">
        <v>0</v>
      </c>
      <c r="I53" s="4">
        <f t="shared" si="1"/>
        <v>64.303009339328938</v>
      </c>
      <c r="J53" s="4">
        <f t="shared" si="2"/>
        <v>64.303009339328938</v>
      </c>
      <c r="K53" s="7">
        <f t="shared" si="3"/>
        <v>5.1359986934256157E-3</v>
      </c>
      <c r="L53" s="7">
        <f t="shared" si="4"/>
        <v>0.13823523999999993</v>
      </c>
      <c r="M53" s="7">
        <f t="shared" si="5"/>
        <v>0.13823523999999993</v>
      </c>
      <c r="N53" s="4"/>
      <c r="O53" s="4"/>
      <c r="P53" s="4">
        <v>0.95</v>
      </c>
      <c r="Q53" s="4">
        <v>64.303009339328938</v>
      </c>
      <c r="R53" s="4"/>
      <c r="S53" s="4"/>
      <c r="T53" s="4">
        <v>0.95</v>
      </c>
      <c r="U53" s="4">
        <v>64.303009339328938</v>
      </c>
      <c r="V53" s="4"/>
      <c r="W53" s="4"/>
      <c r="X53" s="4">
        <v>0.95</v>
      </c>
      <c r="Y53" s="4">
        <v>64.303009339328938</v>
      </c>
      <c r="Z53" s="4"/>
      <c r="AA53" s="4"/>
      <c r="AB53" s="4">
        <v>0.95</v>
      </c>
      <c r="AC53" s="4">
        <v>64.303009339328938</v>
      </c>
      <c r="AD53" s="4"/>
      <c r="AE53" s="4"/>
      <c r="AF53" s="4">
        <v>0.95</v>
      </c>
      <c r="AG53" s="4">
        <v>64.303009339328938</v>
      </c>
      <c r="AH53" s="4"/>
      <c r="AI53" s="4"/>
      <c r="AJ53" s="4">
        <v>0.95</v>
      </c>
      <c r="AK53" s="4">
        <v>64.303009339328938</v>
      </c>
      <c r="AL53" s="4"/>
      <c r="AM53" s="4"/>
      <c r="AN53" s="4">
        <v>0.95</v>
      </c>
      <c r="AO53" s="4">
        <v>64.303009339328938</v>
      </c>
      <c r="AP53" s="4"/>
      <c r="AQ53" s="4"/>
      <c r="AR53" s="4">
        <v>0.95</v>
      </c>
      <c r="AS53" s="4">
        <v>64.303009339328938</v>
      </c>
      <c r="AT53" s="4"/>
      <c r="AU53" s="4"/>
      <c r="AV53" s="4">
        <v>0.95</v>
      </c>
      <c r="AW53" s="4">
        <v>64.303009339328938</v>
      </c>
      <c r="AX53" s="4"/>
      <c r="AY53" s="4"/>
      <c r="AZ53" s="4">
        <v>0.95</v>
      </c>
      <c r="BA53" s="4">
        <v>64.303009339328938</v>
      </c>
      <c r="BB53" s="4"/>
      <c r="BD53" s="2">
        <v>0.95</v>
      </c>
      <c r="BE53" s="2">
        <v>64.303009339328938</v>
      </c>
    </row>
    <row r="54" spans="1:57" x14ac:dyDescent="0.25">
      <c r="A54" s="1">
        <v>41582.729166666664</v>
      </c>
      <c r="B54" s="6">
        <v>0.92</v>
      </c>
      <c r="C54" s="6">
        <v>0.5625</v>
      </c>
      <c r="D54" s="4">
        <v>0.55349999999999999</v>
      </c>
      <c r="E54" s="6">
        <f t="shared" si="6"/>
        <v>0.36650000000000005</v>
      </c>
      <c r="F54" s="6">
        <v>0.5625</v>
      </c>
      <c r="G54" s="6">
        <f t="shared" si="0"/>
        <v>0.55349999999999999</v>
      </c>
      <c r="H54" s="5">
        <v>0</v>
      </c>
      <c r="I54" s="4">
        <f t="shared" si="1"/>
        <v>63.555555555555571</v>
      </c>
      <c r="J54" s="4">
        <f t="shared" si="2"/>
        <v>1.6000000000000014</v>
      </c>
      <c r="K54" s="7">
        <f t="shared" si="3"/>
        <v>7.6327973993079792E-3</v>
      </c>
      <c r="L54" s="7">
        <f t="shared" si="4"/>
        <v>0.12780625000000004</v>
      </c>
      <c r="M54" s="7">
        <f t="shared" si="5"/>
        <v>8.1000000000000139E-5</v>
      </c>
      <c r="N54" s="4">
        <f t="shared" ca="1" si="7"/>
        <v>0.57650000000000001</v>
      </c>
      <c r="O54" s="4">
        <v>0.65949999999999998</v>
      </c>
      <c r="P54" s="4">
        <v>0.65949999999999998</v>
      </c>
      <c r="Q54" s="4">
        <v>17.24444444444444</v>
      </c>
      <c r="R54" s="4"/>
      <c r="S54" s="4">
        <v>0.60050000000000003</v>
      </c>
      <c r="T54" s="4">
        <v>0.60050000000000003</v>
      </c>
      <c r="U54" s="4">
        <v>6.7555555555555618</v>
      </c>
      <c r="V54" s="4"/>
      <c r="W54" s="4">
        <v>0.5575</v>
      </c>
      <c r="X54" s="4">
        <v>0.5575</v>
      </c>
      <c r="Y54" s="4">
        <v>0.88888888888888973</v>
      </c>
      <c r="Z54" s="4"/>
      <c r="AA54" s="4">
        <v>0.46950000000000003</v>
      </c>
      <c r="AB54" s="4">
        <v>0.46950000000000003</v>
      </c>
      <c r="AC54" s="4">
        <v>16.533333333333328</v>
      </c>
      <c r="AD54" s="4"/>
      <c r="AE54" s="4">
        <v>0.65649999999999997</v>
      </c>
      <c r="AF54" s="4">
        <v>0.65649999999999997</v>
      </c>
      <c r="AG54" s="4">
        <v>16.711111111111105</v>
      </c>
      <c r="AH54" s="4"/>
      <c r="AI54" s="4">
        <v>0.60050000000000003</v>
      </c>
      <c r="AJ54" s="4">
        <v>0.60050000000000003</v>
      </c>
      <c r="AK54" s="4">
        <v>6.7555555555555618</v>
      </c>
      <c r="AL54" s="4"/>
      <c r="AM54" s="4">
        <v>0.52849999999999997</v>
      </c>
      <c r="AN54" s="4">
        <v>0.52849999999999997</v>
      </c>
      <c r="AO54" s="4">
        <v>6.0444444444444496</v>
      </c>
      <c r="AP54" s="4"/>
      <c r="AQ54" s="4">
        <v>0.48349999999999999</v>
      </c>
      <c r="AR54" s="4">
        <v>0.48349999999999999</v>
      </c>
      <c r="AS54" s="4">
        <v>14.044444444444446</v>
      </c>
      <c r="AT54" s="4"/>
      <c r="AU54" s="4">
        <v>0.62749999999999995</v>
      </c>
      <c r="AV54" s="4">
        <v>0.62749999999999995</v>
      </c>
      <c r="AW54" s="4">
        <v>11.555555555555546</v>
      </c>
      <c r="AX54" s="4"/>
      <c r="AY54" s="4">
        <v>0.53149999999999997</v>
      </c>
      <c r="AZ54" s="4">
        <v>0.53149999999999997</v>
      </c>
      <c r="BA54" s="4">
        <v>5.5111111111111164</v>
      </c>
      <c r="BB54" s="4"/>
      <c r="BC54" s="4">
        <v>0.55349999999999999</v>
      </c>
      <c r="BD54" s="2">
        <v>0.55349999999999999</v>
      </c>
      <c r="BE54" s="2">
        <v>1.6000000000000014</v>
      </c>
    </row>
    <row r="55" spans="1:57" x14ac:dyDescent="0.25">
      <c r="A55" s="1">
        <v>41582.732638888891</v>
      </c>
      <c r="B55" s="6">
        <v>0.9</v>
      </c>
      <c r="C55" s="6">
        <v>0.5625</v>
      </c>
      <c r="D55" s="4"/>
      <c r="E55" s="6">
        <f t="shared" si="6"/>
        <v>0.36650000000000005</v>
      </c>
      <c r="F55" s="6">
        <v>0.54249999999999998</v>
      </c>
      <c r="G55" s="6">
        <f t="shared" si="0"/>
        <v>0.53349999999999997</v>
      </c>
      <c r="H55" s="5">
        <v>0</v>
      </c>
      <c r="I55" s="4">
        <f t="shared" si="1"/>
        <v>60</v>
      </c>
      <c r="J55" s="4">
        <f t="shared" si="2"/>
        <v>5.1555555555555603</v>
      </c>
      <c r="K55" s="7">
        <f t="shared" si="3"/>
        <v>7.6327973993079792E-3</v>
      </c>
      <c r="L55" s="7">
        <f t="shared" si="4"/>
        <v>0.11390625000000001</v>
      </c>
      <c r="M55" s="7">
        <f t="shared" si="5"/>
        <v>8.4100000000000147E-4</v>
      </c>
      <c r="N55" s="4"/>
      <c r="O55" s="4"/>
      <c r="P55" s="4">
        <v>0.63949999999999996</v>
      </c>
      <c r="Q55" s="4">
        <v>13.688888888888881</v>
      </c>
      <c r="R55" s="4"/>
      <c r="S55" s="4"/>
      <c r="T55" s="4">
        <v>0.58050000000000002</v>
      </c>
      <c r="U55" s="4">
        <v>3.2000000000000028</v>
      </c>
      <c r="V55" s="4"/>
      <c r="W55" s="4"/>
      <c r="X55" s="4">
        <v>0.53749999999999998</v>
      </c>
      <c r="Y55" s="4">
        <v>4.4444444444444482</v>
      </c>
      <c r="Z55" s="4"/>
      <c r="AA55" s="4"/>
      <c r="AB55" s="4">
        <v>0.44950000000000001</v>
      </c>
      <c r="AC55" s="4">
        <v>20.088888888888889</v>
      </c>
      <c r="AD55" s="4"/>
      <c r="AE55" s="4"/>
      <c r="AF55" s="4">
        <v>0.63649999999999995</v>
      </c>
      <c r="AG55" s="4">
        <v>13.155555555555546</v>
      </c>
      <c r="AH55" s="4"/>
      <c r="AI55" s="4"/>
      <c r="AJ55" s="4">
        <v>0.58050000000000002</v>
      </c>
      <c r="AK55" s="4">
        <v>3.2000000000000028</v>
      </c>
      <c r="AL55" s="4"/>
      <c r="AM55" s="4"/>
      <c r="AN55" s="4">
        <v>0.50849999999999995</v>
      </c>
      <c r="AO55" s="4">
        <v>9.6000000000000085</v>
      </c>
      <c r="AP55" s="4"/>
      <c r="AQ55" s="4"/>
      <c r="AR55" s="4">
        <v>0.46349999999999997</v>
      </c>
      <c r="AS55" s="4">
        <v>17.600000000000009</v>
      </c>
      <c r="AT55" s="4"/>
      <c r="AU55" s="4"/>
      <c r="AV55" s="4">
        <v>0.60749999999999993</v>
      </c>
      <c r="AW55" s="4">
        <v>7.9999999999999876</v>
      </c>
      <c r="AX55" s="4"/>
      <c r="AY55" s="4"/>
      <c r="AZ55" s="4">
        <v>0.51149999999999995</v>
      </c>
      <c r="BA55" s="4">
        <v>9.0666666666666753</v>
      </c>
      <c r="BB55" s="4"/>
      <c r="BD55" s="2">
        <v>0.53349999999999997</v>
      </c>
      <c r="BE55" s="2">
        <v>5.1555555555555603</v>
      </c>
    </row>
    <row r="56" spans="1:57" x14ac:dyDescent="0.25">
      <c r="A56" s="1">
        <v>41582.736111111109</v>
      </c>
      <c r="B56" s="6">
        <v>0.89</v>
      </c>
      <c r="C56" s="6">
        <v>0.57820000000000005</v>
      </c>
      <c r="D56" s="4"/>
      <c r="E56" s="6">
        <f t="shared" si="6"/>
        <v>0.36650000000000005</v>
      </c>
      <c r="F56" s="6">
        <v>0.53249999999999997</v>
      </c>
      <c r="G56" s="6">
        <f t="shared" si="0"/>
        <v>0.52349999999999997</v>
      </c>
      <c r="H56" s="5">
        <v>0</v>
      </c>
      <c r="I56" s="4">
        <f t="shared" si="1"/>
        <v>53.925977170529215</v>
      </c>
      <c r="J56" s="4">
        <f t="shared" si="2"/>
        <v>9.4603943272224278</v>
      </c>
      <c r="K56" s="7">
        <f t="shared" si="3"/>
        <v>5.1359986934256157E-3</v>
      </c>
      <c r="L56" s="7">
        <f t="shared" si="4"/>
        <v>9.7219239999999985E-2</v>
      </c>
      <c r="M56" s="7">
        <f t="shared" si="5"/>
        <v>2.9920900000000089E-3</v>
      </c>
      <c r="N56" s="4"/>
      <c r="O56" s="4"/>
      <c r="P56" s="4">
        <v>0.62949999999999995</v>
      </c>
      <c r="Q56" s="4">
        <v>8.8723625043237462</v>
      </c>
      <c r="R56" s="4"/>
      <c r="S56" s="4"/>
      <c r="T56" s="4">
        <v>0.57050000000000001</v>
      </c>
      <c r="U56" s="4">
        <v>1.3317191283293046</v>
      </c>
      <c r="V56" s="4"/>
      <c r="W56" s="4"/>
      <c r="X56" s="4">
        <v>0.52749999999999997</v>
      </c>
      <c r="Y56" s="4">
        <v>8.7685921826357784</v>
      </c>
      <c r="Z56" s="4"/>
      <c r="AA56" s="4"/>
      <c r="AB56" s="4">
        <v>0.4395</v>
      </c>
      <c r="AC56" s="4">
        <v>23.988239363542032</v>
      </c>
      <c r="AD56" s="4"/>
      <c r="AE56" s="4"/>
      <c r="AF56" s="4">
        <v>0.62649999999999995</v>
      </c>
      <c r="AG56" s="4">
        <v>8.3535108958837583</v>
      </c>
      <c r="AH56" s="4"/>
      <c r="AI56" s="4"/>
      <c r="AJ56" s="4">
        <v>0.57050000000000001</v>
      </c>
      <c r="AK56" s="4">
        <v>1.3317191283293046</v>
      </c>
      <c r="AL56" s="4"/>
      <c r="AM56" s="4"/>
      <c r="AN56" s="4">
        <v>0.49849999999999994</v>
      </c>
      <c r="AO56" s="4">
        <v>13.784157730888982</v>
      </c>
      <c r="AP56" s="4"/>
      <c r="AQ56" s="4"/>
      <c r="AR56" s="4">
        <v>0.45349999999999996</v>
      </c>
      <c r="AS56" s="4">
        <v>21.566931857488772</v>
      </c>
      <c r="AT56" s="4"/>
      <c r="AU56" s="4"/>
      <c r="AV56" s="4">
        <v>0.59749999999999992</v>
      </c>
      <c r="AW56" s="4">
        <v>3.3379453476305554</v>
      </c>
      <c r="AX56" s="4"/>
      <c r="AY56" s="4"/>
      <c r="AZ56" s="4">
        <v>0.50149999999999995</v>
      </c>
      <c r="BA56" s="4">
        <v>13.265306122448997</v>
      </c>
      <c r="BB56" s="4"/>
      <c r="BD56" s="2">
        <v>0.52349999999999997</v>
      </c>
      <c r="BE56" s="2">
        <v>9.4603943272224278</v>
      </c>
    </row>
    <row r="57" spans="1:57" x14ac:dyDescent="0.25">
      <c r="A57" s="1">
        <v>41582.739583333336</v>
      </c>
      <c r="B57" s="6">
        <v>0.87</v>
      </c>
      <c r="C57" s="6">
        <v>0.5625</v>
      </c>
      <c r="D57" s="4"/>
      <c r="E57" s="6">
        <f t="shared" si="6"/>
        <v>0.36650000000000005</v>
      </c>
      <c r="F57" s="6">
        <v>0.51249999999999996</v>
      </c>
      <c r="G57" s="6">
        <f t="shared" si="0"/>
        <v>0.50349999999999995</v>
      </c>
      <c r="H57" s="5">
        <v>0</v>
      </c>
      <c r="I57" s="4">
        <f t="shared" si="1"/>
        <v>54.666666666666664</v>
      </c>
      <c r="J57" s="4">
        <f t="shared" si="2"/>
        <v>10.4888888888889</v>
      </c>
      <c r="K57" s="7">
        <f t="shared" si="3"/>
        <v>7.6327973993079792E-3</v>
      </c>
      <c r="L57" s="7">
        <f t="shared" si="4"/>
        <v>9.4556249999999994E-2</v>
      </c>
      <c r="M57" s="7">
        <f t="shared" si="5"/>
        <v>3.4810000000000062E-3</v>
      </c>
      <c r="N57" s="4"/>
      <c r="O57" s="4"/>
      <c r="P57" s="4">
        <v>0.60949999999999993</v>
      </c>
      <c r="Q57" s="4">
        <v>8.3555555555555436</v>
      </c>
      <c r="R57" s="4"/>
      <c r="S57" s="4"/>
      <c r="T57" s="4">
        <v>0.55049999999999999</v>
      </c>
      <c r="U57" s="4">
        <v>2.1333333333333351</v>
      </c>
      <c r="V57" s="4"/>
      <c r="W57" s="4"/>
      <c r="X57" s="4">
        <v>0.50749999999999995</v>
      </c>
      <c r="Y57" s="4">
        <v>9.7777777777777874</v>
      </c>
      <c r="Z57" s="4"/>
      <c r="AA57" s="4"/>
      <c r="AB57" s="4">
        <v>0.41949999999999998</v>
      </c>
      <c r="AC57" s="4">
        <v>25.422222222222224</v>
      </c>
      <c r="AD57" s="4"/>
      <c r="AE57" s="4"/>
      <c r="AF57" s="4">
        <v>0.60649999999999993</v>
      </c>
      <c r="AG57" s="4">
        <v>7.8222222222222104</v>
      </c>
      <c r="AH57" s="4"/>
      <c r="AI57" s="4"/>
      <c r="AJ57" s="4">
        <v>0.55049999999999999</v>
      </c>
      <c r="AK57" s="4">
        <v>2.1333333333333351</v>
      </c>
      <c r="AL57" s="4"/>
      <c r="AM57" s="4"/>
      <c r="AN57" s="4">
        <v>0.47849999999999993</v>
      </c>
      <c r="AO57" s="4">
        <v>14.933333333333346</v>
      </c>
      <c r="AP57" s="4"/>
      <c r="AQ57" s="4"/>
      <c r="AR57" s="4">
        <v>0.43349999999999994</v>
      </c>
      <c r="AS57" s="4">
        <v>22.933333333333344</v>
      </c>
      <c r="AT57" s="4"/>
      <c r="AU57" s="4"/>
      <c r="AV57" s="4">
        <v>0.5774999999999999</v>
      </c>
      <c r="AW57" s="4">
        <v>2.6666666666666492</v>
      </c>
      <c r="AX57" s="4"/>
      <c r="AY57" s="4"/>
      <c r="AZ57" s="4">
        <v>0.48149999999999993</v>
      </c>
      <c r="BA57" s="4">
        <v>14.400000000000013</v>
      </c>
      <c r="BB57" s="4"/>
      <c r="BD57" s="2">
        <v>0.50349999999999995</v>
      </c>
      <c r="BE57" s="2">
        <v>10.4888888888889</v>
      </c>
    </row>
    <row r="58" spans="1:57" x14ac:dyDescent="0.25">
      <c r="A58" s="1">
        <v>41582.743055555555</v>
      </c>
      <c r="B58" s="6">
        <v>0.86</v>
      </c>
      <c r="C58" s="6">
        <v>0.57820000000000005</v>
      </c>
      <c r="D58" s="4"/>
      <c r="E58" s="6">
        <f t="shared" si="6"/>
        <v>0.36650000000000005</v>
      </c>
      <c r="F58" s="6">
        <v>0.50249999999999995</v>
      </c>
      <c r="G58" s="6">
        <f t="shared" si="0"/>
        <v>0.49349999999999994</v>
      </c>
      <c r="H58" s="5">
        <v>0</v>
      </c>
      <c r="I58" s="4">
        <f t="shared" si="1"/>
        <v>48.73746108612935</v>
      </c>
      <c r="J58" s="4">
        <f t="shared" si="2"/>
        <v>14.648910411622294</v>
      </c>
      <c r="K58" s="7">
        <f t="shared" si="3"/>
        <v>5.1359986934256157E-3</v>
      </c>
      <c r="L58" s="7">
        <f t="shared" si="4"/>
        <v>7.9411239999999966E-2</v>
      </c>
      <c r="M58" s="7">
        <f t="shared" si="5"/>
        <v>7.1740900000000184E-3</v>
      </c>
      <c r="N58" s="4"/>
      <c r="O58" s="4"/>
      <c r="P58" s="4">
        <v>0.59949999999999992</v>
      </c>
      <c r="Q58" s="4">
        <v>3.6838464199238796</v>
      </c>
      <c r="R58" s="4"/>
      <c r="S58" s="4"/>
      <c r="T58" s="4">
        <v>0.54049999999999998</v>
      </c>
      <c r="U58" s="4">
        <v>6.5202352127291707</v>
      </c>
      <c r="V58" s="4"/>
      <c r="W58" s="4"/>
      <c r="X58" s="4">
        <v>0.49749999999999994</v>
      </c>
      <c r="Y58" s="4">
        <v>13.957108267035645</v>
      </c>
      <c r="Z58" s="4"/>
      <c r="AA58" s="4"/>
      <c r="AB58" s="4">
        <v>0.40949999999999998</v>
      </c>
      <c r="AC58" s="4">
        <v>29.1767554479419</v>
      </c>
      <c r="AD58" s="4"/>
      <c r="AE58" s="4"/>
      <c r="AF58" s="4">
        <v>0.59649999999999992</v>
      </c>
      <c r="AG58" s="4">
        <v>3.1649948114838931</v>
      </c>
      <c r="AH58" s="4"/>
      <c r="AI58" s="4"/>
      <c r="AJ58" s="4">
        <v>0.54049999999999998</v>
      </c>
      <c r="AK58" s="4">
        <v>6.5202352127291707</v>
      </c>
      <c r="AL58" s="4"/>
      <c r="AM58" s="4"/>
      <c r="AN58" s="4">
        <v>0.46849999999999992</v>
      </c>
      <c r="AO58" s="4">
        <v>18.97267381528885</v>
      </c>
      <c r="AP58" s="4"/>
      <c r="AQ58" s="4"/>
      <c r="AR58" s="4">
        <v>0.42349999999999993</v>
      </c>
      <c r="AS58" s="4">
        <v>26.755447941888637</v>
      </c>
      <c r="AT58" s="4"/>
      <c r="AU58" s="4"/>
      <c r="AV58" s="4">
        <v>0.56749999999999989</v>
      </c>
      <c r="AW58" s="4">
        <v>1.8505707367693105</v>
      </c>
      <c r="AX58" s="4"/>
      <c r="AY58" s="4"/>
      <c r="AZ58" s="4">
        <v>0.47149999999999992</v>
      </c>
      <c r="BA58" s="4">
        <v>18.453822206848862</v>
      </c>
      <c r="BB58" s="4"/>
      <c r="BD58" s="2">
        <v>0.49349999999999994</v>
      </c>
      <c r="BE58" s="2">
        <v>14.648910411622294</v>
      </c>
    </row>
    <row r="59" spans="1:57" x14ac:dyDescent="0.25">
      <c r="A59" s="1">
        <v>41582.746527777781</v>
      </c>
      <c r="B59" s="6">
        <v>0.85</v>
      </c>
      <c r="C59" s="6">
        <v>0.57820000000000005</v>
      </c>
      <c r="D59" s="4"/>
      <c r="E59" s="6">
        <f t="shared" si="6"/>
        <v>0.36650000000000005</v>
      </c>
      <c r="F59" s="6">
        <v>0.49249999999999994</v>
      </c>
      <c r="G59" s="6">
        <f t="shared" si="0"/>
        <v>0.48349999999999993</v>
      </c>
      <c r="H59" s="5">
        <v>0</v>
      </c>
      <c r="I59" s="4">
        <f t="shared" si="1"/>
        <v>47.007955724662729</v>
      </c>
      <c r="J59" s="4">
        <f t="shared" si="2"/>
        <v>16.378415773088914</v>
      </c>
      <c r="K59" s="7">
        <f t="shared" si="3"/>
        <v>5.1359986934256157E-3</v>
      </c>
      <c r="L59" s="7">
        <f t="shared" si="4"/>
        <v>7.3875239999999967E-2</v>
      </c>
      <c r="M59" s="7">
        <f t="shared" si="5"/>
        <v>8.9680900000000223E-3</v>
      </c>
      <c r="N59" s="4"/>
      <c r="O59" s="4"/>
      <c r="P59" s="4">
        <v>0.58949999999999991</v>
      </c>
      <c r="Q59" s="4">
        <v>1.9543410584572578</v>
      </c>
      <c r="R59" s="4"/>
      <c r="S59" s="4"/>
      <c r="T59" s="4">
        <v>0.53049999999999997</v>
      </c>
      <c r="U59" s="4">
        <v>8.2497405741957923</v>
      </c>
      <c r="V59" s="4"/>
      <c r="W59" s="4"/>
      <c r="X59" s="4">
        <v>0.48749999999999993</v>
      </c>
      <c r="Y59" s="4">
        <v>15.686613628502267</v>
      </c>
      <c r="Z59" s="4"/>
      <c r="AA59" s="4"/>
      <c r="AB59" s="4">
        <v>0.39949999999999997</v>
      </c>
      <c r="AC59" s="4">
        <v>30.906260809408522</v>
      </c>
      <c r="AD59" s="4"/>
      <c r="AE59" s="4"/>
      <c r="AF59" s="4">
        <v>0.58649999999999991</v>
      </c>
      <c r="AG59" s="4">
        <v>1.4354894500172712</v>
      </c>
      <c r="AH59" s="4"/>
      <c r="AI59" s="4"/>
      <c r="AJ59" s="4">
        <v>0.53049999999999997</v>
      </c>
      <c r="AK59" s="4">
        <v>8.2497405741957923</v>
      </c>
      <c r="AL59" s="4"/>
      <c r="AM59" s="4"/>
      <c r="AN59" s="4">
        <v>0.45849999999999991</v>
      </c>
      <c r="AO59" s="4">
        <v>20.702179176755468</v>
      </c>
      <c r="AP59" s="4"/>
      <c r="AQ59" s="4"/>
      <c r="AR59" s="4">
        <v>0.41349999999999992</v>
      </c>
      <c r="AS59" s="4">
        <v>28.484953303355262</v>
      </c>
      <c r="AT59" s="4"/>
      <c r="AU59" s="4"/>
      <c r="AV59" s="4">
        <v>0.55749999999999988</v>
      </c>
      <c r="AW59" s="4">
        <v>3.5800760982359323</v>
      </c>
      <c r="AX59" s="4"/>
      <c r="AY59" s="4"/>
      <c r="AZ59" s="4">
        <v>0.46149999999999991</v>
      </c>
      <c r="BA59" s="4">
        <v>20.183327568315484</v>
      </c>
      <c r="BB59" s="4"/>
      <c r="BD59" s="2">
        <v>0.48349999999999993</v>
      </c>
      <c r="BE59" s="2">
        <v>16.378415773088914</v>
      </c>
    </row>
    <row r="60" spans="1:57" x14ac:dyDescent="0.25">
      <c r="A60" s="1">
        <v>41582.75</v>
      </c>
      <c r="B60" s="6">
        <v>0.83</v>
      </c>
      <c r="C60" s="6">
        <v>0.57820000000000005</v>
      </c>
      <c r="D60" s="4"/>
      <c r="E60" s="6">
        <f t="shared" si="6"/>
        <v>0.36650000000000005</v>
      </c>
      <c r="F60" s="6">
        <v>0.47249999999999992</v>
      </c>
      <c r="G60" s="6">
        <f t="shared" si="0"/>
        <v>0.46349999999999991</v>
      </c>
      <c r="H60" s="5">
        <v>0</v>
      </c>
      <c r="I60" s="4">
        <f t="shared" si="1"/>
        <v>43.548945001729486</v>
      </c>
      <c r="J60" s="4">
        <f t="shared" si="2"/>
        <v>19.837426496022157</v>
      </c>
      <c r="K60" s="7">
        <f t="shared" si="3"/>
        <v>5.1359986934256157E-3</v>
      </c>
      <c r="L60" s="7">
        <f t="shared" si="4"/>
        <v>6.3403239999999958E-2</v>
      </c>
      <c r="M60" s="7">
        <f t="shared" si="5"/>
        <v>1.3156090000000032E-2</v>
      </c>
      <c r="N60" s="4"/>
      <c r="O60" s="4"/>
      <c r="P60" s="4">
        <v>0.5694999999999999</v>
      </c>
      <c r="Q60" s="4">
        <v>1.504669664475986</v>
      </c>
      <c r="R60" s="4"/>
      <c r="S60" s="4"/>
      <c r="T60" s="4">
        <v>0.51049999999999995</v>
      </c>
      <c r="U60" s="4">
        <v>11.708751297129036</v>
      </c>
      <c r="V60" s="4"/>
      <c r="W60" s="4"/>
      <c r="X60" s="4">
        <v>0.46749999999999992</v>
      </c>
      <c r="Y60" s="4">
        <v>19.145624351435512</v>
      </c>
      <c r="Z60" s="4"/>
      <c r="AA60" s="4"/>
      <c r="AB60" s="4">
        <v>0.37949999999999995</v>
      </c>
      <c r="AC60" s="4">
        <v>34.365271532341765</v>
      </c>
      <c r="AD60" s="4"/>
      <c r="AE60" s="4"/>
      <c r="AF60" s="4">
        <v>0.56649999999999989</v>
      </c>
      <c r="AG60" s="4">
        <v>2.0235212729159726</v>
      </c>
      <c r="AH60" s="4"/>
      <c r="AI60" s="4"/>
      <c r="AJ60" s="4">
        <v>0.51049999999999995</v>
      </c>
      <c r="AK60" s="4">
        <v>11.708751297129036</v>
      </c>
      <c r="AL60" s="4"/>
      <c r="AM60" s="4"/>
      <c r="AN60" s="4">
        <v>0.43849999999999989</v>
      </c>
      <c r="AO60" s="4">
        <v>24.161189899688715</v>
      </c>
      <c r="AP60" s="4"/>
      <c r="AQ60" s="4"/>
      <c r="AR60" s="4">
        <v>0.39349999999999991</v>
      </c>
      <c r="AS60" s="4">
        <v>31.943964026288501</v>
      </c>
      <c r="AT60" s="4"/>
      <c r="AU60" s="4"/>
      <c r="AV60" s="4">
        <v>0.53749999999999987</v>
      </c>
      <c r="AW60" s="4">
        <v>7.0390868211691764</v>
      </c>
      <c r="AX60" s="4"/>
      <c r="AY60" s="4"/>
      <c r="AZ60" s="4">
        <v>0.44149999999999989</v>
      </c>
      <c r="BA60" s="4">
        <v>23.642338291248727</v>
      </c>
      <c r="BB60" s="4"/>
      <c r="BD60" s="2">
        <v>0.46349999999999991</v>
      </c>
      <c r="BE60" s="2">
        <v>19.837426496022157</v>
      </c>
    </row>
    <row r="61" spans="1:57" x14ac:dyDescent="0.25">
      <c r="A61" s="1">
        <v>41582.753472222219</v>
      </c>
      <c r="B61" s="6">
        <v>0.82</v>
      </c>
      <c r="C61" s="6">
        <v>0.57820000000000005</v>
      </c>
      <c r="D61" s="4"/>
      <c r="E61" s="6">
        <f t="shared" si="6"/>
        <v>0.36650000000000005</v>
      </c>
      <c r="F61" s="6">
        <v>0.46249999999999991</v>
      </c>
      <c r="G61" s="6">
        <f t="shared" si="0"/>
        <v>0.4534999999999999</v>
      </c>
      <c r="H61" s="5">
        <v>0</v>
      </c>
      <c r="I61" s="4">
        <f t="shared" si="1"/>
        <v>41.819439640262864</v>
      </c>
      <c r="J61" s="4">
        <f t="shared" si="2"/>
        <v>21.566931857488782</v>
      </c>
      <c r="K61" s="7">
        <f t="shared" si="3"/>
        <v>5.1359986934256157E-3</v>
      </c>
      <c r="L61" s="7">
        <f t="shared" si="4"/>
        <v>5.8467239999999955E-2</v>
      </c>
      <c r="M61" s="7">
        <f t="shared" si="5"/>
        <v>1.5550090000000035E-2</v>
      </c>
      <c r="N61" s="4"/>
      <c r="O61" s="4"/>
      <c r="P61" s="4">
        <v>0.55949999999999989</v>
      </c>
      <c r="Q61" s="4">
        <v>3.2341750259426081</v>
      </c>
      <c r="R61" s="4"/>
      <c r="S61" s="4"/>
      <c r="T61" s="4">
        <v>0.50049999999999994</v>
      </c>
      <c r="U61" s="4">
        <v>13.438256658595659</v>
      </c>
      <c r="V61" s="4"/>
      <c r="W61" s="4"/>
      <c r="X61" s="4">
        <v>0.45749999999999991</v>
      </c>
      <c r="Y61" s="4">
        <v>20.875129712902133</v>
      </c>
      <c r="Z61" s="4"/>
      <c r="AA61" s="4"/>
      <c r="AB61" s="4">
        <v>0.36949999999999994</v>
      </c>
      <c r="AC61" s="4">
        <v>36.094776893808387</v>
      </c>
      <c r="AD61" s="4"/>
      <c r="AE61" s="4"/>
      <c r="AF61" s="4">
        <v>0.55649999999999988</v>
      </c>
      <c r="AG61" s="4">
        <v>3.7530266343825947</v>
      </c>
      <c r="AH61" s="4"/>
      <c r="AI61" s="4"/>
      <c r="AJ61" s="4">
        <v>0.50049999999999994</v>
      </c>
      <c r="AK61" s="4">
        <v>13.438256658595659</v>
      </c>
      <c r="AL61" s="4"/>
      <c r="AM61" s="4"/>
      <c r="AN61" s="4">
        <v>0.42849999999999988</v>
      </c>
      <c r="AO61" s="4">
        <v>25.890695261155336</v>
      </c>
      <c r="AP61" s="4"/>
      <c r="AQ61" s="4"/>
      <c r="AR61" s="4">
        <v>0.3834999999999999</v>
      </c>
      <c r="AS61" s="4">
        <v>33.673469387755127</v>
      </c>
      <c r="AT61" s="4"/>
      <c r="AU61" s="4"/>
      <c r="AV61" s="4">
        <v>0.52749999999999986</v>
      </c>
      <c r="AW61" s="4">
        <v>8.768592182635798</v>
      </c>
      <c r="AX61" s="4"/>
      <c r="AY61" s="4"/>
      <c r="AZ61" s="4">
        <v>0.43149999999999988</v>
      </c>
      <c r="BA61" s="4">
        <v>25.371843652715349</v>
      </c>
      <c r="BB61" s="4"/>
      <c r="BD61" s="2">
        <v>0.4534999999999999</v>
      </c>
      <c r="BE61" s="2">
        <v>21.566931857488782</v>
      </c>
    </row>
    <row r="62" spans="1:57" x14ac:dyDescent="0.25">
      <c r="A62" s="1">
        <v>41582.756944444445</v>
      </c>
      <c r="B62" s="6">
        <v>0.81</v>
      </c>
      <c r="C62" s="6">
        <v>0.5625</v>
      </c>
      <c r="D62" s="4"/>
      <c r="E62" s="6">
        <f t="shared" si="6"/>
        <v>0.36650000000000005</v>
      </c>
      <c r="F62" s="6">
        <v>0.45250000000000001</v>
      </c>
      <c r="G62" s="6">
        <f t="shared" si="0"/>
        <v>0.44350000000000001</v>
      </c>
      <c r="H62" s="5">
        <v>0</v>
      </c>
      <c r="I62" s="4">
        <f t="shared" si="1"/>
        <v>44.000000000000014</v>
      </c>
      <c r="J62" s="4">
        <f t="shared" si="2"/>
        <v>21.155555555555551</v>
      </c>
      <c r="K62" s="7">
        <f t="shared" si="3"/>
        <v>7.6327973993079792E-3</v>
      </c>
      <c r="L62" s="7">
        <f t="shared" si="4"/>
        <v>6.1256250000000026E-2</v>
      </c>
      <c r="M62" s="7">
        <f t="shared" si="5"/>
        <v>1.4160999999999998E-2</v>
      </c>
      <c r="N62" s="4"/>
      <c r="O62" s="4"/>
      <c r="P62" s="4">
        <v>0.54949999999999999</v>
      </c>
      <c r="Q62" s="4">
        <v>2.3111111111111131</v>
      </c>
      <c r="R62" s="4"/>
      <c r="S62" s="4"/>
      <c r="T62" s="4">
        <v>0.49050000000000005</v>
      </c>
      <c r="U62" s="4">
        <v>12.799999999999992</v>
      </c>
      <c r="V62" s="4"/>
      <c r="W62" s="4"/>
      <c r="X62" s="4">
        <v>0.44750000000000001</v>
      </c>
      <c r="Y62" s="4">
        <v>20.444444444444443</v>
      </c>
      <c r="Z62" s="4"/>
      <c r="AA62" s="4"/>
      <c r="AB62" s="4">
        <v>0.35950000000000004</v>
      </c>
      <c r="AC62" s="4">
        <v>36.088888888888881</v>
      </c>
      <c r="AD62" s="4"/>
      <c r="AE62" s="4"/>
      <c r="AF62" s="4">
        <v>0.54649999999999999</v>
      </c>
      <c r="AG62" s="4">
        <v>2.8444444444444468</v>
      </c>
      <c r="AH62" s="4"/>
      <c r="AI62" s="4"/>
      <c r="AJ62" s="4">
        <v>0.49050000000000005</v>
      </c>
      <c r="AK62" s="4">
        <v>12.799999999999992</v>
      </c>
      <c r="AL62" s="4"/>
      <c r="AM62" s="4"/>
      <c r="AN62" s="4">
        <v>0.41849999999999998</v>
      </c>
      <c r="AO62" s="4">
        <v>25.600000000000005</v>
      </c>
      <c r="AP62" s="4"/>
      <c r="AQ62" s="4"/>
      <c r="AR62" s="4">
        <v>0.3735</v>
      </c>
      <c r="AS62" s="4">
        <v>33.599999999999994</v>
      </c>
      <c r="AT62" s="4"/>
      <c r="AU62" s="4"/>
      <c r="AV62" s="4">
        <v>0.51749999999999996</v>
      </c>
      <c r="AW62" s="4">
        <v>8.0000000000000071</v>
      </c>
      <c r="AX62" s="4"/>
      <c r="AY62" s="4"/>
      <c r="AZ62" s="4">
        <v>0.42149999999999999</v>
      </c>
      <c r="BA62" s="4">
        <v>25.06666666666667</v>
      </c>
      <c r="BB62" s="4"/>
      <c r="BD62" s="2">
        <v>0.44350000000000001</v>
      </c>
      <c r="BE62" s="2">
        <v>21.155555555555551</v>
      </c>
    </row>
    <row r="63" spans="1:57" x14ac:dyDescent="0.25">
      <c r="A63" s="1">
        <v>41582.760416666664</v>
      </c>
      <c r="B63" s="6">
        <v>0.8</v>
      </c>
      <c r="C63" s="6">
        <v>0.5625</v>
      </c>
      <c r="D63" s="4"/>
      <c r="E63" s="6">
        <f t="shared" si="6"/>
        <v>0.36650000000000005</v>
      </c>
      <c r="F63" s="6">
        <v>0.4425</v>
      </c>
      <c r="G63" s="6">
        <f t="shared" si="0"/>
        <v>0.4335</v>
      </c>
      <c r="H63" s="5">
        <v>0</v>
      </c>
      <c r="I63" s="4">
        <f t="shared" si="1"/>
        <v>42.222222222222229</v>
      </c>
      <c r="J63" s="4">
        <f t="shared" si="2"/>
        <v>22.933333333333334</v>
      </c>
      <c r="K63" s="7">
        <f t="shared" si="3"/>
        <v>7.6327973993079792E-3</v>
      </c>
      <c r="L63" s="7">
        <f t="shared" si="4"/>
        <v>5.6406250000000019E-2</v>
      </c>
      <c r="M63" s="7">
        <f t="shared" si="5"/>
        <v>1.6641E-2</v>
      </c>
      <c r="N63" s="4"/>
      <c r="O63" s="4"/>
      <c r="P63" s="4">
        <v>0.53949999999999998</v>
      </c>
      <c r="Q63" s="4">
        <v>4.0888888888888921</v>
      </c>
      <c r="R63" s="4"/>
      <c r="S63" s="4"/>
      <c r="T63" s="4">
        <v>0.48050000000000004</v>
      </c>
      <c r="U63" s="4">
        <v>14.57777777777777</v>
      </c>
      <c r="V63" s="4"/>
      <c r="W63" s="4"/>
      <c r="X63" s="4">
        <v>0.4375</v>
      </c>
      <c r="Y63" s="4">
        <v>22.222222222222221</v>
      </c>
      <c r="Z63" s="4"/>
      <c r="AA63" s="4"/>
      <c r="AB63" s="4">
        <v>0.34950000000000003</v>
      </c>
      <c r="AC63" s="4">
        <v>37.86666666666666</v>
      </c>
      <c r="AD63" s="4"/>
      <c r="AE63" s="4"/>
      <c r="AF63" s="4">
        <v>0.53649999999999998</v>
      </c>
      <c r="AG63" s="4">
        <v>4.6222222222222262</v>
      </c>
      <c r="AH63" s="4"/>
      <c r="AI63" s="4"/>
      <c r="AJ63" s="4">
        <v>0.48050000000000004</v>
      </c>
      <c r="AK63" s="4">
        <v>14.57777777777777</v>
      </c>
      <c r="AL63" s="4"/>
      <c r="AM63" s="4"/>
      <c r="AN63" s="4">
        <v>0.40849999999999997</v>
      </c>
      <c r="AO63" s="4">
        <v>27.37777777777778</v>
      </c>
      <c r="AP63" s="4"/>
      <c r="AQ63" s="4"/>
      <c r="AR63" s="4">
        <v>0.36349999999999999</v>
      </c>
      <c r="AS63" s="4">
        <v>35.37777777777778</v>
      </c>
      <c r="AT63" s="4"/>
      <c r="AU63" s="4"/>
      <c r="AV63" s="4">
        <v>0.50749999999999995</v>
      </c>
      <c r="AW63" s="4">
        <v>9.7777777777777874</v>
      </c>
      <c r="AX63" s="4"/>
      <c r="AY63" s="4"/>
      <c r="AZ63" s="4">
        <v>0.41149999999999998</v>
      </c>
      <c r="BA63" s="4">
        <v>26.844444444444449</v>
      </c>
      <c r="BB63" s="4"/>
      <c r="BD63" s="2">
        <v>0.4335</v>
      </c>
      <c r="BE63" s="2">
        <v>22.933333333333334</v>
      </c>
    </row>
    <row r="64" spans="1:57" x14ac:dyDescent="0.25">
      <c r="A64" s="1">
        <v>41582.763888888891</v>
      </c>
      <c r="B64" s="6">
        <v>0.78</v>
      </c>
      <c r="C64" s="6">
        <v>0.54679999999999995</v>
      </c>
      <c r="D64" s="4"/>
      <c r="E64" s="6">
        <f t="shared" si="6"/>
        <v>0.36650000000000005</v>
      </c>
      <c r="F64" s="6">
        <v>0.42249999999999999</v>
      </c>
      <c r="G64" s="6">
        <f t="shared" si="0"/>
        <v>0.41349999999999998</v>
      </c>
      <c r="H64" s="5">
        <v>0</v>
      </c>
      <c r="I64" s="4">
        <f t="shared" si="1"/>
        <v>42.648134601316769</v>
      </c>
      <c r="J64" s="4">
        <f t="shared" si="2"/>
        <v>24.378200438917336</v>
      </c>
      <c r="K64" s="7">
        <f t="shared" si="3"/>
        <v>1.0622576105190346E-2</v>
      </c>
      <c r="L64" s="7">
        <f t="shared" si="4"/>
        <v>5.4382240000000033E-2</v>
      </c>
      <c r="M64" s="7">
        <f t="shared" si="5"/>
        <v>1.7768889999999992E-2</v>
      </c>
      <c r="N64" s="4"/>
      <c r="O64" s="4"/>
      <c r="P64" s="4">
        <v>0.51949999999999996</v>
      </c>
      <c r="Q64" s="4">
        <v>4.9926847110460848</v>
      </c>
      <c r="R64" s="4"/>
      <c r="S64" s="4"/>
      <c r="T64" s="4">
        <v>0.46050000000000002</v>
      </c>
      <c r="U64" s="4">
        <v>15.782735918068754</v>
      </c>
      <c r="V64" s="4"/>
      <c r="W64" s="4"/>
      <c r="X64" s="4">
        <v>0.41749999999999998</v>
      </c>
      <c r="Y64" s="4">
        <v>23.646671543525965</v>
      </c>
      <c r="Z64" s="4"/>
      <c r="AA64" s="4"/>
      <c r="AB64" s="4">
        <v>0.32950000000000002</v>
      </c>
      <c r="AC64" s="4">
        <v>39.740307242136055</v>
      </c>
      <c r="AD64" s="4"/>
      <c r="AE64" s="4"/>
      <c r="AF64" s="4">
        <v>0.51649999999999996</v>
      </c>
      <c r="AG64" s="4">
        <v>5.541331382589612</v>
      </c>
      <c r="AH64" s="4"/>
      <c r="AI64" s="4"/>
      <c r="AJ64" s="4">
        <v>0.46050000000000002</v>
      </c>
      <c r="AK64" s="4">
        <v>15.782735918068754</v>
      </c>
      <c r="AL64" s="4"/>
      <c r="AM64" s="4"/>
      <c r="AN64" s="4">
        <v>0.38849999999999996</v>
      </c>
      <c r="AO64" s="4">
        <v>28.950256035113391</v>
      </c>
      <c r="AP64" s="4"/>
      <c r="AQ64" s="4"/>
      <c r="AR64" s="4">
        <v>0.34349999999999997</v>
      </c>
      <c r="AS64" s="4">
        <v>37.179956108266275</v>
      </c>
      <c r="AT64" s="4"/>
      <c r="AU64" s="4"/>
      <c r="AV64" s="4">
        <v>0.48749999999999993</v>
      </c>
      <c r="AW64" s="4">
        <v>10.844915874177033</v>
      </c>
      <c r="AX64" s="4"/>
      <c r="AY64" s="4"/>
      <c r="AZ64" s="4">
        <v>0.39149999999999996</v>
      </c>
      <c r="BA64" s="4">
        <v>28.401609363569861</v>
      </c>
      <c r="BB64" s="4"/>
      <c r="BD64" s="2">
        <v>0.41349999999999998</v>
      </c>
      <c r="BE64" s="2">
        <v>24.378200438917336</v>
      </c>
    </row>
    <row r="65" spans="1:57" x14ac:dyDescent="0.25">
      <c r="A65" s="1">
        <v>41582.767361111109</v>
      </c>
      <c r="B65" s="6">
        <v>0.77</v>
      </c>
      <c r="C65" s="6">
        <v>0.54679999999999995</v>
      </c>
      <c r="D65" s="4"/>
      <c r="E65" s="6">
        <f t="shared" si="6"/>
        <v>0.36650000000000005</v>
      </c>
      <c r="F65" s="6">
        <v>0.41249999999999998</v>
      </c>
      <c r="G65" s="6">
        <f t="shared" si="0"/>
        <v>0.40349999999999997</v>
      </c>
      <c r="H65" s="5">
        <v>0</v>
      </c>
      <c r="I65" s="4">
        <f t="shared" si="1"/>
        <v>40.819312362838346</v>
      </c>
      <c r="J65" s="4">
        <f t="shared" si="2"/>
        <v>26.207022677395756</v>
      </c>
      <c r="K65" s="7">
        <f t="shared" si="3"/>
        <v>1.0622576105190346E-2</v>
      </c>
      <c r="L65" s="7">
        <f t="shared" si="4"/>
        <v>4.9818240000000028E-2</v>
      </c>
      <c r="M65" s="7">
        <f t="shared" si="5"/>
        <v>2.0534889999999997E-2</v>
      </c>
      <c r="N65" s="4"/>
      <c r="O65" s="4"/>
      <c r="P65" s="4">
        <v>0.50949999999999995</v>
      </c>
      <c r="Q65" s="4">
        <v>6.8215069495245064</v>
      </c>
      <c r="R65" s="4"/>
      <c r="S65" s="4"/>
      <c r="T65" s="4">
        <v>0.45050000000000001</v>
      </c>
      <c r="U65" s="4">
        <v>17.611558156547172</v>
      </c>
      <c r="V65" s="4"/>
      <c r="W65" s="4"/>
      <c r="X65" s="4">
        <v>0.40749999999999997</v>
      </c>
      <c r="Y65" s="4">
        <v>25.475493782004389</v>
      </c>
      <c r="Z65" s="4"/>
      <c r="AA65" s="4"/>
      <c r="AB65" s="4">
        <v>0.31950000000000001</v>
      </c>
      <c r="AC65" s="4">
        <v>41.569129480614478</v>
      </c>
      <c r="AD65" s="4"/>
      <c r="AE65" s="4"/>
      <c r="AF65" s="4">
        <v>0.50649999999999995</v>
      </c>
      <c r="AG65" s="4">
        <v>7.3701536210680336</v>
      </c>
      <c r="AH65" s="4"/>
      <c r="AI65" s="4"/>
      <c r="AJ65" s="4">
        <v>0.45050000000000001</v>
      </c>
      <c r="AK65" s="4">
        <v>17.611558156547172</v>
      </c>
      <c r="AL65" s="4"/>
      <c r="AM65" s="4"/>
      <c r="AN65" s="4">
        <v>0.37849999999999995</v>
      </c>
      <c r="AO65" s="4">
        <v>30.779078273591814</v>
      </c>
      <c r="AP65" s="4"/>
      <c r="AQ65" s="4"/>
      <c r="AR65" s="4">
        <v>0.33349999999999996</v>
      </c>
      <c r="AS65" s="4">
        <v>39.008778346744698</v>
      </c>
      <c r="AT65" s="4"/>
      <c r="AU65" s="4"/>
      <c r="AV65" s="4">
        <v>0.47749999999999992</v>
      </c>
      <c r="AW65" s="4">
        <v>12.673738112655457</v>
      </c>
      <c r="AX65" s="4"/>
      <c r="AY65" s="4"/>
      <c r="AZ65" s="4">
        <v>0.38149999999999995</v>
      </c>
      <c r="BA65" s="4">
        <v>30.230431602048284</v>
      </c>
      <c r="BB65" s="4"/>
      <c r="BC65" s="4"/>
      <c r="BD65" s="2">
        <v>0.40349999999999997</v>
      </c>
      <c r="BE65" s="2">
        <v>26.207022677395756</v>
      </c>
    </row>
    <row r="66" spans="1:57" x14ac:dyDescent="0.25">
      <c r="A66" s="1">
        <v>41582.770833333336</v>
      </c>
      <c r="B66" s="6">
        <v>0.76</v>
      </c>
      <c r="C66" s="6">
        <v>0.54679999999999995</v>
      </c>
      <c r="D66" s="4"/>
      <c r="E66" s="6">
        <v>0</v>
      </c>
      <c r="F66" s="6">
        <v>0.76</v>
      </c>
      <c r="G66" s="6">
        <f t="shared" si="0"/>
        <v>0.76</v>
      </c>
      <c r="H66" s="5">
        <v>0</v>
      </c>
      <c r="I66" s="4">
        <f t="shared" si="1"/>
        <v>38.99049012435993</v>
      </c>
      <c r="J66" s="4">
        <f t="shared" si="2"/>
        <v>38.99049012435993</v>
      </c>
      <c r="K66" s="7">
        <f t="shared" si="3"/>
        <v>1.0622576105190346E-2</v>
      </c>
      <c r="L66" s="7">
        <f t="shared" si="4"/>
        <v>4.5454240000000021E-2</v>
      </c>
      <c r="M66" s="7">
        <f t="shared" si="5"/>
        <v>4.5454240000000021E-2</v>
      </c>
      <c r="N66" s="4"/>
      <c r="O66" s="4"/>
      <c r="P66" s="4">
        <v>0.76</v>
      </c>
      <c r="Q66" s="4">
        <v>38.99049012435993</v>
      </c>
      <c r="R66" s="4"/>
      <c r="S66" s="4"/>
      <c r="T66" s="4">
        <v>0.76</v>
      </c>
      <c r="U66" s="4">
        <v>38.99049012435993</v>
      </c>
      <c r="V66" s="4"/>
      <c r="W66" s="4"/>
      <c r="X66" s="4">
        <v>0.76</v>
      </c>
      <c r="Y66" s="4">
        <v>38.99049012435993</v>
      </c>
      <c r="Z66" s="4"/>
      <c r="AA66" s="4"/>
      <c r="AB66" s="4">
        <v>0.76</v>
      </c>
      <c r="AC66" s="4">
        <v>38.99049012435993</v>
      </c>
      <c r="AD66" s="4"/>
      <c r="AE66" s="4"/>
      <c r="AF66" s="4">
        <v>0.76</v>
      </c>
      <c r="AG66" s="4">
        <v>38.99049012435993</v>
      </c>
      <c r="AH66" s="4"/>
      <c r="AI66" s="4"/>
      <c r="AJ66" s="4">
        <v>0.76</v>
      </c>
      <c r="AK66" s="4">
        <v>38.99049012435993</v>
      </c>
      <c r="AL66" s="4"/>
      <c r="AM66" s="4"/>
      <c r="AN66" s="4">
        <v>0.76</v>
      </c>
      <c r="AO66" s="4">
        <v>38.99049012435993</v>
      </c>
      <c r="AP66" s="4"/>
      <c r="AQ66" s="4"/>
      <c r="AR66" s="4">
        <v>0.76</v>
      </c>
      <c r="AS66" s="4">
        <v>38.99049012435993</v>
      </c>
      <c r="AT66" s="4"/>
      <c r="AU66" s="4"/>
      <c r="AV66" s="4">
        <v>0.76</v>
      </c>
      <c r="AW66" s="4">
        <v>38.99049012435993</v>
      </c>
      <c r="AX66" s="4"/>
      <c r="AY66" s="4"/>
      <c r="AZ66" s="4">
        <v>0.76</v>
      </c>
      <c r="BA66" s="4">
        <v>38.99049012435993</v>
      </c>
      <c r="BB66" s="4"/>
      <c r="BD66" s="2">
        <v>0.76</v>
      </c>
      <c r="BE66" s="2">
        <v>38.99049012435993</v>
      </c>
    </row>
    <row r="67" spans="1:57" x14ac:dyDescent="0.25">
      <c r="A67" s="1">
        <v>41582.774305555555</v>
      </c>
      <c r="B67" s="6">
        <v>0.75</v>
      </c>
      <c r="C67" s="6">
        <v>0.53110000000000002</v>
      </c>
      <c r="D67" s="4"/>
      <c r="E67" s="6">
        <v>0</v>
      </c>
      <c r="F67" s="6">
        <v>0.75</v>
      </c>
      <c r="G67" s="6">
        <f t="shared" si="0"/>
        <v>0.75</v>
      </c>
      <c r="H67" s="5">
        <v>0</v>
      </c>
      <c r="I67" s="4">
        <f t="shared" si="1"/>
        <v>41.216343438147234</v>
      </c>
      <c r="J67" s="4">
        <f t="shared" si="2"/>
        <v>41.216343438147234</v>
      </c>
      <c r="K67" s="7">
        <f t="shared" si="3"/>
        <v>1.4105334811072689E-2</v>
      </c>
      <c r="L67" s="7">
        <f t="shared" si="4"/>
        <v>4.7917209999999995E-2</v>
      </c>
      <c r="M67" s="7">
        <f t="shared" si="5"/>
        <v>4.7917209999999995E-2</v>
      </c>
      <c r="N67" s="4"/>
      <c r="O67" s="4"/>
      <c r="P67" s="4">
        <v>0.75</v>
      </c>
      <c r="Q67" s="4">
        <v>41.216343438147234</v>
      </c>
      <c r="R67" s="4"/>
      <c r="S67" s="4"/>
      <c r="T67" s="4">
        <v>0.75</v>
      </c>
      <c r="U67" s="4">
        <v>41.216343438147234</v>
      </c>
      <c r="V67" s="4"/>
      <c r="W67" s="4"/>
      <c r="X67" s="4">
        <v>0.75</v>
      </c>
      <c r="Y67" s="4">
        <v>41.216343438147234</v>
      </c>
      <c r="Z67" s="4"/>
      <c r="AA67" s="4"/>
      <c r="AB67" s="4">
        <v>0.75</v>
      </c>
      <c r="AC67" s="4">
        <v>41.216343438147234</v>
      </c>
      <c r="AD67" s="4"/>
      <c r="AE67" s="4"/>
      <c r="AF67" s="4">
        <v>0.75</v>
      </c>
      <c r="AG67" s="4">
        <v>41.216343438147234</v>
      </c>
      <c r="AH67" s="4"/>
      <c r="AI67" s="4"/>
      <c r="AJ67" s="4">
        <v>0.75</v>
      </c>
      <c r="AK67" s="4">
        <v>41.216343438147234</v>
      </c>
      <c r="AL67" s="4"/>
      <c r="AM67" s="4"/>
      <c r="AN67" s="4">
        <v>0.75</v>
      </c>
      <c r="AO67" s="4">
        <v>41.216343438147234</v>
      </c>
      <c r="AP67" s="4"/>
      <c r="AQ67" s="4"/>
      <c r="AR67" s="4">
        <v>0.75</v>
      </c>
      <c r="AS67" s="4">
        <v>41.216343438147234</v>
      </c>
      <c r="AT67" s="4"/>
      <c r="AU67" s="4"/>
      <c r="AV67" s="4">
        <v>0.75</v>
      </c>
      <c r="AW67" s="4">
        <v>41.216343438147234</v>
      </c>
      <c r="AX67" s="4"/>
      <c r="AY67" s="4"/>
      <c r="AZ67" s="4">
        <v>0.75</v>
      </c>
      <c r="BA67" s="4">
        <v>41.216343438147234</v>
      </c>
      <c r="BB67" s="4"/>
      <c r="BD67" s="2">
        <v>0.75</v>
      </c>
      <c r="BE67" s="2">
        <v>41.216343438147234</v>
      </c>
    </row>
    <row r="68" spans="1:57" x14ac:dyDescent="0.25">
      <c r="A68" s="1">
        <v>41582.777777777781</v>
      </c>
      <c r="B68" s="6">
        <v>0.74</v>
      </c>
      <c r="C68" s="6">
        <v>0.53110000000000002</v>
      </c>
      <c r="D68" s="4"/>
      <c r="E68" s="6">
        <v>0</v>
      </c>
      <c r="F68" s="6">
        <v>0.74</v>
      </c>
      <c r="G68" s="6">
        <f t="shared" ref="G68:G87" si="8">B68-E68</f>
        <v>0.74</v>
      </c>
      <c r="H68" s="5">
        <v>0</v>
      </c>
      <c r="I68" s="4">
        <f t="shared" ref="I68:I87" si="9">100*ABS(B68-C68)/C68</f>
        <v>39.333458858971937</v>
      </c>
      <c r="J68" s="4">
        <f t="shared" ref="J68:J85" si="10">100*ABS(G68-C68)/C68</f>
        <v>39.333458858971937</v>
      </c>
      <c r="K68" s="7">
        <f t="shared" ref="K68:K85" si="11">(C68-$L$1)^2</f>
        <v>1.4105334811072689E-2</v>
      </c>
      <c r="L68" s="7">
        <f t="shared" ref="L68:L85" si="12">(B68-C68)^2</f>
        <v>4.3639209999999991E-2</v>
      </c>
      <c r="M68" s="7">
        <f t="shared" ref="M68:M85" si="13">(C68-G68)^2</f>
        <v>4.3639209999999991E-2</v>
      </c>
      <c r="N68" s="4"/>
      <c r="O68" s="4"/>
      <c r="P68" s="4">
        <v>0.74</v>
      </c>
      <c r="Q68" s="4">
        <v>39.333458858971937</v>
      </c>
      <c r="R68" s="4"/>
      <c r="S68" s="4"/>
      <c r="T68" s="4">
        <v>0.74</v>
      </c>
      <c r="U68" s="4">
        <v>39.333458858971937</v>
      </c>
      <c r="V68" s="4"/>
      <c r="W68" s="4"/>
      <c r="X68" s="4">
        <v>0.74</v>
      </c>
      <c r="Y68" s="4">
        <v>39.333458858971937</v>
      </c>
      <c r="Z68" s="4"/>
      <c r="AA68" s="4"/>
      <c r="AB68" s="4">
        <v>0.74</v>
      </c>
      <c r="AC68" s="4">
        <v>39.333458858971937</v>
      </c>
      <c r="AD68" s="4"/>
      <c r="AE68" s="4"/>
      <c r="AF68" s="4">
        <v>0.74</v>
      </c>
      <c r="AG68" s="4">
        <v>39.333458858971937</v>
      </c>
      <c r="AH68" s="4"/>
      <c r="AI68" s="4"/>
      <c r="AJ68" s="4">
        <v>0.74</v>
      </c>
      <c r="AK68" s="4">
        <v>39.333458858971937</v>
      </c>
      <c r="AL68" s="4"/>
      <c r="AM68" s="4"/>
      <c r="AN68" s="4">
        <v>0.74</v>
      </c>
      <c r="AO68" s="4">
        <v>39.333458858971937</v>
      </c>
      <c r="AP68" s="4"/>
      <c r="AQ68" s="4"/>
      <c r="AR68" s="4">
        <v>0.74</v>
      </c>
      <c r="AS68" s="4">
        <v>39.333458858971937</v>
      </c>
      <c r="AT68" s="4"/>
      <c r="AU68" s="4"/>
      <c r="AV68" s="4">
        <v>0.74</v>
      </c>
      <c r="AW68" s="4">
        <v>39.333458858971937</v>
      </c>
      <c r="AX68" s="4"/>
      <c r="AY68" s="4"/>
      <c r="AZ68" s="4">
        <v>0.74</v>
      </c>
      <c r="BA68" s="4">
        <v>39.333458858971937</v>
      </c>
      <c r="BB68" s="4"/>
      <c r="BD68" s="2">
        <v>0.74</v>
      </c>
      <c r="BE68" s="2">
        <v>39.333458858971937</v>
      </c>
    </row>
    <row r="69" spans="1:57" x14ac:dyDescent="0.25">
      <c r="A69" s="1">
        <v>41582.78125</v>
      </c>
      <c r="B69" s="6">
        <v>0.73</v>
      </c>
      <c r="C69" s="6">
        <v>0.53110000000000002</v>
      </c>
      <c r="D69" s="4"/>
      <c r="E69" s="6">
        <v>0</v>
      </c>
      <c r="F69" s="6">
        <v>0.73</v>
      </c>
      <c r="G69" s="6">
        <f t="shared" si="8"/>
        <v>0.73</v>
      </c>
      <c r="H69" s="5">
        <v>0</v>
      </c>
      <c r="I69" s="4">
        <f t="shared" si="9"/>
        <v>37.450574279796641</v>
      </c>
      <c r="J69" s="4">
        <f t="shared" si="10"/>
        <v>37.450574279796641</v>
      </c>
      <c r="K69" s="7">
        <f t="shared" si="11"/>
        <v>1.4105334811072689E-2</v>
      </c>
      <c r="L69" s="7">
        <f t="shared" si="12"/>
        <v>3.9561209999999986E-2</v>
      </c>
      <c r="M69" s="7">
        <f t="shared" si="13"/>
        <v>3.9561209999999986E-2</v>
      </c>
      <c r="N69" s="4"/>
      <c r="O69" s="4"/>
      <c r="P69" s="4">
        <v>0.73</v>
      </c>
      <c r="Q69" s="4">
        <v>37.450574279796641</v>
      </c>
      <c r="R69" s="4"/>
      <c r="S69" s="4"/>
      <c r="T69" s="4">
        <v>0.73</v>
      </c>
      <c r="U69" s="4">
        <v>37.450574279796641</v>
      </c>
      <c r="V69" s="4"/>
      <c r="W69" s="4"/>
      <c r="X69" s="4">
        <v>0.73</v>
      </c>
      <c r="Y69" s="4">
        <v>37.450574279796641</v>
      </c>
      <c r="Z69" s="4"/>
      <c r="AA69" s="4"/>
      <c r="AB69" s="4">
        <v>0.73</v>
      </c>
      <c r="AC69" s="4">
        <v>37.450574279796641</v>
      </c>
      <c r="AD69" s="4"/>
      <c r="AE69" s="4"/>
      <c r="AF69" s="4">
        <v>0.73</v>
      </c>
      <c r="AG69" s="4">
        <v>37.450574279796641</v>
      </c>
      <c r="AH69" s="4"/>
      <c r="AI69" s="4"/>
      <c r="AJ69" s="4">
        <v>0.73</v>
      </c>
      <c r="AK69" s="4">
        <v>37.450574279796641</v>
      </c>
      <c r="AL69" s="4"/>
      <c r="AM69" s="4"/>
      <c r="AN69" s="4">
        <v>0.73</v>
      </c>
      <c r="AO69" s="4">
        <v>37.450574279796641</v>
      </c>
      <c r="AP69" s="4"/>
      <c r="AQ69" s="4"/>
      <c r="AR69" s="4">
        <v>0.73</v>
      </c>
      <c r="AS69" s="4">
        <v>37.450574279796641</v>
      </c>
      <c r="AT69" s="4"/>
      <c r="AU69" s="4"/>
      <c r="AV69" s="4">
        <v>0.73</v>
      </c>
      <c r="AW69" s="4">
        <v>37.450574279796641</v>
      </c>
      <c r="AX69" s="4"/>
      <c r="AY69" s="4"/>
      <c r="AZ69" s="4">
        <v>0.73</v>
      </c>
      <c r="BA69" s="4">
        <v>37.450574279796641</v>
      </c>
      <c r="BB69" s="4"/>
      <c r="BD69" s="2">
        <v>0.73</v>
      </c>
      <c r="BE69" s="2">
        <v>37.450574279796641</v>
      </c>
    </row>
    <row r="70" spans="1:57" x14ac:dyDescent="0.25">
      <c r="A70" s="1">
        <v>41582.784722222219</v>
      </c>
      <c r="B70" s="6">
        <v>0.72</v>
      </c>
      <c r="C70" s="6">
        <v>0.53110000000000002</v>
      </c>
      <c r="D70" s="4"/>
      <c r="E70" s="6">
        <v>0</v>
      </c>
      <c r="F70" s="6">
        <v>0.72</v>
      </c>
      <c r="G70" s="6">
        <f t="shared" si="8"/>
        <v>0.72</v>
      </c>
      <c r="H70" s="5">
        <v>0</v>
      </c>
      <c r="I70" s="4">
        <f t="shared" si="9"/>
        <v>35.567689700621344</v>
      </c>
      <c r="J70" s="4">
        <f t="shared" si="10"/>
        <v>35.567689700621344</v>
      </c>
      <c r="K70" s="7">
        <f t="shared" si="11"/>
        <v>1.4105334811072689E-2</v>
      </c>
      <c r="L70" s="7">
        <f t="shared" si="12"/>
        <v>3.5683209999999986E-2</v>
      </c>
      <c r="M70" s="7">
        <f t="shared" si="13"/>
        <v>3.5683209999999986E-2</v>
      </c>
      <c r="N70" s="4"/>
      <c r="O70" s="4"/>
      <c r="P70" s="4">
        <v>0.72</v>
      </c>
      <c r="Q70" s="4">
        <v>35.567689700621344</v>
      </c>
      <c r="R70" s="4"/>
      <c r="S70" s="4"/>
      <c r="T70" s="4">
        <v>0.72</v>
      </c>
      <c r="U70" s="4">
        <v>35.567689700621344</v>
      </c>
      <c r="V70" s="4"/>
      <c r="W70" s="4"/>
      <c r="X70" s="4">
        <v>0.72</v>
      </c>
      <c r="Y70" s="4">
        <v>35.567689700621344</v>
      </c>
      <c r="Z70" s="4"/>
      <c r="AA70" s="4"/>
      <c r="AB70" s="4">
        <v>0.72</v>
      </c>
      <c r="AC70" s="4">
        <v>35.567689700621344</v>
      </c>
      <c r="AD70" s="4"/>
      <c r="AE70" s="4"/>
      <c r="AF70" s="4">
        <v>0.72</v>
      </c>
      <c r="AG70" s="4">
        <v>35.567689700621344</v>
      </c>
      <c r="AH70" s="4"/>
      <c r="AI70" s="4"/>
      <c r="AJ70" s="4">
        <v>0.72</v>
      </c>
      <c r="AK70" s="4">
        <v>35.567689700621344</v>
      </c>
      <c r="AL70" s="4"/>
      <c r="AM70" s="4"/>
      <c r="AN70" s="4">
        <v>0.72</v>
      </c>
      <c r="AO70" s="4">
        <v>35.567689700621344</v>
      </c>
      <c r="AP70" s="4"/>
      <c r="AQ70" s="4"/>
      <c r="AR70" s="4">
        <v>0.72</v>
      </c>
      <c r="AS70" s="4">
        <v>35.567689700621344</v>
      </c>
      <c r="AT70" s="4"/>
      <c r="AU70" s="4"/>
      <c r="AV70" s="4">
        <v>0.72</v>
      </c>
      <c r="AW70" s="4">
        <v>35.567689700621344</v>
      </c>
      <c r="AX70" s="4"/>
      <c r="AY70" s="4"/>
      <c r="AZ70" s="4">
        <v>0.72</v>
      </c>
      <c r="BA70" s="4">
        <v>35.567689700621344</v>
      </c>
      <c r="BB70" s="4"/>
      <c r="BD70" s="2">
        <v>0.72</v>
      </c>
      <c r="BE70" s="2">
        <v>35.567689700621344</v>
      </c>
    </row>
    <row r="71" spans="1:57" x14ac:dyDescent="0.25">
      <c r="A71" s="1">
        <v>41582.788194444445</v>
      </c>
      <c r="B71" s="6">
        <v>0.71</v>
      </c>
      <c r="C71" s="6">
        <v>0.54679999999999995</v>
      </c>
      <c r="D71" s="4"/>
      <c r="E71" s="6">
        <v>0</v>
      </c>
      <c r="F71" s="6">
        <v>0.71</v>
      </c>
      <c r="G71" s="6">
        <f t="shared" si="8"/>
        <v>0.71</v>
      </c>
      <c r="H71" s="5">
        <v>0</v>
      </c>
      <c r="I71" s="4">
        <f t="shared" si="9"/>
        <v>29.846378931967816</v>
      </c>
      <c r="J71" s="4">
        <f t="shared" si="10"/>
        <v>29.846378931967816</v>
      </c>
      <c r="K71" s="7">
        <f t="shared" si="11"/>
        <v>1.0622576105190346E-2</v>
      </c>
      <c r="L71" s="7">
        <f t="shared" si="12"/>
        <v>2.6634240000000003E-2</v>
      </c>
      <c r="M71" s="7">
        <f t="shared" si="13"/>
        <v>2.6634240000000003E-2</v>
      </c>
      <c r="N71" s="4"/>
      <c r="O71" s="4"/>
      <c r="P71" s="4">
        <v>0.71</v>
      </c>
      <c r="Q71" s="4">
        <v>29.846378931967816</v>
      </c>
      <c r="R71" s="4"/>
      <c r="S71" s="4"/>
      <c r="T71" s="4">
        <v>0.71</v>
      </c>
      <c r="U71" s="4">
        <v>29.846378931967816</v>
      </c>
      <c r="V71" s="4"/>
      <c r="W71" s="4"/>
      <c r="X71" s="4">
        <v>0.71</v>
      </c>
      <c r="Y71" s="4">
        <v>29.846378931967816</v>
      </c>
      <c r="Z71" s="4"/>
      <c r="AA71" s="4"/>
      <c r="AB71" s="4">
        <v>0.71</v>
      </c>
      <c r="AC71" s="4">
        <v>29.846378931967816</v>
      </c>
      <c r="AD71" s="4"/>
      <c r="AE71" s="4"/>
      <c r="AF71" s="4">
        <v>0.71</v>
      </c>
      <c r="AG71" s="4">
        <v>29.846378931967816</v>
      </c>
      <c r="AH71" s="4"/>
      <c r="AI71" s="4"/>
      <c r="AJ71" s="4">
        <v>0.71</v>
      </c>
      <c r="AK71" s="4">
        <v>29.846378931967816</v>
      </c>
      <c r="AL71" s="4"/>
      <c r="AM71" s="4"/>
      <c r="AN71" s="4">
        <v>0.71</v>
      </c>
      <c r="AO71" s="4">
        <v>29.846378931967816</v>
      </c>
      <c r="AP71" s="4"/>
      <c r="AQ71" s="4"/>
      <c r="AR71" s="4">
        <v>0.71</v>
      </c>
      <c r="AS71" s="4">
        <v>29.846378931967816</v>
      </c>
      <c r="AT71" s="4"/>
      <c r="AU71" s="4"/>
      <c r="AV71" s="4">
        <v>0.71</v>
      </c>
      <c r="AW71" s="4">
        <v>29.846378931967816</v>
      </c>
      <c r="AX71" s="4"/>
      <c r="AY71" s="4"/>
      <c r="AZ71" s="4">
        <v>0.71</v>
      </c>
      <c r="BA71" s="4">
        <v>29.846378931967816</v>
      </c>
      <c r="BB71" s="4"/>
      <c r="BD71" s="2">
        <v>0.71</v>
      </c>
      <c r="BE71" s="2">
        <v>29.846378931967816</v>
      </c>
    </row>
    <row r="72" spans="1:57" x14ac:dyDescent="0.25">
      <c r="A72" s="1">
        <v>41582.791666666664</v>
      </c>
      <c r="B72" s="6">
        <v>0.7</v>
      </c>
      <c r="C72" s="6">
        <v>0.54679999999999995</v>
      </c>
      <c r="D72" s="4"/>
      <c r="E72" s="6">
        <v>0</v>
      </c>
      <c r="F72" s="6">
        <v>0.7</v>
      </c>
      <c r="G72" s="6">
        <f t="shared" si="8"/>
        <v>0.7</v>
      </c>
      <c r="H72" s="5">
        <v>0</v>
      </c>
      <c r="I72" s="4">
        <f t="shared" si="9"/>
        <v>28.017556693489396</v>
      </c>
      <c r="J72" s="4">
        <f t="shared" si="10"/>
        <v>28.017556693489396</v>
      </c>
      <c r="K72" s="7">
        <f t="shared" si="11"/>
        <v>1.0622576105190346E-2</v>
      </c>
      <c r="L72" s="7">
        <f t="shared" si="12"/>
        <v>2.347024E-2</v>
      </c>
      <c r="M72" s="7">
        <f t="shared" si="13"/>
        <v>2.347024E-2</v>
      </c>
      <c r="N72" s="4"/>
      <c r="O72" s="4"/>
      <c r="P72" s="4">
        <v>0.7</v>
      </c>
      <c r="Q72" s="4">
        <v>28.017556693489396</v>
      </c>
      <c r="R72" s="4"/>
      <c r="S72" s="4"/>
      <c r="T72" s="4">
        <v>0.7</v>
      </c>
      <c r="U72" s="4">
        <v>28.017556693489396</v>
      </c>
      <c r="V72" s="4"/>
      <c r="W72" s="4"/>
      <c r="X72" s="4">
        <v>0.7</v>
      </c>
      <c r="Y72" s="4">
        <v>28.017556693489396</v>
      </c>
      <c r="Z72" s="4"/>
      <c r="AA72" s="4"/>
      <c r="AB72" s="4">
        <v>0.7</v>
      </c>
      <c r="AC72" s="4">
        <v>28.017556693489396</v>
      </c>
      <c r="AD72" s="4"/>
      <c r="AE72" s="4"/>
      <c r="AF72" s="4">
        <v>0.7</v>
      </c>
      <c r="AG72" s="4">
        <v>28.017556693489396</v>
      </c>
      <c r="AH72" s="4"/>
      <c r="AI72" s="4"/>
      <c r="AJ72" s="4">
        <v>0.7</v>
      </c>
      <c r="AK72" s="4">
        <v>28.017556693489396</v>
      </c>
      <c r="AL72" s="4"/>
      <c r="AM72" s="4"/>
      <c r="AN72" s="4">
        <v>0.7</v>
      </c>
      <c r="AO72" s="4">
        <v>28.017556693489396</v>
      </c>
      <c r="AP72" s="4"/>
      <c r="AQ72" s="4"/>
      <c r="AR72" s="4">
        <v>0.7</v>
      </c>
      <c r="AS72" s="4">
        <v>28.017556693489396</v>
      </c>
      <c r="AT72" s="4"/>
      <c r="AU72" s="4"/>
      <c r="AV72" s="4">
        <v>0.7</v>
      </c>
      <c r="AW72" s="4">
        <v>28.017556693489396</v>
      </c>
      <c r="AX72" s="4"/>
      <c r="AY72" s="4"/>
      <c r="AZ72" s="4">
        <v>0.7</v>
      </c>
      <c r="BA72" s="4">
        <v>28.017556693489396</v>
      </c>
      <c r="BB72" s="4"/>
      <c r="BD72" s="2">
        <v>0.7</v>
      </c>
      <c r="BE72" s="2">
        <v>28.017556693489396</v>
      </c>
    </row>
    <row r="73" spans="1:57" x14ac:dyDescent="0.25">
      <c r="A73" s="1">
        <v>41582.795138888891</v>
      </c>
      <c r="B73" s="6">
        <v>0.69</v>
      </c>
      <c r="C73" s="6">
        <v>0.53110000000000002</v>
      </c>
      <c r="D73" s="4"/>
      <c r="E73" s="6">
        <v>0</v>
      </c>
      <c r="F73" s="6">
        <v>0.69</v>
      </c>
      <c r="G73" s="6">
        <f t="shared" si="8"/>
        <v>0.69</v>
      </c>
      <c r="H73" s="5">
        <v>0</v>
      </c>
      <c r="I73" s="4">
        <f t="shared" si="9"/>
        <v>29.91903596309545</v>
      </c>
      <c r="J73" s="4">
        <f t="shared" si="10"/>
        <v>29.91903596309545</v>
      </c>
      <c r="K73" s="7">
        <f t="shared" si="11"/>
        <v>1.4105334811072689E-2</v>
      </c>
      <c r="L73" s="7">
        <f t="shared" si="12"/>
        <v>2.5249209999999977E-2</v>
      </c>
      <c r="M73" s="7">
        <f t="shared" si="13"/>
        <v>2.5249209999999977E-2</v>
      </c>
      <c r="N73" s="4"/>
      <c r="O73" s="4"/>
      <c r="P73" s="4">
        <v>0.69</v>
      </c>
      <c r="Q73" s="4">
        <v>29.91903596309545</v>
      </c>
      <c r="R73" s="4"/>
      <c r="S73" s="4"/>
      <c r="T73" s="4">
        <v>0.69</v>
      </c>
      <c r="U73" s="4">
        <v>29.91903596309545</v>
      </c>
      <c r="V73" s="4"/>
      <c r="W73" s="4"/>
      <c r="X73" s="4">
        <v>0.69</v>
      </c>
      <c r="Y73" s="4">
        <v>29.91903596309545</v>
      </c>
      <c r="Z73" s="4"/>
      <c r="AA73" s="4"/>
      <c r="AB73" s="4">
        <v>0.69</v>
      </c>
      <c r="AC73" s="4">
        <v>29.91903596309545</v>
      </c>
      <c r="AD73" s="4"/>
      <c r="AE73" s="4"/>
      <c r="AF73" s="4">
        <v>0.69</v>
      </c>
      <c r="AG73" s="4">
        <v>29.91903596309545</v>
      </c>
      <c r="AH73" s="4"/>
      <c r="AI73" s="4"/>
      <c r="AJ73" s="4">
        <v>0.69</v>
      </c>
      <c r="AK73" s="4">
        <v>29.91903596309545</v>
      </c>
      <c r="AL73" s="4"/>
      <c r="AM73" s="4"/>
      <c r="AN73" s="4">
        <v>0.69</v>
      </c>
      <c r="AO73" s="4">
        <v>29.91903596309545</v>
      </c>
      <c r="AP73" s="4"/>
      <c r="AQ73" s="4"/>
      <c r="AR73" s="4">
        <v>0.69</v>
      </c>
      <c r="AS73" s="4">
        <v>29.91903596309545</v>
      </c>
      <c r="AT73" s="4"/>
      <c r="AU73" s="4"/>
      <c r="AV73" s="4">
        <v>0.69</v>
      </c>
      <c r="AW73" s="4">
        <v>29.91903596309545</v>
      </c>
      <c r="AX73" s="4"/>
      <c r="AY73" s="4"/>
      <c r="AZ73" s="4">
        <v>0.69</v>
      </c>
      <c r="BA73" s="4">
        <v>29.91903596309545</v>
      </c>
      <c r="BB73" s="4"/>
      <c r="BD73" s="2">
        <v>0.69</v>
      </c>
      <c r="BE73" s="2">
        <v>29.91903596309545</v>
      </c>
    </row>
    <row r="74" spans="1:57" x14ac:dyDescent="0.25">
      <c r="A74" s="1">
        <v>41582.798611111109</v>
      </c>
      <c r="B74" s="6">
        <v>0.68</v>
      </c>
      <c r="C74" s="6">
        <v>0.53110000000000002</v>
      </c>
      <c r="D74" s="4"/>
      <c r="E74" s="6">
        <v>0</v>
      </c>
      <c r="F74" s="6">
        <v>0.68</v>
      </c>
      <c r="G74" s="6">
        <f t="shared" si="8"/>
        <v>0.68</v>
      </c>
      <c r="H74" s="5">
        <v>0</v>
      </c>
      <c r="I74" s="4">
        <f t="shared" si="9"/>
        <v>28.036151383920174</v>
      </c>
      <c r="J74" s="4">
        <f t="shared" si="10"/>
        <v>28.036151383920174</v>
      </c>
      <c r="K74" s="7">
        <f t="shared" si="11"/>
        <v>1.4105334811072689E-2</v>
      </c>
      <c r="L74" s="7">
        <f t="shared" si="12"/>
        <v>2.2171210000000011E-2</v>
      </c>
      <c r="M74" s="7">
        <f t="shared" si="13"/>
        <v>2.2171210000000011E-2</v>
      </c>
      <c r="N74" s="4"/>
      <c r="O74" s="4"/>
      <c r="P74" s="4">
        <v>0.68</v>
      </c>
      <c r="Q74" s="4">
        <v>28.036151383920174</v>
      </c>
      <c r="R74" s="4"/>
      <c r="S74" s="4"/>
      <c r="T74" s="4">
        <v>0.68</v>
      </c>
      <c r="U74" s="4">
        <v>28.036151383920174</v>
      </c>
      <c r="V74" s="4"/>
      <c r="W74" s="4"/>
      <c r="X74" s="4">
        <v>0.68</v>
      </c>
      <c r="Y74" s="4">
        <v>28.036151383920174</v>
      </c>
      <c r="Z74" s="4"/>
      <c r="AA74" s="4"/>
      <c r="AB74" s="4">
        <v>0.68</v>
      </c>
      <c r="AC74" s="4">
        <v>28.036151383920174</v>
      </c>
      <c r="AD74" s="4"/>
      <c r="AE74" s="4"/>
      <c r="AF74" s="4">
        <v>0.68</v>
      </c>
      <c r="AG74" s="4">
        <v>28.036151383920174</v>
      </c>
      <c r="AH74" s="4"/>
      <c r="AI74" s="4"/>
      <c r="AJ74" s="4">
        <v>0.68</v>
      </c>
      <c r="AK74" s="4">
        <v>28.036151383920174</v>
      </c>
      <c r="AL74" s="4"/>
      <c r="AM74" s="4"/>
      <c r="AN74" s="4">
        <v>0.68</v>
      </c>
      <c r="AO74" s="4">
        <v>28.036151383920174</v>
      </c>
      <c r="AP74" s="4"/>
      <c r="AQ74" s="4"/>
      <c r="AR74" s="4">
        <v>0.68</v>
      </c>
      <c r="AS74" s="4">
        <v>28.036151383920174</v>
      </c>
      <c r="AT74" s="4"/>
      <c r="AU74" s="4"/>
      <c r="AV74" s="4">
        <v>0.68</v>
      </c>
      <c r="AW74" s="4">
        <v>28.036151383920174</v>
      </c>
      <c r="AX74" s="4"/>
      <c r="AY74" s="4"/>
      <c r="AZ74" s="4">
        <v>0.68</v>
      </c>
      <c r="BA74" s="4">
        <v>28.036151383920174</v>
      </c>
      <c r="BB74" s="4"/>
      <c r="BD74" s="2">
        <v>0.68</v>
      </c>
      <c r="BE74" s="2">
        <v>28.036151383920174</v>
      </c>
    </row>
    <row r="75" spans="1:57" x14ac:dyDescent="0.25">
      <c r="A75" s="1">
        <v>41582.802083333336</v>
      </c>
      <c r="B75" s="6">
        <v>0.67</v>
      </c>
      <c r="C75" s="6">
        <v>0.54679999999999995</v>
      </c>
      <c r="D75" s="4"/>
      <c r="E75" s="6">
        <v>0</v>
      </c>
      <c r="F75" s="6">
        <v>0.67</v>
      </c>
      <c r="G75" s="6">
        <f t="shared" si="8"/>
        <v>0.67</v>
      </c>
      <c r="H75" s="5">
        <v>0</v>
      </c>
      <c r="I75" s="4">
        <f t="shared" si="9"/>
        <v>22.531089978054151</v>
      </c>
      <c r="J75" s="4">
        <f t="shared" si="10"/>
        <v>22.531089978054151</v>
      </c>
      <c r="K75" s="7">
        <f t="shared" si="11"/>
        <v>1.0622576105190346E-2</v>
      </c>
      <c r="L75" s="7">
        <f t="shared" si="12"/>
        <v>1.5178240000000022E-2</v>
      </c>
      <c r="M75" s="7">
        <f t="shared" si="13"/>
        <v>1.5178240000000022E-2</v>
      </c>
      <c r="N75" s="4"/>
      <c r="O75" s="4"/>
      <c r="P75" s="4">
        <v>0.67</v>
      </c>
      <c r="Q75" s="4">
        <v>22.531089978054151</v>
      </c>
      <c r="R75" s="4"/>
      <c r="S75" s="4"/>
      <c r="T75" s="4">
        <v>0.67</v>
      </c>
      <c r="U75" s="4">
        <v>22.531089978054151</v>
      </c>
      <c r="V75" s="4"/>
      <c r="W75" s="4"/>
      <c r="X75" s="4">
        <v>0.67</v>
      </c>
      <c r="Y75" s="4">
        <v>22.531089978054151</v>
      </c>
      <c r="Z75" s="4"/>
      <c r="AA75" s="4"/>
      <c r="AB75" s="4">
        <v>0.67</v>
      </c>
      <c r="AC75" s="4">
        <v>22.531089978054151</v>
      </c>
      <c r="AD75" s="4"/>
      <c r="AE75" s="4"/>
      <c r="AF75" s="4">
        <v>0.67</v>
      </c>
      <c r="AG75" s="4">
        <v>22.531089978054151</v>
      </c>
      <c r="AH75" s="4"/>
      <c r="AI75" s="4"/>
      <c r="AJ75" s="4">
        <v>0.67</v>
      </c>
      <c r="AK75" s="4">
        <v>22.531089978054151</v>
      </c>
      <c r="AL75" s="4"/>
      <c r="AM75" s="4"/>
      <c r="AN75" s="4">
        <v>0.67</v>
      </c>
      <c r="AO75" s="4">
        <v>22.531089978054151</v>
      </c>
      <c r="AP75" s="4"/>
      <c r="AQ75" s="4"/>
      <c r="AR75" s="4">
        <v>0.67</v>
      </c>
      <c r="AS75" s="4">
        <v>22.531089978054151</v>
      </c>
      <c r="AT75" s="4"/>
      <c r="AU75" s="4"/>
      <c r="AV75" s="4">
        <v>0.67</v>
      </c>
      <c r="AW75" s="4">
        <v>22.531089978054151</v>
      </c>
      <c r="AX75" s="4"/>
      <c r="AY75" s="4"/>
      <c r="AZ75" s="4">
        <v>0.67</v>
      </c>
      <c r="BA75" s="4">
        <v>22.531089978054151</v>
      </c>
      <c r="BB75" s="4"/>
      <c r="BD75" s="2">
        <v>0.67</v>
      </c>
      <c r="BE75" s="2">
        <v>22.531089978054151</v>
      </c>
    </row>
    <row r="76" spans="1:57" x14ac:dyDescent="0.25">
      <c r="A76" s="1">
        <v>41582.805555555555</v>
      </c>
      <c r="B76" s="6">
        <v>0.67</v>
      </c>
      <c r="C76" s="6">
        <v>0.53110000000000002</v>
      </c>
      <c r="D76" s="4"/>
      <c r="E76" s="6">
        <v>0</v>
      </c>
      <c r="F76" s="6">
        <v>0.67</v>
      </c>
      <c r="G76" s="6">
        <f t="shared" si="8"/>
        <v>0.67</v>
      </c>
      <c r="H76" s="5">
        <v>0</v>
      </c>
      <c r="I76" s="4">
        <f t="shared" si="9"/>
        <v>26.153266804744874</v>
      </c>
      <c r="J76" s="4">
        <f t="shared" si="10"/>
        <v>26.153266804744874</v>
      </c>
      <c r="K76" s="7">
        <f t="shared" si="11"/>
        <v>1.4105334811072689E-2</v>
      </c>
      <c r="L76" s="7">
        <f t="shared" si="12"/>
        <v>1.9293210000000005E-2</v>
      </c>
      <c r="M76" s="7">
        <f t="shared" si="13"/>
        <v>1.9293210000000005E-2</v>
      </c>
      <c r="N76" s="4"/>
      <c r="O76" s="4"/>
      <c r="P76" s="4">
        <v>0.67</v>
      </c>
      <c r="Q76" s="4">
        <v>26.153266804744874</v>
      </c>
      <c r="R76" s="4"/>
      <c r="S76" s="4"/>
      <c r="T76" s="4">
        <v>0.67</v>
      </c>
      <c r="U76" s="4">
        <v>26.153266804744874</v>
      </c>
      <c r="V76" s="4"/>
      <c r="W76" s="4"/>
      <c r="X76" s="4">
        <v>0.67</v>
      </c>
      <c r="Y76" s="4">
        <v>26.153266804744874</v>
      </c>
      <c r="Z76" s="4"/>
      <c r="AA76" s="4"/>
      <c r="AB76" s="4">
        <v>0.67</v>
      </c>
      <c r="AC76" s="4">
        <v>26.153266804744874</v>
      </c>
      <c r="AD76" s="4"/>
      <c r="AE76" s="4"/>
      <c r="AF76" s="4">
        <v>0.67</v>
      </c>
      <c r="AG76" s="4">
        <v>26.153266804744874</v>
      </c>
      <c r="AH76" s="4"/>
      <c r="AI76" s="4"/>
      <c r="AJ76" s="4">
        <v>0.67</v>
      </c>
      <c r="AK76" s="4">
        <v>26.153266804744874</v>
      </c>
      <c r="AL76" s="4"/>
      <c r="AM76" s="4"/>
      <c r="AN76" s="4">
        <v>0.67</v>
      </c>
      <c r="AO76" s="4">
        <v>26.153266804744874</v>
      </c>
      <c r="AP76" s="4"/>
      <c r="AQ76" s="4"/>
      <c r="AR76" s="4">
        <v>0.67</v>
      </c>
      <c r="AS76" s="4">
        <v>26.153266804744874</v>
      </c>
      <c r="AT76" s="4"/>
      <c r="AU76" s="4"/>
      <c r="AV76" s="4">
        <v>0.67</v>
      </c>
      <c r="AW76" s="4">
        <v>26.153266804744874</v>
      </c>
      <c r="AX76" s="4"/>
      <c r="AY76" s="4"/>
      <c r="AZ76" s="4">
        <v>0.67</v>
      </c>
      <c r="BA76" s="4">
        <v>26.153266804744874</v>
      </c>
      <c r="BB76" s="4"/>
      <c r="BD76" s="2">
        <v>0.67</v>
      </c>
      <c r="BE76" s="2">
        <v>26.153266804744874</v>
      </c>
    </row>
    <row r="77" spans="1:57" x14ac:dyDescent="0.25">
      <c r="A77" s="1">
        <v>41582.809027777781</v>
      </c>
      <c r="B77" s="6">
        <v>0.66</v>
      </c>
      <c r="C77" s="6">
        <v>0.53110000000000002</v>
      </c>
      <c r="D77" s="4"/>
      <c r="E77" s="6">
        <f t="shared" ref="E77:E87" si="14">IF(ISBLANK(D77),E76,B77-D77)</f>
        <v>0</v>
      </c>
      <c r="F77" s="6">
        <v>0.66</v>
      </c>
      <c r="G77" s="6">
        <f t="shared" si="8"/>
        <v>0.66</v>
      </c>
      <c r="H77" s="5">
        <v>0</v>
      </c>
      <c r="I77" s="4">
        <f t="shared" si="9"/>
        <v>24.270382225569573</v>
      </c>
      <c r="J77" s="4">
        <f t="shared" si="10"/>
        <v>24.270382225569573</v>
      </c>
      <c r="K77" s="7">
        <f t="shared" si="11"/>
        <v>1.4105334811072689E-2</v>
      </c>
      <c r="L77" s="7">
        <f t="shared" si="12"/>
        <v>1.6615210000000005E-2</v>
      </c>
      <c r="M77" s="7">
        <f t="shared" si="13"/>
        <v>1.6615210000000005E-2</v>
      </c>
      <c r="N77" s="4"/>
      <c r="O77" s="4"/>
      <c r="P77" s="4">
        <v>0.66</v>
      </c>
      <c r="Q77" s="4">
        <v>24.270382225569573</v>
      </c>
      <c r="R77" s="4"/>
      <c r="S77" s="4"/>
      <c r="T77" s="4">
        <v>0.66</v>
      </c>
      <c r="U77" s="4">
        <v>24.270382225569573</v>
      </c>
      <c r="V77" s="4"/>
      <c r="W77" s="4"/>
      <c r="X77" s="4">
        <v>0.66</v>
      </c>
      <c r="Y77" s="4">
        <v>24.270382225569573</v>
      </c>
      <c r="Z77" s="4"/>
      <c r="AA77" s="4"/>
      <c r="AB77" s="4">
        <v>0.66</v>
      </c>
      <c r="AC77" s="4">
        <v>24.270382225569573</v>
      </c>
      <c r="AD77" s="4"/>
      <c r="AE77" s="4"/>
      <c r="AF77" s="4">
        <v>0.66</v>
      </c>
      <c r="AG77" s="4">
        <v>24.270382225569573</v>
      </c>
      <c r="AH77" s="4"/>
      <c r="AI77" s="4"/>
      <c r="AJ77" s="4">
        <v>0.66</v>
      </c>
      <c r="AK77" s="4">
        <v>24.270382225569573</v>
      </c>
      <c r="AL77" s="4"/>
      <c r="AM77" s="4"/>
      <c r="AN77" s="4">
        <v>0.66</v>
      </c>
      <c r="AO77" s="4">
        <v>24.270382225569573</v>
      </c>
      <c r="AP77" s="4"/>
      <c r="AQ77" s="4"/>
      <c r="AR77" s="4">
        <v>0.66</v>
      </c>
      <c r="AS77" s="4">
        <v>24.270382225569573</v>
      </c>
      <c r="AT77" s="4"/>
      <c r="AU77" s="4"/>
      <c r="AV77" s="4">
        <v>0.66</v>
      </c>
      <c r="AW77" s="4">
        <v>24.270382225569573</v>
      </c>
      <c r="AX77" s="4"/>
      <c r="AY77" s="4"/>
      <c r="AZ77" s="4">
        <v>0.66</v>
      </c>
      <c r="BA77" s="4">
        <v>24.270382225569573</v>
      </c>
      <c r="BB77" s="4"/>
      <c r="BC77" s="4"/>
      <c r="BD77" s="2">
        <v>0.66</v>
      </c>
      <c r="BE77" s="2">
        <v>24.270382225569573</v>
      </c>
    </row>
    <row r="78" spans="1:57" x14ac:dyDescent="0.25">
      <c r="A78" s="1">
        <v>41582.8125</v>
      </c>
      <c r="B78" s="6">
        <v>0.65</v>
      </c>
      <c r="C78" s="6">
        <v>0.54679999999999995</v>
      </c>
      <c r="D78" s="4">
        <v>0.49479999999999996</v>
      </c>
      <c r="E78" s="6">
        <f t="shared" si="14"/>
        <v>0.15520000000000006</v>
      </c>
      <c r="F78" s="6">
        <v>0.54679999999999995</v>
      </c>
      <c r="G78" s="6">
        <f t="shared" si="8"/>
        <v>0.49479999999999996</v>
      </c>
      <c r="H78" s="5">
        <v>0</v>
      </c>
      <c r="I78" s="4">
        <f t="shared" si="9"/>
        <v>18.873445501097308</v>
      </c>
      <c r="J78" s="4">
        <f t="shared" si="10"/>
        <v>9.5098756400877829</v>
      </c>
      <c r="K78" s="7">
        <f t="shared" si="11"/>
        <v>1.0622576105190346E-2</v>
      </c>
      <c r="L78" s="7">
        <f t="shared" si="12"/>
        <v>1.0650240000000014E-2</v>
      </c>
      <c r="M78" s="7">
        <f t="shared" si="13"/>
        <v>2.7039999999999989E-3</v>
      </c>
      <c r="N78" s="4">
        <f ca="1">D78+RANDBETWEEN(-100,100)/1000</f>
        <v>0.52179999999999993</v>
      </c>
      <c r="O78" s="4">
        <v>0.64179999999999993</v>
      </c>
      <c r="P78" s="4">
        <v>0.64179999999999993</v>
      </c>
      <c r="Q78" s="4">
        <v>17.373811265544983</v>
      </c>
      <c r="R78" s="4"/>
      <c r="S78">
        <v>0.61979999999999991</v>
      </c>
      <c r="T78" s="2">
        <v>0.61979999999999991</v>
      </c>
      <c r="U78" s="2">
        <v>13.350402340892458</v>
      </c>
      <c r="V78" s="2"/>
      <c r="W78" s="2">
        <v>0.50479999999999992</v>
      </c>
      <c r="X78" s="2">
        <v>0.50479999999999992</v>
      </c>
      <c r="Y78" s="2">
        <v>7.681053401609371</v>
      </c>
      <c r="Z78" s="2"/>
      <c r="AA78" s="2">
        <v>0.52079999999999993</v>
      </c>
      <c r="AB78" s="2">
        <v>0.52079999999999993</v>
      </c>
      <c r="AC78" s="2">
        <v>4.7549378200438968</v>
      </c>
      <c r="AD78" s="2"/>
      <c r="AE78" s="2">
        <v>0.46579999999999994</v>
      </c>
      <c r="AF78" s="2">
        <v>0.46579999999999994</v>
      </c>
      <c r="AG78" s="2">
        <v>14.813460131675205</v>
      </c>
      <c r="AH78" s="2"/>
      <c r="AI78" s="2">
        <v>0.45179999999999998</v>
      </c>
      <c r="AJ78" s="2">
        <v>0.45179999999999998</v>
      </c>
      <c r="AK78" s="2">
        <v>17.373811265544983</v>
      </c>
      <c r="AL78" s="2"/>
      <c r="AM78" s="2">
        <v>0.5988</v>
      </c>
      <c r="AN78" s="2">
        <v>0.5988</v>
      </c>
      <c r="AO78" s="2">
        <v>9.5098756400877935</v>
      </c>
      <c r="AP78" s="2"/>
      <c r="AQ78" s="2">
        <v>0.48179999999999995</v>
      </c>
      <c r="AR78" s="2">
        <v>0.48179999999999995</v>
      </c>
      <c r="AS78" s="2">
        <v>11.887344550109731</v>
      </c>
      <c r="AT78" s="2"/>
      <c r="AU78" s="2">
        <v>0.63579999999999992</v>
      </c>
      <c r="AV78" s="2">
        <v>0.63579999999999992</v>
      </c>
      <c r="AW78" s="2">
        <v>16.276517922457934</v>
      </c>
      <c r="AX78" s="2"/>
      <c r="AY78" s="2">
        <v>0.48079999999999995</v>
      </c>
      <c r="AZ78" s="2">
        <v>0.48079999999999995</v>
      </c>
      <c r="BA78" s="2">
        <v>12.070226773957573</v>
      </c>
      <c r="BB78" s="2"/>
      <c r="BC78">
        <v>0.49479999999999996</v>
      </c>
      <c r="BD78" s="2">
        <v>0.49479999999999996</v>
      </c>
      <c r="BE78" s="2">
        <v>9.5098756400877829</v>
      </c>
    </row>
    <row r="79" spans="1:57" x14ac:dyDescent="0.25">
      <c r="A79" s="1">
        <v>41582.815972222219</v>
      </c>
      <c r="B79" s="6">
        <v>0.65</v>
      </c>
      <c r="C79" s="6">
        <v>0.53110000000000002</v>
      </c>
      <c r="D79" s="4"/>
      <c r="E79" s="6">
        <f>IF(ISBLANK(D79),E78,B79-D79)</f>
        <v>0.15520000000000006</v>
      </c>
      <c r="F79" s="6">
        <v>0.54679999999999995</v>
      </c>
      <c r="G79" s="6">
        <f t="shared" si="8"/>
        <v>0.49479999999999996</v>
      </c>
      <c r="H79" s="5">
        <v>0</v>
      </c>
      <c r="I79" s="4">
        <f t="shared" si="9"/>
        <v>22.387497646394277</v>
      </c>
      <c r="J79" s="4">
        <f t="shared" si="10"/>
        <v>6.834871022406336</v>
      </c>
      <c r="K79" s="7">
        <f t="shared" si="11"/>
        <v>1.4105334811072689E-2</v>
      </c>
      <c r="L79" s="7">
        <f t="shared" si="12"/>
        <v>1.4137210000000001E-2</v>
      </c>
      <c r="M79" s="7">
        <f t="shared" si="13"/>
        <v>1.317690000000004E-3</v>
      </c>
      <c r="N79" s="4"/>
      <c r="O79" s="4"/>
      <c r="P79" s="4">
        <v>0.64179999999999993</v>
      </c>
      <c r="Q79" s="4">
        <v>20.843532291470517</v>
      </c>
      <c r="R79" s="4"/>
      <c r="T79" s="2">
        <v>0.61979999999999991</v>
      </c>
      <c r="U79" s="2">
        <v>16.701186217284857</v>
      </c>
      <c r="V79" s="2"/>
      <c r="W79" s="2"/>
      <c r="X79" s="2">
        <v>0.50479999999999992</v>
      </c>
      <c r="Y79" s="2">
        <v>4.951986443231049</v>
      </c>
      <c r="Z79" s="2"/>
      <c r="AA79" s="2"/>
      <c r="AB79" s="2">
        <v>0.52079999999999993</v>
      </c>
      <c r="AC79" s="2">
        <v>1.9393711165505718</v>
      </c>
      <c r="AD79" s="2"/>
      <c r="AE79" s="2"/>
      <c r="AF79" s="2">
        <v>0.46579999999999994</v>
      </c>
      <c r="AG79" s="2">
        <v>12.295236302014702</v>
      </c>
      <c r="AH79" s="2"/>
      <c r="AI79" s="2"/>
      <c r="AJ79" s="2">
        <v>0.45179999999999998</v>
      </c>
      <c r="AK79" s="2">
        <v>14.931274712860107</v>
      </c>
      <c r="AL79" s="2"/>
      <c r="AM79" s="2"/>
      <c r="AN79" s="2">
        <v>0.5988</v>
      </c>
      <c r="AO79" s="2">
        <v>12.747128601016753</v>
      </c>
      <c r="AP79" s="2"/>
      <c r="AQ79" s="2"/>
      <c r="AR79" s="2">
        <v>0.48179999999999995</v>
      </c>
      <c r="AS79" s="2">
        <v>9.2826209753342237</v>
      </c>
      <c r="AT79" s="2"/>
      <c r="AU79" s="2"/>
      <c r="AV79" s="2">
        <v>0.63579999999999992</v>
      </c>
      <c r="AW79" s="2">
        <v>19.713801543965335</v>
      </c>
      <c r="AX79" s="2"/>
      <c r="AY79" s="2"/>
      <c r="AZ79" s="2">
        <v>0.48079999999999995</v>
      </c>
      <c r="BA79" s="2">
        <v>9.4709094332517534</v>
      </c>
      <c r="BB79" s="2"/>
      <c r="BD79" s="2">
        <v>0.49479999999999996</v>
      </c>
      <c r="BE79" s="2">
        <v>6.834871022406336</v>
      </c>
    </row>
    <row r="80" spans="1:57" x14ac:dyDescent="0.25">
      <c r="A80" s="1">
        <v>41582.819444444445</v>
      </c>
      <c r="B80" s="6">
        <v>0.64</v>
      </c>
      <c r="C80" s="6">
        <v>0.54679999999999995</v>
      </c>
      <c r="D80" s="4"/>
      <c r="E80" s="6">
        <f t="shared" si="14"/>
        <v>0.15520000000000006</v>
      </c>
      <c r="F80" s="6">
        <v>0.53679999999999994</v>
      </c>
      <c r="G80" s="6">
        <f t="shared" si="8"/>
        <v>0.48479999999999995</v>
      </c>
      <c r="H80" s="5">
        <v>0</v>
      </c>
      <c r="I80" s="4">
        <f t="shared" si="9"/>
        <v>17.044623262618884</v>
      </c>
      <c r="J80" s="4">
        <f t="shared" si="10"/>
        <v>11.338697878566204</v>
      </c>
      <c r="K80" s="7">
        <f t="shared" si="11"/>
        <v>1.0622576105190346E-2</v>
      </c>
      <c r="L80" s="7">
        <f t="shared" si="12"/>
        <v>8.6862400000000117E-3</v>
      </c>
      <c r="M80" s="7">
        <f t="shared" si="13"/>
        <v>3.8439999999999998E-3</v>
      </c>
      <c r="N80" s="4"/>
      <c r="O80" s="4"/>
      <c r="P80" s="4">
        <v>0.63179999999999992</v>
      </c>
      <c r="Q80" s="4">
        <v>15.544989027066563</v>
      </c>
      <c r="R80" s="4"/>
      <c r="T80" s="2">
        <v>0.6097999999999999</v>
      </c>
      <c r="U80" s="2">
        <v>11.521580102414037</v>
      </c>
      <c r="V80" s="2"/>
      <c r="W80" s="2"/>
      <c r="X80" s="2">
        <v>0.49479999999999991</v>
      </c>
      <c r="Y80" s="2">
        <v>9.5098756400877935</v>
      </c>
      <c r="Z80" s="2"/>
      <c r="AA80" s="2"/>
      <c r="AB80" s="2">
        <v>0.51079999999999992</v>
      </c>
      <c r="AC80" s="2">
        <v>6.5837600585223184</v>
      </c>
      <c r="AD80" s="2"/>
      <c r="AE80" s="2"/>
      <c r="AF80" s="2">
        <v>0.45579999999999993</v>
      </c>
      <c r="AG80" s="2">
        <v>16.642282370153627</v>
      </c>
      <c r="AH80" s="2"/>
      <c r="AI80" s="2"/>
      <c r="AJ80" s="2">
        <v>0.44179999999999997</v>
      </c>
      <c r="AK80" s="2">
        <v>19.202633504023407</v>
      </c>
      <c r="AL80" s="2"/>
      <c r="AM80" s="2"/>
      <c r="AN80" s="2">
        <v>0.58879999999999999</v>
      </c>
      <c r="AO80" s="2">
        <v>7.681053401609371</v>
      </c>
      <c r="AP80" s="2"/>
      <c r="AQ80" s="2"/>
      <c r="AR80" s="2">
        <v>0.47179999999999994</v>
      </c>
      <c r="AS80" s="2">
        <v>13.716166788588152</v>
      </c>
      <c r="AT80" s="2"/>
      <c r="AU80" s="2"/>
      <c r="AV80" s="2">
        <v>0.62579999999999991</v>
      </c>
      <c r="AW80" s="2">
        <v>14.447695683979511</v>
      </c>
      <c r="AX80" s="2"/>
      <c r="AY80" s="2"/>
      <c r="AZ80" s="2">
        <v>0.47079999999999994</v>
      </c>
      <c r="BA80" s="2">
        <v>13.899049012435995</v>
      </c>
      <c r="BB80" s="2"/>
      <c r="BD80" s="2">
        <v>0.48479999999999995</v>
      </c>
      <c r="BE80" s="2">
        <v>11.338697878566204</v>
      </c>
    </row>
    <row r="81" spans="1:57" x14ac:dyDescent="0.25">
      <c r="A81" s="1">
        <v>41582.822916666664</v>
      </c>
      <c r="B81" s="6">
        <v>0.63</v>
      </c>
      <c r="C81" s="6">
        <v>0.53110000000000002</v>
      </c>
      <c r="D81" s="4"/>
      <c r="E81" s="6">
        <f t="shared" si="14"/>
        <v>0.15520000000000006</v>
      </c>
      <c r="F81" s="6">
        <v>0.52679999999999993</v>
      </c>
      <c r="G81" s="6">
        <f t="shared" si="8"/>
        <v>0.47479999999999994</v>
      </c>
      <c r="H81" s="5">
        <v>0</v>
      </c>
      <c r="I81" s="4">
        <f t="shared" si="9"/>
        <v>18.621728488043679</v>
      </c>
      <c r="J81" s="4">
        <f t="shared" si="10"/>
        <v>10.600640180756933</v>
      </c>
      <c r="K81" s="7">
        <f t="shared" si="11"/>
        <v>1.4105334811072689E-2</v>
      </c>
      <c r="L81" s="7">
        <f t="shared" si="12"/>
        <v>9.7812099999999968E-3</v>
      </c>
      <c r="M81" s="7">
        <f t="shared" si="13"/>
        <v>3.169690000000008E-3</v>
      </c>
      <c r="N81" s="4"/>
      <c r="O81" s="4"/>
      <c r="P81" s="4">
        <v>0.62179999999999991</v>
      </c>
      <c r="Q81" s="4">
        <v>17.07776313311992</v>
      </c>
      <c r="R81" s="4"/>
      <c r="T81" s="2">
        <v>0.59979999999999989</v>
      </c>
      <c r="U81" s="2">
        <v>12.935417058934261</v>
      </c>
      <c r="V81" s="2"/>
      <c r="W81" s="2"/>
      <c r="X81" s="2">
        <v>0.4847999999999999</v>
      </c>
      <c r="Y81" s="2">
        <v>8.7177556015816435</v>
      </c>
      <c r="Z81" s="2"/>
      <c r="AA81" s="2"/>
      <c r="AB81" s="2">
        <v>0.50079999999999991</v>
      </c>
      <c r="AC81" s="2">
        <v>5.7051402749011677</v>
      </c>
      <c r="AD81" s="2"/>
      <c r="AE81" s="2"/>
      <c r="AF81" s="2">
        <v>0.44579999999999992</v>
      </c>
      <c r="AG81" s="2">
        <v>16.061005460365298</v>
      </c>
      <c r="AH81" s="2"/>
      <c r="AI81" s="2"/>
      <c r="AJ81" s="2">
        <v>0.43179999999999996</v>
      </c>
      <c r="AK81" s="2">
        <v>18.697043871210703</v>
      </c>
      <c r="AL81" s="2"/>
      <c r="AM81" s="2"/>
      <c r="AN81" s="2">
        <v>0.57879999999999998</v>
      </c>
      <c r="AO81" s="2">
        <v>8.9813594426661574</v>
      </c>
      <c r="AP81" s="2"/>
      <c r="AQ81" s="2"/>
      <c r="AR81" s="2">
        <v>0.46179999999999993</v>
      </c>
      <c r="AS81" s="2">
        <v>13.048390133684821</v>
      </c>
      <c r="AT81" s="2"/>
      <c r="AU81" s="2"/>
      <c r="AV81" s="2">
        <v>0.6157999999999999</v>
      </c>
      <c r="AW81" s="2">
        <v>15.94803238561474</v>
      </c>
      <c r="AX81" s="2"/>
      <c r="AY81" s="2"/>
      <c r="AZ81" s="2">
        <v>0.46079999999999993</v>
      </c>
      <c r="BA81" s="2">
        <v>13.236678591602351</v>
      </c>
      <c r="BB81" s="2"/>
      <c r="BD81" s="2">
        <v>0.47479999999999994</v>
      </c>
      <c r="BE81" s="2">
        <v>10.600640180756933</v>
      </c>
    </row>
    <row r="82" spans="1:57" x14ac:dyDescent="0.25">
      <c r="A82" s="1">
        <v>41582.826388888891</v>
      </c>
      <c r="B82" s="6">
        <v>0.63</v>
      </c>
      <c r="C82" s="6">
        <v>0.53110000000000002</v>
      </c>
      <c r="D82" s="4"/>
      <c r="E82" s="6">
        <f t="shared" si="14"/>
        <v>0.15520000000000006</v>
      </c>
      <c r="F82" s="6">
        <v>0.52679999999999993</v>
      </c>
      <c r="G82" s="6">
        <f t="shared" si="8"/>
        <v>0.47479999999999994</v>
      </c>
      <c r="H82" s="5">
        <v>4.557290650692227E-3</v>
      </c>
      <c r="I82" s="4">
        <f t="shared" si="9"/>
        <v>18.621728488043679</v>
      </c>
      <c r="J82" s="4">
        <f t="shared" si="10"/>
        <v>10.600640180756933</v>
      </c>
      <c r="K82" s="7">
        <f t="shared" si="11"/>
        <v>1.4105334811072689E-2</v>
      </c>
      <c r="L82" s="7">
        <f t="shared" si="12"/>
        <v>9.7812099999999968E-3</v>
      </c>
      <c r="M82" s="7">
        <f t="shared" si="13"/>
        <v>3.169690000000008E-3</v>
      </c>
      <c r="N82" s="4"/>
      <c r="O82" s="4"/>
      <c r="P82" s="4">
        <v>0.62179999999999991</v>
      </c>
      <c r="Q82" s="4">
        <v>17.07776313311992</v>
      </c>
      <c r="R82" s="4"/>
      <c r="T82" s="2">
        <v>0.59979999999999989</v>
      </c>
      <c r="U82" s="2">
        <v>12.935417058934261</v>
      </c>
      <c r="V82" s="2"/>
      <c r="W82" s="2"/>
      <c r="X82" s="2">
        <v>0.4847999999999999</v>
      </c>
      <c r="Y82" s="2">
        <v>8.7177556015816435</v>
      </c>
      <c r="Z82" s="2"/>
      <c r="AA82" s="2"/>
      <c r="AB82" s="2">
        <v>0.50079999999999991</v>
      </c>
      <c r="AC82" s="2">
        <v>5.7051402749011677</v>
      </c>
      <c r="AD82" s="2"/>
      <c r="AE82" s="2"/>
      <c r="AF82" s="2">
        <v>0.44579999999999992</v>
      </c>
      <c r="AG82" s="2">
        <v>16.061005460365298</v>
      </c>
      <c r="AH82" s="2"/>
      <c r="AI82" s="2"/>
      <c r="AJ82" s="2">
        <v>0.43179999999999996</v>
      </c>
      <c r="AK82" s="2">
        <v>18.697043871210703</v>
      </c>
      <c r="AL82" s="2"/>
      <c r="AM82" s="2"/>
      <c r="AN82" s="2">
        <v>0.57879999999999998</v>
      </c>
      <c r="AO82" s="2">
        <v>8.9813594426661574</v>
      </c>
      <c r="AP82" s="2"/>
      <c r="AQ82" s="2"/>
      <c r="AR82" s="2">
        <v>0.46179999999999993</v>
      </c>
      <c r="AS82" s="2">
        <v>13.048390133684821</v>
      </c>
      <c r="AT82" s="2"/>
      <c r="AU82" s="2"/>
      <c r="AV82" s="2">
        <v>0.6157999999999999</v>
      </c>
      <c r="AW82" s="2">
        <v>15.94803238561474</v>
      </c>
      <c r="AX82" s="2"/>
      <c r="AY82" s="2"/>
      <c r="AZ82" s="2">
        <v>0.46079999999999993</v>
      </c>
      <c r="BA82" s="2">
        <v>13.236678591602351</v>
      </c>
      <c r="BB82" s="2"/>
      <c r="BD82" s="2">
        <v>0.47479999999999994</v>
      </c>
      <c r="BE82" s="2">
        <v>10.600640180756933</v>
      </c>
    </row>
    <row r="83" spans="1:57" x14ac:dyDescent="0.25">
      <c r="A83" s="1">
        <v>41582.829861111109</v>
      </c>
      <c r="B83" s="6">
        <v>0.62</v>
      </c>
      <c r="C83" s="6">
        <v>0.53110000000000002</v>
      </c>
      <c r="D83" s="4"/>
      <c r="E83" s="6">
        <f t="shared" si="14"/>
        <v>0.15520000000000006</v>
      </c>
      <c r="F83" s="6">
        <v>0.51679999999999993</v>
      </c>
      <c r="G83" s="6">
        <f t="shared" si="8"/>
        <v>0.46479999999999994</v>
      </c>
      <c r="H83" s="5">
        <v>0</v>
      </c>
      <c r="I83" s="4">
        <f t="shared" si="9"/>
        <v>16.738843908868379</v>
      </c>
      <c r="J83" s="4">
        <f t="shared" si="10"/>
        <v>12.48352475993223</v>
      </c>
      <c r="K83" s="7">
        <f t="shared" si="11"/>
        <v>1.4105334811072689E-2</v>
      </c>
      <c r="L83" s="7">
        <f t="shared" si="12"/>
        <v>7.9032099999999956E-3</v>
      </c>
      <c r="M83" s="7">
        <f t="shared" si="13"/>
        <v>4.3956900000000111E-3</v>
      </c>
      <c r="N83" s="4"/>
      <c r="O83" s="4"/>
      <c r="P83" s="4">
        <v>0.6117999999999999</v>
      </c>
      <c r="Q83" s="4">
        <v>15.194878553944619</v>
      </c>
      <c r="R83" s="4"/>
      <c r="T83" s="2">
        <v>0.58979999999999988</v>
      </c>
      <c r="U83" s="2">
        <v>11.052532479758966</v>
      </c>
      <c r="V83" s="2"/>
      <c r="W83" s="2"/>
      <c r="X83" s="2">
        <v>0.47479999999999989</v>
      </c>
      <c r="Y83" s="2">
        <v>10.600640180756944</v>
      </c>
      <c r="Z83" s="2"/>
      <c r="AA83" s="2"/>
      <c r="AB83" s="2">
        <v>0.4907999999999999</v>
      </c>
      <c r="AC83" s="2">
        <v>7.5880248540764672</v>
      </c>
      <c r="AD83" s="2"/>
      <c r="AE83" s="2"/>
      <c r="AF83" s="2">
        <v>0.43579999999999991</v>
      </c>
      <c r="AG83" s="2">
        <v>17.943890039540594</v>
      </c>
      <c r="AH83" s="2"/>
      <c r="AI83" s="2"/>
      <c r="AJ83" s="2">
        <v>0.42179999999999995</v>
      </c>
      <c r="AK83" s="2">
        <v>20.579928450386003</v>
      </c>
      <c r="AL83" s="2"/>
      <c r="AM83" s="2"/>
      <c r="AN83" s="2">
        <v>0.56879999999999997</v>
      </c>
      <c r="AO83" s="2">
        <v>7.0984748634908597</v>
      </c>
      <c r="AP83" s="2"/>
      <c r="AQ83" s="2"/>
      <c r="AR83" s="2">
        <v>0.45179999999999992</v>
      </c>
      <c r="AS83" s="2">
        <v>14.93127471286012</v>
      </c>
      <c r="AT83" s="2"/>
      <c r="AU83" s="2"/>
      <c r="AV83" s="2">
        <v>0.60579999999999989</v>
      </c>
      <c r="AW83" s="2">
        <v>14.065147806439443</v>
      </c>
      <c r="AX83" s="2"/>
      <c r="AY83" s="2"/>
      <c r="AZ83" s="2">
        <v>0.45079999999999992</v>
      </c>
      <c r="BA83" s="2">
        <v>15.119563170777649</v>
      </c>
      <c r="BB83" s="2"/>
      <c r="BD83" s="2">
        <v>0.46479999999999994</v>
      </c>
      <c r="BE83" s="2">
        <v>12.48352475993223</v>
      </c>
    </row>
    <row r="84" spans="1:57" x14ac:dyDescent="0.25">
      <c r="A84" s="1">
        <v>41582.833333333336</v>
      </c>
      <c r="B84" s="6">
        <v>0.61</v>
      </c>
      <c r="C84" s="6">
        <v>0.53110000000000002</v>
      </c>
      <c r="D84" s="4"/>
      <c r="E84" s="6">
        <f t="shared" si="14"/>
        <v>0.15520000000000006</v>
      </c>
      <c r="F84" s="6">
        <v>0.50679999999999992</v>
      </c>
      <c r="G84" s="6">
        <f t="shared" si="8"/>
        <v>0.45479999999999993</v>
      </c>
      <c r="H84" s="5">
        <v>0</v>
      </c>
      <c r="I84" s="4">
        <f t="shared" si="9"/>
        <v>14.855959329693084</v>
      </c>
      <c r="J84" s="4">
        <f t="shared" si="10"/>
        <v>14.366409339107529</v>
      </c>
      <c r="K84" s="7">
        <f t="shared" si="11"/>
        <v>1.4105334811072689E-2</v>
      </c>
      <c r="L84" s="7">
        <f t="shared" si="12"/>
        <v>6.2252099999999949E-3</v>
      </c>
      <c r="M84" s="7">
        <f t="shared" si="13"/>
        <v>5.8216900000000139E-3</v>
      </c>
      <c r="N84" s="4"/>
      <c r="O84" s="4"/>
      <c r="P84" s="4">
        <v>0.60179999999999989</v>
      </c>
      <c r="Q84" s="4">
        <v>13.311993974769324</v>
      </c>
      <c r="R84" s="4"/>
      <c r="T84" s="2">
        <v>0.57979999999999987</v>
      </c>
      <c r="U84" s="2">
        <v>9.1696479005836657</v>
      </c>
      <c r="V84" s="2"/>
      <c r="W84" s="2"/>
      <c r="X84" s="2">
        <v>0.46479999999999988</v>
      </c>
      <c r="Y84" s="2">
        <v>12.483524759932241</v>
      </c>
      <c r="Z84" s="2"/>
      <c r="AA84" s="2"/>
      <c r="AB84" s="2">
        <v>0.48079999999999989</v>
      </c>
      <c r="AC84" s="2">
        <v>9.470909433251764</v>
      </c>
      <c r="AD84" s="2"/>
      <c r="AE84" s="2"/>
      <c r="AF84" s="2">
        <v>0.4257999999999999</v>
      </c>
      <c r="AG84" s="2">
        <v>19.826774618715895</v>
      </c>
      <c r="AH84" s="2"/>
      <c r="AI84" s="2"/>
      <c r="AJ84" s="2">
        <v>0.41179999999999994</v>
      </c>
      <c r="AK84" s="2">
        <v>22.4628130295613</v>
      </c>
      <c r="AL84" s="2"/>
      <c r="AM84" s="2"/>
      <c r="AN84" s="2">
        <v>0.55879999999999996</v>
      </c>
      <c r="AO84" s="2">
        <v>5.215590284315561</v>
      </c>
      <c r="AP84" s="2"/>
      <c r="AQ84" s="2"/>
      <c r="AR84" s="2">
        <v>0.44179999999999992</v>
      </c>
      <c r="AS84" s="2">
        <v>16.814159292035416</v>
      </c>
      <c r="AT84" s="2"/>
      <c r="AU84" s="2"/>
      <c r="AV84" s="2">
        <v>0.59579999999999989</v>
      </c>
      <c r="AW84" s="2">
        <v>12.182263227264142</v>
      </c>
      <c r="AX84" s="2"/>
      <c r="AY84" s="2"/>
      <c r="AZ84" s="2">
        <v>0.44079999999999991</v>
      </c>
      <c r="BA84" s="2">
        <v>17.002447749952946</v>
      </c>
      <c r="BB84" s="2"/>
      <c r="BD84" s="2">
        <v>0.45479999999999993</v>
      </c>
      <c r="BE84" s="2">
        <v>14.366409339107529</v>
      </c>
    </row>
    <row r="85" spans="1:57" x14ac:dyDescent="0.25">
      <c r="A85" s="1">
        <v>41582.836805555555</v>
      </c>
      <c r="B85" s="6">
        <v>0.61</v>
      </c>
      <c r="C85" s="6">
        <v>0.53110000000000002</v>
      </c>
      <c r="D85" s="4"/>
      <c r="E85" s="6">
        <f t="shared" si="14"/>
        <v>0.15520000000000006</v>
      </c>
      <c r="F85" s="6">
        <v>0.50679999999999992</v>
      </c>
      <c r="G85" s="6">
        <f t="shared" si="8"/>
        <v>0.45479999999999993</v>
      </c>
      <c r="H85" s="5">
        <v>0.2487140191516318</v>
      </c>
      <c r="I85" s="4">
        <f t="shared" si="9"/>
        <v>14.855959329693084</v>
      </c>
      <c r="J85" s="4">
        <f t="shared" si="10"/>
        <v>14.366409339107529</v>
      </c>
      <c r="K85" s="7">
        <f t="shared" si="11"/>
        <v>1.4105334811072689E-2</v>
      </c>
      <c r="L85" s="7">
        <f t="shared" si="12"/>
        <v>6.2252099999999949E-3</v>
      </c>
      <c r="M85" s="7">
        <f t="shared" si="13"/>
        <v>5.8216900000000139E-3</v>
      </c>
      <c r="N85" s="4"/>
      <c r="O85" s="4"/>
      <c r="P85" s="4">
        <v>0.60179999999999989</v>
      </c>
      <c r="Q85" s="4">
        <v>13.311993974769324</v>
      </c>
      <c r="R85" s="4"/>
      <c r="T85" s="2">
        <v>0.57979999999999987</v>
      </c>
      <c r="U85" s="2">
        <v>9.1696479005836657</v>
      </c>
      <c r="V85" s="2"/>
      <c r="W85" s="2"/>
      <c r="X85" s="2">
        <v>0.46479999999999988</v>
      </c>
      <c r="Y85" s="2">
        <v>12.483524759932241</v>
      </c>
      <c r="Z85" s="2"/>
      <c r="AA85" s="2"/>
      <c r="AB85" s="2">
        <v>0.48079999999999989</v>
      </c>
      <c r="AC85" s="2">
        <v>9.470909433251764</v>
      </c>
      <c r="AD85" s="2"/>
      <c r="AE85" s="2"/>
      <c r="AF85" s="2">
        <v>0.4257999999999999</v>
      </c>
      <c r="AG85" s="2">
        <v>19.826774618715895</v>
      </c>
      <c r="AH85" s="2"/>
      <c r="AI85" s="2"/>
      <c r="AJ85" s="2">
        <v>0.41179999999999994</v>
      </c>
      <c r="AK85" s="2">
        <v>22.4628130295613</v>
      </c>
      <c r="AL85" s="2"/>
      <c r="AM85" s="2"/>
      <c r="AN85" s="2">
        <v>0.55879999999999996</v>
      </c>
      <c r="AO85" s="2">
        <v>5.215590284315561</v>
      </c>
      <c r="AP85" s="2"/>
      <c r="AQ85" s="2"/>
      <c r="AR85" s="2">
        <v>0.44179999999999992</v>
      </c>
      <c r="AS85" s="2">
        <v>16.814159292035416</v>
      </c>
      <c r="AT85" s="2"/>
      <c r="AU85" s="2"/>
      <c r="AV85" s="2">
        <v>0.59579999999999989</v>
      </c>
      <c r="AW85" s="2">
        <v>12.182263227264142</v>
      </c>
      <c r="AX85" s="2"/>
      <c r="AY85" s="2"/>
      <c r="AZ85" s="2">
        <v>0.44079999999999991</v>
      </c>
      <c r="BA85" s="2">
        <v>17.002447749952946</v>
      </c>
      <c r="BB85" s="2"/>
      <c r="BD85" s="2">
        <v>0.45479999999999993</v>
      </c>
      <c r="BE85" s="2">
        <v>14.366409339107529</v>
      </c>
    </row>
    <row r="86" spans="1:57" x14ac:dyDescent="0.25">
      <c r="A86" s="1">
        <v>41582.840277777781</v>
      </c>
      <c r="B86" s="6">
        <v>0.6</v>
      </c>
      <c r="C86" s="6">
        <v>0.49969999999999998</v>
      </c>
      <c r="D86" s="4"/>
      <c r="E86" s="6">
        <f t="shared" si="14"/>
        <v>0.15520000000000006</v>
      </c>
      <c r="F86" s="6">
        <v>0.49679999999999991</v>
      </c>
      <c r="G86" s="6">
        <f t="shared" si="8"/>
        <v>0.44479999999999992</v>
      </c>
      <c r="H86" s="5">
        <v>0.13949400908340609</v>
      </c>
      <c r="I86" s="4">
        <f t="shared" si="9"/>
        <v>20.072043225935563</v>
      </c>
      <c r="J86" s="4">
        <f>100*ABS(G86-C86)/C86</f>
        <v>10.986591955173115</v>
      </c>
      <c r="K86" s="7">
        <f>(C86-$L$1)^2</f>
        <v>2.2549792222837411E-2</v>
      </c>
      <c r="L86" s="7">
        <f>(B86-C86)^2</f>
        <v>1.0060090000000001E-2</v>
      </c>
      <c r="M86" s="7">
        <f>(C86-G86)^2</f>
        <v>3.0140100000000066E-3</v>
      </c>
      <c r="N86" s="4"/>
      <c r="O86" s="4"/>
      <c r="P86" s="4">
        <v>0.59179999999999988</v>
      </c>
      <c r="Q86" s="4">
        <v>18.431058635181088</v>
      </c>
      <c r="R86" s="4"/>
      <c r="T86" s="2">
        <v>0.56979999999999986</v>
      </c>
      <c r="U86" s="2">
        <v>14.028417050230114</v>
      </c>
      <c r="V86" s="2"/>
      <c r="W86" s="2"/>
      <c r="X86" s="2">
        <v>0.45479999999999987</v>
      </c>
      <c r="Y86" s="2">
        <v>8.9853912347408667</v>
      </c>
      <c r="Z86" s="2"/>
      <c r="AA86" s="2"/>
      <c r="AB86" s="2">
        <v>0.47079999999999989</v>
      </c>
      <c r="AC86" s="2">
        <v>5.7834700820492486</v>
      </c>
      <c r="AD86" s="2"/>
      <c r="AE86" s="2"/>
      <c r="AF86" s="2">
        <v>0.41579999999999989</v>
      </c>
      <c r="AG86" s="2">
        <v>16.790074044426671</v>
      </c>
      <c r="AH86" s="2"/>
      <c r="AI86" s="2"/>
      <c r="AJ86" s="2">
        <v>0.40179999999999993</v>
      </c>
      <c r="AK86" s="2">
        <v>19.591755053031829</v>
      </c>
      <c r="AL86" s="2"/>
      <c r="AM86" s="2"/>
      <c r="AN86" s="2">
        <v>0.54879999999999995</v>
      </c>
      <c r="AO86" s="2">
        <v>9.8258955373223884</v>
      </c>
      <c r="AP86" s="2"/>
      <c r="AQ86" s="2"/>
      <c r="AR86" s="2">
        <v>0.43179999999999991</v>
      </c>
      <c r="AS86" s="2">
        <v>13.588152891735056</v>
      </c>
      <c r="AT86" s="2"/>
      <c r="AU86" s="2"/>
      <c r="AV86" s="2">
        <v>0.58579999999999988</v>
      </c>
      <c r="AW86" s="2">
        <v>17.230338202921736</v>
      </c>
      <c r="AX86" s="2"/>
      <c r="AY86" s="2"/>
      <c r="AZ86" s="2">
        <v>0.43079999999999991</v>
      </c>
      <c r="BA86" s="2">
        <v>13.788272963778283</v>
      </c>
      <c r="BB86" s="2"/>
      <c r="BD86" s="2">
        <v>0.44479999999999992</v>
      </c>
      <c r="BE86" s="2">
        <v>10.986591955173115</v>
      </c>
    </row>
    <row r="87" spans="1:57" x14ac:dyDescent="0.25">
      <c r="A87" s="1">
        <v>41582.84375</v>
      </c>
      <c r="B87">
        <v>0.6</v>
      </c>
      <c r="C87" s="6">
        <v>0.49969999999999998</v>
      </c>
      <c r="E87" s="6">
        <f t="shared" si="14"/>
        <v>0.15520000000000006</v>
      </c>
      <c r="F87" s="6">
        <v>0.49679999999999991</v>
      </c>
      <c r="G87" s="6">
        <f t="shared" si="8"/>
        <v>0.44479999999999992</v>
      </c>
      <c r="H87" s="5">
        <v>0.13949400908340609</v>
      </c>
      <c r="I87" s="4">
        <f t="shared" si="9"/>
        <v>20.072043225935563</v>
      </c>
      <c r="J87" s="4">
        <f>100*ABS(G87-C87)/C87</f>
        <v>10.986591955173115</v>
      </c>
      <c r="K87" s="7">
        <f>(C87-$L$1)^2</f>
        <v>2.2549792222837411E-2</v>
      </c>
      <c r="L87" s="7">
        <f>(B87-C87)^2</f>
        <v>1.0060090000000001E-2</v>
      </c>
      <c r="M87" s="7">
        <f>(C87-G87)^2</f>
        <v>3.0140100000000066E-3</v>
      </c>
      <c r="P87">
        <v>0.59179999999999988</v>
      </c>
      <c r="Q87">
        <v>18.431058635181088</v>
      </c>
      <c r="T87">
        <v>0.56979999999999986</v>
      </c>
      <c r="U87">
        <v>14.028417050230114</v>
      </c>
      <c r="X87">
        <v>0.45479999999999987</v>
      </c>
      <c r="Y87">
        <v>8.9853912347408667</v>
      </c>
      <c r="AB87">
        <v>0.47079999999999989</v>
      </c>
      <c r="AC87">
        <v>5.7834700820492486</v>
      </c>
      <c r="AF87">
        <v>0.41579999999999989</v>
      </c>
      <c r="AG87">
        <v>16.790074044426671</v>
      </c>
      <c r="AJ87">
        <v>0.40179999999999993</v>
      </c>
      <c r="AK87">
        <v>19.591755053031829</v>
      </c>
      <c r="AN87">
        <v>0.54879999999999995</v>
      </c>
      <c r="AO87">
        <v>9.8258955373223884</v>
      </c>
      <c r="AR87">
        <v>0.43179999999999991</v>
      </c>
      <c r="AS87">
        <v>13.588152891735056</v>
      </c>
      <c r="AV87">
        <v>0.58579999999999988</v>
      </c>
      <c r="AW87">
        <v>17.230338202921736</v>
      </c>
      <c r="AZ87">
        <v>0.43079999999999991</v>
      </c>
      <c r="BA87">
        <v>13.788272963778283</v>
      </c>
      <c r="BD87">
        <v>0.44479999999999992</v>
      </c>
      <c r="BE87">
        <v>10.986591955173115</v>
      </c>
    </row>
    <row r="88" spans="1:57" x14ac:dyDescent="0.25">
      <c r="C88" s="6"/>
      <c r="E88" s="6"/>
      <c r="F88" s="6"/>
      <c r="G88" s="6"/>
      <c r="J88" t="s">
        <v>16</v>
      </c>
      <c r="K88" s="7">
        <f>SUM(K3:K87)</f>
        <v>9.8805255510588221</v>
      </c>
      <c r="L88" s="7">
        <f>SUM(L3:L87)</f>
        <v>4.8773370799999984</v>
      </c>
      <c r="M88" s="7">
        <f>SUM(M3:M87)</f>
        <v>4.1181288199999999</v>
      </c>
    </row>
    <row r="89" spans="1:57" x14ac:dyDescent="0.25">
      <c r="K89" t="s">
        <v>18</v>
      </c>
      <c r="L89" s="7">
        <f>1-L88/K88</f>
        <v>0.50636865875243542</v>
      </c>
    </row>
    <row r="90" spans="1:57" x14ac:dyDescent="0.25">
      <c r="K90" t="s">
        <v>17</v>
      </c>
      <c r="L90">
        <f>1-M88/K88</f>
        <v>0.58320751272601168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abSelected="1" topLeftCell="AD1" workbookViewId="0">
      <selection activeCell="T24" sqref="T24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5" bestFit="1" customWidth="1"/>
    <col min="7" max="7" width="14.28515625" bestFit="1" customWidth="1"/>
    <col min="9" max="9" width="13.5703125" bestFit="1" customWidth="1"/>
    <col min="10" max="10" width="9.7109375" bestFit="1" customWidth="1"/>
    <col min="11" max="11" width="16" bestFit="1" customWidth="1"/>
    <col min="12" max="12" width="11.85546875" bestFit="1" customWidth="1"/>
    <col min="13" max="13" width="12" customWidth="1"/>
    <col min="14" max="14" width="13.5703125" bestFit="1" customWidth="1"/>
    <col min="15" max="15" width="9.7109375" bestFit="1" customWidth="1"/>
    <col min="16" max="18" width="9.7109375" customWidth="1"/>
    <col min="58" max="58" width="9.5703125" bestFit="1" customWidth="1"/>
  </cols>
  <sheetData>
    <row r="1" spans="1:58" x14ac:dyDescent="0.25">
      <c r="F1" t="s">
        <v>23</v>
      </c>
      <c r="G1">
        <v>0.94000480699561673</v>
      </c>
      <c r="K1" t="s">
        <v>12</v>
      </c>
      <c r="L1" s="2">
        <f>AVERAGE(C3:C87)</f>
        <v>1.1653511904761902</v>
      </c>
      <c r="P1">
        <f>L90</f>
        <v>0.94184149219100399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21</v>
      </c>
      <c r="G2" t="s">
        <v>3</v>
      </c>
      <c r="H2" t="s">
        <v>4</v>
      </c>
      <c r="I2" t="s">
        <v>5</v>
      </c>
      <c r="J2" t="s">
        <v>6</v>
      </c>
      <c r="K2" t="s">
        <v>14</v>
      </c>
      <c r="L2" t="s">
        <v>13</v>
      </c>
      <c r="M2" t="s">
        <v>15</v>
      </c>
      <c r="N2" t="s">
        <v>10</v>
      </c>
      <c r="O2">
        <v>1</v>
      </c>
      <c r="P2" t="s">
        <v>11</v>
      </c>
      <c r="Q2" t="s">
        <v>19</v>
      </c>
      <c r="R2" t="s">
        <v>20</v>
      </c>
      <c r="S2">
        <v>2</v>
      </c>
      <c r="T2" t="s">
        <v>11</v>
      </c>
      <c r="U2" t="s">
        <v>19</v>
      </c>
      <c r="V2" t="s">
        <v>20</v>
      </c>
      <c r="W2">
        <v>3</v>
      </c>
      <c r="X2" t="s">
        <v>11</v>
      </c>
      <c r="Y2" t="s">
        <v>19</v>
      </c>
      <c r="Z2" t="s">
        <v>20</v>
      </c>
      <c r="AA2">
        <v>4</v>
      </c>
      <c r="AB2" t="s">
        <v>11</v>
      </c>
      <c r="AC2" t="s">
        <v>19</v>
      </c>
      <c r="AD2" t="s">
        <v>20</v>
      </c>
      <c r="AE2">
        <v>5</v>
      </c>
      <c r="AF2" t="s">
        <v>11</v>
      </c>
      <c r="AG2" t="s">
        <v>19</v>
      </c>
      <c r="AH2" t="s">
        <v>20</v>
      </c>
      <c r="AI2">
        <v>6</v>
      </c>
      <c r="AJ2" t="s">
        <v>11</v>
      </c>
      <c r="AK2" t="s">
        <v>19</v>
      </c>
      <c r="AL2" t="s">
        <v>20</v>
      </c>
      <c r="AM2">
        <v>7</v>
      </c>
      <c r="AN2" t="s">
        <v>11</v>
      </c>
      <c r="AO2" t="s">
        <v>19</v>
      </c>
      <c r="AP2" t="s">
        <v>20</v>
      </c>
      <c r="AQ2">
        <v>8</v>
      </c>
      <c r="AR2" t="s">
        <v>11</v>
      </c>
      <c r="AS2" t="s">
        <v>19</v>
      </c>
      <c r="AT2" t="s">
        <v>20</v>
      </c>
      <c r="AU2">
        <v>9</v>
      </c>
      <c r="AV2" t="s">
        <v>11</v>
      </c>
      <c r="AW2" t="s">
        <v>19</v>
      </c>
      <c r="AX2" t="s">
        <v>20</v>
      </c>
      <c r="AY2">
        <v>10</v>
      </c>
      <c r="AZ2" t="s">
        <v>11</v>
      </c>
      <c r="BA2" t="s">
        <v>19</v>
      </c>
      <c r="BB2" t="s">
        <v>20</v>
      </c>
      <c r="BC2">
        <v>11</v>
      </c>
      <c r="BD2" t="s">
        <v>11</v>
      </c>
      <c r="BE2" t="s">
        <v>19</v>
      </c>
      <c r="BF2" t="s">
        <v>20</v>
      </c>
    </row>
    <row r="3" spans="1:58" x14ac:dyDescent="0.25">
      <c r="A3" s="3">
        <v>41582.552092418984</v>
      </c>
      <c r="B3" s="6">
        <v>0.62867957353591919</v>
      </c>
      <c r="C3" s="6">
        <v>0.45530000000000004</v>
      </c>
      <c r="D3" s="4"/>
      <c r="E3" s="6">
        <v>0</v>
      </c>
      <c r="F3" s="6">
        <v>0.62867957353591919</v>
      </c>
      <c r="G3" s="6">
        <f>B3-E3</f>
        <v>0.62867957353591919</v>
      </c>
      <c r="H3" s="5">
        <v>0.64603662868805434</v>
      </c>
      <c r="I3" s="4">
        <f>100*ABS(B3-C3)/C3</f>
        <v>38.08029289170198</v>
      </c>
      <c r="J3" s="4">
        <f>100*ABS(G3-C3)/C3</f>
        <v>38.08029289170198</v>
      </c>
      <c r="K3" s="7">
        <f>(C3-$L$1)^2</f>
        <v>0.5041726930966548</v>
      </c>
      <c r="L3" s="7">
        <f>(B3-C3)^2</f>
        <v>3.0060476519497198E-2</v>
      </c>
      <c r="M3" s="7">
        <f>(C3-G3)^2</f>
        <v>3.0060476519497198E-2</v>
      </c>
      <c r="N3" s="4"/>
      <c r="O3" s="4"/>
      <c r="P3" s="4">
        <v>0.62867957353591919</v>
      </c>
      <c r="Q3" s="4">
        <v>38.08029289170198</v>
      </c>
      <c r="R3" s="11">
        <v>0.94338792643678715</v>
      </c>
      <c r="S3" s="4"/>
      <c r="T3" s="4">
        <v>0.62867957353591919</v>
      </c>
      <c r="U3" s="4">
        <v>38.08029289170198</v>
      </c>
      <c r="V3" s="10">
        <v>0.94139227201474185</v>
      </c>
      <c r="W3" s="4"/>
      <c r="X3" s="4">
        <v>0.62867957353591919</v>
      </c>
      <c r="Y3" s="4">
        <v>38.08029289170198</v>
      </c>
      <c r="Z3" s="10">
        <v>0.93809021724040809</v>
      </c>
      <c r="AA3" s="4"/>
      <c r="AB3" s="4">
        <v>0.62867957353591919</v>
      </c>
      <c r="AC3" s="4">
        <v>38.08029289170198</v>
      </c>
      <c r="AD3" s="10">
        <v>0.9395604126916508</v>
      </c>
      <c r="AE3" s="4"/>
      <c r="AF3" s="4">
        <v>0.62867957353591919</v>
      </c>
      <c r="AG3" s="4">
        <v>38.08029289170198</v>
      </c>
      <c r="AH3" s="10">
        <v>0.93816377425977437</v>
      </c>
      <c r="AI3" s="4"/>
      <c r="AJ3" s="4">
        <v>0.62867957353591919</v>
      </c>
      <c r="AK3" s="4">
        <v>38.08029289170198</v>
      </c>
      <c r="AL3" s="10">
        <v>0.94282484167160863</v>
      </c>
      <c r="AM3" s="4"/>
      <c r="AN3" s="4">
        <v>0.62867957353591919</v>
      </c>
      <c r="AO3" s="4">
        <v>38.08029289170198</v>
      </c>
      <c r="AP3" s="10">
        <v>0.9372526514818692</v>
      </c>
      <c r="AQ3" s="4"/>
      <c r="AR3" s="4">
        <v>0.62867957353591919</v>
      </c>
      <c r="AS3" s="4">
        <v>38.08029289170198</v>
      </c>
      <c r="AT3" s="10">
        <v>0.94148531922075374</v>
      </c>
      <c r="AU3" s="4"/>
      <c r="AV3" s="4">
        <v>0.62867957353591919</v>
      </c>
      <c r="AW3" s="4">
        <v>38.08029289170198</v>
      </c>
      <c r="AX3" s="10">
        <v>0.94034369772059168</v>
      </c>
      <c r="AY3" s="4"/>
      <c r="AZ3" s="4">
        <v>0.62867957353591919</v>
      </c>
      <c r="BA3" s="4">
        <v>38.08029289170198</v>
      </c>
      <c r="BB3" s="10">
        <v>0.94350166119943868</v>
      </c>
      <c r="BD3" s="2">
        <v>0.62867957353591919</v>
      </c>
      <c r="BE3" s="2">
        <v>38.08029289170198</v>
      </c>
      <c r="BF3" s="11">
        <v>0.94184149219100399</v>
      </c>
    </row>
    <row r="4" spans="1:58" x14ac:dyDescent="0.25">
      <c r="A4" s="3">
        <v>41582.555564699076</v>
      </c>
      <c r="B4" s="6">
        <v>0.70009362697601318</v>
      </c>
      <c r="C4" s="6">
        <v>0.53380000000000005</v>
      </c>
      <c r="D4" s="4"/>
      <c r="E4" s="6">
        <v>0</v>
      </c>
      <c r="F4" s="6">
        <v>0.70009362697601318</v>
      </c>
      <c r="G4" s="6">
        <f t="shared" ref="G4:G68" si="0">B4-E4</f>
        <v>0.70009362697601318</v>
      </c>
      <c r="H4" s="5">
        <v>0.69453979030600366</v>
      </c>
      <c r="I4" s="4">
        <f t="shared" ref="I4:I68" si="1">100*ABS(B4-C4)/C4</f>
        <v>31.152796361186418</v>
      </c>
      <c r="J4" s="4">
        <f t="shared" ref="J4:J68" si="2">100*ABS(G4-C4)/C4</f>
        <v>31.152796361186418</v>
      </c>
      <c r="K4" s="7">
        <f>(C4-$L$1)^2</f>
        <v>0.39885690619189296</v>
      </c>
      <c r="L4" s="7">
        <f>(B4-C4)^2</f>
        <v>2.7653570372837402E-2</v>
      </c>
      <c r="M4" s="7">
        <f>(C4-G4)^2</f>
        <v>2.7653570372837402E-2</v>
      </c>
      <c r="N4" s="4"/>
      <c r="O4" s="4"/>
      <c r="P4" s="4">
        <v>0.70009362697601318</v>
      </c>
      <c r="Q4" s="4">
        <v>31.152796361186418</v>
      </c>
      <c r="R4" s="4"/>
      <c r="S4" s="4"/>
      <c r="T4" s="4">
        <v>0.70009362697601318</v>
      </c>
      <c r="U4" s="4">
        <v>31.152796361186418</v>
      </c>
      <c r="V4" s="4"/>
      <c r="W4" s="4"/>
      <c r="X4" s="4">
        <v>0.70009362697601318</v>
      </c>
      <c r="Y4" s="4">
        <v>31.152796361186418</v>
      </c>
      <c r="Z4" s="4"/>
      <c r="AA4" s="4"/>
      <c r="AB4" s="4">
        <v>0.70009362697601318</v>
      </c>
      <c r="AC4" s="4">
        <v>31.152796361186418</v>
      </c>
      <c r="AD4" s="4"/>
      <c r="AE4" s="4"/>
      <c r="AF4" s="4">
        <v>0.70009362697601318</v>
      </c>
      <c r="AG4" s="4">
        <v>31.152796361186418</v>
      </c>
      <c r="AH4" s="4"/>
      <c r="AI4" s="4"/>
      <c r="AJ4" s="4">
        <v>0.70009362697601318</v>
      </c>
      <c r="AK4" s="4">
        <v>31.152796361186418</v>
      </c>
      <c r="AL4" s="4"/>
      <c r="AM4" s="4"/>
      <c r="AN4" s="4">
        <v>0.70009362697601318</v>
      </c>
      <c r="AO4" s="4">
        <v>31.152796361186418</v>
      </c>
      <c r="AP4" s="4"/>
      <c r="AQ4" s="4"/>
      <c r="AR4" s="4">
        <v>0.70009362697601318</v>
      </c>
      <c r="AS4" s="4">
        <v>31.152796361186418</v>
      </c>
      <c r="AT4" s="4"/>
      <c r="AU4" s="4"/>
      <c r="AV4" s="4">
        <v>0.70009362697601318</v>
      </c>
      <c r="AW4" s="4">
        <v>31.152796361186418</v>
      </c>
      <c r="AX4" s="4"/>
      <c r="AY4" s="4"/>
      <c r="AZ4" s="4">
        <v>0.70009362697601318</v>
      </c>
      <c r="BA4" s="4">
        <v>31.152796361186418</v>
      </c>
      <c r="BB4" s="4"/>
      <c r="BD4" s="2">
        <v>0.70009362697601318</v>
      </c>
      <c r="BE4" s="2">
        <v>31.152796361186418</v>
      </c>
    </row>
    <row r="5" spans="1:58" x14ac:dyDescent="0.25">
      <c r="A5" s="3">
        <v>41582.559036979168</v>
      </c>
      <c r="B5" s="6">
        <v>0.78095448017120361</v>
      </c>
      <c r="C5" s="6">
        <v>0.61229999999999996</v>
      </c>
      <c r="D5" s="4"/>
      <c r="E5" s="6">
        <v>0</v>
      </c>
      <c r="F5" s="6">
        <v>0.78095448017120361</v>
      </c>
      <c r="G5" s="6">
        <f t="shared" si="0"/>
        <v>0.78095448017120361</v>
      </c>
      <c r="H5" s="5">
        <v>0.95550950340372953</v>
      </c>
      <c r="I5" s="4">
        <f t="shared" si="1"/>
        <v>27.544419430214546</v>
      </c>
      <c r="J5" s="4">
        <f t="shared" si="2"/>
        <v>27.544419430214546</v>
      </c>
      <c r="K5" s="7">
        <f t="shared" ref="K5:K68" si="3">(C5-$L$1)^2</f>
        <v>0.30586561928713124</v>
      </c>
      <c r="L5" s="7">
        <f t="shared" ref="L5:L68" si="4">(B5-C5)^2</f>
        <v>2.8444333681818926E-2</v>
      </c>
      <c r="M5" s="7">
        <f>(C5-G5)^2</f>
        <v>2.8444333681818926E-2</v>
      </c>
      <c r="N5" s="4"/>
      <c r="O5" s="4"/>
      <c r="P5" s="4">
        <v>0.78095448017120361</v>
      </c>
      <c r="Q5" s="4">
        <v>27.544419430214546</v>
      </c>
      <c r="R5" s="4"/>
      <c r="S5" s="4"/>
      <c r="T5" s="4">
        <v>0.78095448017120361</v>
      </c>
      <c r="U5" s="4">
        <v>27.544419430214546</v>
      </c>
      <c r="V5" s="4"/>
      <c r="W5" s="4"/>
      <c r="X5" s="4">
        <v>0.78095448017120361</v>
      </c>
      <c r="Y5" s="4">
        <v>27.544419430214546</v>
      </c>
      <c r="Z5" s="4"/>
      <c r="AA5" s="4"/>
      <c r="AB5" s="4">
        <v>0.78095448017120361</v>
      </c>
      <c r="AC5" s="4">
        <v>27.544419430214546</v>
      </c>
      <c r="AD5" s="4"/>
      <c r="AE5" s="4"/>
      <c r="AF5" s="4">
        <v>0.78095448017120361</v>
      </c>
      <c r="AG5" s="4">
        <v>27.544419430214546</v>
      </c>
      <c r="AH5" s="4"/>
      <c r="AI5" s="4"/>
      <c r="AJ5" s="4">
        <v>0.78095448017120361</v>
      </c>
      <c r="AK5" s="4">
        <v>27.544419430214546</v>
      </c>
      <c r="AL5" s="4"/>
      <c r="AM5" s="4"/>
      <c r="AN5" s="4">
        <v>0.78095448017120361</v>
      </c>
      <c r="AO5" s="4">
        <v>27.544419430214546</v>
      </c>
      <c r="AP5" s="4"/>
      <c r="AQ5" s="4"/>
      <c r="AR5" s="4">
        <v>0.78095448017120361</v>
      </c>
      <c r="AS5" s="4">
        <v>27.544419430214546</v>
      </c>
      <c r="AT5" s="4"/>
      <c r="AU5" s="4"/>
      <c r="AV5" s="4">
        <v>0.78095448017120361</v>
      </c>
      <c r="AW5" s="4">
        <v>27.544419430214546</v>
      </c>
      <c r="AX5" s="4"/>
      <c r="AY5" s="4"/>
      <c r="AZ5" s="4">
        <v>0.78095448017120361</v>
      </c>
      <c r="BA5" s="4">
        <v>27.544419430214546</v>
      </c>
      <c r="BB5" s="4"/>
      <c r="BD5" s="2">
        <v>0.78095448017120361</v>
      </c>
      <c r="BE5" s="2">
        <v>27.544419430214546</v>
      </c>
    </row>
    <row r="6" spans="1:58" x14ac:dyDescent="0.25">
      <c r="A6" s="3">
        <v>41582.56250925926</v>
      </c>
      <c r="B6" s="6">
        <v>0.8800625205039978</v>
      </c>
      <c r="C6" s="6">
        <v>0.628</v>
      </c>
      <c r="D6" s="4">
        <v>0.71199999999999997</v>
      </c>
      <c r="E6" s="6">
        <f>IF(ISBLANK(D6),E5,B6-D6)</f>
        <v>0.16806252050399784</v>
      </c>
      <c r="F6" s="6">
        <v>0.628</v>
      </c>
      <c r="G6" s="6">
        <f t="shared" si="0"/>
        <v>0.71199999999999997</v>
      </c>
      <c r="H6" s="5">
        <v>1.273299469144326</v>
      </c>
      <c r="I6" s="4">
        <f t="shared" si="1"/>
        <v>40.137344029299015</v>
      </c>
      <c r="J6" s="4">
        <f t="shared" si="2"/>
        <v>13.375796178343943</v>
      </c>
      <c r="K6" s="7">
        <f t="shared" si="3"/>
        <v>0.28874630190617884</v>
      </c>
      <c r="L6" s="7">
        <f t="shared" si="4"/>
        <v>6.3535514242828314E-2</v>
      </c>
      <c r="M6" s="7">
        <f t="shared" ref="M6:M68" si="5">(C6-G6)^2</f>
        <v>7.0559999999999937E-3</v>
      </c>
      <c r="N6" s="4">
        <f ca="1">D6+RANDBETWEEN(-100,100)/1000</f>
        <v>0.63200000000000001</v>
      </c>
      <c r="O6" s="4">
        <v>0.58899999999999997</v>
      </c>
      <c r="P6" s="4">
        <v>0.58899999999999997</v>
      </c>
      <c r="Q6" s="4">
        <v>6.2101910828025533</v>
      </c>
      <c r="R6" s="4"/>
      <c r="S6" s="4">
        <v>0.67100000000000004</v>
      </c>
      <c r="T6" s="4">
        <v>0.67100000000000004</v>
      </c>
      <c r="U6" s="4">
        <v>6.8471337579617906</v>
      </c>
      <c r="V6" s="4"/>
      <c r="W6" s="4">
        <v>0.63200000000000001</v>
      </c>
      <c r="X6" s="4">
        <v>0.63200000000000001</v>
      </c>
      <c r="Y6" s="4">
        <v>0.63694267515923619</v>
      </c>
      <c r="Z6" s="4"/>
      <c r="AA6" s="4">
        <v>0.66300000000000003</v>
      </c>
      <c r="AB6" s="4">
        <v>0.66300000000000003</v>
      </c>
      <c r="AC6" s="4">
        <v>5.5732484076433169</v>
      </c>
      <c r="AD6" s="4"/>
      <c r="AE6" s="4">
        <v>0.65600000000000003</v>
      </c>
      <c r="AF6" s="4">
        <v>0.65600000000000003</v>
      </c>
      <c r="AG6" s="4">
        <v>4.458598726114654</v>
      </c>
      <c r="AH6" s="4"/>
      <c r="AI6" s="4">
        <v>0.57099999999999995</v>
      </c>
      <c r="AJ6" s="4">
        <v>0.57099999999999995</v>
      </c>
      <c r="AK6" s="4">
        <v>9.0764331210191163</v>
      </c>
      <c r="AL6" s="4"/>
      <c r="AM6" s="4">
        <v>0.69</v>
      </c>
      <c r="AN6" s="4">
        <v>0.69</v>
      </c>
      <c r="AO6" s="4">
        <v>9.8726114649681431</v>
      </c>
      <c r="AP6" s="4"/>
      <c r="AQ6" s="4">
        <v>0.53300000000000003</v>
      </c>
      <c r="AR6" s="4">
        <v>0.53300000000000003</v>
      </c>
      <c r="AS6" s="4">
        <v>15.127388535031841</v>
      </c>
      <c r="AT6" s="4"/>
      <c r="AU6" s="4">
        <v>0.72299999999999998</v>
      </c>
      <c r="AV6" s="4">
        <v>0.72299999999999998</v>
      </c>
      <c r="AW6" s="4">
        <v>15.127388535031841</v>
      </c>
      <c r="AX6" s="4"/>
      <c r="AY6" s="4">
        <v>0.56400000000000006</v>
      </c>
      <c r="AZ6" s="4">
        <v>0.56400000000000006</v>
      </c>
      <c r="BA6" s="4">
        <v>10.191082802547763</v>
      </c>
      <c r="BB6" s="4"/>
      <c r="BC6" s="4">
        <v>0.71199999999999997</v>
      </c>
      <c r="BD6" s="2">
        <v>0.71199999999999997</v>
      </c>
      <c r="BE6" s="2">
        <v>13.375796178343943</v>
      </c>
    </row>
    <row r="7" spans="1:58" x14ac:dyDescent="0.25">
      <c r="A7" s="3">
        <v>41582.565981539352</v>
      </c>
      <c r="B7" s="6">
        <v>1.0105627775192259</v>
      </c>
      <c r="C7" s="6">
        <v>0.64370000000000005</v>
      </c>
      <c r="D7" s="4"/>
      <c r="E7" s="6">
        <f t="shared" ref="E7:E71" si="6">IF(ISBLANK(D7),E6,B7-D7)</f>
        <v>0.16806252050399784</v>
      </c>
      <c r="F7" s="6">
        <v>0.75850025701522805</v>
      </c>
      <c r="G7" s="6">
        <f t="shared" si="0"/>
        <v>0.84250025701522802</v>
      </c>
      <c r="H7" s="5">
        <v>0.74618406456866249</v>
      </c>
      <c r="I7" s="4">
        <f t="shared" si="1"/>
        <v>56.992819251083702</v>
      </c>
      <c r="J7" s="4">
        <f t="shared" si="2"/>
        <v>30.883992079420221</v>
      </c>
      <c r="K7" s="7">
        <f t="shared" si="3"/>
        <v>0.27211996452522641</v>
      </c>
      <c r="L7" s="7">
        <f t="shared" si="4"/>
        <v>0.13458829752912096</v>
      </c>
      <c r="M7" s="7">
        <f t="shared" si="5"/>
        <v>3.9521542189320698E-2</v>
      </c>
      <c r="N7" s="4"/>
      <c r="O7" s="4"/>
      <c r="P7" s="4">
        <v>0.71950025701522802</v>
      </c>
      <c r="Q7" s="4">
        <v>11.77571182464315</v>
      </c>
      <c r="R7" s="4"/>
      <c r="S7" s="4"/>
      <c r="T7" s="4">
        <v>0.80150025701522809</v>
      </c>
      <c r="U7" s="4">
        <v>24.514565327827874</v>
      </c>
      <c r="V7" s="4"/>
      <c r="W7" s="4"/>
      <c r="X7" s="4">
        <v>0.76250025701522806</v>
      </c>
      <c r="Y7" s="4">
        <v>18.455842320215627</v>
      </c>
      <c r="Z7" s="4"/>
      <c r="AA7" s="4"/>
      <c r="AB7" s="4">
        <v>0.79350025701522808</v>
      </c>
      <c r="AC7" s="4">
        <v>23.271750351907414</v>
      </c>
      <c r="AD7" s="4"/>
      <c r="AE7" s="4"/>
      <c r="AF7" s="4">
        <v>0.78650025701522808</v>
      </c>
      <c r="AG7" s="4">
        <v>22.184287247977011</v>
      </c>
      <c r="AH7" s="4"/>
      <c r="AI7" s="4"/>
      <c r="AJ7" s="4">
        <v>0.701500257015228</v>
      </c>
      <c r="AK7" s="4">
        <v>8.9793781288221144</v>
      </c>
      <c r="AL7" s="4"/>
      <c r="AM7" s="4"/>
      <c r="AN7" s="4">
        <v>0.820500257015228</v>
      </c>
      <c r="AO7" s="4">
        <v>27.46625089563895</v>
      </c>
      <c r="AP7" s="4"/>
      <c r="AQ7" s="4"/>
      <c r="AR7" s="4">
        <v>0.66350025701522808</v>
      </c>
      <c r="AS7" s="4">
        <v>3.0760069931999423</v>
      </c>
      <c r="AT7" s="4"/>
      <c r="AU7" s="4"/>
      <c r="AV7" s="4">
        <v>0.85350025701522803</v>
      </c>
      <c r="AW7" s="4">
        <v>32.592862671310854</v>
      </c>
      <c r="AX7" s="4"/>
      <c r="AY7" s="4"/>
      <c r="AZ7" s="4">
        <v>0.69450025701522811</v>
      </c>
      <c r="BA7" s="4">
        <v>7.8919150248917269</v>
      </c>
      <c r="BB7" s="4"/>
      <c r="BD7" s="2">
        <v>0.84250025701522802</v>
      </c>
      <c r="BE7" s="2">
        <v>30.883992079420221</v>
      </c>
    </row>
    <row r="8" spans="1:58" x14ac:dyDescent="0.25">
      <c r="A8" s="3">
        <v>41582.569453819444</v>
      </c>
      <c r="B8" s="6">
        <v>1.145865321159363</v>
      </c>
      <c r="C8" s="6">
        <v>0.69079999999999997</v>
      </c>
      <c r="D8" s="4"/>
      <c r="E8" s="6">
        <f t="shared" si="6"/>
        <v>0.16806252050399784</v>
      </c>
      <c r="F8" s="6">
        <v>0.89380280065536521</v>
      </c>
      <c r="G8" s="6">
        <f t="shared" si="0"/>
        <v>0.97780280065536518</v>
      </c>
      <c r="H8" s="5">
        <v>0.13949400908340609</v>
      </c>
      <c r="I8" s="4">
        <f t="shared" si="1"/>
        <v>65.875118870782146</v>
      </c>
      <c r="J8" s="4">
        <f t="shared" si="2"/>
        <v>41.546439006277538</v>
      </c>
      <c r="K8" s="7">
        <f t="shared" si="3"/>
        <v>0.22519883238236937</v>
      </c>
      <c r="L8" s="7">
        <f t="shared" si="4"/>
        <v>0.20708444652187424</v>
      </c>
      <c r="M8" s="7">
        <f t="shared" si="5"/>
        <v>8.23706075840233E-2</v>
      </c>
      <c r="N8" s="4"/>
      <c r="O8" s="4"/>
      <c r="P8" s="4">
        <v>0.85480280065536518</v>
      </c>
      <c r="Q8" s="4">
        <v>23.740996041598901</v>
      </c>
      <c r="R8" s="4"/>
      <c r="S8" s="4"/>
      <c r="T8" s="4">
        <v>0.93680280065536525</v>
      </c>
      <c r="U8" s="4">
        <v>35.611291351384665</v>
      </c>
      <c r="V8" s="4"/>
      <c r="W8" s="4"/>
      <c r="X8" s="4">
        <v>0.89780280065536522</v>
      </c>
      <c r="Y8" s="4">
        <v>29.96566309429144</v>
      </c>
      <c r="Z8" s="4"/>
      <c r="AA8" s="4"/>
      <c r="AB8" s="4">
        <v>0.92880280065536525</v>
      </c>
      <c r="AC8" s="4">
        <v>34.453213760186053</v>
      </c>
      <c r="AD8" s="4"/>
      <c r="AE8" s="4"/>
      <c r="AF8" s="4">
        <v>0.92180280065536524</v>
      </c>
      <c r="AG8" s="4">
        <v>33.439895867887273</v>
      </c>
      <c r="AH8" s="4"/>
      <c r="AI8" s="4"/>
      <c r="AJ8" s="4">
        <v>0.83680280065536516</v>
      </c>
      <c r="AK8" s="4">
        <v>21.135321461402029</v>
      </c>
      <c r="AL8" s="4"/>
      <c r="AM8" s="4"/>
      <c r="AN8" s="4">
        <v>0.95580280065536516</v>
      </c>
      <c r="AO8" s="4">
        <v>38.361725630481352</v>
      </c>
      <c r="AP8" s="4"/>
      <c r="AQ8" s="4"/>
      <c r="AR8" s="4">
        <v>0.79880280065536524</v>
      </c>
      <c r="AS8" s="4">
        <v>15.634452903208638</v>
      </c>
      <c r="AT8" s="4"/>
      <c r="AU8" s="4"/>
      <c r="AV8" s="4">
        <v>0.98880280065536519</v>
      </c>
      <c r="AW8" s="4">
        <v>43.138795694175627</v>
      </c>
      <c r="AX8" s="4"/>
      <c r="AY8" s="4"/>
      <c r="AZ8" s="4">
        <v>0.82980280065536527</v>
      </c>
      <c r="BA8" s="4">
        <v>20.122003569103256</v>
      </c>
      <c r="BB8" s="4"/>
      <c r="BD8" s="2">
        <v>0.97780280065536518</v>
      </c>
      <c r="BE8" s="2">
        <v>41.546439006277538</v>
      </c>
    </row>
    <row r="9" spans="1:58" x14ac:dyDescent="0.25">
      <c r="A9" s="3">
        <v>41582.572926099536</v>
      </c>
      <c r="B9" s="6">
        <v>1.2167307138442991</v>
      </c>
      <c r="C9" s="6">
        <v>0.83209999999999995</v>
      </c>
      <c r="D9" s="4"/>
      <c r="E9" s="6">
        <f t="shared" si="6"/>
        <v>0.16806252050399784</v>
      </c>
      <c r="F9" s="6">
        <v>0.96466819334030129</v>
      </c>
      <c r="G9" s="6">
        <f t="shared" si="0"/>
        <v>1.0486681933403013</v>
      </c>
      <c r="H9" s="5">
        <v>6.0505990916593859E-2</v>
      </c>
      <c r="I9" s="4">
        <f t="shared" si="1"/>
        <v>46.224097325357434</v>
      </c>
      <c r="J9" s="4">
        <f t="shared" si="2"/>
        <v>26.026702720863039</v>
      </c>
      <c r="K9" s="7">
        <f t="shared" si="3"/>
        <v>0.11105635595379802</v>
      </c>
      <c r="L9" s="7">
        <f t="shared" si="4"/>
        <v>0.14794078603237512</v>
      </c>
      <c r="M9" s="7">
        <f t="shared" si="5"/>
        <v>4.6901782366682125E-2</v>
      </c>
      <c r="N9" s="4"/>
      <c r="O9" s="4"/>
      <c r="P9" s="4">
        <v>0.92566819334030126</v>
      </c>
      <c r="Q9" s="4">
        <v>11.244825542639264</v>
      </c>
      <c r="R9" s="4"/>
      <c r="S9" s="4"/>
      <c r="T9" s="4">
        <v>1.0076681933403013</v>
      </c>
      <c r="U9" s="4">
        <v>21.099410328121788</v>
      </c>
      <c r="V9" s="4"/>
      <c r="W9" s="4"/>
      <c r="X9" s="4">
        <v>0.9686681933403013</v>
      </c>
      <c r="Y9" s="4">
        <v>16.41247366185571</v>
      </c>
      <c r="Z9" s="4"/>
      <c r="AA9" s="4"/>
      <c r="AB9" s="4">
        <v>0.99966819334030133</v>
      </c>
      <c r="AC9" s="4">
        <v>20.137987422221052</v>
      </c>
      <c r="AD9" s="4"/>
      <c r="AE9" s="4"/>
      <c r="AF9" s="4">
        <v>0.99266819334030132</v>
      </c>
      <c r="AG9" s="4">
        <v>19.296742379557912</v>
      </c>
      <c r="AH9" s="4"/>
      <c r="AI9" s="4"/>
      <c r="AJ9" s="4">
        <v>0.90766819334030124</v>
      </c>
      <c r="AK9" s="4">
        <v>9.0816240043626113</v>
      </c>
      <c r="AL9" s="4"/>
      <c r="AM9" s="4"/>
      <c r="AN9" s="4">
        <v>1.0266681933403012</v>
      </c>
      <c r="AO9" s="4">
        <v>23.382789729636016</v>
      </c>
      <c r="AP9" s="4"/>
      <c r="AQ9" s="4"/>
      <c r="AR9" s="4">
        <v>0.86966819334030132</v>
      </c>
      <c r="AS9" s="4">
        <v>4.514865201334139</v>
      </c>
      <c r="AT9" s="4"/>
      <c r="AU9" s="4"/>
      <c r="AV9" s="4">
        <v>1.0596681933403014</v>
      </c>
      <c r="AW9" s="4">
        <v>27.348659216476559</v>
      </c>
      <c r="AX9" s="4"/>
      <c r="AY9" s="4"/>
      <c r="AZ9" s="4">
        <v>0.90066819334030135</v>
      </c>
      <c r="BA9" s="4">
        <v>8.2403789616994843</v>
      </c>
      <c r="BB9" s="4"/>
      <c r="BD9" s="2">
        <v>1.0486681933403013</v>
      </c>
      <c r="BE9" s="2">
        <v>26.026702720863039</v>
      </c>
    </row>
    <row r="10" spans="1:58" x14ac:dyDescent="0.25">
      <c r="A10" s="3">
        <v>41582.576398379628</v>
      </c>
      <c r="B10" s="6">
        <v>1.200452446937561</v>
      </c>
      <c r="C10" s="6">
        <v>0.8478</v>
      </c>
      <c r="D10" s="4"/>
      <c r="E10" s="6">
        <f t="shared" si="6"/>
        <v>0.16806252050399784</v>
      </c>
      <c r="F10" s="6">
        <v>0.94838992643356324</v>
      </c>
      <c r="G10" s="6">
        <f t="shared" si="0"/>
        <v>1.0323899264335632</v>
      </c>
      <c r="H10" s="5">
        <v>1.1791971764962E-2</v>
      </c>
      <c r="I10" s="4">
        <f t="shared" si="1"/>
        <v>41.59618388034454</v>
      </c>
      <c r="J10" s="4">
        <f t="shared" si="2"/>
        <v>21.772815101859308</v>
      </c>
      <c r="K10" s="7">
        <f t="shared" si="3"/>
        <v>0.10083875857284562</v>
      </c>
      <c r="L10" s="7">
        <f t="shared" si="4"/>
        <v>0.12436374833104931</v>
      </c>
      <c r="M10" s="7">
        <f t="shared" si="5"/>
        <v>3.4073440940748274E-2</v>
      </c>
      <c r="N10" s="4"/>
      <c r="O10" s="4"/>
      <c r="P10" s="4">
        <v>0.9093899264335632</v>
      </c>
      <c r="Q10" s="4">
        <v>7.2646763898989395</v>
      </c>
      <c r="R10" s="4"/>
      <c r="S10" s="4"/>
      <c r="T10" s="4">
        <v>0.99138992643356327</v>
      </c>
      <c r="U10" s="4">
        <v>16.936768864539193</v>
      </c>
      <c r="V10" s="4"/>
      <c r="W10" s="4"/>
      <c r="X10" s="4">
        <v>0.95238992643356324</v>
      </c>
      <c r="Y10" s="4">
        <v>12.336627321722487</v>
      </c>
      <c r="Z10" s="4"/>
      <c r="AA10" s="4"/>
      <c r="AB10" s="4">
        <v>0.98338992643356327</v>
      </c>
      <c r="AC10" s="4">
        <v>15.993150086525509</v>
      </c>
      <c r="AD10" s="4"/>
      <c r="AE10" s="4"/>
      <c r="AF10" s="4">
        <v>0.97638992643356326</v>
      </c>
      <c r="AG10" s="4">
        <v>15.167483655763537</v>
      </c>
      <c r="AH10" s="4"/>
      <c r="AI10" s="4"/>
      <c r="AJ10" s="4">
        <v>0.89138992643356318</v>
      </c>
      <c r="AK10" s="4">
        <v>5.1415341393681508</v>
      </c>
      <c r="AL10" s="4"/>
      <c r="AM10" s="4"/>
      <c r="AN10" s="4">
        <v>1.0103899264335632</v>
      </c>
      <c r="AO10" s="4">
        <v>19.177863462321678</v>
      </c>
      <c r="AP10" s="4"/>
      <c r="AQ10" s="4"/>
      <c r="AR10" s="4">
        <v>0.85338992643356326</v>
      </c>
      <c r="AS10" s="4">
        <v>0.65934494380316866</v>
      </c>
      <c r="AT10" s="4"/>
      <c r="AU10" s="4"/>
      <c r="AV10" s="4">
        <v>1.0433899264335631</v>
      </c>
      <c r="AW10" s="4">
        <v>23.070290921628107</v>
      </c>
      <c r="AX10" s="4"/>
      <c r="AY10" s="4"/>
      <c r="AZ10" s="4">
        <v>0.88438992643356329</v>
      </c>
      <c r="BA10" s="4">
        <v>4.3158677086061914</v>
      </c>
      <c r="BB10" s="4"/>
      <c r="BD10" s="2">
        <v>1.0323899264335632</v>
      </c>
      <c r="BE10" s="2">
        <v>21.772815101859308</v>
      </c>
    </row>
    <row r="11" spans="1:58" x14ac:dyDescent="0.25">
      <c r="A11" s="3">
        <v>41582.57987065972</v>
      </c>
      <c r="B11" s="6">
        <v>1.1388576030731199</v>
      </c>
      <c r="C11" s="6">
        <v>0.86349999999999993</v>
      </c>
      <c r="D11" s="4"/>
      <c r="E11" s="6">
        <f t="shared" si="6"/>
        <v>0.16806252050399784</v>
      </c>
      <c r="F11" s="6">
        <v>0.8867950825691221</v>
      </c>
      <c r="G11" s="6">
        <f t="shared" si="0"/>
        <v>0.97079508256912206</v>
      </c>
      <c r="H11" s="5">
        <v>0.14405129973409839</v>
      </c>
      <c r="I11" s="4">
        <f t="shared" si="1"/>
        <v>31.888546968514184</v>
      </c>
      <c r="J11" s="4">
        <f t="shared" si="2"/>
        <v>12.425603076910495</v>
      </c>
      <c r="K11" s="7">
        <f t="shared" si="3"/>
        <v>9.1114141191893289E-2</v>
      </c>
      <c r="L11" s="7">
        <f t="shared" si="4"/>
        <v>7.5821809570173884E-2</v>
      </c>
      <c r="M11" s="7">
        <f t="shared" si="5"/>
        <v>1.1512234743514734E-2</v>
      </c>
      <c r="N11" s="4"/>
      <c r="O11" s="4"/>
      <c r="P11" s="4">
        <v>0.84779508256912206</v>
      </c>
      <c r="Q11" s="4">
        <v>1.8187512948324116</v>
      </c>
      <c r="R11" s="4"/>
      <c r="S11" s="4"/>
      <c r="T11" s="4">
        <v>0.92979508256912213</v>
      </c>
      <c r="U11" s="4">
        <v>7.6774849529962017</v>
      </c>
      <c r="V11" s="4"/>
      <c r="W11" s="4"/>
      <c r="X11" s="4">
        <v>0.8907950825691221</v>
      </c>
      <c r="Y11" s="4">
        <v>3.1609823473216174</v>
      </c>
      <c r="Z11" s="4"/>
      <c r="AA11" s="4"/>
      <c r="AB11" s="4">
        <v>0.92179508256912213</v>
      </c>
      <c r="AC11" s="4">
        <v>6.7510228800373131</v>
      </c>
      <c r="AD11" s="4"/>
      <c r="AE11" s="4"/>
      <c r="AF11" s="4">
        <v>0.91479508256912212</v>
      </c>
      <c r="AG11" s="4">
        <v>5.940368566198285</v>
      </c>
      <c r="AH11" s="4"/>
      <c r="AI11" s="4"/>
      <c r="AJ11" s="4">
        <v>0.82979508256912204</v>
      </c>
      <c r="AK11" s="4">
        <v>3.9032909589899121</v>
      </c>
      <c r="AL11" s="4"/>
      <c r="AM11" s="4"/>
      <c r="AN11" s="4">
        <v>0.94879508256912204</v>
      </c>
      <c r="AO11" s="4">
        <v>9.8778323762735507</v>
      </c>
      <c r="AP11" s="4"/>
      <c r="AQ11" s="4"/>
      <c r="AR11" s="4">
        <v>0.79179508256912212</v>
      </c>
      <c r="AS11" s="4">
        <v>8.3039858055446238</v>
      </c>
      <c r="AT11" s="4"/>
      <c r="AU11" s="4"/>
      <c r="AV11" s="4">
        <v>0.98179508256912207</v>
      </c>
      <c r="AW11" s="4">
        <v>13.699488427228967</v>
      </c>
      <c r="AX11" s="4"/>
      <c r="AY11" s="4"/>
      <c r="AZ11" s="4">
        <v>0.82279508256912215</v>
      </c>
      <c r="BA11" s="4">
        <v>4.7139452728289273</v>
      </c>
      <c r="BB11" s="4"/>
      <c r="BD11" s="2">
        <v>0.97079508256912206</v>
      </c>
      <c r="BE11" s="2">
        <v>12.425603076910495</v>
      </c>
    </row>
    <row r="12" spans="1:58" x14ac:dyDescent="0.25">
      <c r="A12" s="3">
        <v>41582.583342939812</v>
      </c>
      <c r="B12" s="6">
        <v>1.0591884851455691</v>
      </c>
      <c r="C12" s="6">
        <v>0.81640000000000001</v>
      </c>
      <c r="D12" s="4"/>
      <c r="E12" s="6">
        <f t="shared" si="6"/>
        <v>0.16806252050399784</v>
      </c>
      <c r="F12" s="6">
        <v>0.80712596464157127</v>
      </c>
      <c r="G12" s="6">
        <f t="shared" si="0"/>
        <v>0.89112596464157123</v>
      </c>
      <c r="H12" s="5">
        <v>7.2346811142697757E-3</v>
      </c>
      <c r="I12" s="4">
        <f t="shared" si="1"/>
        <v>29.738912928168673</v>
      </c>
      <c r="J12" s="4">
        <f t="shared" si="2"/>
        <v>9.1531068889724665</v>
      </c>
      <c r="K12" s="7">
        <f t="shared" si="3"/>
        <v>0.12176693333475035</v>
      </c>
      <c r="L12" s="7">
        <f t="shared" si="4"/>
        <v>5.8946248519280209E-2</v>
      </c>
      <c r="M12" s="7">
        <f t="shared" si="5"/>
        <v>5.5839697916133524E-3</v>
      </c>
      <c r="N12" s="4"/>
      <c r="O12" s="4"/>
      <c r="P12" s="4">
        <v>0.76812596464157123</v>
      </c>
      <c r="Q12" s="4">
        <v>5.9130371580632994</v>
      </c>
      <c r="R12" s="4"/>
      <c r="S12" s="4"/>
      <c r="T12" s="4">
        <v>0.85012596464157131</v>
      </c>
      <c r="U12" s="4">
        <v>4.1310588732938873</v>
      </c>
      <c r="V12" s="4"/>
      <c r="W12" s="4"/>
      <c r="X12" s="4">
        <v>0.81112596464157127</v>
      </c>
      <c r="Y12" s="4">
        <v>0.64601119040038479</v>
      </c>
      <c r="Z12" s="4"/>
      <c r="AA12" s="4"/>
      <c r="AB12" s="4">
        <v>0.8421259646415713</v>
      </c>
      <c r="AC12" s="4">
        <v>3.1511470653566005</v>
      </c>
      <c r="AD12" s="4"/>
      <c r="AE12" s="4"/>
      <c r="AF12" s="4">
        <v>0.83512596464157129</v>
      </c>
      <c r="AG12" s="4">
        <v>2.2937242334114747</v>
      </c>
      <c r="AH12" s="4"/>
      <c r="AI12" s="4"/>
      <c r="AJ12" s="4">
        <v>0.75012596464157122</v>
      </c>
      <c r="AK12" s="4">
        <v>8.1178387259221942</v>
      </c>
      <c r="AL12" s="4"/>
      <c r="AM12" s="4"/>
      <c r="AN12" s="4">
        <v>0.86912596464157121</v>
      </c>
      <c r="AO12" s="4">
        <v>6.4583494171449285</v>
      </c>
      <c r="AP12" s="4"/>
      <c r="AQ12" s="4"/>
      <c r="AR12" s="4">
        <v>0.7121259646415713</v>
      </c>
      <c r="AS12" s="4">
        <v>12.772419813624293</v>
      </c>
      <c r="AT12" s="4"/>
      <c r="AU12" s="4"/>
      <c r="AV12" s="4">
        <v>0.90212596464157124</v>
      </c>
      <c r="AW12" s="4">
        <v>10.500485624886235</v>
      </c>
      <c r="AX12" s="4"/>
      <c r="AY12" s="4"/>
      <c r="AZ12" s="4">
        <v>0.74312596464157132</v>
      </c>
      <c r="BA12" s="4">
        <v>8.9752615578673058</v>
      </c>
      <c r="BB12" s="4"/>
      <c r="BD12" s="2">
        <v>0.89112596464157123</v>
      </c>
      <c r="BE12" s="2">
        <v>9.1531068889724665</v>
      </c>
    </row>
    <row r="13" spans="1:58" x14ac:dyDescent="0.25">
      <c r="A13" s="3">
        <v>41582.586815219911</v>
      </c>
      <c r="B13" s="6">
        <v>0.98269093036651611</v>
      </c>
      <c r="C13" s="6">
        <v>0.78500000000000003</v>
      </c>
      <c r="D13" s="4"/>
      <c r="E13" s="6">
        <f t="shared" si="6"/>
        <v>0.16806252050399784</v>
      </c>
      <c r="F13" s="6">
        <v>0.73062840986251831</v>
      </c>
      <c r="G13" s="6">
        <f t="shared" si="0"/>
        <v>0.81462840986251828</v>
      </c>
      <c r="H13" s="5">
        <v>0.20723468111426979</v>
      </c>
      <c r="I13" s="4">
        <f t="shared" si="1"/>
        <v>25.183558008473383</v>
      </c>
      <c r="J13" s="4">
        <f t="shared" si="2"/>
        <v>3.7743197277093303</v>
      </c>
      <c r="K13" s="7">
        <f t="shared" si="3"/>
        <v>0.14466702809665508</v>
      </c>
      <c r="L13" s="7">
        <f t="shared" si="4"/>
        <v>3.908170394917871E-2</v>
      </c>
      <c r="M13" s="7">
        <f t="shared" si="5"/>
        <v>8.7784267098136844E-4</v>
      </c>
      <c r="N13" s="4"/>
      <c r="O13" s="4"/>
      <c r="P13" s="4">
        <v>0.69162840986251828</v>
      </c>
      <c r="Q13" s="4">
        <v>11.894470081207867</v>
      </c>
      <c r="R13" s="4"/>
      <c r="S13" s="4"/>
      <c r="T13" s="4">
        <v>0.77362840986251835</v>
      </c>
      <c r="U13" s="4">
        <v>1.4486102085963923</v>
      </c>
      <c r="V13" s="4"/>
      <c r="W13" s="4"/>
      <c r="X13" s="4">
        <v>0.73462840986251832</v>
      </c>
      <c r="Y13" s="4">
        <v>6.4167630748384346</v>
      </c>
      <c r="Z13" s="4"/>
      <c r="AA13" s="4"/>
      <c r="AB13" s="4">
        <v>0.76562840986251834</v>
      </c>
      <c r="AC13" s="4">
        <v>2.4677184888511703</v>
      </c>
      <c r="AD13" s="4"/>
      <c r="AE13" s="4"/>
      <c r="AF13" s="4">
        <v>0.75862840986251834</v>
      </c>
      <c r="AG13" s="4">
        <v>3.3594382340741009</v>
      </c>
      <c r="AH13" s="4"/>
      <c r="AI13" s="4"/>
      <c r="AJ13" s="4">
        <v>0.67362840986251826</v>
      </c>
      <c r="AK13" s="4">
        <v>14.187463711781115</v>
      </c>
      <c r="AL13" s="4"/>
      <c r="AM13" s="4"/>
      <c r="AN13" s="4">
        <v>0.79262840986251826</v>
      </c>
      <c r="AO13" s="4">
        <v>0.97177195700869123</v>
      </c>
      <c r="AP13" s="4"/>
      <c r="AQ13" s="4"/>
      <c r="AR13" s="4">
        <v>0.63562840986251834</v>
      </c>
      <c r="AS13" s="4">
        <v>19.028228042991298</v>
      </c>
      <c r="AT13" s="4"/>
      <c r="AU13" s="4"/>
      <c r="AV13" s="4">
        <v>0.82562840986251829</v>
      </c>
      <c r="AW13" s="4">
        <v>5.1755936130596503</v>
      </c>
      <c r="AX13" s="4"/>
      <c r="AY13" s="4"/>
      <c r="AZ13" s="4">
        <v>0.66662840986251837</v>
      </c>
      <c r="BA13" s="4">
        <v>15.079183457004033</v>
      </c>
      <c r="BB13" s="4"/>
      <c r="BD13" s="2">
        <v>0.81462840986251828</v>
      </c>
      <c r="BE13" s="2">
        <v>3.7743197277093303</v>
      </c>
    </row>
    <row r="14" spans="1:58" x14ac:dyDescent="0.25">
      <c r="A14" s="3">
        <v>41582.590287500003</v>
      </c>
      <c r="B14" s="6">
        <v>0.91606879234313965</v>
      </c>
      <c r="C14" s="6">
        <v>0.75360000000000005</v>
      </c>
      <c r="D14" s="4"/>
      <c r="E14" s="6">
        <f t="shared" si="6"/>
        <v>0.16806252050399784</v>
      </c>
      <c r="F14" s="6">
        <v>0.66400627183914185</v>
      </c>
      <c r="G14" s="6">
        <f t="shared" si="0"/>
        <v>0.74800627183914181</v>
      </c>
      <c r="H14" s="5">
        <v>0.235375915294886</v>
      </c>
      <c r="I14" s="4">
        <f t="shared" si="1"/>
        <v>21.559022338527015</v>
      </c>
      <c r="J14" s="4">
        <f t="shared" si="2"/>
        <v>0.74226753726887407</v>
      </c>
      <c r="K14" s="7">
        <f t="shared" si="3"/>
        <v>0.16953904285855981</v>
      </c>
      <c r="L14" s="7">
        <f t="shared" si="4"/>
        <v>2.6396108485438215E-2</v>
      </c>
      <c r="M14" s="7">
        <f t="shared" si="5"/>
        <v>3.1289794737578459E-5</v>
      </c>
      <c r="N14" s="4"/>
      <c r="O14" s="4"/>
      <c r="P14" s="4">
        <v>0.62500627183914181</v>
      </c>
      <c r="Q14" s="4">
        <v>17.063923588224288</v>
      </c>
      <c r="R14" s="4"/>
      <c r="S14" s="4"/>
      <c r="T14" s="4">
        <v>0.70700627183914189</v>
      </c>
      <c r="U14" s="4">
        <v>6.1828195542540021</v>
      </c>
      <c r="V14" s="4"/>
      <c r="W14" s="4"/>
      <c r="X14" s="4">
        <v>0.66800627183914185</v>
      </c>
      <c r="Y14" s="4">
        <v>11.357978789922795</v>
      </c>
      <c r="Z14" s="4"/>
      <c r="AA14" s="4"/>
      <c r="AB14" s="4">
        <v>0.69900627183914188</v>
      </c>
      <c r="AC14" s="4">
        <v>7.2443906795193955</v>
      </c>
      <c r="AD14" s="4"/>
      <c r="AE14" s="4"/>
      <c r="AF14" s="4">
        <v>0.69200627183914187</v>
      </c>
      <c r="AG14" s="4">
        <v>8.1732654141266146</v>
      </c>
      <c r="AH14" s="4"/>
      <c r="AI14" s="4"/>
      <c r="AJ14" s="4">
        <v>0.6070062718391418</v>
      </c>
      <c r="AK14" s="4">
        <v>19.452458620071422</v>
      </c>
      <c r="AL14" s="4"/>
      <c r="AM14" s="4"/>
      <c r="AN14" s="4">
        <v>0.72600627183914179</v>
      </c>
      <c r="AO14" s="4">
        <v>3.6615881317487067</v>
      </c>
      <c r="AP14" s="4"/>
      <c r="AQ14" s="4"/>
      <c r="AR14" s="4">
        <v>0.56900627183914188</v>
      </c>
      <c r="AS14" s="4">
        <v>24.494921465082029</v>
      </c>
      <c r="AT14" s="4"/>
      <c r="AU14" s="4"/>
      <c r="AV14" s="4">
        <v>0.75900627183914182</v>
      </c>
      <c r="AW14" s="4">
        <v>0.71739275997104213</v>
      </c>
      <c r="AX14" s="4"/>
      <c r="AY14" s="4"/>
      <c r="AZ14" s="4">
        <v>0.6000062718391419</v>
      </c>
      <c r="BA14" s="4">
        <v>20.381333354678628</v>
      </c>
      <c r="BB14" s="4"/>
      <c r="BD14" s="2">
        <v>0.74800627183914181</v>
      </c>
      <c r="BE14" s="2">
        <v>0.74226753726887407</v>
      </c>
    </row>
    <row r="15" spans="1:58" x14ac:dyDescent="0.25">
      <c r="A15" s="3">
        <v>41582.593759780095</v>
      </c>
      <c r="B15" s="6">
        <v>0.86673951148986816</v>
      </c>
      <c r="C15" s="6">
        <v>0.67510000000000003</v>
      </c>
      <c r="D15" s="4"/>
      <c r="E15" s="6">
        <f t="shared" si="6"/>
        <v>0.16806252050399784</v>
      </c>
      <c r="F15" s="6">
        <v>0.61467699098587036</v>
      </c>
      <c r="G15" s="6">
        <f t="shared" si="0"/>
        <v>0.69867699098587033</v>
      </c>
      <c r="H15" s="5">
        <v>3.9933205945578233E-2</v>
      </c>
      <c r="I15" s="4">
        <f t="shared" si="1"/>
        <v>28.386833282457133</v>
      </c>
      <c r="J15" s="4">
        <f t="shared" si="2"/>
        <v>3.4923701652896302</v>
      </c>
      <c r="K15" s="7">
        <f t="shared" si="3"/>
        <v>0.24034622976332168</v>
      </c>
      <c r="L15" s="7">
        <f t="shared" si="4"/>
        <v>3.6725702364075297E-2</v>
      </c>
      <c r="M15" s="7">
        <f t="shared" si="5"/>
        <v>5.5587450394780909E-4</v>
      </c>
      <c r="N15" s="4"/>
      <c r="O15" s="4"/>
      <c r="P15" s="4">
        <v>0.57567699098587033</v>
      </c>
      <c r="Q15" s="4">
        <v>14.727152868335017</v>
      </c>
      <c r="R15" s="4"/>
      <c r="S15" s="4"/>
      <c r="T15" s="4">
        <v>0.6576769909858704</v>
      </c>
      <c r="U15" s="4">
        <v>2.5808041792519081</v>
      </c>
      <c r="V15" s="4"/>
      <c r="W15" s="4"/>
      <c r="X15" s="4">
        <v>0.61867699098587037</v>
      </c>
      <c r="Y15" s="4">
        <v>8.3577261167426542</v>
      </c>
      <c r="Z15" s="4"/>
      <c r="AA15" s="4"/>
      <c r="AB15" s="4">
        <v>0.6496769909858704</v>
      </c>
      <c r="AC15" s="4">
        <v>3.7658138074551379</v>
      </c>
      <c r="AD15" s="4"/>
      <c r="AE15" s="4"/>
      <c r="AF15" s="4">
        <v>0.64267699098587039</v>
      </c>
      <c r="AG15" s="4">
        <v>4.8026972321329646</v>
      </c>
      <c r="AH15" s="4"/>
      <c r="AI15" s="4"/>
      <c r="AJ15" s="4">
        <v>0.55767699098587031</v>
      </c>
      <c r="AK15" s="4">
        <v>17.393424531792284</v>
      </c>
      <c r="AL15" s="4"/>
      <c r="AM15" s="4"/>
      <c r="AN15" s="4">
        <v>0.67667699098587031</v>
      </c>
      <c r="AO15" s="4">
        <v>0.23359368773074723</v>
      </c>
      <c r="AP15" s="4"/>
      <c r="AQ15" s="4"/>
      <c r="AR15" s="4">
        <v>0.51967699098587039</v>
      </c>
      <c r="AS15" s="4">
        <v>23.02222026575761</v>
      </c>
      <c r="AT15" s="4"/>
      <c r="AU15" s="4"/>
      <c r="AV15" s="4">
        <v>0.70967699098587034</v>
      </c>
      <c r="AW15" s="4">
        <v>5.1217584040690713</v>
      </c>
      <c r="AX15" s="4"/>
      <c r="AY15" s="4"/>
      <c r="AZ15" s="4">
        <v>0.55067699098587042</v>
      </c>
      <c r="BA15" s="4">
        <v>18.430307956470095</v>
      </c>
      <c r="BB15" s="4"/>
      <c r="BD15" s="2">
        <v>0.69867699098587033</v>
      </c>
      <c r="BE15" s="2">
        <v>3.4923701652896302</v>
      </c>
    </row>
    <row r="16" spans="1:58" x14ac:dyDescent="0.25">
      <c r="A16" s="3">
        <v>41582.597232060187</v>
      </c>
      <c r="B16" s="6">
        <v>0.82972812652587891</v>
      </c>
      <c r="C16" s="6">
        <v>0.61229999999999996</v>
      </c>
      <c r="D16" s="4"/>
      <c r="E16" s="6">
        <f t="shared" si="6"/>
        <v>0.16806252050399784</v>
      </c>
      <c r="F16" s="6">
        <v>0.57766560602188111</v>
      </c>
      <c r="G16" s="6">
        <f t="shared" si="0"/>
        <v>0.66166560602188107</v>
      </c>
      <c r="H16" s="5">
        <v>0.78306410484156541</v>
      </c>
      <c r="I16" s="4">
        <f t="shared" si="1"/>
        <v>35.510064760065156</v>
      </c>
      <c r="J16" s="4">
        <f t="shared" si="2"/>
        <v>8.0623233744702123</v>
      </c>
      <c r="K16" s="7">
        <f t="shared" si="3"/>
        <v>0.30586561928713124</v>
      </c>
      <c r="L16" s="7">
        <f t="shared" si="4"/>
        <v>4.7274990204553627E-2</v>
      </c>
      <c r="M16" s="7">
        <f t="shared" si="5"/>
        <v>2.4369630579075849E-3</v>
      </c>
      <c r="N16" s="4"/>
      <c r="O16" s="4"/>
      <c r="P16" s="4">
        <v>0.53866560602188107</v>
      </c>
      <c r="Q16" s="4">
        <v>12.025868688244142</v>
      </c>
      <c r="R16" s="4"/>
      <c r="S16" s="4"/>
      <c r="T16" s="4">
        <v>0.62066560602188114</v>
      </c>
      <c r="U16" s="4">
        <v>1.3662593535654401</v>
      </c>
      <c r="V16" s="4"/>
      <c r="W16" s="4"/>
      <c r="X16" s="4">
        <v>0.58166560602188111</v>
      </c>
      <c r="Y16" s="4">
        <v>5.0031673980269229</v>
      </c>
      <c r="Z16" s="4"/>
      <c r="AA16" s="4"/>
      <c r="AB16" s="4">
        <v>0.61266560602188114</v>
      </c>
      <c r="AC16" s="4">
        <v>5.9710276315724627E-2</v>
      </c>
      <c r="AD16" s="4"/>
      <c r="AE16" s="4"/>
      <c r="AF16" s="4">
        <v>0.60566560602188113</v>
      </c>
      <c r="AG16" s="4">
        <v>1.0835201662777765</v>
      </c>
      <c r="AH16" s="4"/>
      <c r="AI16" s="4"/>
      <c r="AJ16" s="4">
        <v>0.52066560602188106</v>
      </c>
      <c r="AK16" s="4">
        <v>14.965604112056004</v>
      </c>
      <c r="AL16" s="4"/>
      <c r="AM16" s="4"/>
      <c r="AN16" s="4">
        <v>0.63966560602188105</v>
      </c>
      <c r="AO16" s="4">
        <v>4.4693134120334959</v>
      </c>
      <c r="AP16" s="4"/>
      <c r="AQ16" s="4"/>
      <c r="AR16" s="4">
        <v>0.48266560602188113</v>
      </c>
      <c r="AS16" s="4">
        <v>21.171712228992135</v>
      </c>
      <c r="AT16" s="4"/>
      <c r="AU16" s="4"/>
      <c r="AV16" s="4">
        <v>0.67266560602188108</v>
      </c>
      <c r="AW16" s="4">
        <v>9.8588283556885727</v>
      </c>
      <c r="AX16" s="4"/>
      <c r="AY16" s="4"/>
      <c r="AZ16" s="4">
        <v>0.51366560602188116</v>
      </c>
      <c r="BA16" s="4">
        <v>16.108834554649484</v>
      </c>
      <c r="BB16" s="4"/>
      <c r="BD16" s="2">
        <v>0.66166560602188107</v>
      </c>
      <c r="BE16" s="2">
        <v>8.0623233744702123</v>
      </c>
    </row>
    <row r="17" spans="1:57" x14ac:dyDescent="0.25">
      <c r="A17" s="3">
        <v>41582.600704340279</v>
      </c>
      <c r="B17" s="6">
        <v>0.81625378131866455</v>
      </c>
      <c r="C17" s="6">
        <v>0.61229999999999996</v>
      </c>
      <c r="D17" s="4"/>
      <c r="E17" s="6">
        <f t="shared" si="6"/>
        <v>0.16806252050399784</v>
      </c>
      <c r="F17" s="6">
        <v>0.56419126081466675</v>
      </c>
      <c r="G17" s="6">
        <f t="shared" si="0"/>
        <v>0.64819126081466671</v>
      </c>
      <c r="H17" s="5">
        <v>0.45327130980232411</v>
      </c>
      <c r="I17" s="4">
        <f t="shared" si="1"/>
        <v>33.309453097936405</v>
      </c>
      <c r="J17" s="4">
        <f t="shared" si="2"/>
        <v>5.8617117123414602</v>
      </c>
      <c r="K17" s="7">
        <f t="shared" si="3"/>
        <v>0.30586561928713124</v>
      </c>
      <c r="L17" s="7">
        <f t="shared" si="4"/>
        <v>4.1597144914181657E-2</v>
      </c>
      <c r="M17" s="7">
        <f t="shared" si="5"/>
        <v>1.2881826028664336E-3</v>
      </c>
      <c r="N17" s="4"/>
      <c r="O17" s="4"/>
      <c r="P17" s="4">
        <v>0.52519126081466672</v>
      </c>
      <c r="Q17" s="4">
        <v>14.226480350372896</v>
      </c>
      <c r="R17" s="4"/>
      <c r="S17" s="4"/>
      <c r="T17" s="4">
        <v>0.60719126081466679</v>
      </c>
      <c r="U17" s="4">
        <v>0.83435230856331322</v>
      </c>
      <c r="V17" s="4"/>
      <c r="W17" s="4"/>
      <c r="X17" s="4">
        <v>0.56819126081466675</v>
      </c>
      <c r="Y17" s="4">
        <v>7.2037790601556759</v>
      </c>
      <c r="Z17" s="4"/>
      <c r="AA17" s="4"/>
      <c r="AB17" s="4">
        <v>0.59919126081466678</v>
      </c>
      <c r="AC17" s="4">
        <v>2.1409013858130286</v>
      </c>
      <c r="AD17" s="4"/>
      <c r="AE17" s="4"/>
      <c r="AF17" s="4">
        <v>0.59219126081466678</v>
      </c>
      <c r="AG17" s="4">
        <v>3.2841318284065295</v>
      </c>
      <c r="AH17" s="4"/>
      <c r="AI17" s="4"/>
      <c r="AJ17" s="4">
        <v>0.5071912608146667</v>
      </c>
      <c r="AK17" s="4">
        <v>17.166215774184757</v>
      </c>
      <c r="AL17" s="4"/>
      <c r="AM17" s="4"/>
      <c r="AN17" s="4">
        <v>0.62619126081466669</v>
      </c>
      <c r="AO17" s="4">
        <v>2.2687017499047428</v>
      </c>
      <c r="AP17" s="4"/>
      <c r="AQ17" s="4"/>
      <c r="AR17" s="4">
        <v>0.46919126081466678</v>
      </c>
      <c r="AS17" s="4">
        <v>23.372323891120885</v>
      </c>
      <c r="AT17" s="4"/>
      <c r="AU17" s="4"/>
      <c r="AV17" s="4">
        <v>0.65919126081466672</v>
      </c>
      <c r="AW17" s="4">
        <v>7.6582166935598188</v>
      </c>
      <c r="AX17" s="4"/>
      <c r="AY17" s="4"/>
      <c r="AZ17" s="4">
        <v>0.5001912608146668</v>
      </c>
      <c r="BA17" s="4">
        <v>18.309446216778237</v>
      </c>
      <c r="BB17" s="4"/>
      <c r="BD17" s="2">
        <v>0.64819126081466671</v>
      </c>
      <c r="BE17" s="2">
        <v>5.8617117123414602</v>
      </c>
    </row>
    <row r="18" spans="1:57" x14ac:dyDescent="0.25">
      <c r="A18" s="3">
        <v>41582.604176620371</v>
      </c>
      <c r="B18" s="6">
        <v>0.83958339691162109</v>
      </c>
      <c r="C18" s="6">
        <v>0.628</v>
      </c>
      <c r="D18" s="4"/>
      <c r="E18" s="6">
        <v>0</v>
      </c>
      <c r="F18" s="6">
        <v>0.83958339691162109</v>
      </c>
      <c r="G18" s="6">
        <f t="shared" si="0"/>
        <v>0.83958339691162109</v>
      </c>
      <c r="H18" s="5">
        <v>1.020572784971016</v>
      </c>
      <c r="I18" s="4">
        <f t="shared" si="1"/>
        <v>33.691623712041576</v>
      </c>
      <c r="J18" s="4">
        <f t="shared" si="2"/>
        <v>33.691623712041576</v>
      </c>
      <c r="K18" s="7">
        <f t="shared" si="3"/>
        <v>0.28874630190617884</v>
      </c>
      <c r="L18" s="7">
        <f t="shared" si="4"/>
        <v>4.4767533848660591E-2</v>
      </c>
      <c r="M18" s="7">
        <f t="shared" si="5"/>
        <v>4.4767533848660591E-2</v>
      </c>
      <c r="N18" s="4"/>
      <c r="O18" s="4"/>
      <c r="P18" s="4">
        <v>0.83958339691162109</v>
      </c>
      <c r="Q18" s="4">
        <v>33.691623712041576</v>
      </c>
      <c r="R18" s="4"/>
      <c r="S18" s="4"/>
      <c r="T18" s="4">
        <v>0.83958339691162109</v>
      </c>
      <c r="U18" s="4">
        <v>33.691623712041576</v>
      </c>
      <c r="V18" s="4"/>
      <c r="W18" s="4"/>
      <c r="X18" s="4">
        <v>0.83958339691162109</v>
      </c>
      <c r="Y18" s="4">
        <v>33.691623712041576</v>
      </c>
      <c r="Z18" s="4"/>
      <c r="AA18" s="4"/>
      <c r="AB18" s="4">
        <v>0.83958339691162109</v>
      </c>
      <c r="AC18" s="4">
        <v>33.691623712041576</v>
      </c>
      <c r="AD18" s="4"/>
      <c r="AE18" s="4"/>
      <c r="AF18" s="4">
        <v>0.83958339691162109</v>
      </c>
      <c r="AG18" s="4">
        <v>33.691623712041576</v>
      </c>
      <c r="AH18" s="4"/>
      <c r="AI18" s="4"/>
      <c r="AJ18" s="4">
        <v>0.83958339691162109</v>
      </c>
      <c r="AK18" s="4">
        <v>33.691623712041576</v>
      </c>
      <c r="AL18" s="4"/>
      <c r="AM18" s="4"/>
      <c r="AN18" s="4">
        <v>0.83958339691162109</v>
      </c>
      <c r="AO18" s="4">
        <v>33.691623712041576</v>
      </c>
      <c r="AP18" s="4"/>
      <c r="AQ18" s="4"/>
      <c r="AR18" s="4">
        <v>0.83958339691162109</v>
      </c>
      <c r="AS18" s="4">
        <v>33.691623712041576</v>
      </c>
      <c r="AT18" s="4"/>
      <c r="AU18" s="4"/>
      <c r="AV18" s="4">
        <v>0.83958339691162109</v>
      </c>
      <c r="AW18" s="4">
        <v>33.691623712041576</v>
      </c>
      <c r="AX18" s="4"/>
      <c r="AY18" s="4"/>
      <c r="AZ18" s="4">
        <v>0.83958339691162109</v>
      </c>
      <c r="BA18" s="4">
        <v>33.691623712041576</v>
      </c>
      <c r="BB18" s="4"/>
      <c r="BC18" s="4"/>
      <c r="BD18" s="2">
        <v>0.83958339691162109</v>
      </c>
      <c r="BE18" s="2">
        <v>33.691623712041576</v>
      </c>
    </row>
    <row r="19" spans="1:57" x14ac:dyDescent="0.25">
      <c r="A19" s="3">
        <v>41582.607648900463</v>
      </c>
      <c r="B19" s="6">
        <v>0.89988428354263306</v>
      </c>
      <c r="C19" s="6">
        <v>0.59660000000000002</v>
      </c>
      <c r="D19" s="4"/>
      <c r="E19" s="6">
        <v>0</v>
      </c>
      <c r="F19" s="6">
        <v>0.89988428354263306</v>
      </c>
      <c r="G19" s="6">
        <f t="shared" si="0"/>
        <v>0.89988428354263306</v>
      </c>
      <c r="H19" s="5">
        <v>1.0296873662724</v>
      </c>
      <c r="I19" s="4">
        <f t="shared" si="1"/>
        <v>50.835448129841268</v>
      </c>
      <c r="J19" s="4">
        <f t="shared" si="2"/>
        <v>50.835448129841268</v>
      </c>
      <c r="K19" s="7">
        <f t="shared" si="3"/>
        <v>0.32347791666808356</v>
      </c>
      <c r="L19" s="7">
        <f t="shared" si="4"/>
        <v>9.1981356643968226E-2</v>
      </c>
      <c r="M19" s="7">
        <f t="shared" si="5"/>
        <v>9.1981356643968226E-2</v>
      </c>
      <c r="N19" s="4"/>
      <c r="O19" s="4"/>
      <c r="P19" s="4">
        <v>0.89988428354263306</v>
      </c>
      <c r="Q19" s="4">
        <v>50.835448129841268</v>
      </c>
      <c r="R19" s="4"/>
      <c r="S19" s="4"/>
      <c r="T19" s="4">
        <v>0.89988428354263306</v>
      </c>
      <c r="U19" s="4">
        <v>50.835448129841268</v>
      </c>
      <c r="V19" s="4"/>
      <c r="W19" s="4"/>
      <c r="X19" s="4">
        <v>0.89988428354263306</v>
      </c>
      <c r="Y19" s="4">
        <v>50.835448129841268</v>
      </c>
      <c r="Z19" s="4"/>
      <c r="AA19" s="4"/>
      <c r="AB19" s="4">
        <v>0.89988428354263306</v>
      </c>
      <c r="AC19" s="4">
        <v>50.835448129841268</v>
      </c>
      <c r="AD19" s="4"/>
      <c r="AE19" s="4"/>
      <c r="AF19" s="4">
        <v>0.89988428354263306</v>
      </c>
      <c r="AG19" s="4">
        <v>50.835448129841268</v>
      </c>
      <c r="AH19" s="4"/>
      <c r="AI19" s="4"/>
      <c r="AJ19" s="4">
        <v>0.89988428354263306</v>
      </c>
      <c r="AK19" s="4">
        <v>50.835448129841268</v>
      </c>
      <c r="AL19" s="4"/>
      <c r="AM19" s="4"/>
      <c r="AN19" s="4">
        <v>0.89988428354263306</v>
      </c>
      <c r="AO19" s="4">
        <v>50.835448129841268</v>
      </c>
      <c r="AP19" s="4"/>
      <c r="AQ19" s="4"/>
      <c r="AR19" s="4">
        <v>0.89988428354263306</v>
      </c>
      <c r="AS19" s="4">
        <v>50.835448129841268</v>
      </c>
      <c r="AT19" s="4"/>
      <c r="AU19" s="4"/>
      <c r="AV19" s="4">
        <v>0.89988428354263306</v>
      </c>
      <c r="AW19" s="4">
        <v>50.835448129841268</v>
      </c>
      <c r="AX19" s="4"/>
      <c r="AY19" s="4"/>
      <c r="AZ19" s="4">
        <v>0.89988428354263306</v>
      </c>
      <c r="BA19" s="4">
        <v>50.835448129841268</v>
      </c>
      <c r="BB19" s="4"/>
      <c r="BD19" s="2">
        <v>0.89988428354263306</v>
      </c>
      <c r="BE19" s="2">
        <v>50.835448129841268</v>
      </c>
    </row>
    <row r="20" spans="1:57" x14ac:dyDescent="0.25">
      <c r="A20" s="3">
        <v>41582.611121180555</v>
      </c>
      <c r="B20" s="6">
        <v>1.005276083946228</v>
      </c>
      <c r="C20" s="6">
        <v>0.64370000000000005</v>
      </c>
      <c r="D20" s="4"/>
      <c r="E20" s="6">
        <v>0</v>
      </c>
      <c r="F20" s="6">
        <v>1.005276083946228</v>
      </c>
      <c r="G20" s="6">
        <f t="shared" si="0"/>
        <v>1.005276083946228</v>
      </c>
      <c r="H20" s="5">
        <v>0.44261059640915579</v>
      </c>
      <c r="I20" s="4">
        <f t="shared" si="1"/>
        <v>56.171521507880684</v>
      </c>
      <c r="J20" s="4">
        <f t="shared" si="2"/>
        <v>56.171521507880684</v>
      </c>
      <c r="K20" s="7">
        <f t="shared" si="3"/>
        <v>0.27211996452522641</v>
      </c>
      <c r="L20" s="7">
        <f t="shared" si="4"/>
        <v>0.13073726448188971</v>
      </c>
      <c r="M20" s="7">
        <f t="shared" si="5"/>
        <v>0.13073726448188971</v>
      </c>
      <c r="N20" s="4"/>
      <c r="O20" s="4"/>
      <c r="P20" s="4">
        <v>1.005276083946228</v>
      </c>
      <c r="Q20" s="4">
        <v>56.171521507880684</v>
      </c>
      <c r="R20" s="4"/>
      <c r="S20" s="4"/>
      <c r="T20" s="4">
        <v>1.005276083946228</v>
      </c>
      <c r="U20" s="4">
        <v>56.171521507880684</v>
      </c>
      <c r="V20" s="4"/>
      <c r="W20" s="4"/>
      <c r="X20" s="4">
        <v>1.005276083946228</v>
      </c>
      <c r="Y20" s="4">
        <v>56.171521507880684</v>
      </c>
      <c r="Z20" s="4"/>
      <c r="AA20" s="4"/>
      <c r="AB20" s="4">
        <v>1.005276083946228</v>
      </c>
      <c r="AC20" s="4">
        <v>56.171521507880684</v>
      </c>
      <c r="AD20" s="4"/>
      <c r="AE20" s="4"/>
      <c r="AF20" s="4">
        <v>1.005276083946228</v>
      </c>
      <c r="AG20" s="4">
        <v>56.171521507880684</v>
      </c>
      <c r="AH20" s="4"/>
      <c r="AI20" s="4"/>
      <c r="AJ20" s="4">
        <v>1.005276083946228</v>
      </c>
      <c r="AK20" s="4">
        <v>56.171521507880684</v>
      </c>
      <c r="AL20" s="4"/>
      <c r="AM20" s="4"/>
      <c r="AN20" s="4">
        <v>1.005276083946228</v>
      </c>
      <c r="AO20" s="4">
        <v>56.171521507880684</v>
      </c>
      <c r="AP20" s="4"/>
      <c r="AQ20" s="4"/>
      <c r="AR20" s="4">
        <v>1.005276083946228</v>
      </c>
      <c r="AS20" s="4">
        <v>56.171521507880684</v>
      </c>
      <c r="AT20" s="4"/>
      <c r="AU20" s="4"/>
      <c r="AV20" s="4">
        <v>1.005276083946228</v>
      </c>
      <c r="AW20" s="4">
        <v>56.171521507880684</v>
      </c>
      <c r="AX20" s="4"/>
      <c r="AY20" s="4"/>
      <c r="AZ20" s="4">
        <v>1.005276083946228</v>
      </c>
      <c r="BA20" s="4">
        <v>56.171521507880684</v>
      </c>
      <c r="BB20" s="4"/>
      <c r="BD20" s="2">
        <v>1.005276083946228</v>
      </c>
      <c r="BE20" s="2">
        <v>56.171521507880684</v>
      </c>
    </row>
    <row r="21" spans="1:57" x14ac:dyDescent="0.25">
      <c r="A21" s="3">
        <v>41582.614593460647</v>
      </c>
      <c r="B21" s="6">
        <v>1.1056205034255979</v>
      </c>
      <c r="C21" s="6">
        <v>0.78500000000000003</v>
      </c>
      <c r="D21" s="4"/>
      <c r="E21" s="6">
        <v>0</v>
      </c>
      <c r="F21" s="6">
        <v>1.1056205034255979</v>
      </c>
      <c r="G21" s="6">
        <f t="shared" si="0"/>
        <v>1.1056205034255979</v>
      </c>
      <c r="H21" s="5">
        <v>0.96529162089577558</v>
      </c>
      <c r="I21" s="4">
        <f t="shared" si="1"/>
        <v>40.843376232560239</v>
      </c>
      <c r="J21" s="4">
        <f t="shared" si="2"/>
        <v>40.843376232560239</v>
      </c>
      <c r="K21" s="7">
        <f t="shared" si="3"/>
        <v>0.14466702809665508</v>
      </c>
      <c r="L21" s="7">
        <f t="shared" si="4"/>
        <v>0.10279750721688383</v>
      </c>
      <c r="M21" s="7">
        <f t="shared" si="5"/>
        <v>0.10279750721688383</v>
      </c>
      <c r="N21" s="4"/>
      <c r="O21" s="4"/>
      <c r="P21" s="4">
        <v>1.1056205034255979</v>
      </c>
      <c r="Q21" s="4">
        <v>40.843376232560239</v>
      </c>
      <c r="R21" s="4"/>
      <c r="S21" s="4"/>
      <c r="T21" s="4">
        <v>1.1056205034255979</v>
      </c>
      <c r="U21" s="4">
        <v>40.843376232560239</v>
      </c>
      <c r="V21" s="4"/>
      <c r="W21" s="4"/>
      <c r="X21" s="4">
        <v>1.1056205034255979</v>
      </c>
      <c r="Y21" s="4">
        <v>40.843376232560239</v>
      </c>
      <c r="Z21" s="4"/>
      <c r="AA21" s="4"/>
      <c r="AB21" s="4">
        <v>1.1056205034255979</v>
      </c>
      <c r="AC21" s="4">
        <v>40.843376232560239</v>
      </c>
      <c r="AD21" s="4"/>
      <c r="AE21" s="4"/>
      <c r="AF21" s="4">
        <v>1.1056205034255979</v>
      </c>
      <c r="AG21" s="4">
        <v>40.843376232560239</v>
      </c>
      <c r="AH21" s="4"/>
      <c r="AI21" s="4"/>
      <c r="AJ21" s="4">
        <v>1.1056205034255979</v>
      </c>
      <c r="AK21" s="4">
        <v>40.843376232560239</v>
      </c>
      <c r="AL21" s="4"/>
      <c r="AM21" s="4"/>
      <c r="AN21" s="4">
        <v>1.1056205034255979</v>
      </c>
      <c r="AO21" s="4">
        <v>40.843376232560239</v>
      </c>
      <c r="AP21" s="4"/>
      <c r="AQ21" s="4"/>
      <c r="AR21" s="4">
        <v>1.1056205034255979</v>
      </c>
      <c r="AS21" s="4">
        <v>40.843376232560239</v>
      </c>
      <c r="AT21" s="4"/>
      <c r="AU21" s="4"/>
      <c r="AV21" s="4">
        <v>1.1056205034255979</v>
      </c>
      <c r="AW21" s="4">
        <v>40.843376232560239</v>
      </c>
      <c r="AX21" s="4"/>
      <c r="AY21" s="4"/>
      <c r="AZ21" s="4">
        <v>1.1056205034255979</v>
      </c>
      <c r="BA21" s="4">
        <v>40.843376232560239</v>
      </c>
      <c r="BB21" s="4"/>
      <c r="BD21" s="2">
        <v>1.1056205034255979</v>
      </c>
      <c r="BE21" s="2">
        <v>40.843376232560239</v>
      </c>
    </row>
    <row r="22" spans="1:57" x14ac:dyDescent="0.25">
      <c r="A22" s="3">
        <v>41582.618065740739</v>
      </c>
      <c r="B22" s="6">
        <v>1.1838855743408201</v>
      </c>
      <c r="C22" s="6">
        <v>0.83209999999999995</v>
      </c>
      <c r="D22" s="4"/>
      <c r="E22" s="6">
        <v>0</v>
      </c>
      <c r="F22" s="6">
        <v>1.1838855743408201</v>
      </c>
      <c r="G22" s="6">
        <f t="shared" si="0"/>
        <v>1.1838855743408201</v>
      </c>
      <c r="H22" s="5">
        <v>0.8163492624156542</v>
      </c>
      <c r="I22" s="4">
        <f t="shared" si="1"/>
        <v>42.276838642088713</v>
      </c>
      <c r="J22" s="4">
        <f t="shared" si="2"/>
        <v>42.276838642088713</v>
      </c>
      <c r="K22" s="7">
        <f t="shared" si="3"/>
        <v>0.11105635595379802</v>
      </c>
      <c r="L22" s="7">
        <f t="shared" si="4"/>
        <v>0.12375309031430069</v>
      </c>
      <c r="M22" s="7">
        <f t="shared" si="5"/>
        <v>0.12375309031430069</v>
      </c>
      <c r="N22" s="4"/>
      <c r="O22" s="4"/>
      <c r="P22" s="4">
        <v>1.1838855743408201</v>
      </c>
      <c r="Q22" s="4">
        <v>42.276838642088713</v>
      </c>
      <c r="R22" s="4"/>
      <c r="S22" s="4"/>
      <c r="T22" s="4">
        <v>1.1838855743408201</v>
      </c>
      <c r="U22" s="4">
        <v>42.276838642088713</v>
      </c>
      <c r="V22" s="4"/>
      <c r="W22" s="4"/>
      <c r="X22" s="4">
        <v>1.1838855743408201</v>
      </c>
      <c r="Y22" s="4">
        <v>42.276838642088713</v>
      </c>
      <c r="Z22" s="4"/>
      <c r="AA22" s="4"/>
      <c r="AB22" s="4">
        <v>1.1838855743408201</v>
      </c>
      <c r="AC22" s="4">
        <v>42.276838642088713</v>
      </c>
      <c r="AD22" s="4"/>
      <c r="AE22" s="4"/>
      <c r="AF22" s="4">
        <v>1.1838855743408201</v>
      </c>
      <c r="AG22" s="4">
        <v>42.276838642088713</v>
      </c>
      <c r="AH22" s="4"/>
      <c r="AI22" s="4"/>
      <c r="AJ22" s="4">
        <v>1.1838855743408201</v>
      </c>
      <c r="AK22" s="4">
        <v>42.276838642088713</v>
      </c>
      <c r="AL22" s="4"/>
      <c r="AM22" s="4"/>
      <c r="AN22" s="4">
        <v>1.1838855743408201</v>
      </c>
      <c r="AO22" s="4">
        <v>42.276838642088713</v>
      </c>
      <c r="AP22" s="4"/>
      <c r="AQ22" s="4"/>
      <c r="AR22" s="4">
        <v>1.1838855743408201</v>
      </c>
      <c r="AS22" s="4">
        <v>42.276838642088713</v>
      </c>
      <c r="AT22" s="4"/>
      <c r="AU22" s="4"/>
      <c r="AV22" s="4">
        <v>1.1838855743408201</v>
      </c>
      <c r="AW22" s="4">
        <v>42.276838642088713</v>
      </c>
      <c r="AX22" s="4"/>
      <c r="AY22" s="4"/>
      <c r="AZ22" s="4">
        <v>1.1838855743408201</v>
      </c>
      <c r="BA22" s="4">
        <v>42.276838642088713</v>
      </c>
      <c r="BB22" s="4"/>
      <c r="BD22" s="2">
        <v>1.1838855743408201</v>
      </c>
      <c r="BE22" s="2">
        <v>42.276838642088713</v>
      </c>
    </row>
    <row r="23" spans="1:57" x14ac:dyDescent="0.25">
      <c r="A23" s="3">
        <v>41582.62153802083</v>
      </c>
      <c r="B23" s="6">
        <v>1.263866543769836</v>
      </c>
      <c r="C23" s="6">
        <v>0.94200000000000006</v>
      </c>
      <c r="D23" s="4"/>
      <c r="E23" s="6">
        <v>0</v>
      </c>
      <c r="F23" s="6">
        <v>1.263866543769836</v>
      </c>
      <c r="G23" s="6">
        <f t="shared" si="0"/>
        <v>1.263866543769836</v>
      </c>
      <c r="H23" s="5">
        <v>2.8354570209195451</v>
      </c>
      <c r="I23" s="4">
        <f t="shared" si="1"/>
        <v>34.168422905502744</v>
      </c>
      <c r="J23" s="4">
        <f t="shared" si="2"/>
        <v>34.168422905502744</v>
      </c>
      <c r="K23" s="7">
        <f t="shared" si="3"/>
        <v>4.9885754287131358E-2</v>
      </c>
      <c r="L23" s="7">
        <f t="shared" si="4"/>
        <v>0.1035980719983397</v>
      </c>
      <c r="M23" s="7">
        <f t="shared" si="5"/>
        <v>0.1035980719983397</v>
      </c>
      <c r="N23" s="4"/>
      <c r="O23" s="4"/>
      <c r="P23" s="4">
        <v>1.263866543769836</v>
      </c>
      <c r="Q23" s="4">
        <v>34.168422905502744</v>
      </c>
      <c r="R23" s="4"/>
      <c r="S23" s="4"/>
      <c r="T23" s="4">
        <v>1.263866543769836</v>
      </c>
      <c r="U23" s="4">
        <v>34.168422905502744</v>
      </c>
      <c r="V23" s="4"/>
      <c r="W23" s="4"/>
      <c r="X23" s="4">
        <v>1.263866543769836</v>
      </c>
      <c r="Y23" s="4">
        <v>34.168422905502744</v>
      </c>
      <c r="Z23" s="4"/>
      <c r="AA23" s="4"/>
      <c r="AB23" s="4">
        <v>1.263866543769836</v>
      </c>
      <c r="AC23" s="4">
        <v>34.168422905502744</v>
      </c>
      <c r="AD23" s="4"/>
      <c r="AE23" s="4"/>
      <c r="AF23" s="4">
        <v>1.263866543769836</v>
      </c>
      <c r="AG23" s="4">
        <v>34.168422905502744</v>
      </c>
      <c r="AH23" s="4"/>
      <c r="AI23" s="4"/>
      <c r="AJ23" s="4">
        <v>1.263866543769836</v>
      </c>
      <c r="AK23" s="4">
        <v>34.168422905502744</v>
      </c>
      <c r="AL23" s="4"/>
      <c r="AM23" s="4"/>
      <c r="AN23" s="4">
        <v>1.263866543769836</v>
      </c>
      <c r="AO23" s="4">
        <v>34.168422905502744</v>
      </c>
      <c r="AP23" s="4"/>
      <c r="AQ23" s="4"/>
      <c r="AR23" s="4">
        <v>1.263866543769836</v>
      </c>
      <c r="AS23" s="4">
        <v>34.168422905502744</v>
      </c>
      <c r="AT23" s="4"/>
      <c r="AU23" s="4"/>
      <c r="AV23" s="4">
        <v>1.263866543769836</v>
      </c>
      <c r="AW23" s="4">
        <v>34.168422905502744</v>
      </c>
      <c r="AX23" s="4"/>
      <c r="AY23" s="4"/>
      <c r="AZ23" s="4">
        <v>1.263866543769836</v>
      </c>
      <c r="BA23" s="4">
        <v>34.168422905502744</v>
      </c>
      <c r="BB23" s="4"/>
      <c r="BD23" s="2">
        <v>1.263866543769836</v>
      </c>
      <c r="BE23" s="2">
        <v>34.168422905502744</v>
      </c>
    </row>
    <row r="24" spans="1:57" x14ac:dyDescent="0.25">
      <c r="A24" s="3">
        <v>41582.625010300922</v>
      </c>
      <c r="B24" s="6">
        <v>1.4507403373718259</v>
      </c>
      <c r="C24" s="6">
        <v>1.1304000000000001</v>
      </c>
      <c r="D24" s="4"/>
      <c r="E24" s="6">
        <v>0</v>
      </c>
      <c r="F24" s="6">
        <v>1.4507403373718259</v>
      </c>
      <c r="G24" s="6">
        <f t="shared" si="0"/>
        <v>1.4507403373718259</v>
      </c>
      <c r="H24" s="5">
        <v>3.9815990783744422</v>
      </c>
      <c r="I24" s="4">
        <f t="shared" si="1"/>
        <v>28.338671034308728</v>
      </c>
      <c r="J24" s="4">
        <f t="shared" si="2"/>
        <v>28.338671034308728</v>
      </c>
      <c r="K24" s="7">
        <f t="shared" si="3"/>
        <v>1.2215857157029221E-3</v>
      </c>
      <c r="L24" s="7">
        <f t="shared" si="4"/>
        <v>0.10261793174749523</v>
      </c>
      <c r="M24" s="7">
        <f t="shared" si="5"/>
        <v>0.10261793174749523</v>
      </c>
      <c r="N24" s="4"/>
      <c r="O24" s="4"/>
      <c r="P24" s="4">
        <v>1.4507403373718259</v>
      </c>
      <c r="Q24" s="4">
        <v>28.338671034308728</v>
      </c>
      <c r="R24" s="4"/>
      <c r="S24" s="4"/>
      <c r="T24" s="4">
        <v>1.4507403373718259</v>
      </c>
      <c r="U24" s="4">
        <v>28.338671034308728</v>
      </c>
      <c r="V24" s="4"/>
      <c r="W24" s="4"/>
      <c r="X24" s="4">
        <v>1.4507403373718259</v>
      </c>
      <c r="Y24" s="4">
        <v>28.338671034308728</v>
      </c>
      <c r="Z24" s="4"/>
      <c r="AA24" s="4"/>
      <c r="AB24" s="4">
        <v>1.4507403373718259</v>
      </c>
      <c r="AC24" s="4">
        <v>28.338671034308728</v>
      </c>
      <c r="AD24" s="4"/>
      <c r="AE24" s="4"/>
      <c r="AF24" s="4">
        <v>1.4507403373718259</v>
      </c>
      <c r="AG24" s="4">
        <v>28.338671034308728</v>
      </c>
      <c r="AH24" s="4"/>
      <c r="AI24" s="4"/>
      <c r="AJ24" s="4">
        <v>1.4507403373718259</v>
      </c>
      <c r="AK24" s="4">
        <v>28.338671034308728</v>
      </c>
      <c r="AL24" s="4"/>
      <c r="AM24" s="4"/>
      <c r="AN24" s="4">
        <v>1.4507403373718259</v>
      </c>
      <c r="AO24" s="4">
        <v>28.338671034308728</v>
      </c>
      <c r="AP24" s="4"/>
      <c r="AQ24" s="4"/>
      <c r="AR24" s="4">
        <v>1.4507403373718259</v>
      </c>
      <c r="AS24" s="4">
        <v>28.338671034308728</v>
      </c>
      <c r="AT24" s="4"/>
      <c r="AU24" s="4"/>
      <c r="AV24" s="4">
        <v>1.4507403373718259</v>
      </c>
      <c r="AW24" s="4">
        <v>28.338671034308728</v>
      </c>
      <c r="AX24" s="4"/>
      <c r="AY24" s="4"/>
      <c r="AZ24" s="4">
        <v>1.4507403373718259</v>
      </c>
      <c r="BA24" s="4">
        <v>28.338671034308728</v>
      </c>
      <c r="BB24" s="4"/>
      <c r="BD24" s="2">
        <v>1.4507403373718259</v>
      </c>
      <c r="BE24" s="2">
        <v>28.338671034308728</v>
      </c>
    </row>
    <row r="25" spans="1:57" x14ac:dyDescent="0.25">
      <c r="A25" s="3">
        <v>41582.628482581022</v>
      </c>
      <c r="B25" s="6">
        <v>1.9055241346359251</v>
      </c>
      <c r="C25" s="6">
        <v>1.5072000000000001</v>
      </c>
      <c r="D25" s="4"/>
      <c r="E25" s="6">
        <v>0</v>
      </c>
      <c r="F25" s="6">
        <v>1.9055241346359251</v>
      </c>
      <c r="G25" s="6">
        <f t="shared" si="0"/>
        <v>1.9055241346359251</v>
      </c>
      <c r="H25" s="5">
        <v>2.2392236626411499</v>
      </c>
      <c r="I25" s="4">
        <f t="shared" si="1"/>
        <v>26.428087489113913</v>
      </c>
      <c r="J25" s="4">
        <f t="shared" si="2"/>
        <v>26.428087489113913</v>
      </c>
      <c r="K25" s="7">
        <f t="shared" si="3"/>
        <v>0.11686060857284607</v>
      </c>
      <c r="L25" s="7">
        <f t="shared" si="4"/>
        <v>0.15866211623345849</v>
      </c>
      <c r="M25" s="7">
        <f t="shared" si="5"/>
        <v>0.15866211623345849</v>
      </c>
      <c r="N25" s="4"/>
      <c r="O25" s="4"/>
      <c r="P25" s="4">
        <v>1.9055241346359251</v>
      </c>
      <c r="Q25" s="4">
        <v>26.428087489113913</v>
      </c>
      <c r="R25" s="4"/>
      <c r="S25" s="4"/>
      <c r="T25" s="4">
        <v>1.9055241346359251</v>
      </c>
      <c r="U25" s="4">
        <v>26.428087489113913</v>
      </c>
      <c r="V25" s="4"/>
      <c r="W25" s="4"/>
      <c r="X25" s="4">
        <v>1.9055241346359251</v>
      </c>
      <c r="Y25" s="4">
        <v>26.428087489113913</v>
      </c>
      <c r="Z25" s="4"/>
      <c r="AA25" s="4"/>
      <c r="AB25" s="4">
        <v>1.9055241346359251</v>
      </c>
      <c r="AC25" s="4">
        <v>26.428087489113913</v>
      </c>
      <c r="AD25" s="4"/>
      <c r="AE25" s="4"/>
      <c r="AF25" s="4">
        <v>1.9055241346359251</v>
      </c>
      <c r="AG25" s="4">
        <v>26.428087489113913</v>
      </c>
      <c r="AH25" s="4"/>
      <c r="AI25" s="4"/>
      <c r="AJ25" s="4">
        <v>1.9055241346359251</v>
      </c>
      <c r="AK25" s="4">
        <v>26.428087489113913</v>
      </c>
      <c r="AL25" s="4"/>
      <c r="AM25" s="4"/>
      <c r="AN25" s="4">
        <v>1.9055241346359251</v>
      </c>
      <c r="AO25" s="4">
        <v>26.428087489113913</v>
      </c>
      <c r="AP25" s="4"/>
      <c r="AQ25" s="4"/>
      <c r="AR25" s="4">
        <v>1.9055241346359251</v>
      </c>
      <c r="AS25" s="4">
        <v>26.428087489113913</v>
      </c>
      <c r="AT25" s="4"/>
      <c r="AU25" s="4"/>
      <c r="AV25" s="4">
        <v>1.9055241346359251</v>
      </c>
      <c r="AW25" s="4">
        <v>26.428087489113913</v>
      </c>
      <c r="AX25" s="4"/>
      <c r="AY25" s="4"/>
      <c r="AZ25" s="4">
        <v>1.9055241346359251</v>
      </c>
      <c r="BA25" s="4">
        <v>26.428087489113913</v>
      </c>
      <c r="BB25" s="4"/>
      <c r="BD25" s="2">
        <v>1.9055241346359251</v>
      </c>
      <c r="BE25" s="2">
        <v>26.428087489113913</v>
      </c>
    </row>
    <row r="26" spans="1:57" x14ac:dyDescent="0.25">
      <c r="A26" s="3">
        <v>41582.631954861114</v>
      </c>
      <c r="B26" s="6">
        <v>2.4950287342071529</v>
      </c>
      <c r="C26" s="6">
        <v>1.9468000000000001</v>
      </c>
      <c r="D26" s="4"/>
      <c r="E26" s="6">
        <v>0</v>
      </c>
      <c r="F26" s="6">
        <v>2.4950287342071529</v>
      </c>
      <c r="G26" s="6">
        <f t="shared" si="0"/>
        <v>2.4950287342071529</v>
      </c>
      <c r="H26" s="5">
        <v>1.3062897549571979</v>
      </c>
      <c r="I26" s="4">
        <f t="shared" si="1"/>
        <v>28.160506174602055</v>
      </c>
      <c r="J26" s="4">
        <f t="shared" si="2"/>
        <v>28.160506174602055</v>
      </c>
      <c r="K26" s="7">
        <f t="shared" si="3"/>
        <v>0.61066224190617968</v>
      </c>
      <c r="L26" s="7">
        <f t="shared" si="4"/>
        <v>0.30055474501037699</v>
      </c>
      <c r="M26" s="7">
        <f t="shared" si="5"/>
        <v>0.30055474501037699</v>
      </c>
      <c r="N26" s="4"/>
      <c r="O26" s="4"/>
      <c r="P26" s="4">
        <v>2.4950287342071529</v>
      </c>
      <c r="Q26" s="4">
        <v>28.160506174602055</v>
      </c>
      <c r="R26" s="4"/>
      <c r="S26" s="4"/>
      <c r="T26" s="4">
        <v>2.4950287342071529</v>
      </c>
      <c r="U26" s="4">
        <v>28.160506174602055</v>
      </c>
      <c r="V26" s="4"/>
      <c r="W26" s="4"/>
      <c r="X26" s="4">
        <v>2.4950287342071529</v>
      </c>
      <c r="Y26" s="4">
        <v>28.160506174602055</v>
      </c>
      <c r="Z26" s="4"/>
      <c r="AA26" s="4"/>
      <c r="AB26" s="4">
        <v>2.4950287342071529</v>
      </c>
      <c r="AC26" s="4">
        <v>28.160506174602055</v>
      </c>
      <c r="AD26" s="4"/>
      <c r="AE26" s="4"/>
      <c r="AF26" s="4">
        <v>2.4950287342071529</v>
      </c>
      <c r="AG26" s="4">
        <v>28.160506174602055</v>
      </c>
      <c r="AH26" s="4"/>
      <c r="AI26" s="4"/>
      <c r="AJ26" s="4">
        <v>2.4950287342071529</v>
      </c>
      <c r="AK26" s="4">
        <v>28.160506174602055</v>
      </c>
      <c r="AL26" s="4"/>
      <c r="AM26" s="4"/>
      <c r="AN26" s="4">
        <v>2.4950287342071529</v>
      </c>
      <c r="AO26" s="4">
        <v>28.160506174602055</v>
      </c>
      <c r="AP26" s="4"/>
      <c r="AQ26" s="4"/>
      <c r="AR26" s="4">
        <v>2.4950287342071529</v>
      </c>
      <c r="AS26" s="4">
        <v>28.160506174602055</v>
      </c>
      <c r="AT26" s="4"/>
      <c r="AU26" s="4"/>
      <c r="AV26" s="4">
        <v>2.4950287342071529</v>
      </c>
      <c r="AW26" s="4">
        <v>28.160506174602055</v>
      </c>
      <c r="AX26" s="4"/>
      <c r="AY26" s="4"/>
      <c r="AZ26" s="4">
        <v>2.4950287342071529</v>
      </c>
      <c r="BA26" s="4">
        <v>28.160506174602055</v>
      </c>
      <c r="BB26" s="4"/>
      <c r="BD26" s="2">
        <v>2.4950287342071529</v>
      </c>
      <c r="BE26" s="2">
        <v>28.160506174602055</v>
      </c>
    </row>
    <row r="27" spans="1:57" x14ac:dyDescent="0.25">
      <c r="A27" s="3">
        <v>41582.635427141206</v>
      </c>
      <c r="B27" s="6">
        <v>2.651807546615601</v>
      </c>
      <c r="C27" s="6">
        <v>2.2921999999999998</v>
      </c>
      <c r="D27" s="4"/>
      <c r="E27" s="6">
        <v>0</v>
      </c>
      <c r="F27" s="6">
        <v>2.651807546615601</v>
      </c>
      <c r="G27" s="6">
        <f t="shared" si="0"/>
        <v>2.651807546615601</v>
      </c>
      <c r="H27" s="5">
        <v>1.864852424033604</v>
      </c>
      <c r="I27" s="4">
        <f t="shared" si="1"/>
        <v>15.688314571834974</v>
      </c>
      <c r="J27" s="4">
        <f t="shared" si="2"/>
        <v>15.688314571834974</v>
      </c>
      <c r="K27" s="7">
        <f t="shared" si="3"/>
        <v>1.2697882395252269</v>
      </c>
      <c r="L27" s="7">
        <f t="shared" si="4"/>
        <v>0.12931758758289183</v>
      </c>
      <c r="M27" s="7">
        <f t="shared" si="5"/>
        <v>0.12931758758289183</v>
      </c>
      <c r="N27" s="4"/>
      <c r="O27" s="4"/>
      <c r="P27" s="4">
        <v>2.651807546615601</v>
      </c>
      <c r="Q27" s="4">
        <v>15.688314571834974</v>
      </c>
      <c r="R27" s="4"/>
      <c r="S27" s="4"/>
      <c r="T27" s="4">
        <v>2.651807546615601</v>
      </c>
      <c r="U27" s="4">
        <v>15.688314571834974</v>
      </c>
      <c r="V27" s="4"/>
      <c r="W27" s="4"/>
      <c r="X27" s="4">
        <v>2.651807546615601</v>
      </c>
      <c r="Y27" s="4">
        <v>15.688314571834974</v>
      </c>
      <c r="Z27" s="4"/>
      <c r="AA27" s="4"/>
      <c r="AB27" s="4">
        <v>2.651807546615601</v>
      </c>
      <c r="AC27" s="4">
        <v>15.688314571834974</v>
      </c>
      <c r="AD27" s="4"/>
      <c r="AE27" s="4"/>
      <c r="AF27" s="4">
        <v>2.651807546615601</v>
      </c>
      <c r="AG27" s="4">
        <v>15.688314571834974</v>
      </c>
      <c r="AH27" s="4"/>
      <c r="AI27" s="4"/>
      <c r="AJ27" s="4">
        <v>2.651807546615601</v>
      </c>
      <c r="AK27" s="4">
        <v>15.688314571834974</v>
      </c>
      <c r="AL27" s="4"/>
      <c r="AM27" s="4"/>
      <c r="AN27" s="4">
        <v>2.651807546615601</v>
      </c>
      <c r="AO27" s="4">
        <v>15.688314571834974</v>
      </c>
      <c r="AP27" s="4"/>
      <c r="AQ27" s="4"/>
      <c r="AR27" s="4">
        <v>2.651807546615601</v>
      </c>
      <c r="AS27" s="4">
        <v>15.688314571834974</v>
      </c>
      <c r="AT27" s="4"/>
      <c r="AU27" s="4"/>
      <c r="AV27" s="4">
        <v>2.651807546615601</v>
      </c>
      <c r="AW27" s="4">
        <v>15.688314571834974</v>
      </c>
      <c r="AX27" s="4"/>
      <c r="AY27" s="4"/>
      <c r="AZ27" s="4">
        <v>2.651807546615601</v>
      </c>
      <c r="BA27" s="4">
        <v>15.688314571834974</v>
      </c>
      <c r="BB27" s="4"/>
      <c r="BD27" s="2">
        <v>2.651807546615601</v>
      </c>
      <c r="BE27" s="2">
        <v>15.688314571834974</v>
      </c>
    </row>
    <row r="28" spans="1:57" x14ac:dyDescent="0.25">
      <c r="A28" s="3">
        <v>41582.638899421298</v>
      </c>
      <c r="B28" s="6">
        <v>2.764570951461792</v>
      </c>
      <c r="C28" s="6">
        <v>2.512</v>
      </c>
      <c r="D28" s="4"/>
      <c r="E28" s="6">
        <v>0</v>
      </c>
      <c r="F28" s="6">
        <v>2.764570951461792</v>
      </c>
      <c r="G28" s="6">
        <f t="shared" si="0"/>
        <v>2.764570951461792</v>
      </c>
      <c r="H28" s="5">
        <v>3.6487980333791659</v>
      </c>
      <c r="I28" s="4">
        <f t="shared" si="1"/>
        <v>10.054576093224203</v>
      </c>
      <c r="J28" s="4">
        <f t="shared" si="2"/>
        <v>10.054576093224203</v>
      </c>
      <c r="K28" s="7">
        <f t="shared" si="3"/>
        <v>1.8134630161918943</v>
      </c>
      <c r="L28" s="7">
        <f t="shared" si="4"/>
        <v>6.3792085522314884E-2</v>
      </c>
      <c r="M28" s="7">
        <f t="shared" si="5"/>
        <v>6.3792085522314884E-2</v>
      </c>
      <c r="N28" s="4"/>
      <c r="O28" s="4"/>
      <c r="P28" s="4">
        <v>2.764570951461792</v>
      </c>
      <c r="Q28" s="4">
        <v>10.054576093224203</v>
      </c>
      <c r="R28" s="4"/>
      <c r="S28" s="4"/>
      <c r="T28" s="4">
        <v>2.764570951461792</v>
      </c>
      <c r="U28" s="4">
        <v>10.054576093224203</v>
      </c>
      <c r="V28" s="4"/>
      <c r="W28" s="4"/>
      <c r="X28" s="4">
        <v>2.764570951461792</v>
      </c>
      <c r="Y28" s="4">
        <v>10.054576093224203</v>
      </c>
      <c r="Z28" s="4"/>
      <c r="AA28" s="4"/>
      <c r="AB28" s="4">
        <v>2.764570951461792</v>
      </c>
      <c r="AC28" s="4">
        <v>10.054576093224203</v>
      </c>
      <c r="AD28" s="4"/>
      <c r="AE28" s="4"/>
      <c r="AF28" s="4">
        <v>2.764570951461792</v>
      </c>
      <c r="AG28" s="4">
        <v>10.054576093224203</v>
      </c>
      <c r="AH28" s="4"/>
      <c r="AI28" s="4"/>
      <c r="AJ28" s="4">
        <v>2.764570951461792</v>
      </c>
      <c r="AK28" s="4">
        <v>10.054576093224203</v>
      </c>
      <c r="AL28" s="4"/>
      <c r="AM28" s="4"/>
      <c r="AN28" s="4">
        <v>2.764570951461792</v>
      </c>
      <c r="AO28" s="4">
        <v>10.054576093224203</v>
      </c>
      <c r="AP28" s="4"/>
      <c r="AQ28" s="4"/>
      <c r="AR28" s="4">
        <v>2.764570951461792</v>
      </c>
      <c r="AS28" s="4">
        <v>10.054576093224203</v>
      </c>
      <c r="AT28" s="4"/>
      <c r="AU28" s="4"/>
      <c r="AV28" s="4">
        <v>2.764570951461792</v>
      </c>
      <c r="AW28" s="4">
        <v>10.054576093224203</v>
      </c>
      <c r="AX28" s="4"/>
      <c r="AY28" s="4"/>
      <c r="AZ28" s="4">
        <v>2.764570951461792</v>
      </c>
      <c r="BA28" s="4">
        <v>10.054576093224203</v>
      </c>
      <c r="BB28" s="4"/>
      <c r="BD28" s="2">
        <v>2.764570951461792</v>
      </c>
      <c r="BE28" s="2">
        <v>10.054576093224203</v>
      </c>
    </row>
    <row r="29" spans="1:57" x14ac:dyDescent="0.25">
      <c r="A29" s="3">
        <v>41582.642371701389</v>
      </c>
      <c r="B29" s="6">
        <v>2.9342362880706792</v>
      </c>
      <c r="C29" s="6">
        <v>2.7318000000000002</v>
      </c>
      <c r="D29" s="4"/>
      <c r="E29" s="6">
        <v>0</v>
      </c>
      <c r="F29" s="6">
        <v>2.9342362880706792</v>
      </c>
      <c r="G29" s="6">
        <f t="shared" si="0"/>
        <v>2.9342362880706792</v>
      </c>
      <c r="H29" s="5">
        <v>3.184652244047117</v>
      </c>
      <c r="I29" s="4">
        <f t="shared" si="1"/>
        <v>7.4103626938530969</v>
      </c>
      <c r="J29" s="4">
        <f t="shared" si="2"/>
        <v>7.4103626938530969</v>
      </c>
      <c r="K29" s="7">
        <f t="shared" si="3"/>
        <v>2.453761872858562</v>
      </c>
      <c r="L29" s="7">
        <f t="shared" si="4"/>
        <v>4.0980450727834905E-2</v>
      </c>
      <c r="M29" s="7">
        <f t="shared" si="5"/>
        <v>4.0980450727834905E-2</v>
      </c>
      <c r="N29" s="4"/>
      <c r="O29" s="4"/>
      <c r="P29" s="4">
        <v>2.9342362880706792</v>
      </c>
      <c r="Q29" s="4">
        <v>7.4103626938530969</v>
      </c>
      <c r="R29" s="4"/>
      <c r="S29" s="4"/>
      <c r="T29" s="4">
        <v>2.9342362880706792</v>
      </c>
      <c r="U29" s="4">
        <v>7.4103626938530969</v>
      </c>
      <c r="V29" s="4"/>
      <c r="W29" s="4"/>
      <c r="X29" s="4">
        <v>2.9342362880706792</v>
      </c>
      <c r="Y29" s="4">
        <v>7.4103626938530969</v>
      </c>
      <c r="Z29" s="4"/>
      <c r="AA29" s="4"/>
      <c r="AB29" s="4">
        <v>2.9342362880706792</v>
      </c>
      <c r="AC29" s="4">
        <v>7.4103626938530969</v>
      </c>
      <c r="AD29" s="4"/>
      <c r="AE29" s="4"/>
      <c r="AF29" s="4">
        <v>2.9342362880706792</v>
      </c>
      <c r="AG29" s="4">
        <v>7.4103626938530969</v>
      </c>
      <c r="AH29" s="4"/>
      <c r="AI29" s="4"/>
      <c r="AJ29" s="4">
        <v>2.9342362880706792</v>
      </c>
      <c r="AK29" s="4">
        <v>7.4103626938530969</v>
      </c>
      <c r="AL29" s="4"/>
      <c r="AM29" s="4"/>
      <c r="AN29" s="4">
        <v>2.9342362880706792</v>
      </c>
      <c r="AO29" s="4">
        <v>7.4103626938530969</v>
      </c>
      <c r="AP29" s="4"/>
      <c r="AQ29" s="4"/>
      <c r="AR29" s="4">
        <v>2.9342362880706792</v>
      </c>
      <c r="AS29" s="4">
        <v>7.4103626938530969</v>
      </c>
      <c r="AT29" s="4"/>
      <c r="AU29" s="4"/>
      <c r="AV29" s="4">
        <v>2.9342362880706792</v>
      </c>
      <c r="AW29" s="4">
        <v>7.4103626938530969</v>
      </c>
      <c r="AX29" s="4"/>
      <c r="AY29" s="4"/>
      <c r="AZ29" s="4">
        <v>2.9342362880706792</v>
      </c>
      <c r="BA29" s="4">
        <v>7.4103626938530969</v>
      </c>
      <c r="BB29" s="4"/>
      <c r="BD29" s="2">
        <v>2.9342362880706792</v>
      </c>
      <c r="BE29" s="2">
        <v>7.4103626938530969</v>
      </c>
    </row>
    <row r="30" spans="1:57" x14ac:dyDescent="0.25">
      <c r="A30" s="3">
        <v>41582.645843981481</v>
      </c>
      <c r="B30" s="6">
        <v>3.369881153106689</v>
      </c>
      <c r="C30" s="6">
        <v>3.0457999999999998</v>
      </c>
      <c r="D30" s="4">
        <v>3.0007999999999999</v>
      </c>
      <c r="E30" s="6">
        <f t="shared" si="6"/>
        <v>0.3690811531066891</v>
      </c>
      <c r="F30" s="6">
        <v>3.0457999999999998</v>
      </c>
      <c r="G30" s="6">
        <f t="shared" si="0"/>
        <v>3.0007999999999999</v>
      </c>
      <c r="H30" s="5">
        <v>2.5459282913183379</v>
      </c>
      <c r="I30" s="4">
        <f t="shared" si="1"/>
        <v>10.640263743735282</v>
      </c>
      <c r="J30" s="4">
        <f t="shared" si="2"/>
        <v>1.4774443495961629</v>
      </c>
      <c r="K30" s="7">
        <f t="shared" si="3"/>
        <v>3.5360877252395131</v>
      </c>
      <c r="L30" s="7">
        <f t="shared" si="4"/>
        <v>0.1050285937989613</v>
      </c>
      <c r="M30" s="7">
        <f t="shared" si="5"/>
        <v>2.0249999999999938E-3</v>
      </c>
      <c r="N30" s="4">
        <f t="shared" ref="N30:N78" ca="1" si="7">D30+RANDBETWEEN(-100,100)/1000</f>
        <v>2.9638</v>
      </c>
      <c r="O30" s="4">
        <v>3.0737999999999999</v>
      </c>
      <c r="P30" s="4">
        <v>3.0737999999999999</v>
      </c>
      <c r="Q30" s="4">
        <v>0.91929870641539257</v>
      </c>
      <c r="R30" s="4"/>
      <c r="S30" s="4">
        <v>3.0837999999999997</v>
      </c>
      <c r="T30" s="4">
        <v>3.0837999999999997</v>
      </c>
      <c r="U30" s="4">
        <v>1.2476196729923112</v>
      </c>
      <c r="V30" s="4"/>
      <c r="W30" s="4">
        <v>2.9487999999999999</v>
      </c>
      <c r="X30" s="4">
        <v>2.9487999999999999</v>
      </c>
      <c r="Y30" s="4">
        <v>3.1847133757961776</v>
      </c>
      <c r="Z30" s="4"/>
      <c r="AA30" s="4">
        <v>2.9647999999999999</v>
      </c>
      <c r="AB30" s="4">
        <v>2.9647999999999999</v>
      </c>
      <c r="AC30" s="4">
        <v>2.659399829273096</v>
      </c>
      <c r="AD30" s="4"/>
      <c r="AE30" s="4">
        <v>3.1177999999999999</v>
      </c>
      <c r="AF30" s="4">
        <v>3.1177999999999999</v>
      </c>
      <c r="AG30" s="4">
        <v>2.3639109593538667</v>
      </c>
      <c r="AH30" s="4"/>
      <c r="AI30" s="4">
        <v>3.1307999999999998</v>
      </c>
      <c r="AJ30" s="4">
        <v>3.1307999999999998</v>
      </c>
      <c r="AK30" s="4">
        <v>2.7907282159038664</v>
      </c>
      <c r="AL30" s="4"/>
      <c r="AM30" s="4">
        <v>3.0897999999999999</v>
      </c>
      <c r="AN30" s="4">
        <v>3.0897999999999999</v>
      </c>
      <c r="AO30" s="4">
        <v>1.444612252938474</v>
      </c>
      <c r="AP30" s="4"/>
      <c r="AQ30" s="4">
        <v>3.0517999999999996</v>
      </c>
      <c r="AR30" s="4">
        <v>3.0517999999999996</v>
      </c>
      <c r="AS30" s="4">
        <v>0.19699257994614824</v>
      </c>
      <c r="AT30" s="4"/>
      <c r="AU30" s="4">
        <v>2.9758</v>
      </c>
      <c r="AV30" s="4">
        <v>2.9758</v>
      </c>
      <c r="AW30" s="4">
        <v>2.2982467660384742</v>
      </c>
      <c r="AX30" s="4"/>
      <c r="AY30" s="4">
        <v>3.0787999999999998</v>
      </c>
      <c r="AZ30" s="4">
        <v>3.0787999999999998</v>
      </c>
      <c r="BA30" s="4">
        <v>1.0834591897038519</v>
      </c>
      <c r="BB30" s="4"/>
      <c r="BC30" s="4">
        <v>3.0007999999999999</v>
      </c>
      <c r="BD30" s="2">
        <v>3.0007999999999999</v>
      </c>
      <c r="BE30" s="2">
        <v>1.4774443495961629</v>
      </c>
    </row>
    <row r="31" spans="1:57" x14ac:dyDescent="0.25">
      <c r="A31" s="3">
        <v>41582.649316261573</v>
      </c>
      <c r="B31" s="6">
        <v>4.2373838424682617</v>
      </c>
      <c r="C31" s="6">
        <v>3.3755000000000002</v>
      </c>
      <c r="D31" s="4"/>
      <c r="E31" s="6">
        <f t="shared" si="6"/>
        <v>0.3690811531066891</v>
      </c>
      <c r="F31" s="6">
        <v>3.9133026893615726</v>
      </c>
      <c r="G31" s="6">
        <f t="shared" si="0"/>
        <v>3.8683026893615726</v>
      </c>
      <c r="H31" s="5">
        <v>3.0508438753833209</v>
      </c>
      <c r="I31" s="4">
        <f t="shared" si="1"/>
        <v>25.533516292942128</v>
      </c>
      <c r="J31" s="4">
        <f t="shared" si="2"/>
        <v>14.599398292447708</v>
      </c>
      <c r="K31" s="7">
        <f t="shared" si="3"/>
        <v>4.8847577602395145</v>
      </c>
      <c r="L31" s="7">
        <f t="shared" si="4"/>
        <v>0.74284375790785506</v>
      </c>
      <c r="M31" s="7">
        <f t="shared" si="5"/>
        <v>0.24285449064199849</v>
      </c>
      <c r="N31" s="4"/>
      <c r="O31" s="4"/>
      <c r="P31" s="4">
        <v>3.9413026893615726</v>
      </c>
      <c r="Q31" s="4">
        <v>16.7620408639186</v>
      </c>
      <c r="R31" s="4"/>
      <c r="S31" s="4"/>
      <c r="T31" s="4">
        <v>3.9513026893615724</v>
      </c>
      <c r="U31" s="4">
        <v>17.058293270969401</v>
      </c>
      <c r="V31" s="4"/>
      <c r="W31" s="4"/>
      <c r="X31" s="4">
        <v>3.8163026893615726</v>
      </c>
      <c r="Y31" s="4">
        <v>13.05888577578351</v>
      </c>
      <c r="Z31" s="4"/>
      <c r="AA31" s="4"/>
      <c r="AB31" s="4">
        <v>3.8323026893615726</v>
      </c>
      <c r="AC31" s="4">
        <v>13.532889627064801</v>
      </c>
      <c r="AD31" s="4"/>
      <c r="AE31" s="4"/>
      <c r="AF31" s="4">
        <v>3.9853026893615726</v>
      </c>
      <c r="AG31" s="4">
        <v>18.065551454942153</v>
      </c>
      <c r="AH31" s="4"/>
      <c r="AI31" s="4"/>
      <c r="AJ31" s="4">
        <v>3.9983026893615725</v>
      </c>
      <c r="AK31" s="4">
        <v>18.450679584108201</v>
      </c>
      <c r="AL31" s="4"/>
      <c r="AM31" s="4"/>
      <c r="AN31" s="4">
        <v>3.9573026893615726</v>
      </c>
      <c r="AO31" s="4">
        <v>17.236044715199892</v>
      </c>
      <c r="AP31" s="4"/>
      <c r="AQ31" s="4"/>
      <c r="AR31" s="4">
        <v>3.9193026893615723</v>
      </c>
      <c r="AS31" s="4">
        <v>16.110285568406816</v>
      </c>
      <c r="AT31" s="4"/>
      <c r="AU31" s="4"/>
      <c r="AV31" s="4">
        <v>3.8433026893615727</v>
      </c>
      <c r="AW31" s="4">
        <v>13.858767274820694</v>
      </c>
      <c r="AX31" s="4"/>
      <c r="AY31" s="4"/>
      <c r="AZ31" s="4">
        <v>3.9463026893615725</v>
      </c>
      <c r="BA31" s="4">
        <v>16.910167067444004</v>
      </c>
      <c r="BB31" s="4"/>
      <c r="BD31" s="2">
        <v>3.8683026893615726</v>
      </c>
      <c r="BE31" s="2">
        <v>14.599398292447708</v>
      </c>
    </row>
    <row r="32" spans="1:57" x14ac:dyDescent="0.25">
      <c r="A32" s="3">
        <v>41582.652788541665</v>
      </c>
      <c r="B32" s="6">
        <v>4.2358994483947745</v>
      </c>
      <c r="C32" s="6">
        <v>3.6267</v>
      </c>
      <c r="D32" s="4"/>
      <c r="E32" s="6">
        <f t="shared" si="6"/>
        <v>0.3690811531066891</v>
      </c>
      <c r="F32" s="6">
        <v>3.9118182952880853</v>
      </c>
      <c r="G32" s="6">
        <f t="shared" si="0"/>
        <v>3.8668182952880854</v>
      </c>
      <c r="H32" s="5">
        <v>2.1307522943882451</v>
      </c>
      <c r="I32" s="4">
        <f t="shared" si="1"/>
        <v>16.797624518012917</v>
      </c>
      <c r="J32" s="4">
        <f t="shared" si="2"/>
        <v>6.6208480240462508</v>
      </c>
      <c r="K32" s="7">
        <f t="shared" si="3"/>
        <v>6.0582379621442763</v>
      </c>
      <c r="L32" s="7">
        <f t="shared" si="4"/>
        <v>0.37112396792449748</v>
      </c>
      <c r="M32" s="7">
        <f t="shared" si="5"/>
        <v>5.7656795732056162E-2</v>
      </c>
      <c r="N32" s="4"/>
      <c r="O32" s="4"/>
      <c r="P32" s="4">
        <v>3.9398182952880854</v>
      </c>
      <c r="Q32" s="4">
        <v>8.6336971706533578</v>
      </c>
      <c r="R32" s="4"/>
      <c r="S32" s="4"/>
      <c r="T32" s="4">
        <v>3.9498182952880851</v>
      </c>
      <c r="U32" s="4">
        <v>8.9094299304625437</v>
      </c>
      <c r="V32" s="4"/>
      <c r="W32" s="4"/>
      <c r="X32" s="4">
        <v>3.8148182952880854</v>
      </c>
      <c r="Y32" s="4">
        <v>5.1870376730384455</v>
      </c>
      <c r="Z32" s="4"/>
      <c r="AA32" s="4"/>
      <c r="AB32" s="4">
        <v>3.8308182952880854</v>
      </c>
      <c r="AC32" s="4">
        <v>5.6282100887331543</v>
      </c>
      <c r="AD32" s="4"/>
      <c r="AE32" s="4"/>
      <c r="AF32" s="4">
        <v>3.9838182952880854</v>
      </c>
      <c r="AG32" s="4">
        <v>9.846921313813807</v>
      </c>
      <c r="AH32" s="4"/>
      <c r="AI32" s="4"/>
      <c r="AJ32" s="4">
        <v>3.9968182952880853</v>
      </c>
      <c r="AK32" s="4">
        <v>10.205373901565755</v>
      </c>
      <c r="AL32" s="4"/>
      <c r="AM32" s="4"/>
      <c r="AN32" s="4">
        <v>3.9558182952880854</v>
      </c>
      <c r="AO32" s="4">
        <v>9.0748695863480666</v>
      </c>
      <c r="AP32" s="4"/>
      <c r="AQ32" s="4"/>
      <c r="AR32" s="4">
        <v>3.9178182952880851</v>
      </c>
      <c r="AS32" s="4">
        <v>8.0270850990731262</v>
      </c>
      <c r="AT32" s="4"/>
      <c r="AU32" s="4"/>
      <c r="AV32" s="4">
        <v>3.8418182952880855</v>
      </c>
      <c r="AW32" s="4">
        <v>5.931516124523271</v>
      </c>
      <c r="AX32" s="4"/>
      <c r="AY32" s="4"/>
      <c r="AZ32" s="4">
        <v>3.9448182952880853</v>
      </c>
      <c r="BA32" s="4">
        <v>8.7715635505579517</v>
      </c>
      <c r="BB32" s="4"/>
      <c r="BD32" s="2">
        <v>3.8668182952880854</v>
      </c>
      <c r="BE32" s="2">
        <v>6.6208480240462508</v>
      </c>
    </row>
    <row r="33" spans="1:57" x14ac:dyDescent="0.25">
      <c r="A33" s="3">
        <v>41582.656260821757</v>
      </c>
      <c r="B33" s="6">
        <v>4.2625508308410636</v>
      </c>
      <c r="C33" s="6">
        <v>3.7837000000000001</v>
      </c>
      <c r="D33" s="4"/>
      <c r="E33" s="6">
        <f t="shared" si="6"/>
        <v>0.3690811531066891</v>
      </c>
      <c r="F33" s="6">
        <v>3.9384696777343744</v>
      </c>
      <c r="G33" s="6">
        <f t="shared" si="0"/>
        <v>3.8934696777343745</v>
      </c>
      <c r="H33" s="5">
        <v>2.881535656721367</v>
      </c>
      <c r="I33" s="4">
        <f t="shared" si="1"/>
        <v>12.655623618179652</v>
      </c>
      <c r="J33" s="4">
        <f t="shared" si="2"/>
        <v>2.9011200077800674</v>
      </c>
      <c r="K33" s="7">
        <f t="shared" si="3"/>
        <v>6.8557504883347526</v>
      </c>
      <c r="L33" s="7">
        <f t="shared" si="4"/>
        <v>0.22929811819717683</v>
      </c>
      <c r="M33" s="7">
        <f t="shared" si="5"/>
        <v>1.2049382149908411E-2</v>
      </c>
      <c r="N33" s="4"/>
      <c r="O33" s="4"/>
      <c r="P33" s="4">
        <v>3.9664696777343744</v>
      </c>
      <c r="Q33" s="4">
        <v>4.8304484429097005</v>
      </c>
      <c r="R33" s="4"/>
      <c r="S33" s="4"/>
      <c r="T33" s="4">
        <v>3.9764696777343742</v>
      </c>
      <c r="U33" s="4">
        <v>5.0947400093658093</v>
      </c>
      <c r="V33" s="4"/>
      <c r="W33" s="4"/>
      <c r="X33" s="4">
        <v>3.8414696777343744</v>
      </c>
      <c r="Y33" s="4">
        <v>1.5268038622082711</v>
      </c>
      <c r="Z33" s="4"/>
      <c r="AA33" s="4"/>
      <c r="AB33" s="4">
        <v>3.8574696777343744</v>
      </c>
      <c r="AC33" s="4">
        <v>1.9496703685380545</v>
      </c>
      <c r="AD33" s="4"/>
      <c r="AE33" s="4"/>
      <c r="AF33" s="4">
        <v>4.010469677734374</v>
      </c>
      <c r="AG33" s="4">
        <v>5.9933313353165936</v>
      </c>
      <c r="AH33" s="4"/>
      <c r="AI33" s="4"/>
      <c r="AJ33" s="4">
        <v>4.0234696777343739</v>
      </c>
      <c r="AK33" s="4">
        <v>6.3369103717095401</v>
      </c>
      <c r="AL33" s="4"/>
      <c r="AM33" s="4"/>
      <c r="AN33" s="4">
        <v>3.9824696777343744</v>
      </c>
      <c r="AO33" s="4">
        <v>5.2533149492394839</v>
      </c>
      <c r="AP33" s="4"/>
      <c r="AQ33" s="4"/>
      <c r="AR33" s="4">
        <v>3.9444696777343742</v>
      </c>
      <c r="AS33" s="4">
        <v>4.2490069967062425</v>
      </c>
      <c r="AT33" s="4"/>
      <c r="AU33" s="4"/>
      <c r="AV33" s="4">
        <v>3.8684696777343746</v>
      </c>
      <c r="AW33" s="4">
        <v>2.2403910916397836</v>
      </c>
      <c r="AX33" s="4"/>
      <c r="AY33" s="4"/>
      <c r="AZ33" s="4">
        <v>3.9714696777343743</v>
      </c>
      <c r="BA33" s="4">
        <v>4.9625942261377558</v>
      </c>
      <c r="BB33" s="4"/>
      <c r="BD33" s="2">
        <v>3.8934696777343745</v>
      </c>
      <c r="BE33" s="2">
        <v>2.9011200077800674</v>
      </c>
    </row>
    <row r="34" spans="1:57" x14ac:dyDescent="0.25">
      <c r="A34" s="3">
        <v>41582.659733101849</v>
      </c>
      <c r="B34" s="6">
        <v>4.2722592353820801</v>
      </c>
      <c r="C34" s="6">
        <v>3.9407000000000001</v>
      </c>
      <c r="D34" s="4"/>
      <c r="E34" s="6">
        <f t="shared" si="6"/>
        <v>0.3690811531066891</v>
      </c>
      <c r="F34" s="6">
        <v>3.9481780822753909</v>
      </c>
      <c r="G34" s="6">
        <f t="shared" si="0"/>
        <v>3.903178082275391</v>
      </c>
      <c r="H34" s="5">
        <v>2.4385521937059882</v>
      </c>
      <c r="I34" s="4">
        <f t="shared" si="1"/>
        <v>8.4137141975303873</v>
      </c>
      <c r="J34" s="4">
        <f t="shared" si="2"/>
        <v>0.95216377102060823</v>
      </c>
      <c r="K34" s="7">
        <f t="shared" si="3"/>
        <v>7.7025610145252292</v>
      </c>
      <c r="L34" s="7">
        <f t="shared" si="4"/>
        <v>0.10993152656714952</v>
      </c>
      <c r="M34" s="7">
        <f t="shared" si="5"/>
        <v>1.4078943097323353E-3</v>
      </c>
      <c r="N34" s="4"/>
      <c r="O34" s="4"/>
      <c r="P34" s="4">
        <v>3.9761780822753909</v>
      </c>
      <c r="Q34" s="4">
        <v>0.90029898940266562</v>
      </c>
      <c r="R34" s="4"/>
      <c r="S34" s="4"/>
      <c r="T34" s="4">
        <v>3.9861780822753907</v>
      </c>
      <c r="U34" s="4">
        <v>1.1540610113784513</v>
      </c>
      <c r="V34" s="4"/>
      <c r="W34" s="4"/>
      <c r="X34" s="4">
        <v>3.8511780822753909</v>
      </c>
      <c r="Y34" s="4">
        <v>2.2717262852947231</v>
      </c>
      <c r="Z34" s="4"/>
      <c r="AA34" s="4"/>
      <c r="AB34" s="4">
        <v>3.8671780822753909</v>
      </c>
      <c r="AC34" s="4">
        <v>1.8657070501334569</v>
      </c>
      <c r="AD34" s="4"/>
      <c r="AE34" s="4"/>
      <c r="AF34" s="4">
        <v>4.0201780822753914</v>
      </c>
      <c r="AG34" s="4">
        <v>2.0168518860961586</v>
      </c>
      <c r="AH34" s="4"/>
      <c r="AI34" s="4"/>
      <c r="AJ34" s="4">
        <v>4.0331780822753913</v>
      </c>
      <c r="AK34" s="4">
        <v>2.3467425146646845</v>
      </c>
      <c r="AL34" s="4"/>
      <c r="AM34" s="4"/>
      <c r="AN34" s="4">
        <v>3.9921780822753909</v>
      </c>
      <c r="AO34" s="4">
        <v>1.3063182245639318</v>
      </c>
      <c r="AP34" s="4"/>
      <c r="AQ34" s="4"/>
      <c r="AR34" s="4">
        <v>3.9541780822753907</v>
      </c>
      <c r="AS34" s="4">
        <v>0.342022541055919</v>
      </c>
      <c r="AT34" s="4"/>
      <c r="AU34" s="4"/>
      <c r="AV34" s="4">
        <v>3.8781780822753911</v>
      </c>
      <c r="AW34" s="4">
        <v>1.5865688259600839</v>
      </c>
      <c r="AX34" s="4"/>
      <c r="AY34" s="4"/>
      <c r="AZ34" s="4">
        <v>3.9811780822753908</v>
      </c>
      <c r="BA34" s="4">
        <v>1.0271800003905585</v>
      </c>
      <c r="BB34" s="4"/>
      <c r="BD34" s="2">
        <v>3.903178082275391</v>
      </c>
      <c r="BE34" s="2">
        <v>0.95216377102060823</v>
      </c>
    </row>
    <row r="35" spans="1:57" x14ac:dyDescent="0.25">
      <c r="A35" s="3">
        <v>41582.663205381941</v>
      </c>
      <c r="B35" s="6">
        <v>4.298731803894043</v>
      </c>
      <c r="C35" s="6">
        <v>4.0192000000000005</v>
      </c>
      <c r="D35" s="4"/>
      <c r="E35" s="6">
        <f t="shared" si="6"/>
        <v>0.3690811531066891</v>
      </c>
      <c r="F35" s="6">
        <v>3.9746506507873538</v>
      </c>
      <c r="G35" s="6">
        <f t="shared" si="0"/>
        <v>3.9296506507873539</v>
      </c>
      <c r="H35" s="5">
        <v>1.3108081492737771</v>
      </c>
      <c r="I35" s="4">
        <f t="shared" si="1"/>
        <v>6.9549115220452427</v>
      </c>
      <c r="J35" s="4">
        <f t="shared" si="2"/>
        <v>2.2280391424324906</v>
      </c>
      <c r="K35" s="7">
        <f t="shared" si="3"/>
        <v>8.1444530276204699</v>
      </c>
      <c r="L35" s="7">
        <f t="shared" si="4"/>
        <v>7.8138029388257382E-2</v>
      </c>
      <c r="M35" s="7">
        <f t="shared" si="5"/>
        <v>8.0190859444085449E-3</v>
      </c>
      <c r="N35" s="4"/>
      <c r="O35" s="4"/>
      <c r="P35" s="4">
        <v>4.0026506507873538</v>
      </c>
      <c r="Q35" s="4">
        <v>0.41175729529873412</v>
      </c>
      <c r="R35" s="4"/>
      <c r="S35" s="4"/>
      <c r="T35" s="4">
        <v>4.0126506507873536</v>
      </c>
      <c r="U35" s="4">
        <v>0.16295156281466303</v>
      </c>
      <c r="V35" s="4"/>
      <c r="W35" s="4"/>
      <c r="X35" s="4">
        <v>3.8776506507873538</v>
      </c>
      <c r="Y35" s="4">
        <v>3.521828951349689</v>
      </c>
      <c r="Z35" s="4"/>
      <c r="AA35" s="4"/>
      <c r="AB35" s="4">
        <v>3.8936506507873538</v>
      </c>
      <c r="AC35" s="4">
        <v>3.1237397793751667</v>
      </c>
      <c r="AD35" s="4"/>
      <c r="AE35" s="4"/>
      <c r="AF35" s="4">
        <v>4.0466506507873543</v>
      </c>
      <c r="AG35" s="4">
        <v>0.68298792763121408</v>
      </c>
      <c r="AH35" s="4"/>
      <c r="AI35" s="4"/>
      <c r="AJ35" s="4">
        <v>4.0596506507873542</v>
      </c>
      <c r="AK35" s="4">
        <v>1.0064353798605108</v>
      </c>
      <c r="AL35" s="4"/>
      <c r="AM35" s="4"/>
      <c r="AN35" s="4">
        <v>4.0186506507873538</v>
      </c>
      <c r="AO35" s="4">
        <v>1.366812332421154E-2</v>
      </c>
      <c r="AP35" s="4"/>
      <c r="AQ35" s="4"/>
      <c r="AR35" s="4">
        <v>3.9806506507873536</v>
      </c>
      <c r="AS35" s="4">
        <v>0.95912990676370824</v>
      </c>
      <c r="AT35" s="4"/>
      <c r="AU35" s="4"/>
      <c r="AV35" s="4">
        <v>3.904650650787354</v>
      </c>
      <c r="AW35" s="4">
        <v>2.8500534736426797</v>
      </c>
      <c r="AX35" s="4"/>
      <c r="AY35" s="4"/>
      <c r="AZ35" s="4">
        <v>4.0076506507873537</v>
      </c>
      <c r="BA35" s="4">
        <v>0.28735442905669861</v>
      </c>
      <c r="BB35" s="4"/>
      <c r="BD35" s="2">
        <v>3.9296506507873539</v>
      </c>
      <c r="BE35" s="2">
        <v>2.2280391424324906</v>
      </c>
    </row>
    <row r="36" spans="1:57" x14ac:dyDescent="0.25">
      <c r="A36" s="3">
        <v>41582.66667766204</v>
      </c>
      <c r="B36" s="6">
        <v>4.2652549743652335</v>
      </c>
      <c r="C36" s="6">
        <v>3.9407000000000001</v>
      </c>
      <c r="D36" s="4"/>
      <c r="E36" s="6">
        <f t="shared" si="6"/>
        <v>0.3690811531066891</v>
      </c>
      <c r="F36" s="6">
        <v>3.9411738212585443</v>
      </c>
      <c r="G36" s="6">
        <f t="shared" si="0"/>
        <v>3.8961738212585444</v>
      </c>
      <c r="H36" s="5">
        <v>0.46719604640185042</v>
      </c>
      <c r="I36" s="4">
        <f t="shared" si="1"/>
        <v>8.2359726537222677</v>
      </c>
      <c r="J36" s="4">
        <f t="shared" si="2"/>
        <v>1.1299053148287284</v>
      </c>
      <c r="K36" s="7">
        <f t="shared" si="3"/>
        <v>7.7025610145252292</v>
      </c>
      <c r="L36" s="7">
        <f t="shared" si="4"/>
        <v>0.10533593138521731</v>
      </c>
      <c r="M36" s="7">
        <f t="shared" si="5"/>
        <v>1.9825805933160615E-3</v>
      </c>
      <c r="N36" s="4"/>
      <c r="O36" s="4"/>
      <c r="P36" s="4">
        <v>3.9691738212585443</v>
      </c>
      <c r="Q36" s="4">
        <v>0.72255744559454538</v>
      </c>
      <c r="R36" s="4"/>
      <c r="S36" s="4"/>
      <c r="T36" s="4">
        <v>3.9791738212585441</v>
      </c>
      <c r="U36" s="4">
        <v>0.97631946757033106</v>
      </c>
      <c r="V36" s="4"/>
      <c r="W36" s="4"/>
      <c r="X36" s="4">
        <v>3.8441738212585443</v>
      </c>
      <c r="Y36" s="4">
        <v>2.4494678291028431</v>
      </c>
      <c r="Z36" s="4"/>
      <c r="AA36" s="4"/>
      <c r="AB36" s="4">
        <v>3.8601738212585444</v>
      </c>
      <c r="AC36" s="4">
        <v>2.043448593941577</v>
      </c>
      <c r="AD36" s="4"/>
      <c r="AE36" s="4"/>
      <c r="AF36" s="4">
        <v>4.0131738212585439</v>
      </c>
      <c r="AG36" s="4">
        <v>1.839110342288016</v>
      </c>
      <c r="AH36" s="4"/>
      <c r="AI36" s="4"/>
      <c r="AJ36" s="4">
        <v>4.0261738212585438</v>
      </c>
      <c r="AK36" s="4">
        <v>2.1690009708565419</v>
      </c>
      <c r="AL36" s="4"/>
      <c r="AM36" s="4"/>
      <c r="AN36" s="4">
        <v>3.9851738212585444</v>
      </c>
      <c r="AO36" s="4">
        <v>1.1285766807558115</v>
      </c>
      <c r="AP36" s="4"/>
      <c r="AQ36" s="4"/>
      <c r="AR36" s="4">
        <v>3.9471738212585441</v>
      </c>
      <c r="AS36" s="4">
        <v>0.16428099724779888</v>
      </c>
      <c r="AT36" s="4"/>
      <c r="AU36" s="4"/>
      <c r="AV36" s="4">
        <v>3.8711738212585445</v>
      </c>
      <c r="AW36" s="4">
        <v>1.7643103697682039</v>
      </c>
      <c r="AX36" s="4"/>
      <c r="AY36" s="4"/>
      <c r="AZ36" s="4">
        <v>3.9741738212585442</v>
      </c>
      <c r="BA36" s="4">
        <v>0.84943845658243822</v>
      </c>
      <c r="BB36" s="4"/>
      <c r="BD36" s="2">
        <v>3.8961738212585444</v>
      </c>
      <c r="BE36" s="2">
        <v>1.1299053148287284</v>
      </c>
    </row>
    <row r="37" spans="1:57" x14ac:dyDescent="0.25">
      <c r="A37" s="3">
        <v>41582.670149942132</v>
      </c>
      <c r="B37" s="6">
        <v>4.1461215019226065</v>
      </c>
      <c r="C37" s="6">
        <v>3.8308</v>
      </c>
      <c r="D37" s="4"/>
      <c r="E37" s="6">
        <f t="shared" si="6"/>
        <v>0.3690811531066891</v>
      </c>
      <c r="F37" s="6">
        <v>3.8220403488159174</v>
      </c>
      <c r="G37" s="6">
        <f t="shared" si="0"/>
        <v>3.7770403488159174</v>
      </c>
      <c r="H37" s="5">
        <v>0.18820802823503799</v>
      </c>
      <c r="I37" s="4">
        <f t="shared" si="1"/>
        <v>8.2312180725333235</v>
      </c>
      <c r="J37" s="4">
        <f t="shared" si="2"/>
        <v>1.4033531164269224</v>
      </c>
      <c r="K37" s="7">
        <f t="shared" si="3"/>
        <v>7.1046173561918948</v>
      </c>
      <c r="L37" s="7">
        <f t="shared" si="4"/>
        <v>9.9427649574728369E-2</v>
      </c>
      <c r="M37" s="7">
        <f t="shared" si="5"/>
        <v>2.8901000954342278E-3</v>
      </c>
      <c r="N37" s="4"/>
      <c r="O37" s="4"/>
      <c r="P37" s="4">
        <v>3.8500403488159174</v>
      </c>
      <c r="Q37" s="4">
        <v>0.50225406745111745</v>
      </c>
      <c r="R37" s="4"/>
      <c r="S37" s="4"/>
      <c r="T37" s="4">
        <v>3.8600403488159172</v>
      </c>
      <c r="U37" s="4">
        <v>0.76329614743440521</v>
      </c>
      <c r="V37" s="4"/>
      <c r="W37" s="4"/>
      <c r="X37" s="4">
        <v>3.7250403488159174</v>
      </c>
      <c r="Y37" s="4">
        <v>2.7607719323400488</v>
      </c>
      <c r="Z37" s="4"/>
      <c r="AA37" s="4"/>
      <c r="AB37" s="4">
        <v>3.7410403488159174</v>
      </c>
      <c r="AC37" s="4">
        <v>2.3431046043667791</v>
      </c>
      <c r="AD37" s="4"/>
      <c r="AE37" s="4"/>
      <c r="AF37" s="4">
        <v>3.8940403488159174</v>
      </c>
      <c r="AG37" s="4">
        <v>1.6508392193776091</v>
      </c>
      <c r="AH37" s="4"/>
      <c r="AI37" s="4"/>
      <c r="AJ37" s="4">
        <v>3.9070403488159173</v>
      </c>
      <c r="AK37" s="4">
        <v>1.9901939233558876</v>
      </c>
      <c r="AL37" s="4"/>
      <c r="AM37" s="4"/>
      <c r="AN37" s="4">
        <v>3.8660403488159174</v>
      </c>
      <c r="AO37" s="4">
        <v>0.91992139542438711</v>
      </c>
      <c r="AP37" s="4"/>
      <c r="AQ37" s="4"/>
      <c r="AR37" s="4">
        <v>3.8280403488159171</v>
      </c>
      <c r="AS37" s="4">
        <v>7.2038508512134128E-2</v>
      </c>
      <c r="AT37" s="4"/>
      <c r="AU37" s="4"/>
      <c r="AV37" s="4">
        <v>3.7520403488159175</v>
      </c>
      <c r="AW37" s="4">
        <v>2.0559583163851536</v>
      </c>
      <c r="AX37" s="4"/>
      <c r="AY37" s="4"/>
      <c r="AZ37" s="4">
        <v>3.8550403488159173</v>
      </c>
      <c r="BA37" s="4">
        <v>0.63277510744276133</v>
      </c>
      <c r="BB37" s="4"/>
      <c r="BD37" s="2">
        <v>3.7770403488159174</v>
      </c>
      <c r="BE37" s="2">
        <v>1.4033531164269224</v>
      </c>
    </row>
    <row r="38" spans="1:57" x14ac:dyDescent="0.25">
      <c r="A38" s="3">
        <v>41582.673622222224</v>
      </c>
      <c r="B38" s="6">
        <v>3.8528504371643071</v>
      </c>
      <c r="C38" s="6">
        <v>3.5638999999999998</v>
      </c>
      <c r="D38" s="4"/>
      <c r="E38" s="6">
        <f t="shared" si="6"/>
        <v>0.3690811531066891</v>
      </c>
      <c r="F38" s="6">
        <v>3.5287692840576179</v>
      </c>
      <c r="G38" s="6">
        <f t="shared" si="0"/>
        <v>3.483769284057618</v>
      </c>
      <c r="H38" s="5">
        <v>0.18820802823503799</v>
      </c>
      <c r="I38" s="4">
        <f t="shared" si="1"/>
        <v>8.1077032791129735</v>
      </c>
      <c r="J38" s="4">
        <f t="shared" si="2"/>
        <v>2.2483996728971594</v>
      </c>
      <c r="K38" s="7">
        <f t="shared" si="3"/>
        <v>5.7530363916680844</v>
      </c>
      <c r="L38" s="7">
        <f t="shared" si="4"/>
        <v>8.3492355137444269E-2</v>
      </c>
      <c r="M38" s="7">
        <f t="shared" si="5"/>
        <v>6.4209316374386899E-3</v>
      </c>
      <c r="N38" s="4"/>
      <c r="O38" s="4"/>
      <c r="P38" s="4">
        <v>3.5567692840576179</v>
      </c>
      <c r="Q38" s="4">
        <v>0.200081818860852</v>
      </c>
      <c r="R38" s="4"/>
      <c r="S38" s="4"/>
      <c r="T38" s="4">
        <v>3.5667692840576177</v>
      </c>
      <c r="U38" s="4">
        <v>8.0509667993430858E-2</v>
      </c>
      <c r="V38" s="4"/>
      <c r="W38" s="4"/>
      <c r="X38" s="4">
        <v>3.4317692840576179</v>
      </c>
      <c r="Y38" s="4">
        <v>3.7074754045394629</v>
      </c>
      <c r="Z38" s="4"/>
      <c r="AA38" s="4"/>
      <c r="AB38" s="4">
        <v>3.447769284057618</v>
      </c>
      <c r="AC38" s="4">
        <v>3.2585290255726003</v>
      </c>
      <c r="AD38" s="4"/>
      <c r="AE38" s="4"/>
      <c r="AF38" s="4">
        <v>3.600769284057618</v>
      </c>
      <c r="AG38" s="4">
        <v>1.03452072329802</v>
      </c>
      <c r="AH38" s="4"/>
      <c r="AI38" s="4"/>
      <c r="AJ38" s="4">
        <v>3.6137692840576179</v>
      </c>
      <c r="AK38" s="4">
        <v>1.3992896562085928</v>
      </c>
      <c r="AL38" s="4"/>
      <c r="AM38" s="4"/>
      <c r="AN38" s="4">
        <v>3.572769284057618</v>
      </c>
      <c r="AO38" s="4">
        <v>0.24886456010601055</v>
      </c>
      <c r="AP38" s="4"/>
      <c r="AQ38" s="4"/>
      <c r="AR38" s="4">
        <v>3.5347692840576177</v>
      </c>
      <c r="AS38" s="4">
        <v>0.81738308994029429</v>
      </c>
      <c r="AT38" s="4"/>
      <c r="AU38" s="4"/>
      <c r="AV38" s="4">
        <v>3.4587692840576181</v>
      </c>
      <c r="AW38" s="4">
        <v>2.9498783900328789</v>
      </c>
      <c r="AX38" s="4"/>
      <c r="AY38" s="4"/>
      <c r="AZ38" s="4">
        <v>3.5617692840576178</v>
      </c>
      <c r="BA38" s="4">
        <v>5.9786075433710575E-2</v>
      </c>
      <c r="BB38" s="4"/>
      <c r="BD38" s="2">
        <v>3.483769284057618</v>
      </c>
      <c r="BE38" s="2">
        <v>2.2483996728971594</v>
      </c>
    </row>
    <row r="39" spans="1:57" x14ac:dyDescent="0.25">
      <c r="A39" s="3">
        <v>41582.677094502316</v>
      </c>
      <c r="B39" s="6">
        <v>3.524600505828857</v>
      </c>
      <c r="C39" s="6">
        <v>3.1556999999999999</v>
      </c>
      <c r="D39" s="4"/>
      <c r="E39" s="6">
        <f t="shared" si="6"/>
        <v>0.3690811531066891</v>
      </c>
      <c r="F39" s="6">
        <v>3.2005193527221678</v>
      </c>
      <c r="G39" s="6">
        <f t="shared" si="0"/>
        <v>3.1555193527221679</v>
      </c>
      <c r="H39" s="5">
        <v>0</v>
      </c>
      <c r="I39" s="4">
        <f t="shared" si="1"/>
        <v>11.689973883095892</v>
      </c>
      <c r="J39" s="4">
        <f t="shared" si="2"/>
        <v>5.724475641919983E-3</v>
      </c>
      <c r="K39" s="7">
        <f t="shared" si="3"/>
        <v>3.9614883835728469</v>
      </c>
      <c r="L39" s="7">
        <f t="shared" si="4"/>
        <v>0.13608758320078657</v>
      </c>
      <c r="M39" s="7">
        <f t="shared" si="5"/>
        <v>3.2633438988136698E-8</v>
      </c>
      <c r="N39" s="4"/>
      <c r="O39" s="4"/>
      <c r="P39" s="4">
        <v>3.2285193527221678</v>
      </c>
      <c r="Q39" s="4">
        <v>2.3075499167274418</v>
      </c>
      <c r="R39" s="4"/>
      <c r="S39" s="4"/>
      <c r="T39" s="4">
        <v>3.2385193527221676</v>
      </c>
      <c r="U39" s="4">
        <v>2.6244368197917316</v>
      </c>
      <c r="V39" s="4"/>
      <c r="W39" s="4"/>
      <c r="X39" s="4">
        <v>3.1035193527221678</v>
      </c>
      <c r="Y39" s="4">
        <v>1.6535363715762625</v>
      </c>
      <c r="Z39" s="4"/>
      <c r="AA39" s="4"/>
      <c r="AB39" s="4">
        <v>3.1195193527221678</v>
      </c>
      <c r="AC39" s="4">
        <v>1.1465173266733879</v>
      </c>
      <c r="AD39" s="4"/>
      <c r="AE39" s="4"/>
      <c r="AF39" s="4">
        <v>3.2725193527221679</v>
      </c>
      <c r="AG39" s="4">
        <v>3.701852290210347</v>
      </c>
      <c r="AH39" s="4"/>
      <c r="AI39" s="4"/>
      <c r="AJ39" s="4">
        <v>3.2855193527221678</v>
      </c>
      <c r="AK39" s="4">
        <v>4.1138052641939291</v>
      </c>
      <c r="AL39" s="4"/>
      <c r="AM39" s="4"/>
      <c r="AN39" s="4">
        <v>3.2445193527221678</v>
      </c>
      <c r="AO39" s="4">
        <v>2.8145689616303167</v>
      </c>
      <c r="AP39" s="4"/>
      <c r="AQ39" s="4"/>
      <c r="AR39" s="4">
        <v>3.2065193527221676</v>
      </c>
      <c r="AS39" s="4">
        <v>1.6103987299859823</v>
      </c>
      <c r="AT39" s="4"/>
      <c r="AU39" s="4"/>
      <c r="AV39" s="4">
        <v>3.130519352722168</v>
      </c>
      <c r="AW39" s="4">
        <v>0.79794173330265805</v>
      </c>
      <c r="AX39" s="4"/>
      <c r="AY39" s="4"/>
      <c r="AZ39" s="4">
        <v>3.2335193527221677</v>
      </c>
      <c r="BA39" s="4">
        <v>2.4659933682595869</v>
      </c>
      <c r="BB39" s="4"/>
      <c r="BD39" s="2">
        <v>3.1555193527221679</v>
      </c>
      <c r="BE39" s="2">
        <v>5.724475641919983E-3</v>
      </c>
    </row>
    <row r="40" spans="1:57" x14ac:dyDescent="0.25">
      <c r="A40" s="3">
        <v>41582.680566782408</v>
      </c>
      <c r="B40" s="6">
        <v>2.5099644660949711</v>
      </c>
      <c r="C40" s="6">
        <v>2.8102999999999998</v>
      </c>
      <c r="D40" s="4"/>
      <c r="E40" s="6">
        <f t="shared" si="6"/>
        <v>0.3690811531066891</v>
      </c>
      <c r="F40" s="6">
        <v>2.185883312988282</v>
      </c>
      <c r="G40" s="6">
        <f t="shared" si="0"/>
        <v>2.1408833129882821</v>
      </c>
      <c r="H40" s="5">
        <v>0</v>
      </c>
      <c r="I40" s="4">
        <f t="shared" si="1"/>
        <v>10.686956335801469</v>
      </c>
      <c r="J40" s="4">
        <f t="shared" si="2"/>
        <v>23.820114828015438</v>
      </c>
      <c r="K40" s="7">
        <f t="shared" si="3"/>
        <v>2.7058565859537986</v>
      </c>
      <c r="L40" s="7">
        <f t="shared" si="4"/>
        <v>9.0201432926018621E-2</v>
      </c>
      <c r="M40" s="7">
        <f t="shared" si="5"/>
        <v>0.44811870084974409</v>
      </c>
      <c r="N40" s="4"/>
      <c r="O40" s="4"/>
      <c r="P40" s="4">
        <v>2.213883312988282</v>
      </c>
      <c r="Q40" s="4">
        <v>21.222527381835317</v>
      </c>
      <c r="R40" s="4"/>
      <c r="S40" s="4"/>
      <c r="T40" s="4">
        <v>2.2238833129882818</v>
      </c>
      <c r="U40" s="4">
        <v>20.86669348509832</v>
      </c>
      <c r="V40" s="4"/>
      <c r="W40" s="4"/>
      <c r="X40" s="4">
        <v>2.088883312988282</v>
      </c>
      <c r="Y40" s="4">
        <v>25.670451091047855</v>
      </c>
      <c r="Z40" s="4"/>
      <c r="AA40" s="4"/>
      <c r="AB40" s="4">
        <v>2.104883312988282</v>
      </c>
      <c r="AC40" s="4">
        <v>25.101116856268646</v>
      </c>
      <c r="AD40" s="4"/>
      <c r="AE40" s="4"/>
      <c r="AF40" s="4">
        <v>2.257883312988282</v>
      </c>
      <c r="AG40" s="4">
        <v>19.656858236192498</v>
      </c>
      <c r="AH40" s="4"/>
      <c r="AI40" s="4"/>
      <c r="AJ40" s="4">
        <v>2.2708833129882819</v>
      </c>
      <c r="AK40" s="4">
        <v>19.194274170434397</v>
      </c>
      <c r="AL40" s="4"/>
      <c r="AM40" s="4"/>
      <c r="AN40" s="4">
        <v>2.229883312988282</v>
      </c>
      <c r="AO40" s="4">
        <v>20.653193147056108</v>
      </c>
      <c r="AP40" s="4"/>
      <c r="AQ40" s="4"/>
      <c r="AR40" s="4">
        <v>2.1918833129882818</v>
      </c>
      <c r="AS40" s="4">
        <v>22.005361954656731</v>
      </c>
      <c r="AT40" s="4"/>
      <c r="AU40" s="4"/>
      <c r="AV40" s="4">
        <v>2.1158833129882821</v>
      </c>
      <c r="AW40" s="4">
        <v>24.709699569857939</v>
      </c>
      <c r="AX40" s="4"/>
      <c r="AY40" s="4"/>
      <c r="AZ40" s="4">
        <v>2.2188833129882819</v>
      </c>
      <c r="BA40" s="4">
        <v>21.044610433466815</v>
      </c>
      <c r="BB40" s="4"/>
      <c r="BD40" s="2">
        <v>2.1408833129882821</v>
      </c>
      <c r="BE40" s="2">
        <v>23.820114828015438</v>
      </c>
    </row>
    <row r="41" spans="1:57" x14ac:dyDescent="0.25">
      <c r="A41" s="3">
        <v>41582.6840390625</v>
      </c>
      <c r="B41" s="6">
        <v>2.24786376953125</v>
      </c>
      <c r="C41" s="6">
        <v>2.4020999999999999</v>
      </c>
      <c r="D41" s="4"/>
      <c r="E41" s="6">
        <f t="shared" si="6"/>
        <v>0.3690811531066891</v>
      </c>
      <c r="F41" s="6">
        <v>1.9237826164245608</v>
      </c>
      <c r="G41" s="6">
        <f t="shared" si="0"/>
        <v>1.8787826164245609</v>
      </c>
      <c r="H41" s="5">
        <v>4.871401915163185E-2</v>
      </c>
      <c r="I41" s="4">
        <f t="shared" si="1"/>
        <v>6.4208913229569919</v>
      </c>
      <c r="J41" s="4">
        <f t="shared" si="2"/>
        <v>21.785828382475291</v>
      </c>
      <c r="K41" s="7">
        <f t="shared" si="3"/>
        <v>1.5295476178585605</v>
      </c>
      <c r="L41" s="7">
        <f t="shared" si="4"/>
        <v>2.3788814789209335E-2</v>
      </c>
      <c r="M41" s="7">
        <f t="shared" si="5"/>
        <v>0.27386108395224318</v>
      </c>
      <c r="N41" s="4"/>
      <c r="O41" s="4"/>
      <c r="P41" s="4">
        <v>1.9517826164245609</v>
      </c>
      <c r="Q41" s="4">
        <v>18.746820847401818</v>
      </c>
      <c r="R41" s="4"/>
      <c r="S41" s="4"/>
      <c r="T41" s="4">
        <v>1.9617826164245606</v>
      </c>
      <c r="U41" s="4">
        <v>18.330518445336967</v>
      </c>
      <c r="V41" s="4"/>
      <c r="W41" s="4"/>
      <c r="X41" s="4">
        <v>1.8267826164245609</v>
      </c>
      <c r="Y41" s="4">
        <v>23.950600873212565</v>
      </c>
      <c r="Z41" s="4"/>
      <c r="AA41" s="4"/>
      <c r="AB41" s="4">
        <v>1.8427826164245609</v>
      </c>
      <c r="AC41" s="4">
        <v>23.284517029908791</v>
      </c>
      <c r="AD41" s="4"/>
      <c r="AE41" s="4"/>
      <c r="AF41" s="4">
        <v>1.9957826164245609</v>
      </c>
      <c r="AG41" s="4">
        <v>16.915090278316434</v>
      </c>
      <c r="AH41" s="4"/>
      <c r="AI41" s="4"/>
      <c r="AJ41" s="4">
        <v>2.0087826164245608</v>
      </c>
      <c r="AK41" s="4">
        <v>16.373897155632118</v>
      </c>
      <c r="AL41" s="4"/>
      <c r="AM41" s="4"/>
      <c r="AN41" s="4">
        <v>1.9677826164245609</v>
      </c>
      <c r="AO41" s="4">
        <v>18.080737004098044</v>
      </c>
      <c r="AP41" s="4"/>
      <c r="AQ41" s="4"/>
      <c r="AR41" s="4">
        <v>1.9297826164245606</v>
      </c>
      <c r="AS41" s="4">
        <v>19.662686131944522</v>
      </c>
      <c r="AT41" s="4"/>
      <c r="AU41" s="4"/>
      <c r="AV41" s="4">
        <v>1.853782616424561</v>
      </c>
      <c r="AW41" s="4">
        <v>22.826584387637439</v>
      </c>
      <c r="AX41" s="4"/>
      <c r="AY41" s="4"/>
      <c r="AZ41" s="4">
        <v>1.9567826164245608</v>
      </c>
      <c r="BA41" s="4">
        <v>18.538669646369392</v>
      </c>
      <c r="BB41" s="4"/>
      <c r="BD41" s="2">
        <v>1.8787826164245609</v>
      </c>
      <c r="BE41" s="2">
        <v>21.785828382475291</v>
      </c>
    </row>
    <row r="42" spans="1:57" x14ac:dyDescent="0.25">
      <c r="A42" s="3">
        <v>41582.687511342592</v>
      </c>
      <c r="B42" s="6">
        <v>2.0335831642150879</v>
      </c>
      <c r="C42" s="6">
        <v>1.9782</v>
      </c>
      <c r="D42" s="4"/>
      <c r="E42" s="6">
        <v>0</v>
      </c>
      <c r="F42" s="6">
        <v>2.0335831642150879</v>
      </c>
      <c r="G42" s="6">
        <f t="shared" si="0"/>
        <v>2.0335831642150879</v>
      </c>
      <c r="H42" s="5">
        <v>0</v>
      </c>
      <c r="I42" s="4">
        <f t="shared" si="1"/>
        <v>2.7996746645985207</v>
      </c>
      <c r="J42" s="4">
        <f t="shared" si="2"/>
        <v>2.7996746645985207</v>
      </c>
      <c r="K42" s="7">
        <f t="shared" si="3"/>
        <v>0.6607231871442748</v>
      </c>
      <c r="L42" s="7">
        <f t="shared" si="4"/>
        <v>3.0672948784753965E-3</v>
      </c>
      <c r="M42" s="7">
        <f t="shared" si="5"/>
        <v>3.0672948784753965E-3</v>
      </c>
      <c r="N42" s="4"/>
      <c r="O42" s="4"/>
      <c r="P42" s="4">
        <v>2.0335831642150879</v>
      </c>
      <c r="Q42" s="4">
        <v>2.7996746645985207</v>
      </c>
      <c r="R42" s="4"/>
      <c r="S42" s="4"/>
      <c r="T42" s="4">
        <v>2.0335831642150879</v>
      </c>
      <c r="U42" s="4">
        <v>2.7996746645985207</v>
      </c>
      <c r="V42" s="4"/>
      <c r="W42" s="4"/>
      <c r="X42" s="4">
        <v>2.0335831642150879</v>
      </c>
      <c r="Y42" s="4">
        <v>2.7996746645985207</v>
      </c>
      <c r="Z42" s="4"/>
      <c r="AA42" s="4"/>
      <c r="AB42" s="4">
        <v>2.0335831642150879</v>
      </c>
      <c r="AC42" s="4">
        <v>2.7996746645985207</v>
      </c>
      <c r="AD42" s="4"/>
      <c r="AE42" s="4"/>
      <c r="AF42" s="4">
        <v>2.0335831642150879</v>
      </c>
      <c r="AG42" s="4">
        <v>2.7996746645985207</v>
      </c>
      <c r="AH42" s="4"/>
      <c r="AI42" s="4"/>
      <c r="AJ42" s="4">
        <v>2.0335831642150879</v>
      </c>
      <c r="AK42" s="4">
        <v>2.7996746645985207</v>
      </c>
      <c r="AL42" s="4"/>
      <c r="AM42" s="4"/>
      <c r="AN42" s="4">
        <v>2.0335831642150879</v>
      </c>
      <c r="AO42" s="4">
        <v>2.7996746645985207</v>
      </c>
      <c r="AP42" s="4"/>
      <c r="AQ42" s="4"/>
      <c r="AR42" s="4">
        <v>2.0335831642150879</v>
      </c>
      <c r="AS42" s="4">
        <v>2.7996746645985207</v>
      </c>
      <c r="AT42" s="4"/>
      <c r="AU42" s="4"/>
      <c r="AV42" s="4">
        <v>2.0335831642150879</v>
      </c>
      <c r="AW42" s="4">
        <v>2.7996746645985207</v>
      </c>
      <c r="AX42" s="4"/>
      <c r="AY42" s="4"/>
      <c r="AZ42" s="4">
        <v>2.0335831642150879</v>
      </c>
      <c r="BA42" s="4">
        <v>2.7996746645985207</v>
      </c>
      <c r="BB42" s="4"/>
      <c r="BC42" s="4"/>
      <c r="BD42" s="2">
        <v>2.0335831642150879</v>
      </c>
      <c r="BE42" s="2">
        <v>2.7996746645985207</v>
      </c>
    </row>
    <row r="43" spans="1:57" x14ac:dyDescent="0.25">
      <c r="A43" s="3">
        <v>41582.690983622684</v>
      </c>
      <c r="B43" s="6">
        <v>1.861018180847168</v>
      </c>
      <c r="C43" s="6">
        <v>1.6484999999999999</v>
      </c>
      <c r="D43" s="4"/>
      <c r="E43" s="6">
        <f t="shared" si="6"/>
        <v>0</v>
      </c>
      <c r="F43" s="6">
        <v>1.861018180847168</v>
      </c>
      <c r="G43" s="6">
        <f t="shared" si="0"/>
        <v>1.861018180847168</v>
      </c>
      <c r="H43" s="5">
        <v>4.871401915163185E-2</v>
      </c>
      <c r="I43" s="4">
        <f t="shared" si="1"/>
        <v>12.891609393216143</v>
      </c>
      <c r="J43" s="4">
        <f t="shared" si="2"/>
        <v>12.891609393216143</v>
      </c>
      <c r="K43" s="7">
        <f t="shared" si="3"/>
        <v>0.23343277214427452</v>
      </c>
      <c r="L43" s="7">
        <f t="shared" si="4"/>
        <v>4.5163977190589649E-2</v>
      </c>
      <c r="M43" s="7">
        <f t="shared" si="5"/>
        <v>4.5163977190589649E-2</v>
      </c>
      <c r="N43" s="4"/>
      <c r="O43" s="4"/>
      <c r="P43" s="4">
        <v>1.861018180847168</v>
      </c>
      <c r="Q43" s="4">
        <v>12.891609393216143</v>
      </c>
      <c r="R43" s="4"/>
      <c r="S43" s="4"/>
      <c r="T43" s="4">
        <v>1.861018180847168</v>
      </c>
      <c r="U43" s="4">
        <v>12.891609393216143</v>
      </c>
      <c r="V43" s="4"/>
      <c r="W43" s="4"/>
      <c r="X43" s="4">
        <v>1.861018180847168</v>
      </c>
      <c r="Y43" s="4">
        <v>12.891609393216143</v>
      </c>
      <c r="Z43" s="4"/>
      <c r="AA43" s="4"/>
      <c r="AB43" s="4">
        <v>1.861018180847168</v>
      </c>
      <c r="AC43" s="4">
        <v>12.891609393216143</v>
      </c>
      <c r="AD43" s="4"/>
      <c r="AE43" s="4"/>
      <c r="AF43" s="4">
        <v>1.861018180847168</v>
      </c>
      <c r="AG43" s="4">
        <v>12.891609393216143</v>
      </c>
      <c r="AH43" s="4"/>
      <c r="AI43" s="4"/>
      <c r="AJ43" s="4">
        <v>1.861018180847168</v>
      </c>
      <c r="AK43" s="4">
        <v>12.891609393216143</v>
      </c>
      <c r="AL43" s="4"/>
      <c r="AM43" s="4"/>
      <c r="AN43" s="4">
        <v>1.861018180847168</v>
      </c>
      <c r="AO43" s="4">
        <v>12.891609393216143</v>
      </c>
      <c r="AP43" s="4"/>
      <c r="AQ43" s="4"/>
      <c r="AR43" s="4">
        <v>1.861018180847168</v>
      </c>
      <c r="AS43" s="4">
        <v>12.891609393216143</v>
      </c>
      <c r="AT43" s="4"/>
      <c r="AU43" s="4"/>
      <c r="AV43" s="4">
        <v>1.861018180847168</v>
      </c>
      <c r="AW43" s="4">
        <v>12.891609393216143</v>
      </c>
      <c r="AX43" s="4"/>
      <c r="AY43" s="4"/>
      <c r="AZ43" s="4">
        <v>1.861018180847168</v>
      </c>
      <c r="BA43" s="4">
        <v>12.891609393216143</v>
      </c>
      <c r="BB43" s="4"/>
      <c r="BD43" s="2">
        <v>1.861018180847168</v>
      </c>
      <c r="BE43" s="2">
        <v>12.891609393216143</v>
      </c>
    </row>
    <row r="44" spans="1:57" x14ac:dyDescent="0.25">
      <c r="A44" s="3">
        <v>41582.694455902776</v>
      </c>
      <c r="B44" s="6">
        <v>1.7400897741317749</v>
      </c>
      <c r="C44" s="6">
        <v>1.2089000000000001</v>
      </c>
      <c r="D44" s="4"/>
      <c r="E44" s="6">
        <f t="shared" si="6"/>
        <v>0</v>
      </c>
      <c r="F44" s="6">
        <v>1.7400897741317749</v>
      </c>
      <c r="G44" s="6">
        <f t="shared" si="0"/>
        <v>1.7400897741317749</v>
      </c>
      <c r="H44" s="5">
        <v>0</v>
      </c>
      <c r="I44" s="4">
        <f t="shared" si="1"/>
        <v>43.939926721132828</v>
      </c>
      <c r="J44" s="4">
        <f t="shared" si="2"/>
        <v>43.939926721132828</v>
      </c>
      <c r="K44" s="7">
        <f t="shared" si="3"/>
        <v>1.8964988109410764E-3</v>
      </c>
      <c r="L44" s="7">
        <f t="shared" si="4"/>
        <v>0.28216257614216594</v>
      </c>
      <c r="M44" s="7">
        <f t="shared" si="5"/>
        <v>0.28216257614216594</v>
      </c>
      <c r="N44" s="4"/>
      <c r="O44" s="4"/>
      <c r="P44" s="4">
        <v>1.7400897741317749</v>
      </c>
      <c r="Q44" s="4">
        <v>43.939926721132828</v>
      </c>
      <c r="R44" s="4"/>
      <c r="S44" s="4"/>
      <c r="T44" s="4">
        <v>1.7400897741317749</v>
      </c>
      <c r="U44" s="4">
        <v>43.939926721132828</v>
      </c>
      <c r="V44" s="4"/>
      <c r="W44" s="4"/>
      <c r="X44" s="4">
        <v>1.7400897741317749</v>
      </c>
      <c r="Y44" s="4">
        <v>43.939926721132828</v>
      </c>
      <c r="Z44" s="4"/>
      <c r="AA44" s="4"/>
      <c r="AB44" s="4">
        <v>1.7400897741317749</v>
      </c>
      <c r="AC44" s="4">
        <v>43.939926721132828</v>
      </c>
      <c r="AD44" s="4"/>
      <c r="AE44" s="4"/>
      <c r="AF44" s="4">
        <v>1.7400897741317749</v>
      </c>
      <c r="AG44" s="4">
        <v>43.939926721132828</v>
      </c>
      <c r="AH44" s="4"/>
      <c r="AI44" s="4"/>
      <c r="AJ44" s="4">
        <v>1.7400897741317749</v>
      </c>
      <c r="AK44" s="4">
        <v>43.939926721132828</v>
      </c>
      <c r="AL44" s="4"/>
      <c r="AM44" s="4"/>
      <c r="AN44" s="4">
        <v>1.7400897741317749</v>
      </c>
      <c r="AO44" s="4">
        <v>43.939926721132828</v>
      </c>
      <c r="AP44" s="4"/>
      <c r="AQ44" s="4"/>
      <c r="AR44" s="4">
        <v>1.7400897741317749</v>
      </c>
      <c r="AS44" s="4">
        <v>43.939926721132828</v>
      </c>
      <c r="AT44" s="4"/>
      <c r="AU44" s="4"/>
      <c r="AV44" s="4">
        <v>1.7400897741317749</v>
      </c>
      <c r="AW44" s="4">
        <v>43.939926721132828</v>
      </c>
      <c r="AX44" s="4"/>
      <c r="AY44" s="4"/>
      <c r="AZ44" s="4">
        <v>1.7400897741317749</v>
      </c>
      <c r="BA44" s="4">
        <v>43.939926721132828</v>
      </c>
      <c r="BB44" s="4"/>
      <c r="BD44" s="2">
        <v>1.7400897741317749</v>
      </c>
      <c r="BE44" s="2">
        <v>43.939926721132828</v>
      </c>
    </row>
    <row r="45" spans="1:57" x14ac:dyDescent="0.25">
      <c r="A45" s="3">
        <v>41582.697928182868</v>
      </c>
      <c r="B45" s="6">
        <v>1.6299964189529419</v>
      </c>
      <c r="C45" s="6">
        <v>1.1460999999999999</v>
      </c>
      <c r="D45" s="4"/>
      <c r="E45" s="6">
        <f t="shared" si="6"/>
        <v>0</v>
      </c>
      <c r="F45" s="6">
        <v>1.6299964189529419</v>
      </c>
      <c r="G45" s="6">
        <f t="shared" si="0"/>
        <v>1.6299964189529419</v>
      </c>
      <c r="H45" s="5">
        <v>0</v>
      </c>
      <c r="I45" s="4">
        <f t="shared" si="1"/>
        <v>42.221134190117965</v>
      </c>
      <c r="J45" s="4">
        <f t="shared" si="2"/>
        <v>42.221134190117965</v>
      </c>
      <c r="K45" s="7">
        <f t="shared" si="3"/>
        <v>3.7060833475055944E-4</v>
      </c>
      <c r="L45" s="7">
        <f t="shared" si="4"/>
        <v>0.23415574427548116</v>
      </c>
      <c r="M45" s="7">
        <f t="shared" si="5"/>
        <v>0.23415574427548116</v>
      </c>
      <c r="N45" s="4"/>
      <c r="O45" s="4"/>
      <c r="P45" s="4">
        <v>1.6299964189529419</v>
      </c>
      <c r="Q45" s="4">
        <v>42.221134190117965</v>
      </c>
      <c r="R45" s="4"/>
      <c r="S45" s="4"/>
      <c r="T45" s="4">
        <v>1.6299964189529419</v>
      </c>
      <c r="U45" s="4">
        <v>42.221134190117965</v>
      </c>
      <c r="V45" s="4"/>
      <c r="W45" s="4"/>
      <c r="X45" s="4">
        <v>1.6299964189529419</v>
      </c>
      <c r="Y45" s="4">
        <v>42.221134190117965</v>
      </c>
      <c r="Z45" s="4"/>
      <c r="AA45" s="4"/>
      <c r="AB45" s="4">
        <v>1.6299964189529419</v>
      </c>
      <c r="AC45" s="4">
        <v>42.221134190117965</v>
      </c>
      <c r="AD45" s="4"/>
      <c r="AE45" s="4"/>
      <c r="AF45" s="4">
        <v>1.6299964189529419</v>
      </c>
      <c r="AG45" s="4">
        <v>42.221134190117965</v>
      </c>
      <c r="AH45" s="4"/>
      <c r="AI45" s="4"/>
      <c r="AJ45" s="4">
        <v>1.6299964189529419</v>
      </c>
      <c r="AK45" s="4">
        <v>42.221134190117965</v>
      </c>
      <c r="AL45" s="4"/>
      <c r="AM45" s="4"/>
      <c r="AN45" s="4">
        <v>1.6299964189529419</v>
      </c>
      <c r="AO45" s="4">
        <v>42.221134190117965</v>
      </c>
      <c r="AP45" s="4"/>
      <c r="AQ45" s="4"/>
      <c r="AR45" s="4">
        <v>1.6299964189529419</v>
      </c>
      <c r="AS45" s="4">
        <v>42.221134190117965</v>
      </c>
      <c r="AT45" s="4"/>
      <c r="AU45" s="4"/>
      <c r="AV45" s="4">
        <v>1.6299964189529419</v>
      </c>
      <c r="AW45" s="4">
        <v>42.221134190117965</v>
      </c>
      <c r="AX45" s="4"/>
      <c r="AY45" s="4"/>
      <c r="AZ45" s="4">
        <v>1.6299964189529419</v>
      </c>
      <c r="BA45" s="4">
        <v>42.221134190117965</v>
      </c>
      <c r="BB45" s="4"/>
      <c r="BD45" s="2">
        <v>1.6299964189529419</v>
      </c>
      <c r="BE45" s="2">
        <v>42.221134190117965</v>
      </c>
    </row>
    <row r="46" spans="1:57" x14ac:dyDescent="0.25">
      <c r="A46" s="3">
        <v>41582.70140046296</v>
      </c>
      <c r="B46" s="6">
        <v>1.5055602788925171</v>
      </c>
      <c r="C46" s="6">
        <v>0.97340000000000004</v>
      </c>
      <c r="D46" s="4"/>
      <c r="E46" s="6">
        <f t="shared" si="6"/>
        <v>0</v>
      </c>
      <c r="F46" s="6">
        <v>1.5055602788925171</v>
      </c>
      <c r="G46" s="6">
        <f t="shared" si="0"/>
        <v>1.5055602788925171</v>
      </c>
      <c r="H46" s="5">
        <v>0</v>
      </c>
      <c r="I46" s="4">
        <f t="shared" si="1"/>
        <v>54.670256717949151</v>
      </c>
      <c r="J46" s="4">
        <f t="shared" si="2"/>
        <v>54.670256717949151</v>
      </c>
      <c r="K46" s="7">
        <f t="shared" si="3"/>
        <v>3.6845259525226624E-2</v>
      </c>
      <c r="L46" s="7">
        <f t="shared" si="4"/>
        <v>0.28319456243096153</v>
      </c>
      <c r="M46" s="7">
        <f t="shared" si="5"/>
        <v>0.28319456243096153</v>
      </c>
      <c r="N46" s="4"/>
      <c r="O46" s="4"/>
      <c r="P46" s="4">
        <v>1.5055602788925171</v>
      </c>
      <c r="Q46" s="4">
        <v>54.670256717949151</v>
      </c>
      <c r="R46" s="4"/>
      <c r="S46" s="4"/>
      <c r="T46" s="4">
        <v>1.5055602788925171</v>
      </c>
      <c r="U46" s="4">
        <v>54.670256717949151</v>
      </c>
      <c r="V46" s="4"/>
      <c r="W46" s="4"/>
      <c r="X46" s="4">
        <v>1.5055602788925171</v>
      </c>
      <c r="Y46" s="4">
        <v>54.670256717949151</v>
      </c>
      <c r="Z46" s="4"/>
      <c r="AA46" s="4"/>
      <c r="AB46" s="4">
        <v>1.5055602788925171</v>
      </c>
      <c r="AC46" s="4">
        <v>54.670256717949151</v>
      </c>
      <c r="AD46" s="4"/>
      <c r="AE46" s="4"/>
      <c r="AF46" s="4">
        <v>1.5055602788925171</v>
      </c>
      <c r="AG46" s="4">
        <v>54.670256717949151</v>
      </c>
      <c r="AH46" s="4"/>
      <c r="AI46" s="4"/>
      <c r="AJ46" s="4">
        <v>1.5055602788925171</v>
      </c>
      <c r="AK46" s="4">
        <v>54.670256717949151</v>
      </c>
      <c r="AL46" s="4"/>
      <c r="AM46" s="4"/>
      <c r="AN46" s="4">
        <v>1.5055602788925171</v>
      </c>
      <c r="AO46" s="4">
        <v>54.670256717949151</v>
      </c>
      <c r="AP46" s="4"/>
      <c r="AQ46" s="4"/>
      <c r="AR46" s="4">
        <v>1.5055602788925171</v>
      </c>
      <c r="AS46" s="4">
        <v>54.670256717949151</v>
      </c>
      <c r="AT46" s="4"/>
      <c r="AU46" s="4"/>
      <c r="AV46" s="4">
        <v>1.5055602788925171</v>
      </c>
      <c r="AW46" s="4">
        <v>54.670256717949151</v>
      </c>
      <c r="AX46" s="4"/>
      <c r="AY46" s="4"/>
      <c r="AZ46" s="4">
        <v>1.5055602788925171</v>
      </c>
      <c r="BA46" s="4">
        <v>54.670256717949151</v>
      </c>
      <c r="BB46" s="4"/>
      <c r="BD46" s="2">
        <v>1.5055602788925171</v>
      </c>
      <c r="BE46" s="2">
        <v>54.670256717949151</v>
      </c>
    </row>
    <row r="47" spans="1:57" x14ac:dyDescent="0.25">
      <c r="A47" s="3">
        <v>41582.704872743052</v>
      </c>
      <c r="B47" s="6">
        <v>1.4205383062362671</v>
      </c>
      <c r="C47" s="6">
        <v>0.94200000000000006</v>
      </c>
      <c r="D47" s="4"/>
      <c r="E47" s="6">
        <f t="shared" si="6"/>
        <v>0</v>
      </c>
      <c r="F47" s="6">
        <v>1.4205383062362671</v>
      </c>
      <c r="G47" s="6">
        <f t="shared" si="0"/>
        <v>1.4205383062362671</v>
      </c>
      <c r="H47" s="5">
        <v>0</v>
      </c>
      <c r="I47" s="4">
        <f t="shared" si="1"/>
        <v>50.800244823382911</v>
      </c>
      <c r="J47" s="4">
        <f t="shared" si="2"/>
        <v>50.800244823382911</v>
      </c>
      <c r="K47" s="7">
        <f t="shared" si="3"/>
        <v>4.9885754287131358E-2</v>
      </c>
      <c r="L47" s="7">
        <f t="shared" si="4"/>
        <v>0.22899891053547528</v>
      </c>
      <c r="M47" s="7">
        <f t="shared" si="5"/>
        <v>0.22899891053547528</v>
      </c>
      <c r="N47" s="4"/>
      <c r="O47" s="4"/>
      <c r="P47" s="4">
        <v>1.4205383062362671</v>
      </c>
      <c r="Q47" s="4">
        <v>50.800244823382911</v>
      </c>
      <c r="R47" s="4"/>
      <c r="S47" s="4"/>
      <c r="T47" s="4">
        <v>1.4205383062362671</v>
      </c>
      <c r="U47" s="4">
        <v>50.800244823382911</v>
      </c>
      <c r="V47" s="4"/>
      <c r="W47" s="4"/>
      <c r="X47" s="4">
        <v>1.4205383062362671</v>
      </c>
      <c r="Y47" s="4">
        <v>50.800244823382911</v>
      </c>
      <c r="Z47" s="4"/>
      <c r="AA47" s="4"/>
      <c r="AB47" s="4">
        <v>1.4205383062362671</v>
      </c>
      <c r="AC47" s="4">
        <v>50.800244823382911</v>
      </c>
      <c r="AD47" s="4"/>
      <c r="AE47" s="4"/>
      <c r="AF47" s="4">
        <v>1.4205383062362671</v>
      </c>
      <c r="AG47" s="4">
        <v>50.800244823382911</v>
      </c>
      <c r="AH47" s="4"/>
      <c r="AI47" s="4"/>
      <c r="AJ47" s="4">
        <v>1.4205383062362671</v>
      </c>
      <c r="AK47" s="4">
        <v>50.800244823382911</v>
      </c>
      <c r="AL47" s="4"/>
      <c r="AM47" s="4"/>
      <c r="AN47" s="4">
        <v>1.4205383062362671</v>
      </c>
      <c r="AO47" s="4">
        <v>50.800244823382911</v>
      </c>
      <c r="AP47" s="4"/>
      <c r="AQ47" s="4"/>
      <c r="AR47" s="4">
        <v>1.4205383062362671</v>
      </c>
      <c r="AS47" s="4">
        <v>50.800244823382911</v>
      </c>
      <c r="AT47" s="4"/>
      <c r="AU47" s="4"/>
      <c r="AV47" s="4">
        <v>1.4205383062362671</v>
      </c>
      <c r="AW47" s="4">
        <v>50.800244823382911</v>
      </c>
      <c r="AX47" s="4"/>
      <c r="AY47" s="4"/>
      <c r="AZ47" s="4">
        <v>1.4205383062362671</v>
      </c>
      <c r="BA47" s="4">
        <v>50.800244823382911</v>
      </c>
      <c r="BB47" s="4"/>
      <c r="BD47" s="2">
        <v>1.4205383062362671</v>
      </c>
      <c r="BE47" s="2">
        <v>50.800244823382911</v>
      </c>
    </row>
    <row r="48" spans="1:57" x14ac:dyDescent="0.25">
      <c r="A48" s="3">
        <v>41582.708345023151</v>
      </c>
      <c r="B48" s="6">
        <v>1.340798020362854</v>
      </c>
      <c r="C48" s="6">
        <v>0.87919999999999998</v>
      </c>
      <c r="D48" s="4"/>
      <c r="E48" s="6">
        <f t="shared" si="6"/>
        <v>0</v>
      </c>
      <c r="F48" s="6">
        <v>1.340798020362854</v>
      </c>
      <c r="G48" s="6">
        <f t="shared" si="0"/>
        <v>1.340798020362854</v>
      </c>
      <c r="H48" s="5">
        <v>0</v>
      </c>
      <c r="I48" s="4">
        <f t="shared" si="1"/>
        <v>52.502049631807779</v>
      </c>
      <c r="J48" s="4">
        <f t="shared" si="2"/>
        <v>52.502049631807779</v>
      </c>
      <c r="K48" s="7">
        <f t="shared" si="3"/>
        <v>8.1882503810940879E-2</v>
      </c>
      <c r="L48" s="7">
        <f t="shared" si="4"/>
        <v>0.21307273240290581</v>
      </c>
      <c r="M48" s="7">
        <f t="shared" si="5"/>
        <v>0.21307273240290581</v>
      </c>
      <c r="N48" s="4"/>
      <c r="O48" s="4"/>
      <c r="P48" s="4">
        <v>1.340798020362854</v>
      </c>
      <c r="Q48" s="4">
        <v>52.502049631807779</v>
      </c>
      <c r="R48" s="4"/>
      <c r="S48" s="4"/>
      <c r="T48" s="4">
        <v>1.340798020362854</v>
      </c>
      <c r="U48" s="4">
        <v>52.502049631807779</v>
      </c>
      <c r="V48" s="4"/>
      <c r="W48" s="4"/>
      <c r="X48" s="4">
        <v>1.340798020362854</v>
      </c>
      <c r="Y48" s="4">
        <v>52.502049631807779</v>
      </c>
      <c r="Z48" s="4"/>
      <c r="AA48" s="4"/>
      <c r="AB48" s="4">
        <v>1.340798020362854</v>
      </c>
      <c r="AC48" s="4">
        <v>52.502049631807779</v>
      </c>
      <c r="AD48" s="4"/>
      <c r="AE48" s="4"/>
      <c r="AF48" s="4">
        <v>1.340798020362854</v>
      </c>
      <c r="AG48" s="4">
        <v>52.502049631807779</v>
      </c>
      <c r="AH48" s="4"/>
      <c r="AI48" s="4"/>
      <c r="AJ48" s="4">
        <v>1.340798020362854</v>
      </c>
      <c r="AK48" s="4">
        <v>52.502049631807779</v>
      </c>
      <c r="AL48" s="4"/>
      <c r="AM48" s="4"/>
      <c r="AN48" s="4">
        <v>1.340798020362854</v>
      </c>
      <c r="AO48" s="4">
        <v>52.502049631807779</v>
      </c>
      <c r="AP48" s="4"/>
      <c r="AQ48" s="4"/>
      <c r="AR48" s="4">
        <v>1.340798020362854</v>
      </c>
      <c r="AS48" s="4">
        <v>52.502049631807779</v>
      </c>
      <c r="AT48" s="4"/>
      <c r="AU48" s="4"/>
      <c r="AV48" s="4">
        <v>1.340798020362854</v>
      </c>
      <c r="AW48" s="4">
        <v>52.502049631807779</v>
      </c>
      <c r="AX48" s="4"/>
      <c r="AY48" s="4"/>
      <c r="AZ48" s="4">
        <v>1.340798020362854</v>
      </c>
      <c r="BA48" s="4">
        <v>52.502049631807779</v>
      </c>
      <c r="BB48" s="4"/>
      <c r="BD48" s="2">
        <v>1.340798020362854</v>
      </c>
      <c r="BE48" s="2">
        <v>52.502049631807779</v>
      </c>
    </row>
    <row r="49" spans="1:57" x14ac:dyDescent="0.25">
      <c r="A49" s="3">
        <v>41582.711817303243</v>
      </c>
      <c r="B49" s="6">
        <v>1.272217988967896</v>
      </c>
      <c r="C49" s="6">
        <v>0.78500000000000003</v>
      </c>
      <c r="D49" s="4"/>
      <c r="E49" s="6">
        <f t="shared" si="6"/>
        <v>0</v>
      </c>
      <c r="F49" s="6">
        <v>1.272217988967896</v>
      </c>
      <c r="G49" s="6">
        <f t="shared" si="0"/>
        <v>1.272217988967896</v>
      </c>
      <c r="H49" s="5">
        <v>0</v>
      </c>
      <c r="I49" s="4">
        <f t="shared" si="1"/>
        <v>62.06598585578292</v>
      </c>
      <c r="J49" s="4">
        <f t="shared" si="2"/>
        <v>62.06598585578292</v>
      </c>
      <c r="K49" s="7">
        <f t="shared" si="3"/>
        <v>0.14466702809665508</v>
      </c>
      <c r="L49" s="7">
        <f t="shared" si="4"/>
        <v>0.23738136877392074</v>
      </c>
      <c r="M49" s="7">
        <f t="shared" si="5"/>
        <v>0.23738136877392074</v>
      </c>
      <c r="N49" s="4"/>
      <c r="O49" s="4"/>
      <c r="P49" s="4">
        <v>1.272217988967896</v>
      </c>
      <c r="Q49" s="4">
        <v>62.06598585578292</v>
      </c>
      <c r="R49" s="4"/>
      <c r="S49" s="4"/>
      <c r="T49" s="4">
        <v>1.272217988967896</v>
      </c>
      <c r="U49" s="4">
        <v>62.06598585578292</v>
      </c>
      <c r="V49" s="4"/>
      <c r="W49" s="4"/>
      <c r="X49" s="4">
        <v>1.272217988967896</v>
      </c>
      <c r="Y49" s="4">
        <v>62.06598585578292</v>
      </c>
      <c r="Z49" s="4"/>
      <c r="AA49" s="4"/>
      <c r="AB49" s="4">
        <v>1.272217988967896</v>
      </c>
      <c r="AC49" s="4">
        <v>62.06598585578292</v>
      </c>
      <c r="AD49" s="4"/>
      <c r="AE49" s="4"/>
      <c r="AF49" s="4">
        <v>1.272217988967896</v>
      </c>
      <c r="AG49" s="4">
        <v>62.06598585578292</v>
      </c>
      <c r="AH49" s="4"/>
      <c r="AI49" s="4"/>
      <c r="AJ49" s="4">
        <v>1.272217988967896</v>
      </c>
      <c r="AK49" s="4">
        <v>62.06598585578292</v>
      </c>
      <c r="AL49" s="4"/>
      <c r="AM49" s="4"/>
      <c r="AN49" s="4">
        <v>1.272217988967896</v>
      </c>
      <c r="AO49" s="4">
        <v>62.06598585578292</v>
      </c>
      <c r="AP49" s="4"/>
      <c r="AQ49" s="4"/>
      <c r="AR49" s="4">
        <v>1.272217988967896</v>
      </c>
      <c r="AS49" s="4">
        <v>62.06598585578292</v>
      </c>
      <c r="AT49" s="4"/>
      <c r="AU49" s="4"/>
      <c r="AV49" s="4">
        <v>1.272217988967896</v>
      </c>
      <c r="AW49" s="4">
        <v>62.06598585578292</v>
      </c>
      <c r="AX49" s="4"/>
      <c r="AY49" s="4"/>
      <c r="AZ49" s="4">
        <v>1.272217988967896</v>
      </c>
      <c r="BA49" s="4">
        <v>62.06598585578292</v>
      </c>
      <c r="BB49" s="4"/>
      <c r="BD49" s="2">
        <v>1.272217988967896</v>
      </c>
      <c r="BE49" s="2">
        <v>62.06598585578292</v>
      </c>
    </row>
    <row r="50" spans="1:57" x14ac:dyDescent="0.25">
      <c r="A50" s="3">
        <v>41582.715289583335</v>
      </c>
      <c r="B50" s="6">
        <v>1.2136707305908201</v>
      </c>
      <c r="C50" s="6">
        <v>0.76930000000000009</v>
      </c>
      <c r="D50" s="4"/>
      <c r="E50" s="6">
        <f t="shared" si="6"/>
        <v>0</v>
      </c>
      <c r="F50" s="6">
        <v>1.2136707305908201</v>
      </c>
      <c r="G50" s="6">
        <f t="shared" si="0"/>
        <v>1.2136707305908201</v>
      </c>
      <c r="H50" s="5">
        <v>0</v>
      </c>
      <c r="I50" s="4">
        <f t="shared" si="1"/>
        <v>57.762996307138948</v>
      </c>
      <c r="J50" s="4">
        <f t="shared" si="2"/>
        <v>57.762996307138948</v>
      </c>
      <c r="K50" s="7">
        <f t="shared" si="3"/>
        <v>0.15685654547760741</v>
      </c>
      <c r="L50" s="7">
        <f t="shared" si="4"/>
        <v>0.19746534620581913</v>
      </c>
      <c r="M50" s="7">
        <f t="shared" si="5"/>
        <v>0.19746534620581913</v>
      </c>
      <c r="N50" s="4"/>
      <c r="O50" s="4"/>
      <c r="P50" s="4">
        <v>1.2136707305908201</v>
      </c>
      <c r="Q50" s="4">
        <v>57.762996307138948</v>
      </c>
      <c r="R50" s="4"/>
      <c r="S50" s="4"/>
      <c r="T50" s="4">
        <v>1.2136707305908201</v>
      </c>
      <c r="U50" s="4">
        <v>57.762996307138948</v>
      </c>
      <c r="V50" s="4"/>
      <c r="W50" s="4"/>
      <c r="X50" s="4">
        <v>1.2136707305908201</v>
      </c>
      <c r="Y50" s="4">
        <v>57.762996307138948</v>
      </c>
      <c r="Z50" s="4"/>
      <c r="AA50" s="4"/>
      <c r="AB50" s="4">
        <v>1.2136707305908201</v>
      </c>
      <c r="AC50" s="4">
        <v>57.762996307138948</v>
      </c>
      <c r="AD50" s="4"/>
      <c r="AE50" s="4"/>
      <c r="AF50" s="4">
        <v>1.2136707305908201</v>
      </c>
      <c r="AG50" s="4">
        <v>57.762996307138948</v>
      </c>
      <c r="AH50" s="4"/>
      <c r="AI50" s="4"/>
      <c r="AJ50" s="4">
        <v>1.2136707305908201</v>
      </c>
      <c r="AK50" s="4">
        <v>57.762996307138948</v>
      </c>
      <c r="AL50" s="4"/>
      <c r="AM50" s="4"/>
      <c r="AN50" s="4">
        <v>1.2136707305908201</v>
      </c>
      <c r="AO50" s="4">
        <v>57.762996307138948</v>
      </c>
      <c r="AP50" s="4"/>
      <c r="AQ50" s="4"/>
      <c r="AR50" s="4">
        <v>1.2136707305908201</v>
      </c>
      <c r="AS50" s="4">
        <v>57.762996307138948</v>
      </c>
      <c r="AT50" s="4"/>
      <c r="AU50" s="4"/>
      <c r="AV50" s="4">
        <v>1.2136707305908201</v>
      </c>
      <c r="AW50" s="4">
        <v>57.762996307138948</v>
      </c>
      <c r="AX50" s="4"/>
      <c r="AY50" s="4"/>
      <c r="AZ50" s="4">
        <v>1.2136707305908201</v>
      </c>
      <c r="BA50" s="4">
        <v>57.762996307138948</v>
      </c>
      <c r="BB50" s="4"/>
      <c r="BD50" s="2">
        <v>1.2136707305908201</v>
      </c>
      <c r="BE50" s="2">
        <v>57.762996307138948</v>
      </c>
    </row>
    <row r="51" spans="1:57" x14ac:dyDescent="0.25">
      <c r="A51" s="3">
        <v>41582.718761863427</v>
      </c>
      <c r="B51" s="6">
        <v>1.1620637178421021</v>
      </c>
      <c r="C51" s="6">
        <v>0.70650000000000002</v>
      </c>
      <c r="D51" s="4"/>
      <c r="E51" s="6">
        <f t="shared" si="6"/>
        <v>0</v>
      </c>
      <c r="F51" s="6">
        <v>1.1620637178421021</v>
      </c>
      <c r="G51" s="6">
        <f t="shared" si="0"/>
        <v>1.1620637178421021</v>
      </c>
      <c r="H51" s="5">
        <v>0</v>
      </c>
      <c r="I51" s="4">
        <f t="shared" si="1"/>
        <v>64.48177181063015</v>
      </c>
      <c r="J51" s="4">
        <f t="shared" si="2"/>
        <v>64.48177181063015</v>
      </c>
      <c r="K51" s="7">
        <f t="shared" si="3"/>
        <v>0.21054441500141693</v>
      </c>
      <c r="L51" s="7">
        <f t="shared" si="4"/>
        <v>0.20753830101411835</v>
      </c>
      <c r="M51" s="7">
        <f t="shared" si="5"/>
        <v>0.20753830101411835</v>
      </c>
      <c r="N51" s="4"/>
      <c r="O51" s="4"/>
      <c r="P51" s="4">
        <v>1.1620637178421021</v>
      </c>
      <c r="Q51" s="4">
        <v>64.48177181063015</v>
      </c>
      <c r="R51" s="4"/>
      <c r="S51" s="4"/>
      <c r="T51" s="4">
        <v>1.1620637178421021</v>
      </c>
      <c r="U51" s="4">
        <v>64.48177181063015</v>
      </c>
      <c r="V51" s="4"/>
      <c r="W51" s="4"/>
      <c r="X51" s="4">
        <v>1.1620637178421021</v>
      </c>
      <c r="Y51" s="4">
        <v>64.48177181063015</v>
      </c>
      <c r="Z51" s="4"/>
      <c r="AA51" s="4"/>
      <c r="AB51" s="4">
        <v>1.1620637178421021</v>
      </c>
      <c r="AC51" s="4">
        <v>64.48177181063015</v>
      </c>
      <c r="AD51" s="4"/>
      <c r="AE51" s="4"/>
      <c r="AF51" s="4">
        <v>1.1620637178421021</v>
      </c>
      <c r="AG51" s="4">
        <v>64.48177181063015</v>
      </c>
      <c r="AH51" s="4"/>
      <c r="AI51" s="4"/>
      <c r="AJ51" s="4">
        <v>1.1620637178421021</v>
      </c>
      <c r="AK51" s="4">
        <v>64.48177181063015</v>
      </c>
      <c r="AL51" s="4"/>
      <c r="AM51" s="4"/>
      <c r="AN51" s="4">
        <v>1.1620637178421021</v>
      </c>
      <c r="AO51" s="4">
        <v>64.48177181063015</v>
      </c>
      <c r="AP51" s="4"/>
      <c r="AQ51" s="4"/>
      <c r="AR51" s="4">
        <v>1.1620637178421021</v>
      </c>
      <c r="AS51" s="4">
        <v>64.48177181063015</v>
      </c>
      <c r="AT51" s="4"/>
      <c r="AU51" s="4"/>
      <c r="AV51" s="4">
        <v>1.1620637178421021</v>
      </c>
      <c r="AW51" s="4">
        <v>64.48177181063015</v>
      </c>
      <c r="AX51" s="4"/>
      <c r="AY51" s="4"/>
      <c r="AZ51" s="4">
        <v>1.1620637178421021</v>
      </c>
      <c r="BA51" s="4">
        <v>64.48177181063015</v>
      </c>
      <c r="BB51" s="4"/>
      <c r="BD51" s="2">
        <v>1.1620637178421021</v>
      </c>
      <c r="BE51" s="2">
        <v>64.48177181063015</v>
      </c>
    </row>
    <row r="52" spans="1:57" x14ac:dyDescent="0.25">
      <c r="A52" s="3">
        <v>41582.722234143519</v>
      </c>
      <c r="B52" s="6">
        <v>1.116569399833679</v>
      </c>
      <c r="C52" s="6">
        <v>0.69079999999999997</v>
      </c>
      <c r="D52" s="4"/>
      <c r="E52" s="6">
        <f t="shared" si="6"/>
        <v>0</v>
      </c>
      <c r="F52" s="6">
        <v>1.116569399833679</v>
      </c>
      <c r="G52" s="6">
        <f t="shared" si="0"/>
        <v>1.116569399833679</v>
      </c>
      <c r="H52" s="5">
        <v>0</v>
      </c>
      <c r="I52" s="4">
        <f t="shared" si="1"/>
        <v>61.634250120683127</v>
      </c>
      <c r="J52" s="4">
        <f t="shared" si="2"/>
        <v>61.634250120683127</v>
      </c>
      <c r="K52" s="7">
        <f t="shared" si="3"/>
        <v>0.22519883238236937</v>
      </c>
      <c r="L52" s="7">
        <f t="shared" si="4"/>
        <v>0.18127958183473122</v>
      </c>
      <c r="M52" s="7">
        <f t="shared" si="5"/>
        <v>0.18127958183473122</v>
      </c>
      <c r="N52" s="4"/>
      <c r="O52" s="4"/>
      <c r="P52" s="4">
        <v>1.116569399833679</v>
      </c>
      <c r="Q52" s="4">
        <v>61.634250120683127</v>
      </c>
      <c r="R52" s="4"/>
      <c r="S52" s="4"/>
      <c r="T52" s="4">
        <v>1.116569399833679</v>
      </c>
      <c r="U52" s="4">
        <v>61.634250120683127</v>
      </c>
      <c r="V52" s="4"/>
      <c r="W52" s="4"/>
      <c r="X52" s="4">
        <v>1.116569399833679</v>
      </c>
      <c r="Y52" s="4">
        <v>61.634250120683127</v>
      </c>
      <c r="Z52" s="4"/>
      <c r="AA52" s="4"/>
      <c r="AB52" s="4">
        <v>1.116569399833679</v>
      </c>
      <c r="AC52" s="4">
        <v>61.634250120683127</v>
      </c>
      <c r="AD52" s="4"/>
      <c r="AE52" s="4"/>
      <c r="AF52" s="4">
        <v>1.116569399833679</v>
      </c>
      <c r="AG52" s="4">
        <v>61.634250120683127</v>
      </c>
      <c r="AH52" s="4"/>
      <c r="AI52" s="4"/>
      <c r="AJ52" s="4">
        <v>1.116569399833679</v>
      </c>
      <c r="AK52" s="4">
        <v>61.634250120683127</v>
      </c>
      <c r="AL52" s="4"/>
      <c r="AM52" s="4"/>
      <c r="AN52" s="4">
        <v>1.116569399833679</v>
      </c>
      <c r="AO52" s="4">
        <v>61.634250120683127</v>
      </c>
      <c r="AP52" s="4"/>
      <c r="AQ52" s="4"/>
      <c r="AR52" s="4">
        <v>1.116569399833679</v>
      </c>
      <c r="AS52" s="4">
        <v>61.634250120683127</v>
      </c>
      <c r="AT52" s="4"/>
      <c r="AU52" s="4"/>
      <c r="AV52" s="4">
        <v>1.116569399833679</v>
      </c>
      <c r="AW52" s="4">
        <v>61.634250120683127</v>
      </c>
      <c r="AX52" s="4"/>
      <c r="AY52" s="4"/>
      <c r="AZ52" s="4">
        <v>1.116569399833679</v>
      </c>
      <c r="BA52" s="4">
        <v>61.634250120683127</v>
      </c>
      <c r="BB52" s="4"/>
      <c r="BD52" s="2">
        <v>1.116569399833679</v>
      </c>
      <c r="BE52" s="2">
        <v>61.634250120683127</v>
      </c>
    </row>
    <row r="53" spans="1:57" x14ac:dyDescent="0.25">
      <c r="A53" s="3">
        <v>41582.725706423611</v>
      </c>
      <c r="B53" s="6">
        <v>1.077694773674011</v>
      </c>
      <c r="C53" s="6">
        <v>0.64370000000000005</v>
      </c>
      <c r="D53" s="4"/>
      <c r="E53" s="6">
        <f t="shared" si="6"/>
        <v>0</v>
      </c>
      <c r="F53" s="6">
        <v>1.077694773674011</v>
      </c>
      <c r="G53" s="6">
        <f t="shared" si="0"/>
        <v>1.077694773674011</v>
      </c>
      <c r="H53" s="5">
        <v>0</v>
      </c>
      <c r="I53" s="4">
        <f t="shared" si="1"/>
        <v>67.421900524158914</v>
      </c>
      <c r="J53" s="4">
        <f t="shared" si="2"/>
        <v>67.421900524158914</v>
      </c>
      <c r="K53" s="7">
        <f t="shared" si="3"/>
        <v>0.27211996452522641</v>
      </c>
      <c r="L53" s="7">
        <f t="shared" si="4"/>
        <v>0.18835146357635599</v>
      </c>
      <c r="M53" s="7">
        <f t="shared" si="5"/>
        <v>0.18835146357635599</v>
      </c>
      <c r="N53" s="4"/>
      <c r="O53" s="4"/>
      <c r="P53" s="4">
        <v>1.077694773674011</v>
      </c>
      <c r="Q53" s="4">
        <v>67.421900524158914</v>
      </c>
      <c r="R53" s="4"/>
      <c r="S53" s="4"/>
      <c r="T53" s="4">
        <v>1.077694773674011</v>
      </c>
      <c r="U53" s="4">
        <v>67.421900524158914</v>
      </c>
      <c r="V53" s="4"/>
      <c r="W53" s="4"/>
      <c r="X53" s="4">
        <v>1.077694773674011</v>
      </c>
      <c r="Y53" s="4">
        <v>67.421900524158914</v>
      </c>
      <c r="Z53" s="4"/>
      <c r="AA53" s="4"/>
      <c r="AB53" s="4">
        <v>1.077694773674011</v>
      </c>
      <c r="AC53" s="4">
        <v>67.421900524158914</v>
      </c>
      <c r="AD53" s="4"/>
      <c r="AE53" s="4"/>
      <c r="AF53" s="4">
        <v>1.077694773674011</v>
      </c>
      <c r="AG53" s="4">
        <v>67.421900524158914</v>
      </c>
      <c r="AH53" s="4"/>
      <c r="AI53" s="4"/>
      <c r="AJ53" s="4">
        <v>1.077694773674011</v>
      </c>
      <c r="AK53" s="4">
        <v>67.421900524158914</v>
      </c>
      <c r="AL53" s="4"/>
      <c r="AM53" s="4"/>
      <c r="AN53" s="4">
        <v>1.077694773674011</v>
      </c>
      <c r="AO53" s="4">
        <v>67.421900524158914</v>
      </c>
      <c r="AP53" s="4"/>
      <c r="AQ53" s="4"/>
      <c r="AR53" s="4">
        <v>1.077694773674011</v>
      </c>
      <c r="AS53" s="4">
        <v>67.421900524158914</v>
      </c>
      <c r="AT53" s="4"/>
      <c r="AU53" s="4"/>
      <c r="AV53" s="4">
        <v>1.077694773674011</v>
      </c>
      <c r="AW53" s="4">
        <v>67.421900524158914</v>
      </c>
      <c r="AX53" s="4"/>
      <c r="AY53" s="4"/>
      <c r="AZ53" s="4">
        <v>1.077694773674011</v>
      </c>
      <c r="BA53" s="4">
        <v>67.421900524158914</v>
      </c>
      <c r="BB53" s="4"/>
      <c r="BD53" s="2">
        <v>1.077694773674011</v>
      </c>
      <c r="BE53" s="2">
        <v>67.421900524158914</v>
      </c>
    </row>
    <row r="54" spans="1:57" x14ac:dyDescent="0.25">
      <c r="A54" s="3">
        <v>41582.729178703703</v>
      </c>
      <c r="B54" s="6">
        <v>1.036419630050659</v>
      </c>
      <c r="C54" s="6">
        <v>0.64370000000000005</v>
      </c>
      <c r="D54" s="4">
        <v>0.74170000000000003</v>
      </c>
      <c r="E54" s="6">
        <f t="shared" si="6"/>
        <v>0.29471963005065893</v>
      </c>
      <c r="F54" s="6">
        <v>0.64370000000000005</v>
      </c>
      <c r="G54" s="6">
        <f t="shared" si="0"/>
        <v>0.74170000000000003</v>
      </c>
      <c r="H54" s="5">
        <v>0</v>
      </c>
      <c r="I54" s="4">
        <f t="shared" si="1"/>
        <v>61.009729695612691</v>
      </c>
      <c r="J54" s="4">
        <f t="shared" si="2"/>
        <v>15.224483455025627</v>
      </c>
      <c r="K54" s="7">
        <f t="shared" si="3"/>
        <v>0.27211996452522641</v>
      </c>
      <c r="L54" s="7">
        <f t="shared" si="4"/>
        <v>0.15422870782712639</v>
      </c>
      <c r="M54" s="7">
        <f t="shared" si="5"/>
        <v>9.6039999999999945E-3</v>
      </c>
      <c r="N54" s="4">
        <f t="shared" ca="1" si="7"/>
        <v>0.7087</v>
      </c>
      <c r="O54" s="4">
        <v>0.74170000000000003</v>
      </c>
      <c r="P54" s="4">
        <v>0.74170000000000003</v>
      </c>
      <c r="Q54" s="4">
        <v>15.224483455025627</v>
      </c>
      <c r="R54" s="4"/>
      <c r="S54" s="4">
        <v>0.72870000000000001</v>
      </c>
      <c r="T54" s="4">
        <v>0.72870000000000001</v>
      </c>
      <c r="U54" s="4">
        <v>13.204909119154879</v>
      </c>
      <c r="V54" s="4"/>
      <c r="W54" s="4">
        <v>0.56070000000000009</v>
      </c>
      <c r="X54" s="4">
        <v>0.56070000000000009</v>
      </c>
      <c r="Y54" s="4">
        <v>12.894205375174765</v>
      </c>
      <c r="Z54" s="4"/>
      <c r="AA54" s="4">
        <v>0.62470000000000003</v>
      </c>
      <c r="AB54" s="4">
        <v>0.62470000000000003</v>
      </c>
      <c r="AC54" s="4">
        <v>2.9516855678110945</v>
      </c>
      <c r="AD54" s="4"/>
      <c r="AE54" s="4">
        <v>0.55570000000000008</v>
      </c>
      <c r="AF54" s="4">
        <v>0.55570000000000008</v>
      </c>
      <c r="AG54" s="4">
        <v>13.670964735125052</v>
      </c>
      <c r="AH54" s="4"/>
      <c r="AI54" s="4">
        <v>0.7007000000000001</v>
      </c>
      <c r="AJ54" s="4">
        <v>0.7007000000000001</v>
      </c>
      <c r="AK54" s="4">
        <v>8.8550567034332826</v>
      </c>
      <c r="AL54" s="4"/>
      <c r="AM54" s="4">
        <v>0.56570000000000009</v>
      </c>
      <c r="AN54" s="4">
        <v>0.56570000000000009</v>
      </c>
      <c r="AO54" s="4">
        <v>12.117446015224475</v>
      </c>
      <c r="AP54" s="4"/>
      <c r="AQ54" s="4">
        <v>0.66670000000000007</v>
      </c>
      <c r="AR54" s="4">
        <v>0.66670000000000007</v>
      </c>
      <c r="AS54" s="4">
        <v>3.573093055771325</v>
      </c>
      <c r="AT54" s="4"/>
      <c r="AU54" s="4">
        <v>0.6967000000000001</v>
      </c>
      <c r="AV54" s="4">
        <v>0.6967000000000001</v>
      </c>
      <c r="AW54" s="4">
        <v>8.2336492154730525</v>
      </c>
      <c r="AX54" s="4"/>
      <c r="AY54" s="4">
        <v>0.73370000000000002</v>
      </c>
      <c r="AZ54" s="4">
        <v>0.73370000000000002</v>
      </c>
      <c r="BA54" s="4">
        <v>13.981668479105167</v>
      </c>
      <c r="BB54" s="4"/>
      <c r="BC54" s="4">
        <v>0.74170000000000003</v>
      </c>
      <c r="BD54" s="2">
        <v>0.74170000000000003</v>
      </c>
      <c r="BE54" s="2">
        <v>15.224483455025627</v>
      </c>
    </row>
    <row r="55" spans="1:57" x14ac:dyDescent="0.25">
      <c r="A55" s="3">
        <v>41582.732650983795</v>
      </c>
      <c r="B55" s="6">
        <v>0.99448728561401367</v>
      </c>
      <c r="C55" s="6">
        <v>0.64370000000000005</v>
      </c>
      <c r="D55" s="4"/>
      <c r="E55" s="6">
        <f t="shared" si="6"/>
        <v>0.29471963005065893</v>
      </c>
      <c r="F55" s="6">
        <v>0.60176765556335476</v>
      </c>
      <c r="G55" s="6">
        <f t="shared" si="0"/>
        <v>0.69976765556335474</v>
      </c>
      <c r="H55" s="5">
        <v>0</v>
      </c>
      <c r="I55" s="4">
        <f t="shared" si="1"/>
        <v>54.495461490447973</v>
      </c>
      <c r="J55" s="4">
        <f t="shared" si="2"/>
        <v>8.7102152498609122</v>
      </c>
      <c r="K55" s="7">
        <f t="shared" si="3"/>
        <v>0.27211996452522641</v>
      </c>
      <c r="L55" s="7">
        <f t="shared" si="4"/>
        <v>0.12305171974844757</v>
      </c>
      <c r="M55" s="7">
        <f t="shared" si="5"/>
        <v>3.1435820003709782E-3</v>
      </c>
      <c r="N55" s="4"/>
      <c r="O55" s="4"/>
      <c r="P55" s="4">
        <v>0.69976765556335474</v>
      </c>
      <c r="Q55" s="4">
        <v>8.7102152498609122</v>
      </c>
      <c r="R55" s="4"/>
      <c r="S55" s="4"/>
      <c r="T55" s="4">
        <v>0.68676765556335473</v>
      </c>
      <c r="U55" s="4">
        <v>6.6906409139901628</v>
      </c>
      <c r="V55" s="4"/>
      <c r="W55" s="4"/>
      <c r="X55" s="4">
        <v>0.5187676555633548</v>
      </c>
      <c r="Y55" s="4">
        <v>19.408473580339482</v>
      </c>
      <c r="Z55" s="4"/>
      <c r="AA55" s="4"/>
      <c r="AB55" s="4">
        <v>0.58276765556335475</v>
      </c>
      <c r="AC55" s="4">
        <v>9.4659537729758103</v>
      </c>
      <c r="AD55" s="4"/>
      <c r="AE55" s="4"/>
      <c r="AF55" s="4">
        <v>0.5137676555633548</v>
      </c>
      <c r="AG55" s="4">
        <v>20.185232940289769</v>
      </c>
      <c r="AH55" s="4"/>
      <c r="AI55" s="4"/>
      <c r="AJ55" s="4">
        <v>0.65876765556335481</v>
      </c>
      <c r="AK55" s="4">
        <v>2.3407884982685667</v>
      </c>
      <c r="AL55" s="4"/>
      <c r="AM55" s="4"/>
      <c r="AN55" s="4">
        <v>0.52376765556335481</v>
      </c>
      <c r="AO55" s="4">
        <v>18.631714220389192</v>
      </c>
      <c r="AP55" s="4"/>
      <c r="AQ55" s="4"/>
      <c r="AR55" s="4">
        <v>0.62476765556335478</v>
      </c>
      <c r="AS55" s="4">
        <v>2.9411751493933918</v>
      </c>
      <c r="AT55" s="4"/>
      <c r="AU55" s="4"/>
      <c r="AV55" s="4">
        <v>0.65476765556335481</v>
      </c>
      <c r="AW55" s="4">
        <v>1.7193810103083362</v>
      </c>
      <c r="AX55" s="4"/>
      <c r="AY55" s="4"/>
      <c r="AZ55" s="4">
        <v>0.69176765556335473</v>
      </c>
      <c r="BA55" s="4">
        <v>7.4674002739404512</v>
      </c>
      <c r="BB55" s="4"/>
      <c r="BD55" s="2">
        <v>0.69976765556335474</v>
      </c>
      <c r="BE55" s="2">
        <v>8.7102152498609122</v>
      </c>
    </row>
    <row r="56" spans="1:57" x14ac:dyDescent="0.25">
      <c r="A56" s="3">
        <v>41582.736123263887</v>
      </c>
      <c r="B56" s="6">
        <v>0.95934230089187622</v>
      </c>
      <c r="C56" s="6">
        <v>0.61229999999999996</v>
      </c>
      <c r="D56" s="4"/>
      <c r="E56" s="6">
        <f t="shared" si="6"/>
        <v>0.29471963005065893</v>
      </c>
      <c r="F56" s="6">
        <v>0.56662267084121731</v>
      </c>
      <c r="G56" s="6">
        <f t="shared" si="0"/>
        <v>0.66462267084121729</v>
      </c>
      <c r="H56" s="5">
        <v>0</v>
      </c>
      <c r="I56" s="4">
        <f t="shared" si="1"/>
        <v>56.678474749612327</v>
      </c>
      <c r="J56" s="4">
        <f t="shared" si="2"/>
        <v>8.5452671633541311</v>
      </c>
      <c r="K56" s="7">
        <f t="shared" si="3"/>
        <v>0.30586561928713124</v>
      </c>
      <c r="L56" s="7">
        <f t="shared" si="4"/>
        <v>0.12043835860832758</v>
      </c>
      <c r="M56" s="7">
        <f t="shared" si="5"/>
        <v>2.7376618839583746E-3</v>
      </c>
      <c r="N56" s="4"/>
      <c r="O56" s="4"/>
      <c r="P56" s="4">
        <v>0.66462267084121729</v>
      </c>
      <c r="Q56" s="4">
        <v>8.5452671633541311</v>
      </c>
      <c r="R56" s="4"/>
      <c r="S56" s="4"/>
      <c r="T56" s="4">
        <v>0.65162267084121728</v>
      </c>
      <c r="U56" s="4">
        <v>6.4221249128233424</v>
      </c>
      <c r="V56" s="4"/>
      <c r="W56" s="4"/>
      <c r="X56" s="4">
        <v>0.48362267084121735</v>
      </c>
      <c r="Y56" s="4">
        <v>21.015405709420644</v>
      </c>
      <c r="Z56" s="4"/>
      <c r="AA56" s="4"/>
      <c r="AB56" s="4">
        <v>0.5476226708412173</v>
      </c>
      <c r="AC56" s="4">
        <v>10.56301309142294</v>
      </c>
      <c r="AD56" s="4"/>
      <c r="AE56" s="4"/>
      <c r="AF56" s="4">
        <v>0.47862267084121735</v>
      </c>
      <c r="AG56" s="4">
        <v>21.831998882701718</v>
      </c>
      <c r="AH56" s="4"/>
      <c r="AI56" s="4"/>
      <c r="AJ56" s="4">
        <v>0.62362267084121736</v>
      </c>
      <c r="AK56" s="4">
        <v>1.8492031424493565</v>
      </c>
      <c r="AL56" s="4"/>
      <c r="AM56" s="4"/>
      <c r="AN56" s="4">
        <v>0.48862267084121735</v>
      </c>
      <c r="AO56" s="4">
        <v>20.198812536139574</v>
      </c>
      <c r="AP56" s="4"/>
      <c r="AQ56" s="4"/>
      <c r="AR56" s="4">
        <v>0.58962267084121733</v>
      </c>
      <c r="AS56" s="4">
        <v>3.7036304358619341</v>
      </c>
      <c r="AT56" s="4"/>
      <c r="AU56" s="4"/>
      <c r="AV56" s="4">
        <v>0.61962267084121736</v>
      </c>
      <c r="AW56" s="4">
        <v>1.1959286038244987</v>
      </c>
      <c r="AX56" s="4"/>
      <c r="AY56" s="4"/>
      <c r="AZ56" s="4">
        <v>0.65662267084121728</v>
      </c>
      <c r="BA56" s="4">
        <v>7.2387180861044156</v>
      </c>
      <c r="BB56" s="4"/>
      <c r="BD56" s="2">
        <v>0.66462267084121729</v>
      </c>
      <c r="BE56" s="2">
        <v>8.5452671633541311</v>
      </c>
    </row>
    <row r="57" spans="1:57" x14ac:dyDescent="0.25">
      <c r="A57" s="3">
        <v>41582.739595543979</v>
      </c>
      <c r="B57" s="6">
        <v>0.9283900260925293</v>
      </c>
      <c r="C57" s="6">
        <v>0.58090000000000008</v>
      </c>
      <c r="D57" s="4"/>
      <c r="E57" s="6">
        <f t="shared" si="6"/>
        <v>0.29471963005065893</v>
      </c>
      <c r="F57" s="6">
        <v>0.53567039604187039</v>
      </c>
      <c r="G57" s="6">
        <f t="shared" si="0"/>
        <v>0.63367039604187037</v>
      </c>
      <c r="H57" s="5">
        <v>0</v>
      </c>
      <c r="I57" s="4">
        <f t="shared" si="1"/>
        <v>59.819250489331921</v>
      </c>
      <c r="J57" s="4">
        <f t="shared" si="2"/>
        <v>9.0842478984111334</v>
      </c>
      <c r="K57" s="7">
        <f t="shared" si="3"/>
        <v>0.34158319404903581</v>
      </c>
      <c r="L57" s="7">
        <f t="shared" si="4"/>
        <v>0.12074931823378664</v>
      </c>
      <c r="M57" s="7">
        <f t="shared" si="5"/>
        <v>2.7847146984158388E-3</v>
      </c>
      <c r="N57" s="4"/>
      <c r="O57" s="4"/>
      <c r="P57" s="4">
        <v>0.63367039604187037</v>
      </c>
      <c r="Q57" s="4">
        <v>9.0842478984111334</v>
      </c>
      <c r="R57" s="4"/>
      <c r="S57" s="4"/>
      <c r="T57" s="4">
        <v>0.62067039604187035</v>
      </c>
      <c r="U57" s="4">
        <v>6.8463412019057088</v>
      </c>
      <c r="V57" s="4"/>
      <c r="W57" s="4"/>
      <c r="X57" s="4">
        <v>0.45267039604187043</v>
      </c>
      <c r="Y57" s="4">
        <v>22.074299183702813</v>
      </c>
      <c r="Z57" s="4"/>
      <c r="AA57" s="4"/>
      <c r="AB57" s="4">
        <v>0.51667039604187037</v>
      </c>
      <c r="AC57" s="4">
        <v>11.056912370137667</v>
      </c>
      <c r="AD57" s="4"/>
      <c r="AE57" s="4"/>
      <c r="AF57" s="4">
        <v>0.44767039604187042</v>
      </c>
      <c r="AG57" s="4">
        <v>22.935032528512593</v>
      </c>
      <c r="AH57" s="4"/>
      <c r="AI57" s="4"/>
      <c r="AJ57" s="4">
        <v>0.59267039604187044</v>
      </c>
      <c r="AK57" s="4">
        <v>2.0262344709709685</v>
      </c>
      <c r="AL57" s="4"/>
      <c r="AM57" s="4"/>
      <c r="AN57" s="4">
        <v>0.45767039604187043</v>
      </c>
      <c r="AO57" s="4">
        <v>21.213565838893032</v>
      </c>
      <c r="AP57" s="4"/>
      <c r="AQ57" s="4"/>
      <c r="AR57" s="4">
        <v>0.55867039604187041</v>
      </c>
      <c r="AS57" s="4">
        <v>3.8267522737355257</v>
      </c>
      <c r="AT57" s="4"/>
      <c r="AU57" s="4"/>
      <c r="AV57" s="4">
        <v>0.58867039604187044</v>
      </c>
      <c r="AW57" s="4">
        <v>1.3376477951231456</v>
      </c>
      <c r="AX57" s="4"/>
      <c r="AY57" s="4"/>
      <c r="AZ57" s="4">
        <v>0.62567039604187036</v>
      </c>
      <c r="BA57" s="4">
        <v>7.7070745467154866</v>
      </c>
      <c r="BB57" s="4"/>
      <c r="BD57" s="2">
        <v>0.63367039604187037</v>
      </c>
      <c r="BE57" s="2">
        <v>9.0842478984111334</v>
      </c>
    </row>
    <row r="58" spans="1:57" x14ac:dyDescent="0.25">
      <c r="A58" s="3">
        <v>41582.743067824071</v>
      </c>
      <c r="B58" s="6">
        <v>0.89970254898071289</v>
      </c>
      <c r="C58" s="6">
        <v>0.53380000000000005</v>
      </c>
      <c r="D58" s="4"/>
      <c r="E58" s="6">
        <f t="shared" si="6"/>
        <v>0.29471963005065893</v>
      </c>
      <c r="F58" s="6">
        <v>0.50698291893005398</v>
      </c>
      <c r="G58" s="6">
        <f t="shared" si="0"/>
        <v>0.60498291893005396</v>
      </c>
      <c r="H58" s="5">
        <v>0</v>
      </c>
      <c r="I58" s="4">
        <f t="shared" si="1"/>
        <v>68.546749528046618</v>
      </c>
      <c r="J58" s="4">
        <f t="shared" si="2"/>
        <v>13.335129061456332</v>
      </c>
      <c r="K58" s="7">
        <f t="shared" si="3"/>
        <v>0.39885690619189296</v>
      </c>
      <c r="L58" s="7">
        <f t="shared" si="4"/>
        <v>0.13388467535058296</v>
      </c>
      <c r="M58" s="7">
        <f t="shared" si="5"/>
        <v>5.0670079474026269E-3</v>
      </c>
      <c r="N58" s="4"/>
      <c r="O58" s="4"/>
      <c r="P58" s="4">
        <v>0.60498291893005396</v>
      </c>
      <c r="Q58" s="4">
        <v>13.335129061456332</v>
      </c>
      <c r="R58" s="4"/>
      <c r="S58" s="4"/>
      <c r="T58" s="4">
        <v>0.59198291893005395</v>
      </c>
      <c r="U58" s="4">
        <v>10.899760009376898</v>
      </c>
      <c r="V58" s="4"/>
      <c r="W58" s="4"/>
      <c r="X58" s="4">
        <v>0.42398291893005402</v>
      </c>
      <c r="Y58" s="4">
        <v>20.572701586726492</v>
      </c>
      <c r="Z58" s="4"/>
      <c r="AA58" s="4"/>
      <c r="AB58" s="4">
        <v>0.48798291893005397</v>
      </c>
      <c r="AC58" s="4">
        <v>8.5831924072585384</v>
      </c>
      <c r="AD58" s="4"/>
      <c r="AE58" s="4"/>
      <c r="AF58" s="4">
        <v>0.41898291893005402</v>
      </c>
      <c r="AG58" s="4">
        <v>21.509381991372429</v>
      </c>
      <c r="AH58" s="4"/>
      <c r="AI58" s="4"/>
      <c r="AJ58" s="4">
        <v>0.56398291893005403</v>
      </c>
      <c r="AK58" s="4">
        <v>5.6543497433596812</v>
      </c>
      <c r="AL58" s="4"/>
      <c r="AM58" s="4"/>
      <c r="AN58" s="4">
        <v>0.42898291893005402</v>
      </c>
      <c r="AO58" s="4">
        <v>19.636021182080558</v>
      </c>
      <c r="AP58" s="4"/>
      <c r="AQ58" s="4"/>
      <c r="AR58" s="4">
        <v>0.529982918930054</v>
      </c>
      <c r="AS58" s="4">
        <v>0.7150770082326805</v>
      </c>
      <c r="AT58" s="4"/>
      <c r="AU58" s="4"/>
      <c r="AV58" s="4">
        <v>0.55998291893005403</v>
      </c>
      <c r="AW58" s="4">
        <v>4.9050054196429329</v>
      </c>
      <c r="AX58" s="4"/>
      <c r="AY58" s="4"/>
      <c r="AZ58" s="4">
        <v>0.59698291893005395</v>
      </c>
      <c r="BA58" s="4">
        <v>11.836440414022835</v>
      </c>
      <c r="BB58" s="4"/>
      <c r="BD58" s="2">
        <v>0.60498291893005396</v>
      </c>
      <c r="BE58" s="2">
        <v>13.335129061456332</v>
      </c>
    </row>
    <row r="59" spans="1:57" x14ac:dyDescent="0.25">
      <c r="A59" s="3">
        <v>41582.74654010417</v>
      </c>
      <c r="B59" s="6">
        <v>0.87288296222686768</v>
      </c>
      <c r="C59" s="6">
        <v>0.58090000000000008</v>
      </c>
      <c r="D59" s="4"/>
      <c r="E59" s="6">
        <f t="shared" si="6"/>
        <v>0.29471963005065893</v>
      </c>
      <c r="F59" s="6">
        <v>0.48016333217620877</v>
      </c>
      <c r="G59" s="6">
        <f t="shared" si="0"/>
        <v>0.57816333217620874</v>
      </c>
      <c r="H59" s="5">
        <v>0</v>
      </c>
      <c r="I59" s="4">
        <f t="shared" si="1"/>
        <v>50.263894340999755</v>
      </c>
      <c r="J59" s="4">
        <f t="shared" si="2"/>
        <v>0.47110824992104294</v>
      </c>
      <c r="K59" s="7">
        <f t="shared" si="3"/>
        <v>0.34158319404903581</v>
      </c>
      <c r="L59" s="7">
        <f t="shared" si="4"/>
        <v>8.5254050230776382E-2</v>
      </c>
      <c r="M59" s="7">
        <f t="shared" si="5"/>
        <v>7.4893507777748228E-6</v>
      </c>
      <c r="N59" s="4"/>
      <c r="O59" s="4"/>
      <c r="P59" s="4">
        <v>0.57816333217620874</v>
      </c>
      <c r="Q59" s="4">
        <v>0.47110824992104294</v>
      </c>
      <c r="R59" s="4"/>
      <c r="S59" s="4"/>
      <c r="T59" s="4">
        <v>0.56516333217620873</v>
      </c>
      <c r="U59" s="4">
        <v>2.7090149464264672</v>
      </c>
      <c r="V59" s="4"/>
      <c r="W59" s="4"/>
      <c r="X59" s="4">
        <v>0.39716333217620881</v>
      </c>
      <c r="Y59" s="4">
        <v>31.629655332034989</v>
      </c>
      <c r="Z59" s="4"/>
      <c r="AA59" s="4"/>
      <c r="AB59" s="4">
        <v>0.46116333217620875</v>
      </c>
      <c r="AC59" s="4">
        <v>20.612268518469843</v>
      </c>
      <c r="AD59" s="4"/>
      <c r="AE59" s="4"/>
      <c r="AF59" s="4">
        <v>0.3921633321762088</v>
      </c>
      <c r="AG59" s="4">
        <v>32.490388676844766</v>
      </c>
      <c r="AH59" s="4"/>
      <c r="AI59" s="4"/>
      <c r="AJ59" s="4">
        <v>0.53716333217620882</v>
      </c>
      <c r="AK59" s="4">
        <v>7.5291216773612089</v>
      </c>
      <c r="AL59" s="4"/>
      <c r="AM59" s="4"/>
      <c r="AN59" s="4">
        <v>0.40216333217620881</v>
      </c>
      <c r="AO59" s="4">
        <v>30.768921987225212</v>
      </c>
      <c r="AP59" s="4"/>
      <c r="AQ59" s="4"/>
      <c r="AR59" s="4">
        <v>0.50316333217620879</v>
      </c>
      <c r="AS59" s="4">
        <v>13.382108422067702</v>
      </c>
      <c r="AT59" s="4"/>
      <c r="AU59" s="4"/>
      <c r="AV59" s="4">
        <v>0.53316333217620882</v>
      </c>
      <c r="AW59" s="4">
        <v>8.2177083532090318</v>
      </c>
      <c r="AX59" s="4"/>
      <c r="AY59" s="4"/>
      <c r="AZ59" s="4">
        <v>0.57016333217620874</v>
      </c>
      <c r="BA59" s="4">
        <v>1.8482816016166888</v>
      </c>
      <c r="BB59" s="4"/>
      <c r="BD59" s="2">
        <v>0.57816333217620874</v>
      </c>
      <c r="BE59" s="2">
        <v>0.47110824992104294</v>
      </c>
    </row>
    <row r="60" spans="1:57" x14ac:dyDescent="0.25">
      <c r="A60" s="3">
        <v>41582.750012384262</v>
      </c>
      <c r="B60" s="6">
        <v>0.84799528121948242</v>
      </c>
      <c r="C60" s="6">
        <v>0.56520000000000004</v>
      </c>
      <c r="D60" s="4"/>
      <c r="E60" s="6">
        <f t="shared" si="6"/>
        <v>0.29471963005065893</v>
      </c>
      <c r="F60" s="6">
        <v>0.45527565116882351</v>
      </c>
      <c r="G60" s="6">
        <f t="shared" si="0"/>
        <v>0.55327565116882349</v>
      </c>
      <c r="H60" s="5">
        <v>0</v>
      </c>
      <c r="I60" s="4">
        <f t="shared" si="1"/>
        <v>50.034550817318184</v>
      </c>
      <c r="J60" s="4">
        <f t="shared" si="2"/>
        <v>2.1097574011281925</v>
      </c>
      <c r="K60" s="7">
        <f t="shared" si="3"/>
        <v>0.36018145142998825</v>
      </c>
      <c r="L60" s="7">
        <f t="shared" si="4"/>
        <v>7.9973171080006122E-2</v>
      </c>
      <c r="M60" s="7">
        <f t="shared" si="5"/>
        <v>1.4219009504758145E-4</v>
      </c>
      <c r="N60" s="4"/>
      <c r="O60" s="4"/>
      <c r="P60" s="4">
        <v>0.55327565116882349</v>
      </c>
      <c r="Q60" s="4">
        <v>2.1097574011281925</v>
      </c>
      <c r="R60" s="4"/>
      <c r="S60" s="4"/>
      <c r="T60" s="4">
        <v>0.54027565116882348</v>
      </c>
      <c r="U60" s="4">
        <v>4.4098281725365451</v>
      </c>
      <c r="V60" s="4"/>
      <c r="W60" s="4"/>
      <c r="X60" s="4">
        <v>0.37227565116882355</v>
      </c>
      <c r="Y60" s="4">
        <v>34.13381967996753</v>
      </c>
      <c r="Z60" s="4"/>
      <c r="AA60" s="4"/>
      <c r="AB60" s="4">
        <v>0.4362756511688235</v>
      </c>
      <c r="AC60" s="4">
        <v>22.810394343803349</v>
      </c>
      <c r="AD60" s="4"/>
      <c r="AE60" s="4"/>
      <c r="AF60" s="4">
        <v>0.36727565116882355</v>
      </c>
      <c r="AG60" s="4">
        <v>35.018462284355358</v>
      </c>
      <c r="AH60" s="4"/>
      <c r="AI60" s="4"/>
      <c r="AJ60" s="4">
        <v>0.51227565116882356</v>
      </c>
      <c r="AK60" s="4">
        <v>9.3638267571083613</v>
      </c>
      <c r="AL60" s="4"/>
      <c r="AM60" s="4"/>
      <c r="AN60" s="4">
        <v>0.37727565116882356</v>
      </c>
      <c r="AO60" s="4">
        <v>33.249177075579695</v>
      </c>
      <c r="AP60" s="4"/>
      <c r="AQ60" s="4"/>
      <c r="AR60" s="4">
        <v>0.47827565116882353</v>
      </c>
      <c r="AS60" s="4">
        <v>15.379396466945595</v>
      </c>
      <c r="AT60" s="4"/>
      <c r="AU60" s="4"/>
      <c r="AV60" s="4">
        <v>0.50827565116882356</v>
      </c>
      <c r="AW60" s="4">
        <v>10.071540840618624</v>
      </c>
      <c r="AX60" s="4"/>
      <c r="AY60" s="4"/>
      <c r="AZ60" s="4">
        <v>0.54527565116882348</v>
      </c>
      <c r="BA60" s="4">
        <v>3.5251855681487174</v>
      </c>
      <c r="BB60" s="4"/>
      <c r="BD60" s="2">
        <v>0.55327565116882349</v>
      </c>
      <c r="BE60" s="2">
        <v>2.1097574011281925</v>
      </c>
    </row>
    <row r="61" spans="1:57" x14ac:dyDescent="0.25">
      <c r="A61" s="3">
        <v>41582.753484664354</v>
      </c>
      <c r="B61" s="6">
        <v>0.82451421022415161</v>
      </c>
      <c r="C61" s="6">
        <v>0.56520000000000004</v>
      </c>
      <c r="D61" s="4"/>
      <c r="E61" s="6">
        <f t="shared" si="6"/>
        <v>0.29471963005065893</v>
      </c>
      <c r="F61" s="6">
        <v>0.4317945801734927</v>
      </c>
      <c r="G61" s="6">
        <f t="shared" si="0"/>
        <v>0.52979458017349268</v>
      </c>
      <c r="H61" s="5">
        <v>0</v>
      </c>
      <c r="I61" s="4">
        <f t="shared" si="1"/>
        <v>45.880079657493198</v>
      </c>
      <c r="J61" s="4">
        <f t="shared" si="2"/>
        <v>6.2642285609531765</v>
      </c>
      <c r="K61" s="7">
        <f t="shared" si="3"/>
        <v>0.36018145142998825</v>
      </c>
      <c r="L61" s="7">
        <f t="shared" si="4"/>
        <v>6.7243859624175478E-2</v>
      </c>
      <c r="M61" s="7">
        <f t="shared" si="5"/>
        <v>1.2535437530912402E-3</v>
      </c>
      <c r="N61" s="4"/>
      <c r="O61" s="4"/>
      <c r="P61" s="4">
        <v>0.52979458017349268</v>
      </c>
      <c r="Q61" s="4">
        <v>6.2642285609531765</v>
      </c>
      <c r="R61" s="4"/>
      <c r="S61" s="4"/>
      <c r="T61" s="4">
        <v>0.51679458017349267</v>
      </c>
      <c r="U61" s="4">
        <v>8.5642993323615286</v>
      </c>
      <c r="V61" s="4"/>
      <c r="W61" s="4"/>
      <c r="X61" s="4">
        <v>0.34879458017349274</v>
      </c>
      <c r="Y61" s="4">
        <v>38.288290839792516</v>
      </c>
      <c r="Z61" s="4"/>
      <c r="AA61" s="4"/>
      <c r="AB61" s="4">
        <v>0.41279458017349269</v>
      </c>
      <c r="AC61" s="4">
        <v>26.964865503628332</v>
      </c>
      <c r="AD61" s="4"/>
      <c r="AE61" s="4"/>
      <c r="AF61" s="4">
        <v>0.34379458017349274</v>
      </c>
      <c r="AG61" s="4">
        <v>39.172933444180345</v>
      </c>
      <c r="AH61" s="4"/>
      <c r="AI61" s="4"/>
      <c r="AJ61" s="4">
        <v>0.48879458017349275</v>
      </c>
      <c r="AK61" s="4">
        <v>13.518297916933346</v>
      </c>
      <c r="AL61" s="4"/>
      <c r="AM61" s="4"/>
      <c r="AN61" s="4">
        <v>0.35379458017349275</v>
      </c>
      <c r="AO61" s="4">
        <v>37.403648235404681</v>
      </c>
      <c r="AP61" s="4"/>
      <c r="AQ61" s="4"/>
      <c r="AR61" s="4">
        <v>0.45479458017349272</v>
      </c>
      <c r="AS61" s="4">
        <v>19.533867626770579</v>
      </c>
      <c r="AT61" s="4"/>
      <c r="AU61" s="4"/>
      <c r="AV61" s="4">
        <v>0.48479458017349275</v>
      </c>
      <c r="AW61" s="4">
        <v>14.226012000443609</v>
      </c>
      <c r="AX61" s="4"/>
      <c r="AY61" s="4"/>
      <c r="AZ61" s="4">
        <v>0.52179458017349267</v>
      </c>
      <c r="BA61" s="4">
        <v>7.6796567279737005</v>
      </c>
      <c r="BB61" s="4"/>
      <c r="BD61" s="2">
        <v>0.52979458017349268</v>
      </c>
      <c r="BE61" s="2">
        <v>6.2642285609531765</v>
      </c>
    </row>
    <row r="62" spans="1:57" x14ac:dyDescent="0.25">
      <c r="A62" s="3">
        <v>41582.756956944446</v>
      </c>
      <c r="B62" s="6">
        <v>0.80245542526245117</v>
      </c>
      <c r="C62" s="6">
        <v>0.54949999999999999</v>
      </c>
      <c r="D62" s="4"/>
      <c r="E62" s="6">
        <f t="shared" si="6"/>
        <v>0.29471963005065893</v>
      </c>
      <c r="F62" s="6">
        <v>0.40973579521179226</v>
      </c>
      <c r="G62" s="6">
        <f t="shared" si="0"/>
        <v>0.50773579521179224</v>
      </c>
      <c r="H62" s="5">
        <v>0</v>
      </c>
      <c r="I62" s="4">
        <f t="shared" si="1"/>
        <v>46.033744360773646</v>
      </c>
      <c r="J62" s="4">
        <f t="shared" si="2"/>
        <v>7.6004012353426305</v>
      </c>
      <c r="K62" s="7">
        <f t="shared" si="3"/>
        <v>0.37927268881094067</v>
      </c>
      <c r="L62" s="7">
        <f t="shared" si="4"/>
        <v>6.3986447169707528E-2</v>
      </c>
      <c r="M62" s="7">
        <f t="shared" si="5"/>
        <v>1.744248801591355E-3</v>
      </c>
      <c r="N62" s="4"/>
      <c r="O62" s="4"/>
      <c r="P62" s="4">
        <v>0.50773579521179224</v>
      </c>
      <c r="Q62" s="4">
        <v>7.6004012353426305</v>
      </c>
      <c r="R62" s="4"/>
      <c r="S62" s="4"/>
      <c r="T62" s="4">
        <v>0.49473579521179223</v>
      </c>
      <c r="U62" s="4">
        <v>9.9661883145055068</v>
      </c>
      <c r="V62" s="4"/>
      <c r="W62" s="4"/>
      <c r="X62" s="4">
        <v>0.3267357952117923</v>
      </c>
      <c r="Y62" s="4">
        <v>40.539436722148807</v>
      </c>
      <c r="Z62" s="4"/>
      <c r="AA62" s="4"/>
      <c r="AB62" s="4">
        <v>0.39073579521179225</v>
      </c>
      <c r="AC62" s="4">
        <v>28.892484947808509</v>
      </c>
      <c r="AD62" s="4"/>
      <c r="AE62" s="4"/>
      <c r="AF62" s="4">
        <v>0.3217357952117923</v>
      </c>
      <c r="AG62" s="4">
        <v>41.449354829519145</v>
      </c>
      <c r="AH62" s="4"/>
      <c r="AI62" s="4"/>
      <c r="AJ62" s="4">
        <v>0.46673579521179231</v>
      </c>
      <c r="AK62" s="4">
        <v>15.061729715779377</v>
      </c>
      <c r="AL62" s="4"/>
      <c r="AM62" s="4"/>
      <c r="AN62" s="4">
        <v>0.33173579521179231</v>
      </c>
      <c r="AO62" s="4">
        <v>39.629518614778469</v>
      </c>
      <c r="AP62" s="4"/>
      <c r="AQ62" s="4"/>
      <c r="AR62" s="4">
        <v>0.43273579521179228</v>
      </c>
      <c r="AS62" s="4">
        <v>21.249172845897672</v>
      </c>
      <c r="AT62" s="4"/>
      <c r="AU62" s="4"/>
      <c r="AV62" s="4">
        <v>0.46273579521179231</v>
      </c>
      <c r="AW62" s="4">
        <v>15.789664201675647</v>
      </c>
      <c r="AX62" s="4"/>
      <c r="AY62" s="4"/>
      <c r="AZ62" s="4">
        <v>0.49973579521179223</v>
      </c>
      <c r="BA62" s="4">
        <v>9.0562702071351708</v>
      </c>
      <c r="BB62" s="4"/>
      <c r="BD62" s="2">
        <v>0.50773579521179224</v>
      </c>
      <c r="BE62" s="2">
        <v>7.6004012353426305</v>
      </c>
    </row>
    <row r="63" spans="1:57" x14ac:dyDescent="0.25">
      <c r="A63" s="3">
        <v>41582.760429224538</v>
      </c>
      <c r="B63" s="6">
        <v>0.78171014785766602</v>
      </c>
      <c r="C63" s="6">
        <v>0.56520000000000004</v>
      </c>
      <c r="D63" s="4"/>
      <c r="E63" s="6">
        <f t="shared" si="6"/>
        <v>0.29471963005065893</v>
      </c>
      <c r="F63" s="6">
        <v>0.38899051780700711</v>
      </c>
      <c r="G63" s="6">
        <f t="shared" si="0"/>
        <v>0.48699051780700708</v>
      </c>
      <c r="H63" s="5">
        <v>0</v>
      </c>
      <c r="I63" s="4">
        <f t="shared" si="1"/>
        <v>38.306820215439842</v>
      </c>
      <c r="J63" s="4">
        <f t="shared" si="2"/>
        <v>13.837488003006536</v>
      </c>
      <c r="K63" s="7">
        <f t="shared" si="3"/>
        <v>0.36018145142998825</v>
      </c>
      <c r="L63" s="7">
        <f t="shared" si="4"/>
        <v>4.6876644125348386E-2</v>
      </c>
      <c r="M63" s="7">
        <f t="shared" si="5"/>
        <v>6.1167231048960815E-3</v>
      </c>
      <c r="N63" s="4"/>
      <c r="O63" s="4"/>
      <c r="P63" s="4">
        <v>0.48699051780700708</v>
      </c>
      <c r="Q63" s="4">
        <v>13.837488003006536</v>
      </c>
      <c r="R63" s="4"/>
      <c r="S63" s="4"/>
      <c r="T63" s="4">
        <v>0.47399051780700707</v>
      </c>
      <c r="U63" s="4">
        <v>16.137558774414892</v>
      </c>
      <c r="V63" s="4"/>
      <c r="W63" s="4"/>
      <c r="X63" s="4">
        <v>0.30599051780700715</v>
      </c>
      <c r="Y63" s="4">
        <v>45.861550281845879</v>
      </c>
      <c r="Z63" s="4"/>
      <c r="AA63" s="4"/>
      <c r="AB63" s="4">
        <v>0.36999051780700709</v>
      </c>
      <c r="AC63" s="4">
        <v>34.538124945681695</v>
      </c>
      <c r="AD63" s="4"/>
      <c r="AE63" s="4"/>
      <c r="AF63" s="4">
        <v>0.30099051780700714</v>
      </c>
      <c r="AG63" s="4">
        <v>46.7461928862337</v>
      </c>
      <c r="AH63" s="4"/>
      <c r="AI63" s="4"/>
      <c r="AJ63" s="4">
        <v>0.44599051780700716</v>
      </c>
      <c r="AK63" s="4">
        <v>21.091557358986705</v>
      </c>
      <c r="AL63" s="4"/>
      <c r="AM63" s="4"/>
      <c r="AN63" s="4">
        <v>0.31099051780700715</v>
      </c>
      <c r="AO63" s="4">
        <v>44.976907677458044</v>
      </c>
      <c r="AP63" s="4"/>
      <c r="AQ63" s="4"/>
      <c r="AR63" s="4">
        <v>0.41199051780700713</v>
      </c>
      <c r="AS63" s="4">
        <v>27.107127068823939</v>
      </c>
      <c r="AT63" s="4"/>
      <c r="AU63" s="4"/>
      <c r="AV63" s="4">
        <v>0.44199051780700715</v>
      </c>
      <c r="AW63" s="4">
        <v>21.79927144249697</v>
      </c>
      <c r="AX63" s="4"/>
      <c r="AY63" s="4"/>
      <c r="AZ63" s="4">
        <v>0.47899051780700708</v>
      </c>
      <c r="BA63" s="4">
        <v>15.252916170027062</v>
      </c>
      <c r="BB63" s="4"/>
      <c r="BD63" s="2">
        <v>0.48699051780700708</v>
      </c>
      <c r="BE63" s="2">
        <v>13.837488003006536</v>
      </c>
    </row>
    <row r="64" spans="1:57" x14ac:dyDescent="0.25">
      <c r="A64" s="3">
        <v>41582.76390150463</v>
      </c>
      <c r="B64" s="6">
        <v>0.76204651594161987</v>
      </c>
      <c r="C64" s="6">
        <v>0.5181</v>
      </c>
      <c r="D64" s="4"/>
      <c r="E64" s="6">
        <f t="shared" si="6"/>
        <v>0.29471963005065893</v>
      </c>
      <c r="F64" s="6">
        <v>0.36932688589096097</v>
      </c>
      <c r="G64" s="6">
        <f t="shared" si="0"/>
        <v>0.46732688589096094</v>
      </c>
      <c r="H64" s="5">
        <v>0</v>
      </c>
      <c r="I64" s="4">
        <f t="shared" si="1"/>
        <v>47.084832260494082</v>
      </c>
      <c r="J64" s="4">
        <f t="shared" si="2"/>
        <v>9.7998676141746888</v>
      </c>
      <c r="K64" s="7">
        <f t="shared" si="3"/>
        <v>0.41893410357284544</v>
      </c>
      <c r="L64" s="7">
        <f t="shared" si="4"/>
        <v>5.9509902640054999E-2</v>
      </c>
      <c r="M64" s="7">
        <f t="shared" si="5"/>
        <v>2.5779091163295018E-3</v>
      </c>
      <c r="N64" s="4"/>
      <c r="O64" s="4"/>
      <c r="P64" s="4">
        <v>0.46732688589096094</v>
      </c>
      <c r="Q64" s="4">
        <v>9.7998676141746888</v>
      </c>
      <c r="R64" s="4"/>
      <c r="S64" s="4"/>
      <c r="T64" s="4">
        <v>0.45432688589096093</v>
      </c>
      <c r="U64" s="4">
        <v>12.309035728438346</v>
      </c>
      <c r="V64" s="4"/>
      <c r="W64" s="4"/>
      <c r="X64" s="4">
        <v>0.286326885890961</v>
      </c>
      <c r="Y64" s="4">
        <v>44.735208281999419</v>
      </c>
      <c r="Z64" s="4"/>
      <c r="AA64" s="4"/>
      <c r="AB64" s="4">
        <v>0.35032688589096095</v>
      </c>
      <c r="AC64" s="4">
        <v>32.382380642547588</v>
      </c>
      <c r="AD64" s="4"/>
      <c r="AE64" s="4"/>
      <c r="AF64" s="4">
        <v>0.281326885890961</v>
      </c>
      <c r="AG64" s="4">
        <v>45.700272941331598</v>
      </c>
      <c r="AH64" s="4"/>
      <c r="AI64" s="4"/>
      <c r="AJ64" s="4">
        <v>0.42632688589096102</v>
      </c>
      <c r="AK64" s="4">
        <v>17.713397820698511</v>
      </c>
      <c r="AL64" s="4"/>
      <c r="AM64" s="4"/>
      <c r="AN64" s="4">
        <v>0.29132688589096101</v>
      </c>
      <c r="AO64" s="4">
        <v>43.770143622667248</v>
      </c>
      <c r="AP64" s="4"/>
      <c r="AQ64" s="4"/>
      <c r="AR64" s="4">
        <v>0.39232688589096099</v>
      </c>
      <c r="AS64" s="4">
        <v>24.275837504157312</v>
      </c>
      <c r="AT64" s="4"/>
      <c r="AU64" s="4"/>
      <c r="AV64" s="4">
        <v>0.42232688589096101</v>
      </c>
      <c r="AW64" s="4">
        <v>18.485449548164251</v>
      </c>
      <c r="AX64" s="4"/>
      <c r="AY64" s="4"/>
      <c r="AZ64" s="4">
        <v>0.45932688589096093</v>
      </c>
      <c r="BA64" s="4">
        <v>11.343971069106171</v>
      </c>
      <c r="BB64" s="4"/>
      <c r="BD64" s="2">
        <v>0.46732688589096094</v>
      </c>
      <c r="BE64" s="2">
        <v>9.7998676141746888</v>
      </c>
    </row>
    <row r="65" spans="1:57" x14ac:dyDescent="0.25">
      <c r="A65" s="3">
        <v>41582.767373784722</v>
      </c>
      <c r="B65" s="6">
        <v>0.74369710683822632</v>
      </c>
      <c r="C65" s="6">
        <v>0.50240000000000007</v>
      </c>
      <c r="D65" s="4"/>
      <c r="E65" s="6">
        <f t="shared" si="6"/>
        <v>0.29471963005065893</v>
      </c>
      <c r="F65" s="6">
        <v>0.35097747678756741</v>
      </c>
      <c r="G65" s="6">
        <f t="shared" si="0"/>
        <v>0.44897747678756739</v>
      </c>
      <c r="H65" s="5">
        <v>0</v>
      </c>
      <c r="I65" s="4">
        <f t="shared" si="1"/>
        <v>48.028882730538662</v>
      </c>
      <c r="J65" s="4">
        <f t="shared" si="2"/>
        <v>10.63346401521351</v>
      </c>
      <c r="K65" s="7">
        <f t="shared" si="3"/>
        <v>0.43950428095379768</v>
      </c>
      <c r="L65" s="7">
        <f t="shared" si="4"/>
        <v>5.8224293768498372E-2</v>
      </c>
      <c r="M65" s="7">
        <f t="shared" si="5"/>
        <v>2.8539659863829089E-3</v>
      </c>
      <c r="N65" s="4"/>
      <c r="O65" s="4"/>
      <c r="P65" s="4">
        <v>0.44897747678756739</v>
      </c>
      <c r="Q65" s="4">
        <v>10.63346401521351</v>
      </c>
      <c r="R65" s="4"/>
      <c r="S65" s="4"/>
      <c r="T65" s="4">
        <v>0.43597747678756738</v>
      </c>
      <c r="U65" s="4">
        <v>13.221043633047907</v>
      </c>
      <c r="V65" s="4"/>
      <c r="W65" s="4"/>
      <c r="X65" s="4">
        <v>0.26797747678756745</v>
      </c>
      <c r="Y65" s="4">
        <v>46.660534078907759</v>
      </c>
      <c r="Z65" s="4"/>
      <c r="AA65" s="4"/>
      <c r="AB65" s="4">
        <v>0.33197747678756739</v>
      </c>
      <c r="AC65" s="4">
        <v>33.921680575723059</v>
      </c>
      <c r="AD65" s="4"/>
      <c r="AE65" s="4"/>
      <c r="AF65" s="4">
        <v>0.26297747678756744</v>
      </c>
      <c r="AG65" s="4">
        <v>47.65575700884407</v>
      </c>
      <c r="AH65" s="4"/>
      <c r="AI65" s="4"/>
      <c r="AJ65" s="4">
        <v>0.40797747678756746</v>
      </c>
      <c r="AK65" s="4">
        <v>18.794292040691204</v>
      </c>
      <c r="AL65" s="4"/>
      <c r="AM65" s="4"/>
      <c r="AN65" s="4">
        <v>0.27297747678756745</v>
      </c>
      <c r="AO65" s="4">
        <v>45.665311148971455</v>
      </c>
      <c r="AP65" s="4"/>
      <c r="AQ65" s="4"/>
      <c r="AR65" s="4">
        <v>0.37397747678756743</v>
      </c>
      <c r="AS65" s="4">
        <v>25.561807964258083</v>
      </c>
      <c r="AT65" s="4"/>
      <c r="AU65" s="4"/>
      <c r="AV65" s="4">
        <v>0.40397747678756746</v>
      </c>
      <c r="AW65" s="4">
        <v>19.590470384640248</v>
      </c>
      <c r="AX65" s="4"/>
      <c r="AY65" s="4"/>
      <c r="AZ65" s="4">
        <v>0.44097747678756738</v>
      </c>
      <c r="BA65" s="4">
        <v>12.225820703111602</v>
      </c>
      <c r="BB65" s="4"/>
      <c r="BC65" s="4"/>
      <c r="BD65" s="2">
        <v>0.44897747678756739</v>
      </c>
      <c r="BE65" s="2">
        <v>10.63346401521351</v>
      </c>
    </row>
    <row r="66" spans="1:57" x14ac:dyDescent="0.25">
      <c r="A66" s="3"/>
      <c r="B66" s="6"/>
      <c r="C66" s="6"/>
      <c r="D66" s="4"/>
      <c r="E66" s="6"/>
      <c r="F66" s="6"/>
      <c r="G66" s="6" t="s">
        <v>24</v>
      </c>
      <c r="H66" s="5"/>
      <c r="I66" s="4"/>
      <c r="J66" s="4"/>
      <c r="K66" s="7"/>
      <c r="L66" s="7" t="s">
        <v>24</v>
      </c>
      <c r="M66" s="7"/>
      <c r="N66" s="4"/>
      <c r="O66" s="4"/>
      <c r="P66" s="4" t="s">
        <v>24</v>
      </c>
      <c r="Q66" s="4"/>
      <c r="R66" s="4"/>
      <c r="S66" s="4"/>
      <c r="T66" s="4" t="s">
        <v>24</v>
      </c>
      <c r="U66" s="4"/>
      <c r="V66" s="4"/>
      <c r="W66" s="4"/>
      <c r="X66" s="4" t="s">
        <v>24</v>
      </c>
      <c r="Y66" s="4"/>
      <c r="Z66" s="4"/>
      <c r="AA66" s="4"/>
      <c r="AB66" s="4" t="s">
        <v>24</v>
      </c>
      <c r="AC66" s="4"/>
      <c r="AD66" s="4"/>
      <c r="AE66" s="4"/>
      <c r="AF66" s="4" t="s">
        <v>24</v>
      </c>
      <c r="AG66" s="4"/>
      <c r="AH66" s="4"/>
      <c r="AI66" s="4"/>
      <c r="AJ66" s="4" t="s">
        <v>24</v>
      </c>
      <c r="AK66" s="4"/>
      <c r="AL66" s="4"/>
      <c r="AM66" s="4"/>
      <c r="AN66" s="4" t="s">
        <v>24</v>
      </c>
      <c r="AO66" s="4"/>
      <c r="AP66" s="4"/>
      <c r="AQ66" s="4"/>
      <c r="AR66" s="4" t="s">
        <v>24</v>
      </c>
      <c r="AS66" s="4"/>
      <c r="AT66" s="4"/>
      <c r="AU66" s="4"/>
      <c r="AV66" s="4" t="s">
        <v>24</v>
      </c>
      <c r="AW66" s="4"/>
      <c r="AX66" s="4"/>
      <c r="AY66" s="4"/>
      <c r="AZ66" s="4" t="s">
        <v>24</v>
      </c>
      <c r="BA66" s="4"/>
      <c r="BB66" s="4"/>
      <c r="BC66" s="4"/>
      <c r="BD66" s="2" t="s">
        <v>24</v>
      </c>
      <c r="BE66" s="2"/>
    </row>
    <row r="67" spans="1:57" x14ac:dyDescent="0.25">
      <c r="A67" s="3">
        <v>41582.774318344906</v>
      </c>
      <c r="B67" s="6">
        <v>0.70997327566146851</v>
      </c>
      <c r="C67" s="6">
        <v>0.48670000000000002</v>
      </c>
      <c r="D67" s="4"/>
      <c r="E67" s="6">
        <v>0</v>
      </c>
      <c r="F67" s="6">
        <v>0.70997327566146851</v>
      </c>
      <c r="G67" s="6">
        <f t="shared" si="0"/>
        <v>0.70997327566146851</v>
      </c>
      <c r="H67" s="5">
        <v>0</v>
      </c>
      <c r="I67" s="4">
        <f t="shared" si="1"/>
        <v>45.874928223026195</v>
      </c>
      <c r="J67" s="4">
        <f t="shared" si="2"/>
        <v>45.874928223026195</v>
      </c>
      <c r="K67" s="7">
        <f t="shared" si="3"/>
        <v>0.46056743833475011</v>
      </c>
      <c r="L67" s="7">
        <f t="shared" si="4"/>
        <v>4.9850955624602095E-2</v>
      </c>
      <c r="M67" s="7">
        <f t="shared" si="5"/>
        <v>4.9850955624602095E-2</v>
      </c>
      <c r="N67" s="4"/>
      <c r="O67" s="4"/>
      <c r="P67" s="4">
        <v>0.70997327566146851</v>
      </c>
      <c r="Q67" s="4">
        <v>45.874928223026195</v>
      </c>
      <c r="R67" s="4"/>
      <c r="S67" s="4"/>
      <c r="T67" s="4">
        <v>0.70997327566146851</v>
      </c>
      <c r="U67" s="4">
        <v>45.874928223026195</v>
      </c>
      <c r="V67" s="4"/>
      <c r="W67" s="4"/>
      <c r="X67" s="4">
        <v>0.70997327566146851</v>
      </c>
      <c r="Y67" s="4">
        <v>45.874928223026195</v>
      </c>
      <c r="Z67" s="4"/>
      <c r="AA67" s="4"/>
      <c r="AB67" s="4">
        <v>0.70997327566146851</v>
      </c>
      <c r="AC67" s="4">
        <v>45.874928223026195</v>
      </c>
      <c r="AD67" s="4"/>
      <c r="AE67" s="4"/>
      <c r="AF67" s="4">
        <v>0.70997327566146851</v>
      </c>
      <c r="AG67" s="4">
        <v>45.874928223026195</v>
      </c>
      <c r="AH67" s="4"/>
      <c r="AI67" s="4"/>
      <c r="AJ67" s="4">
        <v>0.70997327566146851</v>
      </c>
      <c r="AK67" s="4">
        <v>45.874928223026195</v>
      </c>
      <c r="AL67" s="4"/>
      <c r="AM67" s="4"/>
      <c r="AN67" s="4">
        <v>0.70997327566146851</v>
      </c>
      <c r="AO67" s="4">
        <v>45.874928223026195</v>
      </c>
      <c r="AP67" s="4"/>
      <c r="AQ67" s="4"/>
      <c r="AR67" s="4">
        <v>0.70997327566146851</v>
      </c>
      <c r="AS67" s="4">
        <v>45.874928223026195</v>
      </c>
      <c r="AT67" s="4"/>
      <c r="AU67" s="4"/>
      <c r="AV67" s="4">
        <v>0.70997327566146851</v>
      </c>
      <c r="AW67" s="4">
        <v>45.874928223026195</v>
      </c>
      <c r="AX67" s="4"/>
      <c r="AY67" s="4"/>
      <c r="AZ67" s="4">
        <v>0.70997327566146851</v>
      </c>
      <c r="BA67" s="4">
        <v>45.874928223026195</v>
      </c>
      <c r="BB67" s="4"/>
      <c r="BD67" s="2">
        <v>0.70997327566146851</v>
      </c>
      <c r="BE67" s="2">
        <v>45.874928223026195</v>
      </c>
    </row>
    <row r="68" spans="1:57" x14ac:dyDescent="0.25">
      <c r="A68" s="3">
        <v>41582.777790624998</v>
      </c>
      <c r="B68" s="6">
        <v>0.69475752115249634</v>
      </c>
      <c r="C68" s="6">
        <v>0.48670000000000002</v>
      </c>
      <c r="D68" s="4"/>
      <c r="E68" s="6">
        <f t="shared" si="6"/>
        <v>0</v>
      </c>
      <c r="F68" s="6">
        <v>0.69475752115249634</v>
      </c>
      <c r="G68" s="6">
        <f t="shared" si="0"/>
        <v>0.69475752115249634</v>
      </c>
      <c r="H68" s="5">
        <v>0</v>
      </c>
      <c r="I68" s="4">
        <f t="shared" si="1"/>
        <v>42.748617454796857</v>
      </c>
      <c r="J68" s="4">
        <f t="shared" si="2"/>
        <v>42.748617454796857</v>
      </c>
      <c r="K68" s="7">
        <f t="shared" si="3"/>
        <v>0.46056743833475011</v>
      </c>
      <c r="L68" s="7">
        <f t="shared" si="4"/>
        <v>4.328793210812145E-2</v>
      </c>
      <c r="M68" s="7">
        <f t="shared" si="5"/>
        <v>4.328793210812145E-2</v>
      </c>
      <c r="N68" s="4"/>
      <c r="O68" s="4"/>
      <c r="P68" s="4">
        <v>0.69475752115249634</v>
      </c>
      <c r="Q68" s="4">
        <v>42.748617454796857</v>
      </c>
      <c r="R68" s="4"/>
      <c r="S68" s="4"/>
      <c r="T68" s="4">
        <v>0.69475752115249634</v>
      </c>
      <c r="U68" s="4">
        <v>42.748617454796857</v>
      </c>
      <c r="V68" s="4"/>
      <c r="W68" s="4"/>
      <c r="X68" s="4">
        <v>0.69475752115249634</v>
      </c>
      <c r="Y68" s="4">
        <v>42.748617454796857</v>
      </c>
      <c r="Z68" s="4"/>
      <c r="AA68" s="4"/>
      <c r="AB68" s="4">
        <v>0.69475752115249634</v>
      </c>
      <c r="AC68" s="4">
        <v>42.748617454796857</v>
      </c>
      <c r="AD68" s="4"/>
      <c r="AE68" s="4"/>
      <c r="AF68" s="4">
        <v>0.69475752115249634</v>
      </c>
      <c r="AG68" s="4">
        <v>42.748617454796857</v>
      </c>
      <c r="AH68" s="4"/>
      <c r="AI68" s="4"/>
      <c r="AJ68" s="4">
        <v>0.69475752115249634</v>
      </c>
      <c r="AK68" s="4">
        <v>42.748617454796857</v>
      </c>
      <c r="AL68" s="4"/>
      <c r="AM68" s="4"/>
      <c r="AN68" s="4">
        <v>0.69475752115249634</v>
      </c>
      <c r="AO68" s="4">
        <v>42.748617454796857</v>
      </c>
      <c r="AP68" s="4"/>
      <c r="AQ68" s="4"/>
      <c r="AR68" s="4">
        <v>0.69475752115249634</v>
      </c>
      <c r="AS68" s="4">
        <v>42.748617454796857</v>
      </c>
      <c r="AT68" s="4"/>
      <c r="AU68" s="4"/>
      <c r="AV68" s="4">
        <v>0.69475752115249634</v>
      </c>
      <c r="AW68" s="4">
        <v>42.748617454796857</v>
      </c>
      <c r="AX68" s="4"/>
      <c r="AY68" s="4"/>
      <c r="AZ68" s="4">
        <v>0.69475752115249634</v>
      </c>
      <c r="BA68" s="4">
        <v>42.748617454796857</v>
      </c>
      <c r="BB68" s="4"/>
      <c r="BD68" s="2">
        <v>0.69475752115249634</v>
      </c>
      <c r="BE68" s="2">
        <v>42.748617454796857</v>
      </c>
    </row>
    <row r="69" spans="1:57" x14ac:dyDescent="0.25">
      <c r="A69" s="3">
        <v>41582.78126290509</v>
      </c>
      <c r="B69" s="6">
        <v>0.6805683970451355</v>
      </c>
      <c r="C69" s="6">
        <v>0.47100000000000003</v>
      </c>
      <c r="D69" s="4"/>
      <c r="E69" s="6">
        <f t="shared" si="6"/>
        <v>0</v>
      </c>
      <c r="F69" s="6">
        <v>0.6805683970451355</v>
      </c>
      <c r="G69" s="6">
        <f t="shared" ref="G69:G87" si="8">B69-E69</f>
        <v>0.6805683970451355</v>
      </c>
      <c r="H69" s="5">
        <v>0</v>
      </c>
      <c r="I69" s="4">
        <f t="shared" ref="I69:I87" si="9">100*ABS(B69-C69)/C69</f>
        <v>44.494351814253818</v>
      </c>
      <c r="J69" s="4">
        <f t="shared" ref="J69:J87" si="10">100*ABS(G69-C69)/C69</f>
        <v>44.494351814253818</v>
      </c>
      <c r="K69" s="7">
        <f t="shared" ref="K69:K87" si="11">(C69-$L$1)^2</f>
        <v>0.48212357571570241</v>
      </c>
      <c r="L69" s="7">
        <f t="shared" ref="L69:L87" si="12">(B69-C69)^2</f>
        <v>4.3918913040067543E-2</v>
      </c>
      <c r="M69" s="7">
        <f t="shared" ref="M69:M87" si="13">(C69-G69)^2</f>
        <v>4.3918913040067543E-2</v>
      </c>
      <c r="N69" s="4"/>
      <c r="O69" s="4"/>
      <c r="P69" s="4">
        <v>0.6805683970451355</v>
      </c>
      <c r="Q69" s="4">
        <v>44.494351814253818</v>
      </c>
      <c r="R69" s="4"/>
      <c r="S69" s="4"/>
      <c r="T69" s="4">
        <v>0.6805683970451355</v>
      </c>
      <c r="U69" s="4">
        <v>44.494351814253818</v>
      </c>
      <c r="V69" s="4"/>
      <c r="W69" s="4"/>
      <c r="X69" s="4">
        <v>0.6805683970451355</v>
      </c>
      <c r="Y69" s="4">
        <v>44.494351814253818</v>
      </c>
      <c r="Z69" s="4"/>
      <c r="AA69" s="4"/>
      <c r="AB69" s="4">
        <v>0.6805683970451355</v>
      </c>
      <c r="AC69" s="4">
        <v>44.494351814253818</v>
      </c>
      <c r="AD69" s="4"/>
      <c r="AE69" s="4"/>
      <c r="AF69" s="4">
        <v>0.6805683970451355</v>
      </c>
      <c r="AG69" s="4">
        <v>44.494351814253818</v>
      </c>
      <c r="AH69" s="4"/>
      <c r="AI69" s="4"/>
      <c r="AJ69" s="4">
        <v>0.6805683970451355</v>
      </c>
      <c r="AK69" s="4">
        <v>44.494351814253818</v>
      </c>
      <c r="AL69" s="4"/>
      <c r="AM69" s="4"/>
      <c r="AN69" s="4">
        <v>0.6805683970451355</v>
      </c>
      <c r="AO69" s="4">
        <v>44.494351814253818</v>
      </c>
      <c r="AP69" s="4"/>
      <c r="AQ69" s="4"/>
      <c r="AR69" s="4">
        <v>0.6805683970451355</v>
      </c>
      <c r="AS69" s="4">
        <v>44.494351814253818</v>
      </c>
      <c r="AT69" s="4"/>
      <c r="AU69" s="4"/>
      <c r="AV69" s="4">
        <v>0.6805683970451355</v>
      </c>
      <c r="AW69" s="4">
        <v>44.494351814253818</v>
      </c>
      <c r="AX69" s="4"/>
      <c r="AY69" s="4"/>
      <c r="AZ69" s="4">
        <v>0.6805683970451355</v>
      </c>
      <c r="BA69" s="4">
        <v>44.494351814253818</v>
      </c>
      <c r="BB69" s="4"/>
      <c r="BD69" s="2">
        <v>0.6805683970451355</v>
      </c>
      <c r="BE69" s="2">
        <v>44.494351814253818</v>
      </c>
    </row>
    <row r="70" spans="1:57" x14ac:dyDescent="0.25">
      <c r="A70" s="3">
        <v>41582.784735185189</v>
      </c>
      <c r="B70" s="6">
        <v>0.66711729764938354</v>
      </c>
      <c r="C70" s="6">
        <v>0.5181</v>
      </c>
      <c r="D70" s="4"/>
      <c r="E70" s="6">
        <f t="shared" si="6"/>
        <v>0</v>
      </c>
      <c r="F70" s="6">
        <v>0.66711729764938354</v>
      </c>
      <c r="G70" s="6">
        <f t="shared" si="8"/>
        <v>0.66711729764938354</v>
      </c>
      <c r="H70" s="5">
        <v>0</v>
      </c>
      <c r="I70" s="4">
        <f t="shared" si="9"/>
        <v>28.762265518120739</v>
      </c>
      <c r="J70" s="4">
        <f t="shared" si="10"/>
        <v>28.762265518120739</v>
      </c>
      <c r="K70" s="7">
        <f t="shared" si="11"/>
        <v>0.41893410357284544</v>
      </c>
      <c r="L70" s="7">
        <f t="shared" si="12"/>
        <v>2.220615499872497E-2</v>
      </c>
      <c r="M70" s="7">
        <f t="shared" si="13"/>
        <v>2.220615499872497E-2</v>
      </c>
      <c r="N70" s="4"/>
      <c r="O70" s="4"/>
      <c r="P70" s="4">
        <v>0.66711729764938354</v>
      </c>
      <c r="Q70" s="4">
        <v>28.762265518120739</v>
      </c>
      <c r="R70" s="4"/>
      <c r="S70" s="4"/>
      <c r="T70" s="4">
        <v>0.66711729764938354</v>
      </c>
      <c r="U70" s="4">
        <v>28.762265518120739</v>
      </c>
      <c r="V70" s="4"/>
      <c r="W70" s="4"/>
      <c r="X70" s="4">
        <v>0.66711729764938354</v>
      </c>
      <c r="Y70" s="4">
        <v>28.762265518120739</v>
      </c>
      <c r="Z70" s="4"/>
      <c r="AA70" s="4"/>
      <c r="AB70" s="4">
        <v>0.66711729764938354</v>
      </c>
      <c r="AC70" s="4">
        <v>28.762265518120739</v>
      </c>
      <c r="AD70" s="4"/>
      <c r="AE70" s="4"/>
      <c r="AF70" s="4">
        <v>0.66711729764938354</v>
      </c>
      <c r="AG70" s="4">
        <v>28.762265518120739</v>
      </c>
      <c r="AH70" s="4"/>
      <c r="AI70" s="4"/>
      <c r="AJ70" s="4">
        <v>0.66711729764938354</v>
      </c>
      <c r="AK70" s="4">
        <v>28.762265518120739</v>
      </c>
      <c r="AL70" s="4"/>
      <c r="AM70" s="4"/>
      <c r="AN70" s="4">
        <v>0.66711729764938354</v>
      </c>
      <c r="AO70" s="4">
        <v>28.762265518120739</v>
      </c>
      <c r="AP70" s="4"/>
      <c r="AQ70" s="4"/>
      <c r="AR70" s="4">
        <v>0.66711729764938354</v>
      </c>
      <c r="AS70" s="4">
        <v>28.762265518120739</v>
      </c>
      <c r="AT70" s="4"/>
      <c r="AU70" s="4"/>
      <c r="AV70" s="4">
        <v>0.66711729764938354</v>
      </c>
      <c r="AW70" s="4">
        <v>28.762265518120739</v>
      </c>
      <c r="AX70" s="4"/>
      <c r="AY70" s="4"/>
      <c r="AZ70" s="4">
        <v>0.66711729764938354</v>
      </c>
      <c r="BA70" s="4">
        <v>28.762265518120739</v>
      </c>
      <c r="BB70" s="4"/>
      <c r="BD70" s="2">
        <v>0.66711729764938354</v>
      </c>
      <c r="BE70" s="2">
        <v>28.762265518120739</v>
      </c>
    </row>
    <row r="71" spans="1:57" x14ac:dyDescent="0.25">
      <c r="A71" s="3">
        <v>41582.788207465281</v>
      </c>
      <c r="B71" s="6">
        <v>0.65404140949249268</v>
      </c>
      <c r="C71" s="6">
        <v>0.47100000000000003</v>
      </c>
      <c r="D71" s="4"/>
      <c r="E71" s="6">
        <f t="shared" si="6"/>
        <v>0</v>
      </c>
      <c r="F71" s="6">
        <v>0.65404140949249268</v>
      </c>
      <c r="G71" s="6">
        <f t="shared" si="8"/>
        <v>0.65404140949249268</v>
      </c>
      <c r="H71" s="5">
        <v>0</v>
      </c>
      <c r="I71" s="4">
        <f t="shared" si="9"/>
        <v>38.862295009021793</v>
      </c>
      <c r="J71" s="4">
        <f t="shared" si="10"/>
        <v>38.862295009021793</v>
      </c>
      <c r="K71" s="7">
        <f t="shared" si="11"/>
        <v>0.48212357571570241</v>
      </c>
      <c r="L71" s="7">
        <f t="shared" si="12"/>
        <v>3.3504157588998378E-2</v>
      </c>
      <c r="M71" s="7">
        <f t="shared" si="13"/>
        <v>3.3504157588998378E-2</v>
      </c>
      <c r="N71" s="4"/>
      <c r="O71" s="4"/>
      <c r="P71" s="4">
        <v>0.65404140949249268</v>
      </c>
      <c r="Q71" s="4">
        <v>38.862295009021793</v>
      </c>
      <c r="R71" s="4"/>
      <c r="S71" s="4"/>
      <c r="T71" s="4">
        <v>0.65404140949249268</v>
      </c>
      <c r="U71" s="4">
        <v>38.862295009021793</v>
      </c>
      <c r="V71" s="4"/>
      <c r="W71" s="4"/>
      <c r="X71" s="4">
        <v>0.65404140949249268</v>
      </c>
      <c r="Y71" s="4">
        <v>38.862295009021793</v>
      </c>
      <c r="Z71" s="4"/>
      <c r="AA71" s="4"/>
      <c r="AB71" s="4">
        <v>0.65404140949249268</v>
      </c>
      <c r="AC71" s="4">
        <v>38.862295009021793</v>
      </c>
      <c r="AD71" s="4"/>
      <c r="AE71" s="4"/>
      <c r="AF71" s="4">
        <v>0.65404140949249268</v>
      </c>
      <c r="AG71" s="4">
        <v>38.862295009021793</v>
      </c>
      <c r="AH71" s="4"/>
      <c r="AI71" s="4"/>
      <c r="AJ71" s="4">
        <v>0.65404140949249268</v>
      </c>
      <c r="AK71" s="4">
        <v>38.862295009021793</v>
      </c>
      <c r="AL71" s="4"/>
      <c r="AM71" s="4"/>
      <c r="AN71" s="4">
        <v>0.65404140949249268</v>
      </c>
      <c r="AO71" s="4">
        <v>38.862295009021793</v>
      </c>
      <c r="AP71" s="4"/>
      <c r="AQ71" s="4"/>
      <c r="AR71" s="4">
        <v>0.65404140949249268</v>
      </c>
      <c r="AS71" s="4">
        <v>38.862295009021793</v>
      </c>
      <c r="AT71" s="4"/>
      <c r="AU71" s="4"/>
      <c r="AV71" s="4">
        <v>0.65404140949249268</v>
      </c>
      <c r="AW71" s="4">
        <v>38.862295009021793</v>
      </c>
      <c r="AX71" s="4"/>
      <c r="AY71" s="4"/>
      <c r="AZ71" s="4">
        <v>0.65404140949249268</v>
      </c>
      <c r="BA71" s="4">
        <v>38.862295009021793</v>
      </c>
      <c r="BB71" s="4"/>
      <c r="BD71" s="2">
        <v>0.65404140949249268</v>
      </c>
      <c r="BE71" s="2">
        <v>38.862295009021793</v>
      </c>
    </row>
    <row r="72" spans="1:57" x14ac:dyDescent="0.25">
      <c r="A72" s="3">
        <v>41582.791679745373</v>
      </c>
      <c r="B72" s="6">
        <v>0.64150172472000122</v>
      </c>
      <c r="C72" s="6">
        <v>0.48670000000000002</v>
      </c>
      <c r="D72" s="4"/>
      <c r="E72" s="6">
        <f t="shared" ref="E72:E87" si="14">IF(ISBLANK(D72),E71,B72-D72)</f>
        <v>0</v>
      </c>
      <c r="F72" s="6">
        <v>0.64150172472000122</v>
      </c>
      <c r="G72" s="6">
        <f t="shared" si="8"/>
        <v>0.64150172472000122</v>
      </c>
      <c r="H72" s="5">
        <v>0</v>
      </c>
      <c r="I72" s="4">
        <f t="shared" si="9"/>
        <v>31.806395052393917</v>
      </c>
      <c r="J72" s="4">
        <f t="shared" si="10"/>
        <v>31.806395052393917</v>
      </c>
      <c r="K72" s="7">
        <f t="shared" si="11"/>
        <v>0.46056743833475011</v>
      </c>
      <c r="L72" s="7">
        <f t="shared" si="12"/>
        <v>2.3963573976287029E-2</v>
      </c>
      <c r="M72" s="7">
        <f t="shared" si="13"/>
        <v>2.3963573976287029E-2</v>
      </c>
      <c r="N72" s="4"/>
      <c r="O72" s="4"/>
      <c r="P72" s="4">
        <v>0.64150172472000122</v>
      </c>
      <c r="Q72" s="4">
        <v>31.806395052393917</v>
      </c>
      <c r="R72" s="4"/>
      <c r="S72" s="4"/>
      <c r="T72" s="4">
        <v>0.64150172472000122</v>
      </c>
      <c r="U72" s="4">
        <v>31.806395052393917</v>
      </c>
      <c r="V72" s="4"/>
      <c r="W72" s="4"/>
      <c r="X72" s="4">
        <v>0.64150172472000122</v>
      </c>
      <c r="Y72" s="4">
        <v>31.806395052393917</v>
      </c>
      <c r="Z72" s="4"/>
      <c r="AA72" s="4"/>
      <c r="AB72" s="4">
        <v>0.64150172472000122</v>
      </c>
      <c r="AC72" s="4">
        <v>31.806395052393917</v>
      </c>
      <c r="AD72" s="4"/>
      <c r="AE72" s="4"/>
      <c r="AF72" s="4">
        <v>0.64150172472000122</v>
      </c>
      <c r="AG72" s="4">
        <v>31.806395052393917</v>
      </c>
      <c r="AH72" s="4"/>
      <c r="AI72" s="4"/>
      <c r="AJ72" s="4">
        <v>0.64150172472000122</v>
      </c>
      <c r="AK72" s="4">
        <v>31.806395052393917</v>
      </c>
      <c r="AL72" s="4"/>
      <c r="AM72" s="4"/>
      <c r="AN72" s="4">
        <v>0.64150172472000122</v>
      </c>
      <c r="AO72" s="4">
        <v>31.806395052393917</v>
      </c>
      <c r="AP72" s="4"/>
      <c r="AQ72" s="4"/>
      <c r="AR72" s="4">
        <v>0.64150172472000122</v>
      </c>
      <c r="AS72" s="4">
        <v>31.806395052393917</v>
      </c>
      <c r="AT72" s="4"/>
      <c r="AU72" s="4"/>
      <c r="AV72" s="4">
        <v>0.64150172472000122</v>
      </c>
      <c r="AW72" s="4">
        <v>31.806395052393917</v>
      </c>
      <c r="AX72" s="4"/>
      <c r="AY72" s="4"/>
      <c r="AZ72" s="4">
        <v>0.64150172472000122</v>
      </c>
      <c r="BA72" s="4">
        <v>31.806395052393917</v>
      </c>
      <c r="BB72" s="4"/>
      <c r="BD72" s="2">
        <v>0.64150172472000122</v>
      </c>
      <c r="BE72" s="2">
        <v>31.806395052393917</v>
      </c>
    </row>
    <row r="73" spans="1:57" x14ac:dyDescent="0.25">
      <c r="A73" s="3">
        <v>41582.795152025465</v>
      </c>
      <c r="B73" s="6">
        <v>0.62968188524246227</v>
      </c>
      <c r="C73" s="6">
        <v>0.54949999999999999</v>
      </c>
      <c r="D73" s="4"/>
      <c r="E73" s="6">
        <f t="shared" si="14"/>
        <v>0</v>
      </c>
      <c r="F73" s="6">
        <v>0.62968188524246227</v>
      </c>
      <c r="G73" s="6">
        <f t="shared" si="8"/>
        <v>0.62968188524246227</v>
      </c>
      <c r="H73" s="5">
        <v>0</v>
      </c>
      <c r="I73" s="4">
        <f t="shared" si="9"/>
        <v>14.591789853041361</v>
      </c>
      <c r="J73" s="4">
        <f t="shared" si="10"/>
        <v>14.591789853041361</v>
      </c>
      <c r="K73" s="7">
        <f t="shared" si="11"/>
        <v>0.37927268881094067</v>
      </c>
      <c r="L73" s="7">
        <f t="shared" si="12"/>
        <v>6.4291347210353907E-3</v>
      </c>
      <c r="M73" s="7">
        <f t="shared" si="13"/>
        <v>6.4291347210353907E-3</v>
      </c>
      <c r="N73" s="4"/>
      <c r="O73" s="4"/>
      <c r="P73" s="4">
        <v>0.62968188524246227</v>
      </c>
      <c r="Q73" s="4">
        <v>14.591789853041361</v>
      </c>
      <c r="R73" s="4"/>
      <c r="S73" s="4"/>
      <c r="T73" s="4">
        <v>0.62968188524246227</v>
      </c>
      <c r="U73" s="4">
        <v>14.591789853041361</v>
      </c>
      <c r="V73" s="4"/>
      <c r="W73" s="4"/>
      <c r="X73" s="4">
        <v>0.62968188524246227</v>
      </c>
      <c r="Y73" s="4">
        <v>14.591789853041361</v>
      </c>
      <c r="Z73" s="4"/>
      <c r="AA73" s="4"/>
      <c r="AB73" s="4">
        <v>0.62968188524246227</v>
      </c>
      <c r="AC73" s="4">
        <v>14.591789853041361</v>
      </c>
      <c r="AD73" s="4"/>
      <c r="AE73" s="4"/>
      <c r="AF73" s="4">
        <v>0.62968188524246227</v>
      </c>
      <c r="AG73" s="4">
        <v>14.591789853041361</v>
      </c>
      <c r="AH73" s="4"/>
      <c r="AI73" s="4"/>
      <c r="AJ73" s="4">
        <v>0.62968188524246227</v>
      </c>
      <c r="AK73" s="4">
        <v>14.591789853041361</v>
      </c>
      <c r="AL73" s="4"/>
      <c r="AM73" s="4"/>
      <c r="AN73" s="4">
        <v>0.62968188524246227</v>
      </c>
      <c r="AO73" s="4">
        <v>14.591789853041361</v>
      </c>
      <c r="AP73" s="4"/>
      <c r="AQ73" s="4"/>
      <c r="AR73" s="4">
        <v>0.62968188524246227</v>
      </c>
      <c r="AS73" s="4">
        <v>14.591789853041361</v>
      </c>
      <c r="AT73" s="4"/>
      <c r="AU73" s="4"/>
      <c r="AV73" s="4">
        <v>0.62968188524246227</v>
      </c>
      <c r="AW73" s="4">
        <v>14.591789853041361</v>
      </c>
      <c r="AX73" s="4"/>
      <c r="AY73" s="4"/>
      <c r="AZ73" s="4">
        <v>0.62968188524246227</v>
      </c>
      <c r="BA73" s="4">
        <v>14.591789853041361</v>
      </c>
      <c r="BB73" s="4"/>
      <c r="BD73" s="2">
        <v>0.62968188524246227</v>
      </c>
      <c r="BE73" s="2">
        <v>14.591789853041361</v>
      </c>
    </row>
    <row r="74" spans="1:57" x14ac:dyDescent="0.25">
      <c r="A74" s="3">
        <v>41582.798624305557</v>
      </c>
      <c r="B74" s="6">
        <v>0.61852860450744629</v>
      </c>
      <c r="C74" s="6">
        <v>0.48670000000000002</v>
      </c>
      <c r="D74" s="4"/>
      <c r="E74" s="6">
        <f t="shared" si="14"/>
        <v>0</v>
      </c>
      <c r="F74" s="6">
        <v>0.61852860450744629</v>
      </c>
      <c r="G74" s="6">
        <f t="shared" si="8"/>
        <v>0.61852860450744629</v>
      </c>
      <c r="H74" s="5">
        <v>0</v>
      </c>
      <c r="I74" s="4">
        <f t="shared" si="9"/>
        <v>27.086214199187644</v>
      </c>
      <c r="J74" s="4">
        <f t="shared" si="10"/>
        <v>27.086214199187644</v>
      </c>
      <c r="K74" s="7">
        <f t="shared" si="11"/>
        <v>0.46056743833475011</v>
      </c>
      <c r="L74" s="7">
        <f t="shared" si="12"/>
        <v>1.7378780966380684E-2</v>
      </c>
      <c r="M74" s="7">
        <f t="shared" si="13"/>
        <v>1.7378780966380684E-2</v>
      </c>
      <c r="N74" s="4"/>
      <c r="O74" s="4"/>
      <c r="P74" s="4">
        <v>0.61852860450744629</v>
      </c>
      <c r="Q74" s="4">
        <v>27.086214199187644</v>
      </c>
      <c r="R74" s="4"/>
      <c r="S74" s="4"/>
      <c r="T74" s="4">
        <v>0.61852860450744629</v>
      </c>
      <c r="U74" s="4">
        <v>27.086214199187644</v>
      </c>
      <c r="V74" s="4"/>
      <c r="W74" s="4"/>
      <c r="X74" s="4">
        <v>0.61852860450744629</v>
      </c>
      <c r="Y74" s="4">
        <v>27.086214199187644</v>
      </c>
      <c r="Z74" s="4"/>
      <c r="AA74" s="4"/>
      <c r="AB74" s="4">
        <v>0.61852860450744629</v>
      </c>
      <c r="AC74" s="4">
        <v>27.086214199187644</v>
      </c>
      <c r="AD74" s="4"/>
      <c r="AE74" s="4"/>
      <c r="AF74" s="4">
        <v>0.61852860450744629</v>
      </c>
      <c r="AG74" s="4">
        <v>27.086214199187644</v>
      </c>
      <c r="AH74" s="4"/>
      <c r="AI74" s="4"/>
      <c r="AJ74" s="4">
        <v>0.61852860450744629</v>
      </c>
      <c r="AK74" s="4">
        <v>27.086214199187644</v>
      </c>
      <c r="AL74" s="4"/>
      <c r="AM74" s="4"/>
      <c r="AN74" s="4">
        <v>0.61852860450744629</v>
      </c>
      <c r="AO74" s="4">
        <v>27.086214199187644</v>
      </c>
      <c r="AP74" s="4"/>
      <c r="AQ74" s="4"/>
      <c r="AR74" s="4">
        <v>0.61852860450744629</v>
      </c>
      <c r="AS74" s="4">
        <v>27.086214199187644</v>
      </c>
      <c r="AT74" s="4"/>
      <c r="AU74" s="4"/>
      <c r="AV74" s="4">
        <v>0.61852860450744629</v>
      </c>
      <c r="AW74" s="4">
        <v>27.086214199187644</v>
      </c>
      <c r="AX74" s="4"/>
      <c r="AY74" s="4"/>
      <c r="AZ74" s="4">
        <v>0.61852860450744629</v>
      </c>
      <c r="BA74" s="4">
        <v>27.086214199187644</v>
      </c>
      <c r="BB74" s="4"/>
      <c r="BD74" s="2">
        <v>0.61852860450744629</v>
      </c>
      <c r="BE74" s="2">
        <v>27.086214199187644</v>
      </c>
    </row>
    <row r="75" spans="1:57" x14ac:dyDescent="0.25">
      <c r="A75" s="3">
        <v>41582.802096585649</v>
      </c>
      <c r="B75" s="6">
        <v>0.60787087678909302</v>
      </c>
      <c r="C75" s="6">
        <v>0.45530000000000004</v>
      </c>
      <c r="D75" s="4"/>
      <c r="E75" s="6">
        <f t="shared" si="14"/>
        <v>0</v>
      </c>
      <c r="F75" s="6">
        <v>0.60787087678909302</v>
      </c>
      <c r="G75" s="6">
        <f t="shared" si="8"/>
        <v>0.60787087678909302</v>
      </c>
      <c r="H75" s="5">
        <v>0</v>
      </c>
      <c r="I75" s="4">
        <f t="shared" si="9"/>
        <v>33.509966349460349</v>
      </c>
      <c r="J75" s="4">
        <f t="shared" si="10"/>
        <v>33.509966349460349</v>
      </c>
      <c r="K75" s="7">
        <f t="shared" si="11"/>
        <v>0.5041726930966548</v>
      </c>
      <c r="L75" s="7">
        <f t="shared" si="12"/>
        <v>2.327787244419259E-2</v>
      </c>
      <c r="M75" s="7">
        <f t="shared" si="13"/>
        <v>2.327787244419259E-2</v>
      </c>
      <c r="N75" s="4"/>
      <c r="O75" s="4"/>
      <c r="P75" s="4">
        <v>0.60787087678909302</v>
      </c>
      <c r="Q75" s="4">
        <v>33.509966349460349</v>
      </c>
      <c r="R75" s="4"/>
      <c r="S75" s="4"/>
      <c r="T75" s="4">
        <v>0.60787087678909302</v>
      </c>
      <c r="U75" s="4">
        <v>33.509966349460349</v>
      </c>
      <c r="V75" s="4"/>
      <c r="W75" s="4"/>
      <c r="X75" s="4">
        <v>0.60787087678909302</v>
      </c>
      <c r="Y75" s="4">
        <v>33.509966349460349</v>
      </c>
      <c r="Z75" s="4"/>
      <c r="AA75" s="4"/>
      <c r="AB75" s="4">
        <v>0.60787087678909302</v>
      </c>
      <c r="AC75" s="4">
        <v>33.509966349460349</v>
      </c>
      <c r="AD75" s="4"/>
      <c r="AE75" s="4"/>
      <c r="AF75" s="4">
        <v>0.60787087678909302</v>
      </c>
      <c r="AG75" s="4">
        <v>33.509966349460349</v>
      </c>
      <c r="AH75" s="4"/>
      <c r="AI75" s="4"/>
      <c r="AJ75" s="4">
        <v>0.60787087678909302</v>
      </c>
      <c r="AK75" s="4">
        <v>33.509966349460349</v>
      </c>
      <c r="AL75" s="4"/>
      <c r="AM75" s="4"/>
      <c r="AN75" s="4">
        <v>0.60787087678909302</v>
      </c>
      <c r="AO75" s="4">
        <v>33.509966349460349</v>
      </c>
      <c r="AP75" s="4"/>
      <c r="AQ75" s="4"/>
      <c r="AR75" s="4">
        <v>0.60787087678909302</v>
      </c>
      <c r="AS75" s="4">
        <v>33.509966349460349</v>
      </c>
      <c r="AT75" s="4"/>
      <c r="AU75" s="4"/>
      <c r="AV75" s="4">
        <v>0.60787087678909302</v>
      </c>
      <c r="AW75" s="4">
        <v>33.509966349460349</v>
      </c>
      <c r="AX75" s="4"/>
      <c r="AY75" s="4"/>
      <c r="AZ75" s="4">
        <v>0.60787087678909302</v>
      </c>
      <c r="BA75" s="4">
        <v>33.509966349460349</v>
      </c>
      <c r="BB75" s="4"/>
      <c r="BD75" s="2">
        <v>0.60787087678909302</v>
      </c>
      <c r="BE75" s="2">
        <v>33.509966349460349</v>
      </c>
    </row>
    <row r="76" spans="1:57" x14ac:dyDescent="0.25">
      <c r="A76" s="3">
        <v>41582.80556886574</v>
      </c>
      <c r="B76" s="6">
        <v>0.59775668382644653</v>
      </c>
      <c r="C76" s="6">
        <v>0.5181</v>
      </c>
      <c r="D76" s="4"/>
      <c r="E76" s="6">
        <f t="shared" si="14"/>
        <v>0</v>
      </c>
      <c r="F76" s="6">
        <v>0.59775668382644653</v>
      </c>
      <c r="G76" s="6">
        <f t="shared" si="8"/>
        <v>0.59775668382644653</v>
      </c>
      <c r="H76" s="5">
        <v>0</v>
      </c>
      <c r="I76" s="4">
        <f t="shared" si="9"/>
        <v>15.374770088100082</v>
      </c>
      <c r="J76" s="4">
        <f t="shared" si="10"/>
        <v>15.374770088100082</v>
      </c>
      <c r="K76" s="7">
        <f t="shared" si="11"/>
        <v>0.41893410357284544</v>
      </c>
      <c r="L76" s="7">
        <f t="shared" si="12"/>
        <v>6.3451872782264683E-3</v>
      </c>
      <c r="M76" s="7">
        <f t="shared" si="13"/>
        <v>6.3451872782264683E-3</v>
      </c>
      <c r="N76" s="4"/>
      <c r="O76" s="4"/>
      <c r="P76" s="4">
        <v>0.59775668382644653</v>
      </c>
      <c r="Q76" s="4">
        <v>15.374770088100082</v>
      </c>
      <c r="R76" s="4"/>
      <c r="S76" s="4"/>
      <c r="T76" s="4">
        <v>0.59775668382644653</v>
      </c>
      <c r="U76" s="4">
        <v>15.374770088100082</v>
      </c>
      <c r="V76" s="4"/>
      <c r="W76" s="4"/>
      <c r="X76" s="4">
        <v>0.59775668382644653</v>
      </c>
      <c r="Y76" s="4">
        <v>15.374770088100082</v>
      </c>
      <c r="Z76" s="4"/>
      <c r="AA76" s="4"/>
      <c r="AB76" s="4">
        <v>0.59775668382644653</v>
      </c>
      <c r="AC76" s="4">
        <v>15.374770088100082</v>
      </c>
      <c r="AD76" s="4"/>
      <c r="AE76" s="4"/>
      <c r="AF76" s="4">
        <v>0.59775668382644653</v>
      </c>
      <c r="AG76" s="4">
        <v>15.374770088100082</v>
      </c>
      <c r="AH76" s="4"/>
      <c r="AI76" s="4"/>
      <c r="AJ76" s="4">
        <v>0.59775668382644653</v>
      </c>
      <c r="AK76" s="4">
        <v>15.374770088100082</v>
      </c>
      <c r="AL76" s="4"/>
      <c r="AM76" s="4"/>
      <c r="AN76" s="4">
        <v>0.59775668382644653</v>
      </c>
      <c r="AO76" s="4">
        <v>15.374770088100082</v>
      </c>
      <c r="AP76" s="4"/>
      <c r="AQ76" s="4"/>
      <c r="AR76" s="4">
        <v>0.59775668382644653</v>
      </c>
      <c r="AS76" s="4">
        <v>15.374770088100082</v>
      </c>
      <c r="AT76" s="4"/>
      <c r="AU76" s="4"/>
      <c r="AV76" s="4">
        <v>0.59775668382644653</v>
      </c>
      <c r="AW76" s="4">
        <v>15.374770088100082</v>
      </c>
      <c r="AX76" s="4"/>
      <c r="AY76" s="4"/>
      <c r="AZ76" s="4">
        <v>0.59775668382644653</v>
      </c>
      <c r="BA76" s="4">
        <v>15.374770088100082</v>
      </c>
      <c r="BB76" s="4"/>
      <c r="BD76" s="2">
        <v>0.59775668382644653</v>
      </c>
      <c r="BE76" s="2">
        <v>15.374770088100082</v>
      </c>
    </row>
    <row r="77" spans="1:57" x14ac:dyDescent="0.25">
      <c r="A77" s="3">
        <v>41582.809041145832</v>
      </c>
      <c r="B77" s="6">
        <v>0.58817911148071289</v>
      </c>
      <c r="C77" s="6">
        <v>0.50240000000000007</v>
      </c>
      <c r="D77" s="4"/>
      <c r="E77" s="6">
        <f t="shared" si="14"/>
        <v>0</v>
      </c>
      <c r="F77" s="6">
        <v>0.58817911148071289</v>
      </c>
      <c r="G77" s="6">
        <f t="shared" si="8"/>
        <v>0.58817911148071289</v>
      </c>
      <c r="H77" s="5">
        <v>0</v>
      </c>
      <c r="I77" s="4">
        <f t="shared" si="9"/>
        <v>17.073867731033602</v>
      </c>
      <c r="J77" s="4">
        <f t="shared" si="10"/>
        <v>17.073867731033602</v>
      </c>
      <c r="K77" s="7">
        <f t="shared" si="11"/>
        <v>0.43950428095379768</v>
      </c>
      <c r="L77" s="7">
        <f t="shared" si="12"/>
        <v>7.3580559664205587E-3</v>
      </c>
      <c r="M77" s="7">
        <f t="shared" si="13"/>
        <v>7.3580559664205587E-3</v>
      </c>
      <c r="N77" s="4"/>
      <c r="O77" s="4"/>
      <c r="P77" s="4">
        <v>0.58817911148071289</v>
      </c>
      <c r="Q77" s="4">
        <v>17.073867731033602</v>
      </c>
      <c r="R77" s="4"/>
      <c r="S77" s="4"/>
      <c r="T77" s="4">
        <v>0.58817911148071289</v>
      </c>
      <c r="U77" s="4">
        <v>17.073867731033602</v>
      </c>
      <c r="V77" s="4"/>
      <c r="W77" s="4"/>
      <c r="X77" s="4">
        <v>0.58817911148071289</v>
      </c>
      <c r="Y77" s="4">
        <v>17.073867731033602</v>
      </c>
      <c r="Z77" s="4"/>
      <c r="AA77" s="4"/>
      <c r="AB77" s="4">
        <v>0.58817911148071289</v>
      </c>
      <c r="AC77" s="4">
        <v>17.073867731033602</v>
      </c>
      <c r="AD77" s="4"/>
      <c r="AE77" s="4"/>
      <c r="AF77" s="4">
        <v>0.58817911148071289</v>
      </c>
      <c r="AG77" s="4">
        <v>17.073867731033602</v>
      </c>
      <c r="AH77" s="4"/>
      <c r="AI77" s="4"/>
      <c r="AJ77" s="4">
        <v>0.58817911148071289</v>
      </c>
      <c r="AK77" s="4">
        <v>17.073867731033602</v>
      </c>
      <c r="AL77" s="4"/>
      <c r="AM77" s="4"/>
      <c r="AN77" s="4">
        <v>0.58817911148071289</v>
      </c>
      <c r="AO77" s="4">
        <v>17.073867731033602</v>
      </c>
      <c r="AP77" s="4"/>
      <c r="AQ77" s="4"/>
      <c r="AR77" s="4">
        <v>0.58817911148071289</v>
      </c>
      <c r="AS77" s="4">
        <v>17.073867731033602</v>
      </c>
      <c r="AT77" s="4"/>
      <c r="AU77" s="4"/>
      <c r="AV77" s="4">
        <v>0.58817911148071289</v>
      </c>
      <c r="AW77" s="4">
        <v>17.073867731033602</v>
      </c>
      <c r="AX77" s="4"/>
      <c r="AY77" s="4"/>
      <c r="AZ77" s="4">
        <v>0.58817911148071289</v>
      </c>
      <c r="BA77" s="4">
        <v>17.073867731033602</v>
      </c>
      <c r="BB77" s="4"/>
      <c r="BD77" s="2">
        <v>0.58817911148071289</v>
      </c>
      <c r="BE77" s="2">
        <v>17.073867731033602</v>
      </c>
    </row>
    <row r="78" spans="1:57" x14ac:dyDescent="0.25">
      <c r="A78" s="3">
        <v>41582.812513425924</v>
      </c>
      <c r="B78" s="6">
        <v>0.57891345024108887</v>
      </c>
      <c r="C78" s="6">
        <v>0.45530000000000004</v>
      </c>
      <c r="D78" s="4">
        <v>0.5393</v>
      </c>
      <c r="E78" s="6">
        <f t="shared" si="14"/>
        <v>3.9613450241088866E-2</v>
      </c>
      <c r="F78" s="6">
        <v>0.45530000000000004</v>
      </c>
      <c r="G78" s="6">
        <f t="shared" si="8"/>
        <v>0.5393</v>
      </c>
      <c r="H78" s="5">
        <v>0</v>
      </c>
      <c r="I78" s="4">
        <f t="shared" si="9"/>
        <v>27.149890235249025</v>
      </c>
      <c r="J78" s="4">
        <f t="shared" si="10"/>
        <v>18.449374039095094</v>
      </c>
      <c r="K78" s="7">
        <f t="shared" si="11"/>
        <v>0.5041726930966548</v>
      </c>
      <c r="L78" s="7">
        <f t="shared" si="12"/>
        <v>1.5280285080506145E-2</v>
      </c>
      <c r="M78" s="7">
        <f t="shared" si="13"/>
        <v>7.0559999999999937E-3</v>
      </c>
      <c r="N78" s="4">
        <f t="shared" ca="1" si="7"/>
        <v>0.48130000000000001</v>
      </c>
      <c r="O78" s="4">
        <v>0.45930000000000004</v>
      </c>
      <c r="P78" s="4">
        <v>0.45930000000000004</v>
      </c>
      <c r="Q78" s="4">
        <v>0.87854162090929133</v>
      </c>
      <c r="R78" s="4"/>
      <c r="S78" s="4">
        <v>0.38930000000000003</v>
      </c>
      <c r="T78" s="4">
        <v>0.38930000000000003</v>
      </c>
      <c r="U78" s="4">
        <v>14.495936745003295</v>
      </c>
      <c r="V78" s="4"/>
      <c r="W78" s="4">
        <v>0.49730000000000002</v>
      </c>
      <c r="X78" s="4">
        <v>0.49730000000000002</v>
      </c>
      <c r="Y78" s="4">
        <v>9.224687019547547</v>
      </c>
      <c r="Z78" s="4"/>
      <c r="AA78" s="4">
        <v>0.41930000000000006</v>
      </c>
      <c r="AB78" s="4">
        <v>0.41930000000000006</v>
      </c>
      <c r="AC78" s="4">
        <v>7.9068745881836096</v>
      </c>
      <c r="AD78" s="4"/>
      <c r="AE78" s="4">
        <v>0.44130000000000003</v>
      </c>
      <c r="AF78" s="4">
        <v>0.44130000000000003</v>
      </c>
      <c r="AG78" s="4">
        <v>3.0748956731825197</v>
      </c>
      <c r="AH78" s="4"/>
      <c r="AI78" s="4">
        <v>0.52829999999999999</v>
      </c>
      <c r="AJ78" s="4">
        <v>0.52829999999999999</v>
      </c>
      <c r="AK78" s="4">
        <v>16.033384581594543</v>
      </c>
      <c r="AL78" s="4"/>
      <c r="AM78" s="4">
        <v>0.39130000000000004</v>
      </c>
      <c r="AN78" s="4">
        <v>0.39130000000000004</v>
      </c>
      <c r="AO78" s="4">
        <v>14.056665934548649</v>
      </c>
      <c r="AP78" s="4"/>
      <c r="AQ78" s="4">
        <v>0.42030000000000001</v>
      </c>
      <c r="AR78" s="4">
        <v>0.42030000000000001</v>
      </c>
      <c r="AS78" s="4">
        <v>7.6872391829562989</v>
      </c>
      <c r="AT78" s="4"/>
      <c r="AU78" s="4">
        <v>0.44530000000000003</v>
      </c>
      <c r="AV78" s="4">
        <v>0.44530000000000003</v>
      </c>
      <c r="AW78" s="4">
        <v>2.1963540522732283</v>
      </c>
      <c r="AX78" s="4"/>
      <c r="AY78" s="4">
        <v>0.49630000000000002</v>
      </c>
      <c r="AZ78" s="4">
        <v>0.49630000000000002</v>
      </c>
      <c r="BA78" s="4">
        <v>9.0050516143202231</v>
      </c>
      <c r="BB78" s="4"/>
      <c r="BC78" s="4">
        <v>0.5393</v>
      </c>
      <c r="BD78" s="2">
        <v>0.5393</v>
      </c>
      <c r="BE78" s="2">
        <v>18.449374039095094</v>
      </c>
    </row>
    <row r="79" spans="1:57" x14ac:dyDescent="0.25">
      <c r="A79" s="3">
        <v>41582.815985706016</v>
      </c>
      <c r="B79" s="6">
        <v>0.56997382640838623</v>
      </c>
      <c r="C79" s="6">
        <v>0.5181</v>
      </c>
      <c r="D79" s="4"/>
      <c r="E79" s="6">
        <f t="shared" si="14"/>
        <v>3.9613450241088866E-2</v>
      </c>
      <c r="F79" s="6">
        <v>0.4463603761672974</v>
      </c>
      <c r="G79" s="6">
        <f t="shared" si="8"/>
        <v>0.53036037616729736</v>
      </c>
      <c r="H79" s="5">
        <v>0</v>
      </c>
      <c r="I79" s="4">
        <f t="shared" si="9"/>
        <v>10.012319322213131</v>
      </c>
      <c r="J79" s="4">
        <f t="shared" si="10"/>
        <v>2.3664111498354292</v>
      </c>
      <c r="K79" s="7">
        <f t="shared" si="11"/>
        <v>0.41893410357284544</v>
      </c>
      <c r="L79" s="7">
        <f t="shared" si="12"/>
        <v>2.6908938662473882E-3</v>
      </c>
      <c r="M79" s="7">
        <f t="shared" si="13"/>
        <v>1.503168237636331E-4</v>
      </c>
      <c r="N79" s="4"/>
      <c r="O79" s="4"/>
      <c r="P79" s="4">
        <v>0.4503603761672974</v>
      </c>
      <c r="Q79" s="4">
        <v>13.074623399479368</v>
      </c>
      <c r="R79" s="4"/>
      <c r="T79" s="2">
        <v>0.3803603761672974</v>
      </c>
      <c r="U79" s="2">
        <v>26.585528630129822</v>
      </c>
      <c r="V79" s="2"/>
      <c r="W79" s="2"/>
      <c r="X79" s="2">
        <v>0.48836037616729738</v>
      </c>
      <c r="Y79" s="2">
        <v>5.7401319885548387</v>
      </c>
      <c r="Z79" s="2"/>
      <c r="AA79" s="2"/>
      <c r="AB79" s="2">
        <v>0.41036037616729742</v>
      </c>
      <c r="AC79" s="2">
        <v>20.795140674136764</v>
      </c>
      <c r="AD79" s="2"/>
      <c r="AE79" s="2"/>
      <c r="AF79" s="2">
        <v>0.43236037616729739</v>
      </c>
      <c r="AG79" s="2">
        <v>16.548856173075201</v>
      </c>
      <c r="AH79" s="2"/>
      <c r="AI79" s="2"/>
      <c r="AJ79" s="2">
        <v>0.51936037616729736</v>
      </c>
      <c r="AK79" s="2">
        <v>0.24326889930464199</v>
      </c>
      <c r="AL79" s="2"/>
      <c r="AM79" s="2"/>
      <c r="AN79" s="2">
        <v>0.3823603761672974</v>
      </c>
      <c r="AO79" s="2">
        <v>26.19950276639695</v>
      </c>
      <c r="AP79" s="2"/>
      <c r="AQ79" s="2"/>
      <c r="AR79" s="2">
        <v>0.41136037616729737</v>
      </c>
      <c r="AS79" s="2">
        <v>20.602127742270341</v>
      </c>
      <c r="AT79" s="2"/>
      <c r="AU79" s="2"/>
      <c r="AV79" s="2">
        <v>0.43636037616729739</v>
      </c>
      <c r="AW79" s="2">
        <v>15.776804445609461</v>
      </c>
      <c r="AX79" s="2"/>
      <c r="AY79" s="2"/>
      <c r="AZ79" s="2">
        <v>0.48736037616729738</v>
      </c>
      <c r="BA79" s="2">
        <v>5.9331449204212747</v>
      </c>
      <c r="BB79" s="2"/>
      <c r="BD79" s="2">
        <v>0.53036037616729736</v>
      </c>
      <c r="BE79" s="2">
        <v>2.3664111498354292</v>
      </c>
    </row>
    <row r="80" spans="1:57" x14ac:dyDescent="0.25">
      <c r="A80" s="3">
        <v>41582.819457986108</v>
      </c>
      <c r="B80" s="6">
        <v>0.56138646602630626</v>
      </c>
      <c r="C80" s="6">
        <v>0.45530000000000004</v>
      </c>
      <c r="D80" s="4"/>
      <c r="E80" s="6">
        <f t="shared" si="14"/>
        <v>3.9613450241088866E-2</v>
      </c>
      <c r="F80" s="6">
        <v>0.43777301578521743</v>
      </c>
      <c r="G80" s="6">
        <f t="shared" si="8"/>
        <v>0.5217730157852174</v>
      </c>
      <c r="H80" s="5">
        <v>0</v>
      </c>
      <c r="I80" s="4">
        <f t="shared" si="9"/>
        <v>23.300343954822363</v>
      </c>
      <c r="J80" s="4">
        <f t="shared" si="10"/>
        <v>14.599827758668429</v>
      </c>
      <c r="K80" s="7">
        <f t="shared" si="11"/>
        <v>0.5041726930966548</v>
      </c>
      <c r="L80" s="7">
        <f t="shared" si="12"/>
        <v>1.1254338273950625E-2</v>
      </c>
      <c r="M80" s="7">
        <f t="shared" si="13"/>
        <v>4.4186618275817565E-3</v>
      </c>
      <c r="N80" s="4"/>
      <c r="O80" s="4"/>
      <c r="P80" s="4">
        <v>0.44177301578521744</v>
      </c>
      <c r="Q80" s="4">
        <v>2.9710046595173729</v>
      </c>
      <c r="R80" s="4"/>
      <c r="T80" s="2">
        <v>0.37177301578521743</v>
      </c>
      <c r="U80" s="2">
        <v>18.345483025429957</v>
      </c>
      <c r="V80" s="2"/>
      <c r="W80" s="2"/>
      <c r="X80" s="2">
        <v>0.47977301578521742</v>
      </c>
      <c r="Y80" s="2">
        <v>5.3751407391208819</v>
      </c>
      <c r="Z80" s="2"/>
      <c r="AA80" s="2"/>
      <c r="AB80" s="2">
        <v>0.40177301578521746</v>
      </c>
      <c r="AC80" s="2">
        <v>11.756420868610274</v>
      </c>
      <c r="AD80" s="2"/>
      <c r="AE80" s="2"/>
      <c r="AF80" s="2">
        <v>0.42377301578521742</v>
      </c>
      <c r="AG80" s="2">
        <v>6.9244419536091835</v>
      </c>
      <c r="AH80" s="2"/>
      <c r="AI80" s="2"/>
      <c r="AJ80" s="2">
        <v>0.51077301578521739</v>
      </c>
      <c r="AK80" s="2">
        <v>12.183838301167876</v>
      </c>
      <c r="AL80" s="2"/>
      <c r="AM80" s="2"/>
      <c r="AN80" s="2">
        <v>0.37377301578521743</v>
      </c>
      <c r="AO80" s="2">
        <v>17.906212214975316</v>
      </c>
      <c r="AP80" s="2"/>
      <c r="AQ80" s="2"/>
      <c r="AR80" s="2">
        <v>0.4027730157852174</v>
      </c>
      <c r="AS80" s="2">
        <v>11.536785463382962</v>
      </c>
      <c r="AT80" s="2"/>
      <c r="AU80" s="2"/>
      <c r="AV80" s="2">
        <v>0.42777301578521743</v>
      </c>
      <c r="AW80" s="2">
        <v>6.0459003326998921</v>
      </c>
      <c r="AX80" s="2"/>
      <c r="AY80" s="2"/>
      <c r="AZ80" s="2">
        <v>0.47877301578521742</v>
      </c>
      <c r="BA80" s="2">
        <v>5.1555053338935597</v>
      </c>
      <c r="BB80" s="2"/>
      <c r="BD80" s="2">
        <v>0.5217730157852174</v>
      </c>
      <c r="BE80" s="2">
        <v>14.599827758668429</v>
      </c>
    </row>
    <row r="81" spans="1:57" x14ac:dyDescent="0.25">
      <c r="A81" s="3">
        <v>41582.8229302662</v>
      </c>
      <c r="B81" s="6">
        <v>0.5531584620475769</v>
      </c>
      <c r="C81" s="6">
        <v>0.47100000000000003</v>
      </c>
      <c r="D81" s="4"/>
      <c r="E81" s="6">
        <f t="shared" si="14"/>
        <v>3.9613450241088866E-2</v>
      </c>
      <c r="F81" s="6">
        <v>0.42954501180648808</v>
      </c>
      <c r="G81" s="6">
        <f t="shared" si="8"/>
        <v>0.51354501180648804</v>
      </c>
      <c r="H81" s="5">
        <v>0</v>
      </c>
      <c r="I81" s="4">
        <f t="shared" si="9"/>
        <v>17.443410201184047</v>
      </c>
      <c r="J81" s="4">
        <f t="shared" si="10"/>
        <v>9.0329112115685799</v>
      </c>
      <c r="K81" s="7">
        <f t="shared" si="11"/>
        <v>0.48212357571570241</v>
      </c>
      <c r="L81" s="7">
        <f t="shared" si="12"/>
        <v>6.7500128860231295E-3</v>
      </c>
      <c r="M81" s="7">
        <f t="shared" si="13"/>
        <v>1.810078029614204E-3</v>
      </c>
      <c r="N81" s="4"/>
      <c r="O81" s="4"/>
      <c r="P81" s="4">
        <v>0.43354501180648808</v>
      </c>
      <c r="Q81" s="4">
        <v>7.9522267926776964</v>
      </c>
      <c r="R81" s="4"/>
      <c r="T81" s="2">
        <v>0.36354501180648807</v>
      </c>
      <c r="U81" s="2">
        <v>22.814222546393196</v>
      </c>
      <c r="V81" s="2"/>
      <c r="W81" s="2"/>
      <c r="X81" s="2">
        <v>0.47154501180648806</v>
      </c>
      <c r="Y81" s="2">
        <v>0.11571375933928389</v>
      </c>
      <c r="Z81" s="2"/>
      <c r="AA81" s="2"/>
      <c r="AB81" s="2">
        <v>0.3935450118064881</v>
      </c>
      <c r="AC81" s="2">
        <v>16.444795794800832</v>
      </c>
      <c r="AD81" s="2"/>
      <c r="AE81" s="2"/>
      <c r="AF81" s="2">
        <v>0.41554501180648806</v>
      </c>
      <c r="AG81" s="2">
        <v>11.773882843633114</v>
      </c>
      <c r="AH81" s="2"/>
      <c r="AI81" s="2"/>
      <c r="AJ81" s="2">
        <v>0.50254501180648803</v>
      </c>
      <c r="AK81" s="2">
        <v>6.6974547359847127</v>
      </c>
      <c r="AL81" s="2"/>
      <c r="AM81" s="2"/>
      <c r="AN81" s="2">
        <v>0.36554501180648807</v>
      </c>
      <c r="AO81" s="2">
        <v>22.389594096287038</v>
      </c>
      <c r="AP81" s="2"/>
      <c r="AQ81" s="2"/>
      <c r="AR81" s="2">
        <v>0.39454501180648804</v>
      </c>
      <c r="AS81" s="2">
        <v>16.232481569747765</v>
      </c>
      <c r="AT81" s="2"/>
      <c r="AU81" s="2"/>
      <c r="AV81" s="2">
        <v>0.41954501180648807</v>
      </c>
      <c r="AW81" s="2">
        <v>10.924625943420798</v>
      </c>
      <c r="AX81" s="2"/>
      <c r="AY81" s="2"/>
      <c r="AZ81" s="2">
        <v>0.47054501180648806</v>
      </c>
      <c r="BA81" s="2">
        <v>9.6600465713794839E-2</v>
      </c>
      <c r="BB81" s="2"/>
      <c r="BD81" s="2">
        <v>0.51354501180648804</v>
      </c>
      <c r="BE81" s="2">
        <v>9.0329112115685799</v>
      </c>
    </row>
    <row r="82" spans="1:57" x14ac:dyDescent="0.25">
      <c r="A82" s="3">
        <v>41582.8264025463</v>
      </c>
      <c r="B82" s="6">
        <v>0.54525703191757202</v>
      </c>
      <c r="C82" s="6">
        <v>0.43959999999999999</v>
      </c>
      <c r="D82" s="4"/>
      <c r="E82" s="6">
        <f t="shared" si="14"/>
        <v>3.9613450241088866E-2</v>
      </c>
      <c r="F82" s="6">
        <v>0.42164358167648319</v>
      </c>
      <c r="G82" s="6">
        <f t="shared" si="8"/>
        <v>0.50564358167648316</v>
      </c>
      <c r="H82" s="5">
        <v>0</v>
      </c>
      <c r="I82" s="4">
        <f t="shared" si="9"/>
        <v>24.034811628201098</v>
      </c>
      <c r="J82" s="4">
        <f t="shared" si="10"/>
        <v>15.023562710755952</v>
      </c>
      <c r="K82" s="7">
        <f t="shared" si="11"/>
        <v>0.52671479047760728</v>
      </c>
      <c r="L82" s="7">
        <f t="shared" si="12"/>
        <v>1.1163408393630834E-2</v>
      </c>
      <c r="M82" s="7">
        <f t="shared" si="13"/>
        <v>4.361754680658303E-3</v>
      </c>
      <c r="N82" s="4"/>
      <c r="O82" s="4"/>
      <c r="P82" s="4">
        <v>0.4256435816764832</v>
      </c>
      <c r="Q82" s="4">
        <v>3.1747994366507721</v>
      </c>
      <c r="R82" s="4"/>
      <c r="T82" s="2">
        <v>0.35564358167648319</v>
      </c>
      <c r="U82" s="2">
        <v>19.098366315631665</v>
      </c>
      <c r="V82" s="2"/>
      <c r="W82" s="2"/>
      <c r="X82" s="2">
        <v>0.46364358167648317</v>
      </c>
      <c r="Y82" s="2">
        <v>5.4694225833674217</v>
      </c>
      <c r="Z82" s="2"/>
      <c r="AA82" s="2"/>
      <c r="AB82" s="2">
        <v>0.38564358167648322</v>
      </c>
      <c r="AC82" s="2">
        <v>12.273980510354136</v>
      </c>
      <c r="AD82" s="2"/>
      <c r="AE82" s="2"/>
      <c r="AF82" s="2">
        <v>0.40764358167648318</v>
      </c>
      <c r="AG82" s="2">
        <v>7.2694309198172915</v>
      </c>
      <c r="AH82" s="2"/>
      <c r="AI82" s="2"/>
      <c r="AJ82" s="2">
        <v>0.49464358167648315</v>
      </c>
      <c r="AK82" s="2">
        <v>12.521287915487525</v>
      </c>
      <c r="AL82" s="2"/>
      <c r="AM82" s="2"/>
      <c r="AN82" s="2">
        <v>0.35764358167648319</v>
      </c>
      <c r="AO82" s="2">
        <v>18.643407261946496</v>
      </c>
      <c r="AP82" s="2"/>
      <c r="AQ82" s="2"/>
      <c r="AR82" s="2">
        <v>0.38664358167648316</v>
      </c>
      <c r="AS82" s="2">
        <v>12.046500983511562</v>
      </c>
      <c r="AT82" s="2"/>
      <c r="AU82" s="2"/>
      <c r="AV82" s="2">
        <v>0.41164358167648318</v>
      </c>
      <c r="AW82" s="2">
        <v>6.3595128124469538</v>
      </c>
      <c r="AX82" s="2"/>
      <c r="AY82" s="2"/>
      <c r="AZ82" s="2">
        <v>0.46264358167648317</v>
      </c>
      <c r="BA82" s="2">
        <v>5.2419430565248364</v>
      </c>
      <c r="BB82" s="2"/>
      <c r="BD82" s="2">
        <v>0.50564358167648316</v>
      </c>
      <c r="BE82" s="2">
        <v>15.023562710755952</v>
      </c>
    </row>
    <row r="83" spans="1:57" x14ac:dyDescent="0.25">
      <c r="A83" s="3">
        <v>41582.829874826391</v>
      </c>
      <c r="B83" s="6">
        <v>0.53774899244308472</v>
      </c>
      <c r="C83" s="6">
        <v>0.48670000000000002</v>
      </c>
      <c r="D83" s="4"/>
      <c r="E83" s="6">
        <f t="shared" si="14"/>
        <v>3.9613450241088866E-2</v>
      </c>
      <c r="F83" s="6">
        <v>0.41413554220199589</v>
      </c>
      <c r="G83" s="6">
        <f t="shared" si="8"/>
        <v>0.49813554220199585</v>
      </c>
      <c r="H83" s="5">
        <v>4.557290650692227E-3</v>
      </c>
      <c r="I83" s="4">
        <f t="shared" si="9"/>
        <v>10.488800584155475</v>
      </c>
      <c r="J83" s="4">
        <f t="shared" si="10"/>
        <v>2.349608013559858</v>
      </c>
      <c r="K83" s="7">
        <f t="shared" si="11"/>
        <v>0.46056743833475011</v>
      </c>
      <c r="L83" s="7">
        <f t="shared" si="12"/>
        <v>2.6059996294541185E-3</v>
      </c>
      <c r="M83" s="7">
        <f t="shared" si="13"/>
        <v>1.3077162545362762E-4</v>
      </c>
      <c r="N83" s="4"/>
      <c r="O83" s="4"/>
      <c r="P83" s="4">
        <v>0.41813554220199589</v>
      </c>
      <c r="Q83" s="4">
        <v>14.087622313130087</v>
      </c>
      <c r="R83" s="4"/>
      <c r="T83" s="2">
        <v>0.34813554220199588</v>
      </c>
      <c r="U83" s="2">
        <v>28.470198848983795</v>
      </c>
      <c r="V83" s="2"/>
      <c r="W83" s="2"/>
      <c r="X83" s="2">
        <v>0.45613554220199587</v>
      </c>
      <c r="Y83" s="2">
        <v>6.2799379079523634</v>
      </c>
      <c r="Z83" s="2"/>
      <c r="AA83" s="2"/>
      <c r="AB83" s="2">
        <v>0.37813554220199591</v>
      </c>
      <c r="AC83" s="2">
        <v>22.306237476475058</v>
      </c>
      <c r="AD83" s="2"/>
      <c r="AE83" s="2"/>
      <c r="AF83" s="2">
        <v>0.40013554220199588</v>
      </c>
      <c r="AG83" s="2">
        <v>17.785999136635326</v>
      </c>
      <c r="AH83" s="2"/>
      <c r="AI83" s="2"/>
      <c r="AJ83" s="2">
        <v>0.48713554220199584</v>
      </c>
      <c r="AK83" s="2">
        <v>8.9488843639987659E-2</v>
      </c>
      <c r="AL83" s="2"/>
      <c r="AM83" s="2"/>
      <c r="AN83" s="2">
        <v>0.35013554220199589</v>
      </c>
      <c r="AO83" s="2">
        <v>28.059268090816548</v>
      </c>
      <c r="AP83" s="2"/>
      <c r="AQ83" s="2"/>
      <c r="AR83" s="2">
        <v>0.37913554220199586</v>
      </c>
      <c r="AS83" s="2">
        <v>22.100772097391442</v>
      </c>
      <c r="AT83" s="2"/>
      <c r="AU83" s="2"/>
      <c r="AV83" s="2">
        <v>0.40413554220199588</v>
      </c>
      <c r="AW83" s="2">
        <v>16.964137620300829</v>
      </c>
      <c r="AX83" s="2"/>
      <c r="AY83" s="2"/>
      <c r="AZ83" s="2">
        <v>0.45513554220199587</v>
      </c>
      <c r="BA83" s="2">
        <v>6.4854032870359868</v>
      </c>
      <c r="BB83" s="2"/>
      <c r="BD83" s="2">
        <v>0.49813554220199585</v>
      </c>
      <c r="BE83" s="2">
        <v>2.349608013559858</v>
      </c>
    </row>
    <row r="84" spans="1:57" x14ac:dyDescent="0.25">
      <c r="A84" s="3">
        <v>41582.833347106483</v>
      </c>
      <c r="B84" s="6">
        <v>0.53060555458068848</v>
      </c>
      <c r="C84" s="6">
        <v>0.50240000000000007</v>
      </c>
      <c r="D84" s="4"/>
      <c r="E84" s="6">
        <f t="shared" si="14"/>
        <v>3.9613450241088866E-2</v>
      </c>
      <c r="F84" s="6">
        <v>0.40699210433959965</v>
      </c>
      <c r="G84" s="6">
        <f t="shared" si="8"/>
        <v>0.49099210433959961</v>
      </c>
      <c r="H84" s="5">
        <v>0</v>
      </c>
      <c r="I84" s="4">
        <f t="shared" si="9"/>
        <v>5.614162934054221</v>
      </c>
      <c r="J84" s="4">
        <f t="shared" si="10"/>
        <v>2.2706798687102818</v>
      </c>
      <c r="K84" s="7">
        <f t="shared" si="11"/>
        <v>0.43950428095379768</v>
      </c>
      <c r="L84" s="7">
        <f t="shared" si="12"/>
        <v>7.955533092041928E-4</v>
      </c>
      <c r="M84" s="7">
        <f t="shared" si="13"/>
        <v>1.3014008339858361E-4</v>
      </c>
      <c r="N84" s="4"/>
      <c r="O84" s="4"/>
      <c r="P84" s="4">
        <v>0.41099210433959965</v>
      </c>
      <c r="Q84" s="4">
        <v>18.194246747691164</v>
      </c>
      <c r="R84" s="4"/>
      <c r="T84" s="2">
        <v>0.34099210433959964</v>
      </c>
      <c r="U84" s="2">
        <v>32.127367766799438</v>
      </c>
      <c r="V84" s="2"/>
      <c r="W84" s="2"/>
      <c r="X84" s="2">
        <v>0.44899210433959963</v>
      </c>
      <c r="Y84" s="2">
        <v>10.630552480175245</v>
      </c>
      <c r="Z84" s="2"/>
      <c r="AA84" s="2"/>
      <c r="AB84" s="2">
        <v>0.37099210433959967</v>
      </c>
      <c r="AC84" s="2">
        <v>26.156030187181603</v>
      </c>
      <c r="AD84" s="2"/>
      <c r="AE84" s="2"/>
      <c r="AF84" s="2">
        <v>0.39299210433959963</v>
      </c>
      <c r="AG84" s="2">
        <v>21.777049295461868</v>
      </c>
      <c r="AH84" s="2"/>
      <c r="AI84" s="2"/>
      <c r="AJ84" s="2">
        <v>0.4799921043395996</v>
      </c>
      <c r="AK84" s="2">
        <v>4.4601703145701563</v>
      </c>
      <c r="AL84" s="2"/>
      <c r="AM84" s="2"/>
      <c r="AN84" s="2">
        <v>0.34299210433959965</v>
      </c>
      <c r="AO84" s="2">
        <v>31.729278594824919</v>
      </c>
      <c r="AP84" s="2"/>
      <c r="AQ84" s="2"/>
      <c r="AR84" s="2">
        <v>0.37199210433959962</v>
      </c>
      <c r="AS84" s="2">
        <v>25.956985601194354</v>
      </c>
      <c r="AT84" s="2"/>
      <c r="AU84" s="2"/>
      <c r="AV84" s="2">
        <v>0.39699210433959964</v>
      </c>
      <c r="AW84" s="2">
        <v>20.980870951512824</v>
      </c>
      <c r="AX84" s="2"/>
      <c r="AY84" s="2"/>
      <c r="AZ84" s="2">
        <v>0.44799210433959963</v>
      </c>
      <c r="BA84" s="2">
        <v>10.829597066162506</v>
      </c>
      <c r="BB84" s="2"/>
      <c r="BD84" s="2">
        <v>0.49099210433959961</v>
      </c>
      <c r="BE84" s="2">
        <v>2.2706798687102818</v>
      </c>
    </row>
    <row r="85" spans="1:57" x14ac:dyDescent="0.25">
      <c r="A85" s="3">
        <v>41582.836819386575</v>
      </c>
      <c r="B85" s="6">
        <v>0.5237082839012146</v>
      </c>
      <c r="C85" s="6">
        <v>0.50240000000000007</v>
      </c>
      <c r="D85" s="4"/>
      <c r="E85" s="6">
        <f t="shared" si="14"/>
        <v>3.9613450241088866E-2</v>
      </c>
      <c r="F85" s="6">
        <v>0.40009483366012577</v>
      </c>
      <c r="G85" s="6">
        <f t="shared" si="8"/>
        <v>0.48409483366012573</v>
      </c>
      <c r="H85" s="5">
        <v>0</v>
      </c>
      <c r="I85" s="4">
        <f t="shared" si="9"/>
        <v>4.2412985472162674</v>
      </c>
      <c r="J85" s="4">
        <f t="shared" si="10"/>
        <v>3.6435442555482349</v>
      </c>
      <c r="K85" s="7">
        <f t="shared" si="11"/>
        <v>0.43950428095379768</v>
      </c>
      <c r="L85" s="7">
        <f t="shared" si="12"/>
        <v>4.5404296281475835E-4</v>
      </c>
      <c r="M85" s="7">
        <f t="shared" si="13"/>
        <v>3.3507911473046835E-4</v>
      </c>
      <c r="N85" s="4"/>
      <c r="O85" s="4"/>
      <c r="P85" s="4">
        <v>0.40409483366012577</v>
      </c>
      <c r="Q85" s="4">
        <v>19.567111134529117</v>
      </c>
      <c r="R85" s="4"/>
      <c r="T85" s="2">
        <v>0.33409483366012577</v>
      </c>
      <c r="U85" s="2">
        <v>33.500232153637391</v>
      </c>
      <c r="V85" s="2"/>
      <c r="W85" s="2"/>
      <c r="X85" s="2">
        <v>0.44209483366012575</v>
      </c>
      <c r="Y85" s="2">
        <v>12.003416867013199</v>
      </c>
      <c r="Z85" s="2"/>
      <c r="AA85" s="2"/>
      <c r="AB85" s="2">
        <v>0.36409483366012579</v>
      </c>
      <c r="AC85" s="2">
        <v>27.528894574019557</v>
      </c>
      <c r="AD85" s="2"/>
      <c r="AE85" s="2"/>
      <c r="AF85" s="2">
        <v>0.38609483366012576</v>
      </c>
      <c r="AG85" s="2">
        <v>23.149913682299822</v>
      </c>
      <c r="AH85" s="2"/>
      <c r="AI85" s="2"/>
      <c r="AJ85" s="2">
        <v>0.47309483366012572</v>
      </c>
      <c r="AK85" s="2">
        <v>5.833034701408109</v>
      </c>
      <c r="AL85" s="2"/>
      <c r="AM85" s="2"/>
      <c r="AN85" s="2">
        <v>0.33609483366012577</v>
      </c>
      <c r="AO85" s="2">
        <v>33.102142981662873</v>
      </c>
      <c r="AP85" s="2"/>
      <c r="AQ85" s="2"/>
      <c r="AR85" s="2">
        <v>0.36509483366012574</v>
      </c>
      <c r="AS85" s="2">
        <v>27.329849988032308</v>
      </c>
      <c r="AT85" s="2"/>
      <c r="AU85" s="2"/>
      <c r="AV85" s="2">
        <v>0.39009483366012576</v>
      </c>
      <c r="AW85" s="2">
        <v>22.353735338350777</v>
      </c>
      <c r="AX85" s="2"/>
      <c r="AY85" s="2"/>
      <c r="AZ85" s="2">
        <v>0.44109483366012575</v>
      </c>
      <c r="BA85" s="2">
        <v>12.20246145300046</v>
      </c>
      <c r="BB85" s="2"/>
      <c r="BD85" s="2">
        <v>0.48409483366012573</v>
      </c>
      <c r="BE85" s="2">
        <v>3.6435442555482349</v>
      </c>
    </row>
    <row r="86" spans="1:57" x14ac:dyDescent="0.25">
      <c r="A86" s="3">
        <v>41582.840291666667</v>
      </c>
      <c r="B86" s="6">
        <v>0.51713496446609497</v>
      </c>
      <c r="C86" s="6">
        <v>0.50240000000000007</v>
      </c>
      <c r="D86" s="4"/>
      <c r="E86" s="6">
        <f t="shared" si="14"/>
        <v>3.9613450241088866E-2</v>
      </c>
      <c r="F86" s="6">
        <v>0.39352151422500614</v>
      </c>
      <c r="G86" s="6">
        <f t="shared" si="8"/>
        <v>0.47752151422500611</v>
      </c>
      <c r="H86" s="5">
        <v>0.2487140191516318</v>
      </c>
      <c r="I86" s="4">
        <f t="shared" si="9"/>
        <v>2.932914901690864</v>
      </c>
      <c r="J86" s="4">
        <f t="shared" si="10"/>
        <v>4.9519279010736383</v>
      </c>
      <c r="K86" s="7">
        <f t="shared" si="11"/>
        <v>0.43950428095379768</v>
      </c>
      <c r="L86" s="7">
        <f t="shared" si="12"/>
        <v>2.1711917781707941E-4</v>
      </c>
      <c r="M86" s="7">
        <f t="shared" si="13"/>
        <v>6.1893905445657704E-4</v>
      </c>
      <c r="N86" s="4"/>
      <c r="O86" s="4"/>
      <c r="P86" s="4">
        <v>0.39752151422500615</v>
      </c>
      <c r="Q86" s="4">
        <v>20.87549478005452</v>
      </c>
      <c r="R86" s="4"/>
      <c r="T86" s="2">
        <v>0.32752151422500614</v>
      </c>
      <c r="U86" s="2">
        <v>34.808615799162794</v>
      </c>
      <c r="V86" s="2"/>
      <c r="W86" s="2"/>
      <c r="X86" s="2">
        <v>0.43552151422500612</v>
      </c>
      <c r="Y86" s="2">
        <v>13.311800512538602</v>
      </c>
      <c r="Z86" s="2"/>
      <c r="AA86" s="2"/>
      <c r="AB86" s="2">
        <v>0.35752151422500617</v>
      </c>
      <c r="AC86" s="2">
        <v>28.83727821954496</v>
      </c>
      <c r="AD86" s="2"/>
      <c r="AE86" s="2"/>
      <c r="AF86" s="2">
        <v>0.37952151422500613</v>
      </c>
      <c r="AG86" s="2">
        <v>24.458297327825225</v>
      </c>
      <c r="AH86" s="2"/>
      <c r="AI86" s="2"/>
      <c r="AJ86" s="2">
        <v>0.4665215142250061</v>
      </c>
      <c r="AK86" s="2">
        <v>7.1414183469335129</v>
      </c>
      <c r="AL86" s="2"/>
      <c r="AM86" s="2"/>
      <c r="AN86" s="2">
        <v>0.32952151422500614</v>
      </c>
      <c r="AO86" s="2">
        <v>34.410526627188275</v>
      </c>
      <c r="AP86" s="2"/>
      <c r="AQ86" s="2"/>
      <c r="AR86" s="2">
        <v>0.35852151422500611</v>
      </c>
      <c r="AS86" s="2">
        <v>28.638233633557711</v>
      </c>
      <c r="AT86" s="2"/>
      <c r="AU86" s="2"/>
      <c r="AV86" s="2">
        <v>0.38352151422500613</v>
      </c>
      <c r="AW86" s="2">
        <v>23.66211898387618</v>
      </c>
      <c r="AX86" s="2"/>
      <c r="AY86" s="2"/>
      <c r="AZ86" s="2">
        <v>0.43452151422500612</v>
      </c>
      <c r="BA86" s="2">
        <v>13.510845098525863</v>
      </c>
      <c r="BB86" s="2"/>
      <c r="BD86" s="2">
        <v>0.47752151422500611</v>
      </c>
      <c r="BE86" s="2">
        <v>4.9519279010736383</v>
      </c>
    </row>
    <row r="87" spans="1:57" x14ac:dyDescent="0.25">
      <c r="A87" s="3">
        <v>41582.843763946759</v>
      </c>
      <c r="B87" s="6">
        <v>0.51447039842605591</v>
      </c>
      <c r="C87" s="6">
        <v>0.48670000000000002</v>
      </c>
      <c r="D87" s="4"/>
      <c r="E87" s="6">
        <f t="shared" si="14"/>
        <v>3.9613450241088866E-2</v>
      </c>
      <c r="F87" s="6">
        <v>0.39085694818496708</v>
      </c>
      <c r="G87" s="6">
        <f t="shared" si="8"/>
        <v>0.47485694818496704</v>
      </c>
      <c r="H87" s="5">
        <v>0.13949400908340609</v>
      </c>
      <c r="I87" s="4">
        <f t="shared" si="9"/>
        <v>5.7058554399128587</v>
      </c>
      <c r="J87" s="4">
        <f t="shared" si="10"/>
        <v>2.4333371306827569</v>
      </c>
      <c r="K87" s="7">
        <f t="shared" si="11"/>
        <v>0.46056743833475011</v>
      </c>
      <c r="L87" s="7">
        <f t="shared" si="12"/>
        <v>7.7119502874188725E-4</v>
      </c>
      <c r="M87" s="7">
        <f t="shared" si="13"/>
        <v>1.4025787629355594E-4</v>
      </c>
      <c r="N87" s="4"/>
      <c r="O87" s="4"/>
      <c r="P87" s="4">
        <v>0.39485694818496708</v>
      </c>
      <c r="Q87" s="4">
        <v>18.870567457372701</v>
      </c>
      <c r="R87" s="4"/>
      <c r="T87" s="2">
        <v>0.32485694818496708</v>
      </c>
      <c r="U87" s="2">
        <v>33.253143993226409</v>
      </c>
      <c r="V87" s="2"/>
      <c r="W87" s="2"/>
      <c r="X87" s="2">
        <v>0.43285694818496706</v>
      </c>
      <c r="Y87" s="2">
        <v>11.062883052194978</v>
      </c>
      <c r="Z87" s="2"/>
      <c r="AA87" s="2"/>
      <c r="AB87" s="2">
        <v>0.3548569481849671</v>
      </c>
      <c r="AC87" s="2">
        <v>27.089182620717676</v>
      </c>
      <c r="AD87" s="2"/>
      <c r="AE87" s="2"/>
      <c r="AF87" s="2">
        <v>0.37685694818496707</v>
      </c>
      <c r="AG87" s="2">
        <v>22.568944280877943</v>
      </c>
      <c r="AH87" s="2"/>
      <c r="AI87" s="2"/>
      <c r="AJ87" s="2">
        <v>0.46385694818496703</v>
      </c>
      <c r="AK87" s="2">
        <v>4.6934563006026275</v>
      </c>
      <c r="AL87" s="2"/>
      <c r="AM87" s="2"/>
      <c r="AN87" s="2">
        <v>0.32685694818496708</v>
      </c>
      <c r="AO87" s="2">
        <v>32.842213235059162</v>
      </c>
      <c r="AP87" s="2"/>
      <c r="AQ87" s="2"/>
      <c r="AR87" s="2">
        <v>0.35585694818496705</v>
      </c>
      <c r="AS87" s="2">
        <v>26.883717241634059</v>
      </c>
      <c r="AT87" s="2"/>
      <c r="AU87" s="2"/>
      <c r="AV87" s="2">
        <v>0.38085694818496707</v>
      </c>
      <c r="AW87" s="2">
        <v>21.747082764543443</v>
      </c>
      <c r="AX87" s="2"/>
      <c r="AY87" s="2"/>
      <c r="AZ87" s="2">
        <v>0.43185694818496706</v>
      </c>
      <c r="BA87" s="2">
        <v>11.268348431278602</v>
      </c>
      <c r="BB87" s="2"/>
      <c r="BD87" s="2">
        <v>0.47485694818496704</v>
      </c>
      <c r="BE87" s="2">
        <v>2.4333371306827569</v>
      </c>
    </row>
    <row r="88" spans="1:57" x14ac:dyDescent="0.25">
      <c r="A88" s="1"/>
      <c r="C88" s="6"/>
      <c r="E88" s="6"/>
      <c r="F88" s="6"/>
      <c r="G88" s="6"/>
      <c r="J88" t="s">
        <v>16</v>
      </c>
      <c r="K88" s="7">
        <f>SUM(K3:K87)</f>
        <v>92.948594249880998</v>
      </c>
      <c r="L88" s="7">
        <f>SUM(L3:L87)</f>
        <v>8.4025289583532885</v>
      </c>
      <c r="M88" s="7">
        <f>SUM(M3:M87)</f>
        <v>5.405751544516904</v>
      </c>
    </row>
    <row r="89" spans="1:57" x14ac:dyDescent="0.25">
      <c r="C89" s="6"/>
      <c r="E89" s="6"/>
      <c r="F89" s="6"/>
      <c r="G89" s="6"/>
      <c r="K89" t="s">
        <v>18</v>
      </c>
      <c r="L89" s="7">
        <f>1-L88/K88</f>
        <v>0.9096002577966471</v>
      </c>
    </row>
    <row r="90" spans="1:57" x14ac:dyDescent="0.25">
      <c r="K90" t="s">
        <v>17</v>
      </c>
      <c r="L90">
        <f>1-M88/K88</f>
        <v>0.94184149219100399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N-3</vt:lpstr>
      <vt:lpstr>N-29</vt:lpstr>
      <vt:lpstr>N-3tudo</vt:lpstr>
      <vt:lpstr>N-29tudo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2016-12-14T17:04:00Z</dcterms:created>
  <dcterms:modified xsi:type="dcterms:W3CDTF">2017-03-28T10:36:23Z</dcterms:modified>
</cp:coreProperties>
</file>