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iaClara\Dropbox\Documents\doutorado\Artigos em andamento\Elsarticle\Planilhas\"/>
    </mc:Choice>
  </mc:AlternateContent>
  <bookViews>
    <workbookView xWindow="0" yWindow="0" windowWidth="20490" windowHeight="7755" activeTab="5"/>
  </bookViews>
  <sheets>
    <sheet name="N-3" sheetId="1" r:id="rId1"/>
    <sheet name="N-29" sheetId="3" r:id="rId2"/>
    <sheet name="N-29tudo" sheetId="5" r:id="rId3"/>
    <sheet name="N-3tudo" sheetId="6" r:id="rId4"/>
    <sheet name="graph_n3" sheetId="7" r:id="rId5"/>
    <sheet name="graf_n29" sheetId="8" r:id="rId6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8" i="5" l="1"/>
  <c r="M54" i="5"/>
  <c r="M42" i="5"/>
  <c r="M30" i="5"/>
  <c r="M18" i="5"/>
  <c r="M6" i="5"/>
  <c r="E6" i="5"/>
  <c r="F6" i="5"/>
  <c r="L6" i="5"/>
  <c r="E7" i="5"/>
  <c r="F7" i="5"/>
  <c r="L7" i="5"/>
  <c r="E8" i="5"/>
  <c r="F8" i="5"/>
  <c r="L8" i="5"/>
  <c r="E9" i="5"/>
  <c r="F9" i="5"/>
  <c r="L9" i="5"/>
  <c r="E10" i="5"/>
  <c r="F10" i="5"/>
  <c r="L10" i="5"/>
  <c r="E11" i="5"/>
  <c r="F11" i="5"/>
  <c r="L11" i="5"/>
  <c r="E12" i="5"/>
  <c r="F12" i="5"/>
  <c r="L12" i="5"/>
  <c r="E13" i="5"/>
  <c r="F13" i="5"/>
  <c r="L13" i="5"/>
  <c r="E14" i="5"/>
  <c r="F14" i="5"/>
  <c r="L14" i="5"/>
  <c r="E15" i="5"/>
  <c r="F15" i="5"/>
  <c r="L15" i="5"/>
  <c r="E16" i="5"/>
  <c r="F16" i="5"/>
  <c r="L16" i="5"/>
  <c r="E17" i="5"/>
  <c r="F17" i="5"/>
  <c r="L17" i="5"/>
  <c r="E18" i="5"/>
  <c r="F18" i="5"/>
  <c r="L18" i="5"/>
  <c r="E19" i="5"/>
  <c r="F19" i="5"/>
  <c r="L19" i="5"/>
  <c r="E20" i="5"/>
  <c r="F20" i="5"/>
  <c r="L20" i="5"/>
  <c r="E21" i="5"/>
  <c r="F21" i="5"/>
  <c r="L21" i="5"/>
  <c r="E22" i="5"/>
  <c r="F22" i="5"/>
  <c r="L22" i="5"/>
  <c r="E23" i="5"/>
  <c r="F23" i="5"/>
  <c r="L23" i="5"/>
  <c r="E24" i="5"/>
  <c r="F24" i="5"/>
  <c r="L24" i="5"/>
  <c r="E25" i="5"/>
  <c r="F25" i="5"/>
  <c r="L25" i="5"/>
  <c r="E26" i="5"/>
  <c r="F26" i="5"/>
  <c r="L26" i="5"/>
  <c r="E27" i="5"/>
  <c r="F27" i="5"/>
  <c r="L27" i="5"/>
  <c r="E28" i="5"/>
  <c r="F28" i="5"/>
  <c r="L28" i="5"/>
  <c r="E29" i="5"/>
  <c r="F29" i="5"/>
  <c r="L29" i="5"/>
  <c r="E30" i="5"/>
  <c r="F30" i="5"/>
  <c r="L30" i="5"/>
  <c r="E31" i="5"/>
  <c r="F31" i="5"/>
  <c r="L31" i="5"/>
  <c r="E32" i="5"/>
  <c r="F32" i="5"/>
  <c r="L32" i="5"/>
  <c r="E33" i="5"/>
  <c r="F33" i="5"/>
  <c r="L33" i="5"/>
  <c r="E34" i="5"/>
  <c r="F34" i="5"/>
  <c r="L34" i="5"/>
  <c r="E35" i="5"/>
  <c r="F35" i="5"/>
  <c r="L35" i="5"/>
  <c r="E36" i="5"/>
  <c r="F36" i="5"/>
  <c r="L36" i="5"/>
  <c r="E37" i="5"/>
  <c r="F37" i="5"/>
  <c r="L37" i="5"/>
  <c r="E38" i="5"/>
  <c r="F38" i="5"/>
  <c r="L38" i="5"/>
  <c r="E39" i="5"/>
  <c r="F39" i="5"/>
  <c r="L39" i="5"/>
  <c r="E40" i="5"/>
  <c r="F40" i="5"/>
  <c r="L40" i="5"/>
  <c r="E41" i="5"/>
  <c r="F41" i="5"/>
  <c r="L41" i="5"/>
  <c r="E42" i="5"/>
  <c r="F42" i="5"/>
  <c r="L42" i="5"/>
  <c r="E43" i="5"/>
  <c r="F43" i="5"/>
  <c r="L43" i="5"/>
  <c r="E44" i="5"/>
  <c r="F44" i="5"/>
  <c r="L44" i="5"/>
  <c r="E45" i="5"/>
  <c r="F45" i="5"/>
  <c r="L45" i="5"/>
  <c r="E46" i="5"/>
  <c r="F46" i="5"/>
  <c r="L46" i="5"/>
  <c r="E47" i="5"/>
  <c r="F47" i="5"/>
  <c r="L47" i="5"/>
  <c r="E48" i="5"/>
  <c r="F48" i="5"/>
  <c r="L48" i="5"/>
  <c r="E49" i="5"/>
  <c r="F49" i="5"/>
  <c r="L49" i="5"/>
  <c r="E50" i="5"/>
  <c r="F50" i="5"/>
  <c r="L50" i="5"/>
  <c r="E51" i="5"/>
  <c r="F51" i="5"/>
  <c r="L51" i="5"/>
  <c r="E52" i="5"/>
  <c r="F52" i="5"/>
  <c r="L52" i="5"/>
  <c r="E53" i="5"/>
  <c r="F53" i="5"/>
  <c r="L53" i="5"/>
  <c r="E54" i="5"/>
  <c r="F54" i="5"/>
  <c r="L54" i="5"/>
  <c r="E55" i="5"/>
  <c r="F55" i="5"/>
  <c r="L55" i="5"/>
  <c r="E56" i="5"/>
  <c r="F56" i="5"/>
  <c r="L56" i="5"/>
  <c r="E57" i="5"/>
  <c r="F57" i="5"/>
  <c r="L57" i="5"/>
  <c r="E58" i="5"/>
  <c r="F58" i="5"/>
  <c r="L58" i="5"/>
  <c r="E59" i="5"/>
  <c r="F59" i="5"/>
  <c r="L59" i="5"/>
  <c r="E60" i="5"/>
  <c r="F60" i="5"/>
  <c r="L60" i="5"/>
  <c r="E61" i="5"/>
  <c r="F61" i="5"/>
  <c r="L61" i="5"/>
  <c r="E62" i="5"/>
  <c r="F62" i="5"/>
  <c r="L62" i="5"/>
  <c r="E63" i="5"/>
  <c r="F63" i="5"/>
  <c r="L63" i="5"/>
  <c r="E64" i="5"/>
  <c r="F64" i="5"/>
  <c r="L64" i="5"/>
  <c r="E65" i="5"/>
  <c r="F65" i="5"/>
  <c r="L65" i="5"/>
  <c r="E68" i="5"/>
  <c r="F68" i="5"/>
  <c r="L68" i="5"/>
  <c r="E69" i="5"/>
  <c r="F69" i="5"/>
  <c r="L69" i="5"/>
  <c r="E70" i="5"/>
  <c r="F70" i="5"/>
  <c r="L70" i="5"/>
  <c r="E71" i="5"/>
  <c r="F71" i="5"/>
  <c r="L71" i="5"/>
  <c r="E72" i="5"/>
  <c r="F72" i="5"/>
  <c r="L72" i="5"/>
  <c r="E73" i="5"/>
  <c r="F73" i="5"/>
  <c r="L73" i="5"/>
  <c r="E74" i="5"/>
  <c r="F74" i="5"/>
  <c r="L74" i="5"/>
  <c r="E75" i="5"/>
  <c r="F75" i="5"/>
  <c r="L75" i="5"/>
  <c r="E76" i="5"/>
  <c r="F76" i="5"/>
  <c r="L76" i="5"/>
  <c r="E77" i="5"/>
  <c r="F77" i="5"/>
  <c r="L77" i="5"/>
  <c r="E78" i="5"/>
  <c r="F78" i="5"/>
  <c r="L78" i="5"/>
  <c r="E79" i="5"/>
  <c r="F79" i="5"/>
  <c r="L79" i="5"/>
  <c r="E80" i="5"/>
  <c r="F80" i="5"/>
  <c r="L80" i="5"/>
  <c r="E81" i="5"/>
  <c r="F81" i="5"/>
  <c r="L81" i="5"/>
  <c r="E82" i="5"/>
  <c r="F82" i="5"/>
  <c r="L82" i="5"/>
  <c r="E83" i="5"/>
  <c r="F83" i="5"/>
  <c r="L83" i="5"/>
  <c r="E84" i="5"/>
  <c r="F84" i="5"/>
  <c r="L84" i="5"/>
  <c r="E85" i="5"/>
  <c r="F85" i="5"/>
  <c r="L85" i="5"/>
  <c r="E86" i="5"/>
  <c r="F86" i="5"/>
  <c r="L86" i="5"/>
  <c r="E87" i="5"/>
  <c r="F87" i="5"/>
  <c r="L87" i="5"/>
  <c r="F3" i="5"/>
  <c r="L3" i="5"/>
  <c r="F4" i="5"/>
  <c r="L4" i="5"/>
  <c r="F5" i="5"/>
  <c r="L5" i="5"/>
  <c r="F67" i="5"/>
  <c r="L67" i="5"/>
  <c r="L88" i="5"/>
  <c r="K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K90" i="5"/>
  <c r="Q1" i="5"/>
  <c r="BF8" i="5"/>
  <c r="BF13" i="6"/>
  <c r="F3" i="6"/>
  <c r="I3" i="6"/>
  <c r="M77" i="6"/>
  <c r="M65" i="6"/>
  <c r="M54" i="6"/>
  <c r="M42" i="6"/>
  <c r="M30" i="6"/>
  <c r="M18" i="6"/>
  <c r="M6" i="6"/>
  <c r="K1" i="6"/>
  <c r="E6" i="6"/>
  <c r="F6" i="6"/>
  <c r="L6" i="6"/>
  <c r="E7" i="6"/>
  <c r="F7" i="6"/>
  <c r="L7" i="6"/>
  <c r="E8" i="6"/>
  <c r="F8" i="6"/>
  <c r="L8" i="6"/>
  <c r="E9" i="6"/>
  <c r="F9" i="6"/>
  <c r="L9" i="6"/>
  <c r="E10" i="6"/>
  <c r="F10" i="6"/>
  <c r="L10" i="6"/>
  <c r="E11" i="6"/>
  <c r="F11" i="6"/>
  <c r="L11" i="6"/>
  <c r="E12" i="6"/>
  <c r="F12" i="6"/>
  <c r="L12" i="6"/>
  <c r="E13" i="6"/>
  <c r="F13" i="6"/>
  <c r="L13" i="6"/>
  <c r="E14" i="6"/>
  <c r="F14" i="6"/>
  <c r="L14" i="6"/>
  <c r="E15" i="6"/>
  <c r="F15" i="6"/>
  <c r="L15" i="6"/>
  <c r="E16" i="6"/>
  <c r="F16" i="6"/>
  <c r="L16" i="6"/>
  <c r="E17" i="6"/>
  <c r="F17" i="6"/>
  <c r="L17" i="6"/>
  <c r="E18" i="6"/>
  <c r="F18" i="6"/>
  <c r="L18" i="6"/>
  <c r="E19" i="6"/>
  <c r="F19" i="6"/>
  <c r="L19" i="6"/>
  <c r="E20" i="6"/>
  <c r="F20" i="6"/>
  <c r="L20" i="6"/>
  <c r="E21" i="6"/>
  <c r="F21" i="6"/>
  <c r="L21" i="6"/>
  <c r="E22" i="6"/>
  <c r="F22" i="6"/>
  <c r="L22" i="6"/>
  <c r="E23" i="6"/>
  <c r="F23" i="6"/>
  <c r="L23" i="6"/>
  <c r="E24" i="6"/>
  <c r="F24" i="6"/>
  <c r="L24" i="6"/>
  <c r="E25" i="6"/>
  <c r="F25" i="6"/>
  <c r="L25" i="6"/>
  <c r="E26" i="6"/>
  <c r="F26" i="6"/>
  <c r="L26" i="6"/>
  <c r="E27" i="6"/>
  <c r="F27" i="6"/>
  <c r="L27" i="6"/>
  <c r="E28" i="6"/>
  <c r="F28" i="6"/>
  <c r="L28" i="6"/>
  <c r="E29" i="6"/>
  <c r="F29" i="6"/>
  <c r="L29" i="6"/>
  <c r="E30" i="6"/>
  <c r="F30" i="6"/>
  <c r="L30" i="6"/>
  <c r="E31" i="6"/>
  <c r="F31" i="6"/>
  <c r="L31" i="6"/>
  <c r="E32" i="6"/>
  <c r="F32" i="6"/>
  <c r="L32" i="6"/>
  <c r="E33" i="6"/>
  <c r="F33" i="6"/>
  <c r="L33" i="6"/>
  <c r="E34" i="6"/>
  <c r="F34" i="6"/>
  <c r="L34" i="6"/>
  <c r="E35" i="6"/>
  <c r="F35" i="6"/>
  <c r="L35" i="6"/>
  <c r="E36" i="6"/>
  <c r="F36" i="6"/>
  <c r="L36" i="6"/>
  <c r="E37" i="6"/>
  <c r="F37" i="6"/>
  <c r="L37" i="6"/>
  <c r="E38" i="6"/>
  <c r="F38" i="6"/>
  <c r="L38" i="6"/>
  <c r="E39" i="6"/>
  <c r="F39" i="6"/>
  <c r="L39" i="6"/>
  <c r="E40" i="6"/>
  <c r="F40" i="6"/>
  <c r="L40" i="6"/>
  <c r="E41" i="6"/>
  <c r="F41" i="6"/>
  <c r="L41" i="6"/>
  <c r="E42" i="6"/>
  <c r="F42" i="6"/>
  <c r="L42" i="6"/>
  <c r="E43" i="6"/>
  <c r="F43" i="6"/>
  <c r="L43" i="6"/>
  <c r="E44" i="6"/>
  <c r="F44" i="6"/>
  <c r="L44" i="6"/>
  <c r="E45" i="6"/>
  <c r="F45" i="6"/>
  <c r="L45" i="6"/>
  <c r="E46" i="6"/>
  <c r="F46" i="6"/>
  <c r="L46" i="6"/>
  <c r="E47" i="6"/>
  <c r="F47" i="6"/>
  <c r="L47" i="6"/>
  <c r="E48" i="6"/>
  <c r="F48" i="6"/>
  <c r="L48" i="6"/>
  <c r="E49" i="6"/>
  <c r="F49" i="6"/>
  <c r="L49" i="6"/>
  <c r="E50" i="6"/>
  <c r="F50" i="6"/>
  <c r="L50" i="6"/>
  <c r="E51" i="6"/>
  <c r="F51" i="6"/>
  <c r="L51" i="6"/>
  <c r="E52" i="6"/>
  <c r="F52" i="6"/>
  <c r="L52" i="6"/>
  <c r="E53" i="6"/>
  <c r="F53" i="6"/>
  <c r="L53" i="6"/>
  <c r="E54" i="6"/>
  <c r="F54" i="6"/>
  <c r="L54" i="6"/>
  <c r="E55" i="6"/>
  <c r="F55" i="6"/>
  <c r="L55" i="6"/>
  <c r="E56" i="6"/>
  <c r="F56" i="6"/>
  <c r="L56" i="6"/>
  <c r="E57" i="6"/>
  <c r="F57" i="6"/>
  <c r="L57" i="6"/>
  <c r="E58" i="6"/>
  <c r="F58" i="6"/>
  <c r="L58" i="6"/>
  <c r="E59" i="6"/>
  <c r="F59" i="6"/>
  <c r="L59" i="6"/>
  <c r="E60" i="6"/>
  <c r="F60" i="6"/>
  <c r="L60" i="6"/>
  <c r="E61" i="6"/>
  <c r="F61" i="6"/>
  <c r="L61" i="6"/>
  <c r="E62" i="6"/>
  <c r="F62" i="6"/>
  <c r="L62" i="6"/>
  <c r="E63" i="6"/>
  <c r="F63" i="6"/>
  <c r="L63" i="6"/>
  <c r="E64" i="6"/>
  <c r="F64" i="6"/>
  <c r="L64" i="6"/>
  <c r="E65" i="6"/>
  <c r="F65" i="6"/>
  <c r="L65" i="6"/>
  <c r="E66" i="6"/>
  <c r="F66" i="6"/>
  <c r="L66" i="6"/>
  <c r="E67" i="6"/>
  <c r="F67" i="6"/>
  <c r="L67" i="6"/>
  <c r="E68" i="6"/>
  <c r="F68" i="6"/>
  <c r="L68" i="6"/>
  <c r="E69" i="6"/>
  <c r="F69" i="6"/>
  <c r="L69" i="6"/>
  <c r="E70" i="6"/>
  <c r="F70" i="6"/>
  <c r="L70" i="6"/>
  <c r="E71" i="6"/>
  <c r="F71" i="6"/>
  <c r="L71" i="6"/>
  <c r="E72" i="6"/>
  <c r="F72" i="6"/>
  <c r="L72" i="6"/>
  <c r="E73" i="6"/>
  <c r="F73" i="6"/>
  <c r="L73" i="6"/>
  <c r="E74" i="6"/>
  <c r="F74" i="6"/>
  <c r="L74" i="6"/>
  <c r="E75" i="6"/>
  <c r="F75" i="6"/>
  <c r="L75" i="6"/>
  <c r="E76" i="6"/>
  <c r="F76" i="6"/>
  <c r="L76" i="6"/>
  <c r="E77" i="6"/>
  <c r="F77" i="6"/>
  <c r="L77" i="6"/>
  <c r="E78" i="6"/>
  <c r="F78" i="6"/>
  <c r="L78" i="6"/>
  <c r="E79" i="6"/>
  <c r="F79" i="6"/>
  <c r="L79" i="6"/>
  <c r="E80" i="6"/>
  <c r="F80" i="6"/>
  <c r="L80" i="6"/>
  <c r="E81" i="6"/>
  <c r="F81" i="6"/>
  <c r="L81" i="6"/>
  <c r="E82" i="6"/>
  <c r="F82" i="6"/>
  <c r="L82" i="6"/>
  <c r="E83" i="6"/>
  <c r="F83" i="6"/>
  <c r="L83" i="6"/>
  <c r="E84" i="6"/>
  <c r="F84" i="6"/>
  <c r="L84" i="6"/>
  <c r="E85" i="6"/>
  <c r="F85" i="6"/>
  <c r="L85" i="6"/>
  <c r="E86" i="6"/>
  <c r="F86" i="6"/>
  <c r="L86" i="6"/>
  <c r="E87" i="6"/>
  <c r="F87" i="6"/>
  <c r="L87" i="6"/>
  <c r="L3" i="6"/>
  <c r="F4" i="6"/>
  <c r="L4" i="6"/>
  <c r="F5" i="6"/>
  <c r="L5" i="6"/>
  <c r="L88" i="6"/>
  <c r="K6" i="6"/>
  <c r="K3" i="6"/>
  <c r="K4" i="6"/>
  <c r="K5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I87" i="6"/>
  <c r="H87" i="6"/>
  <c r="K90" i="6"/>
  <c r="K89" i="6"/>
  <c r="I86" i="6"/>
  <c r="H86" i="6"/>
  <c r="I85" i="6"/>
  <c r="H85" i="6"/>
  <c r="I84" i="6"/>
  <c r="H84" i="6"/>
  <c r="I83" i="6"/>
  <c r="H83" i="6"/>
  <c r="I82" i="6"/>
  <c r="H82" i="6"/>
  <c r="I81" i="6"/>
  <c r="H81" i="6"/>
  <c r="I80" i="6"/>
  <c r="H80" i="6"/>
  <c r="I79" i="6"/>
  <c r="H79" i="6"/>
  <c r="I78" i="6"/>
  <c r="H78" i="6"/>
  <c r="I77" i="6"/>
  <c r="H77" i="6"/>
  <c r="I76" i="6"/>
  <c r="H76" i="6"/>
  <c r="I75" i="6"/>
  <c r="H75" i="6"/>
  <c r="I74" i="6"/>
  <c r="H74" i="6"/>
  <c r="I73" i="6"/>
  <c r="H73" i="6"/>
  <c r="I72" i="6"/>
  <c r="H72" i="6"/>
  <c r="I71" i="6"/>
  <c r="H71" i="6"/>
  <c r="I70" i="6"/>
  <c r="H70" i="6"/>
  <c r="I69" i="6"/>
  <c r="H69" i="6"/>
  <c r="I68" i="6"/>
  <c r="H68" i="6"/>
  <c r="I67" i="6"/>
  <c r="H67" i="6"/>
  <c r="I66" i="6"/>
  <c r="H66" i="6"/>
  <c r="I65" i="6"/>
  <c r="H65" i="6"/>
  <c r="I64" i="6"/>
  <c r="H64" i="6"/>
  <c r="I63" i="6"/>
  <c r="H63" i="6"/>
  <c r="I62" i="6"/>
  <c r="H62" i="6"/>
  <c r="I61" i="6"/>
  <c r="H61" i="6"/>
  <c r="I60" i="6"/>
  <c r="H60" i="6"/>
  <c r="I59" i="6"/>
  <c r="H59" i="6"/>
  <c r="I58" i="6"/>
  <c r="H58" i="6"/>
  <c r="I57" i="6"/>
  <c r="H57" i="6"/>
  <c r="I56" i="6"/>
  <c r="H56" i="6"/>
  <c r="I55" i="6"/>
  <c r="H55" i="6"/>
  <c r="I54" i="6"/>
  <c r="H54" i="6"/>
  <c r="I53" i="6"/>
  <c r="H53" i="6"/>
  <c r="I52" i="6"/>
  <c r="H52" i="6"/>
  <c r="I51" i="6"/>
  <c r="H51" i="6"/>
  <c r="I50" i="6"/>
  <c r="H50" i="6"/>
  <c r="I49" i="6"/>
  <c r="H49" i="6"/>
  <c r="I48" i="6"/>
  <c r="H48" i="6"/>
  <c r="I47" i="6"/>
  <c r="H47" i="6"/>
  <c r="I46" i="6"/>
  <c r="H46" i="6"/>
  <c r="I45" i="6"/>
  <c r="H45" i="6"/>
  <c r="I44" i="6"/>
  <c r="H44" i="6"/>
  <c r="I43" i="6"/>
  <c r="H43" i="6"/>
  <c r="I42" i="6"/>
  <c r="H42" i="6"/>
  <c r="I41" i="6"/>
  <c r="H41" i="6"/>
  <c r="I40" i="6"/>
  <c r="H40" i="6"/>
  <c r="I39" i="6"/>
  <c r="H39" i="6"/>
  <c r="I38" i="6"/>
  <c r="H38" i="6"/>
  <c r="I37" i="6"/>
  <c r="H37" i="6"/>
  <c r="I36" i="6"/>
  <c r="H36" i="6"/>
  <c r="I35" i="6"/>
  <c r="H35" i="6"/>
  <c r="I34" i="6"/>
  <c r="H34" i="6"/>
  <c r="I33" i="6"/>
  <c r="H33" i="6"/>
  <c r="I32" i="6"/>
  <c r="H32" i="6"/>
  <c r="I31" i="6"/>
  <c r="H31" i="6"/>
  <c r="I30" i="6"/>
  <c r="H30" i="6"/>
  <c r="I29" i="6"/>
  <c r="H29" i="6"/>
  <c r="I28" i="6"/>
  <c r="H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H3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I87" i="5"/>
  <c r="H87" i="5"/>
  <c r="I86" i="5"/>
  <c r="H86" i="5"/>
  <c r="I85" i="5"/>
  <c r="H85" i="5"/>
  <c r="I84" i="5"/>
  <c r="H84" i="5"/>
  <c r="I83" i="5"/>
  <c r="H83" i="5"/>
  <c r="I82" i="5"/>
  <c r="H82" i="5"/>
  <c r="I81" i="5"/>
  <c r="H81" i="5"/>
  <c r="I80" i="5"/>
  <c r="H80" i="5"/>
  <c r="I79" i="5"/>
  <c r="H79" i="5"/>
  <c r="I78" i="5"/>
  <c r="H78" i="5"/>
  <c r="I77" i="5"/>
  <c r="H77" i="5"/>
  <c r="I76" i="5"/>
  <c r="H76" i="5"/>
  <c r="I75" i="5"/>
  <c r="H75" i="5"/>
  <c r="I74" i="5"/>
  <c r="H74" i="5"/>
  <c r="I73" i="5"/>
  <c r="H73" i="5"/>
  <c r="I72" i="5"/>
  <c r="H72" i="5"/>
  <c r="I71" i="5"/>
  <c r="H71" i="5"/>
  <c r="I70" i="5"/>
  <c r="H70" i="5"/>
  <c r="I69" i="5"/>
  <c r="H69" i="5"/>
  <c r="I68" i="5"/>
  <c r="H68" i="5"/>
  <c r="I67" i="5"/>
  <c r="H67" i="5"/>
  <c r="I65" i="5"/>
  <c r="H65" i="5"/>
  <c r="I64" i="5"/>
  <c r="H64" i="5"/>
  <c r="I63" i="5"/>
  <c r="H63" i="5"/>
  <c r="I62" i="5"/>
  <c r="H62" i="5"/>
  <c r="I61" i="5"/>
  <c r="H61" i="5"/>
  <c r="I60" i="5"/>
  <c r="H60" i="5"/>
  <c r="I59" i="5"/>
  <c r="H59" i="5"/>
  <c r="I58" i="5"/>
  <c r="H58" i="5"/>
  <c r="I57" i="5"/>
  <c r="H57" i="5"/>
  <c r="I56" i="5"/>
  <c r="H56" i="5"/>
  <c r="I55" i="5"/>
  <c r="H55" i="5"/>
  <c r="I54" i="5"/>
  <c r="H54" i="5"/>
  <c r="I53" i="5"/>
  <c r="H53" i="5"/>
  <c r="I52" i="5"/>
  <c r="H52" i="5"/>
  <c r="I51" i="5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F3" i="3"/>
  <c r="I3" i="3"/>
  <c r="F4" i="3"/>
  <c r="I4" i="3"/>
  <c r="D5" i="3"/>
  <c r="E5" i="3"/>
  <c r="F5" i="3"/>
  <c r="I5" i="3"/>
  <c r="E6" i="3"/>
  <c r="F6" i="3"/>
  <c r="I6" i="3"/>
  <c r="E7" i="3"/>
  <c r="F7" i="3"/>
  <c r="I7" i="3"/>
  <c r="E8" i="3"/>
  <c r="F8" i="3"/>
  <c r="I8" i="3"/>
  <c r="E9" i="3"/>
  <c r="F9" i="3"/>
  <c r="I9" i="3"/>
  <c r="E10" i="3"/>
  <c r="F10" i="3"/>
  <c r="I10" i="3"/>
  <c r="E11" i="3"/>
  <c r="F11" i="3"/>
  <c r="I11" i="3"/>
  <c r="E12" i="3"/>
  <c r="F12" i="3"/>
  <c r="I12" i="3"/>
  <c r="E13" i="3"/>
  <c r="F13" i="3"/>
  <c r="I13" i="3"/>
  <c r="E14" i="3"/>
  <c r="F14" i="3"/>
  <c r="I14" i="3"/>
  <c r="E15" i="3"/>
  <c r="F15" i="3"/>
  <c r="I15" i="3"/>
  <c r="E16" i="3"/>
  <c r="F16" i="3"/>
  <c r="I16" i="3"/>
  <c r="D17" i="3"/>
  <c r="E17" i="3"/>
  <c r="F17" i="3"/>
  <c r="I17" i="3"/>
  <c r="E18" i="3"/>
  <c r="F18" i="3"/>
  <c r="I18" i="3"/>
  <c r="E19" i="3"/>
  <c r="F19" i="3"/>
  <c r="I19" i="3"/>
  <c r="E20" i="3"/>
  <c r="F20" i="3"/>
  <c r="I20" i="3"/>
  <c r="E21" i="3"/>
  <c r="F21" i="3"/>
  <c r="I21" i="3"/>
  <c r="E22" i="3"/>
  <c r="F22" i="3"/>
  <c r="I22" i="3"/>
  <c r="E23" i="3"/>
  <c r="F23" i="3"/>
  <c r="I23" i="3"/>
  <c r="E24" i="3"/>
  <c r="F24" i="3"/>
  <c r="I24" i="3"/>
  <c r="E25" i="3"/>
  <c r="F25" i="3"/>
  <c r="I25" i="3"/>
  <c r="E26" i="3"/>
  <c r="F26" i="3"/>
  <c r="I26" i="3"/>
  <c r="E27" i="3"/>
  <c r="F27" i="3"/>
  <c r="I27" i="3"/>
  <c r="E28" i="3"/>
  <c r="F28" i="3"/>
  <c r="I28" i="3"/>
  <c r="D29" i="3"/>
  <c r="E29" i="3"/>
  <c r="F29" i="3"/>
  <c r="I29" i="3"/>
  <c r="E30" i="3"/>
  <c r="F30" i="3"/>
  <c r="I30" i="3"/>
  <c r="E31" i="3"/>
  <c r="F31" i="3"/>
  <c r="I31" i="3"/>
  <c r="E32" i="3"/>
  <c r="F32" i="3"/>
  <c r="I32" i="3"/>
  <c r="E33" i="3"/>
  <c r="F33" i="3"/>
  <c r="I33" i="3"/>
  <c r="E34" i="3"/>
  <c r="F34" i="3"/>
  <c r="I34" i="3"/>
  <c r="E35" i="3"/>
  <c r="F35" i="3"/>
  <c r="I35" i="3"/>
  <c r="E36" i="3"/>
  <c r="F36" i="3"/>
  <c r="I36" i="3"/>
  <c r="E37" i="3"/>
  <c r="F37" i="3"/>
  <c r="I37" i="3"/>
  <c r="E38" i="3"/>
  <c r="F38" i="3"/>
  <c r="I38" i="3"/>
  <c r="E39" i="3"/>
  <c r="F39" i="3"/>
  <c r="I39" i="3"/>
  <c r="E40" i="3"/>
  <c r="F40" i="3"/>
  <c r="I40" i="3"/>
  <c r="D41" i="3"/>
  <c r="E41" i="3"/>
  <c r="F41" i="3"/>
  <c r="I41" i="3"/>
  <c r="E42" i="3"/>
  <c r="F42" i="3"/>
  <c r="I42" i="3"/>
  <c r="E43" i="3"/>
  <c r="F43" i="3"/>
  <c r="I43" i="3"/>
  <c r="E44" i="3"/>
  <c r="F44" i="3"/>
  <c r="I44" i="3"/>
  <c r="E45" i="3"/>
  <c r="F45" i="3"/>
  <c r="I45" i="3"/>
  <c r="E46" i="3"/>
  <c r="F46" i="3"/>
  <c r="I46" i="3"/>
  <c r="E47" i="3"/>
  <c r="F47" i="3"/>
  <c r="I47" i="3"/>
  <c r="E48" i="3"/>
  <c r="F48" i="3"/>
  <c r="I48" i="3"/>
  <c r="E49" i="3"/>
  <c r="F49" i="3"/>
  <c r="I49" i="3"/>
  <c r="E50" i="3"/>
  <c r="F50" i="3"/>
  <c r="I50" i="3"/>
  <c r="E51" i="3"/>
  <c r="F51" i="3"/>
  <c r="I51" i="3"/>
  <c r="E52" i="3"/>
  <c r="F52" i="3"/>
  <c r="I52" i="3"/>
  <c r="D53" i="3"/>
  <c r="E53" i="3"/>
  <c r="F53" i="3"/>
  <c r="I53" i="3"/>
  <c r="E54" i="3"/>
  <c r="F54" i="3"/>
  <c r="I54" i="3"/>
  <c r="E55" i="3"/>
  <c r="F55" i="3"/>
  <c r="I55" i="3"/>
  <c r="E56" i="3"/>
  <c r="F56" i="3"/>
  <c r="I56" i="3"/>
  <c r="E57" i="3"/>
  <c r="F57" i="3"/>
  <c r="I57" i="3"/>
  <c r="E58" i="3"/>
  <c r="F58" i="3"/>
  <c r="I58" i="3"/>
  <c r="E59" i="3"/>
  <c r="F59" i="3"/>
  <c r="I59" i="3"/>
  <c r="E60" i="3"/>
  <c r="F60" i="3"/>
  <c r="I60" i="3"/>
  <c r="E61" i="3"/>
  <c r="F61" i="3"/>
  <c r="I61" i="3"/>
  <c r="E62" i="3"/>
  <c r="F62" i="3"/>
  <c r="I62" i="3"/>
  <c r="E63" i="3"/>
  <c r="F63" i="3"/>
  <c r="I63" i="3"/>
  <c r="E64" i="3"/>
  <c r="F64" i="3"/>
  <c r="I64" i="3"/>
  <c r="D65" i="3"/>
  <c r="E65" i="3"/>
  <c r="F65" i="3"/>
  <c r="I65" i="3"/>
  <c r="E66" i="3"/>
  <c r="F66" i="3"/>
  <c r="I66" i="3"/>
  <c r="E67" i="3"/>
  <c r="F67" i="3"/>
  <c r="I67" i="3"/>
  <c r="E68" i="3"/>
  <c r="F68" i="3"/>
  <c r="I68" i="3"/>
  <c r="E69" i="3"/>
  <c r="F69" i="3"/>
  <c r="I69" i="3"/>
  <c r="E70" i="3"/>
  <c r="F70" i="3"/>
  <c r="I70" i="3"/>
  <c r="E71" i="3"/>
  <c r="F71" i="3"/>
  <c r="I71" i="3"/>
  <c r="E72" i="3"/>
  <c r="F72" i="3"/>
  <c r="I72" i="3"/>
  <c r="E73" i="3"/>
  <c r="F73" i="3"/>
  <c r="I73" i="3"/>
  <c r="E74" i="3"/>
  <c r="F74" i="3"/>
  <c r="I74" i="3"/>
  <c r="E75" i="3"/>
  <c r="F75" i="3"/>
  <c r="I75" i="3"/>
  <c r="D76" i="3"/>
  <c r="E76" i="3"/>
  <c r="F76" i="3"/>
  <c r="I76" i="3"/>
  <c r="E77" i="3"/>
  <c r="F77" i="3"/>
  <c r="I77" i="3"/>
  <c r="E78" i="3"/>
  <c r="F78" i="3"/>
  <c r="I78" i="3"/>
  <c r="E79" i="3"/>
  <c r="F79" i="3"/>
  <c r="I79" i="3"/>
  <c r="E80" i="3"/>
  <c r="F80" i="3"/>
  <c r="I80" i="3"/>
  <c r="E81" i="3"/>
  <c r="F81" i="3"/>
  <c r="I81" i="3"/>
  <c r="E82" i="3"/>
  <c r="F82" i="3"/>
  <c r="I82" i="3"/>
  <c r="E83" i="3"/>
  <c r="F83" i="3"/>
  <c r="I83" i="3"/>
  <c r="E84" i="3"/>
  <c r="F84" i="3"/>
  <c r="I84" i="3"/>
  <c r="E85" i="3"/>
  <c r="F85" i="3"/>
  <c r="I85" i="3"/>
  <c r="F2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2" i="3"/>
  <c r="F3" i="1"/>
  <c r="I3" i="1"/>
  <c r="F4" i="1"/>
  <c r="I4" i="1"/>
  <c r="D5" i="1"/>
  <c r="E5" i="1"/>
  <c r="F5" i="1"/>
  <c r="I5" i="1"/>
  <c r="E6" i="1"/>
  <c r="F6" i="1"/>
  <c r="I6" i="1"/>
  <c r="E7" i="1"/>
  <c r="F7" i="1"/>
  <c r="I7" i="1"/>
  <c r="E8" i="1"/>
  <c r="F8" i="1"/>
  <c r="I8" i="1"/>
  <c r="E9" i="1"/>
  <c r="F9" i="1"/>
  <c r="I9" i="1"/>
  <c r="E10" i="1"/>
  <c r="F10" i="1"/>
  <c r="I10" i="1"/>
  <c r="E11" i="1"/>
  <c r="F11" i="1"/>
  <c r="I11" i="1"/>
  <c r="E12" i="1"/>
  <c r="F12" i="1"/>
  <c r="I12" i="1"/>
  <c r="E13" i="1"/>
  <c r="F13" i="1"/>
  <c r="I13" i="1"/>
  <c r="E14" i="1"/>
  <c r="F14" i="1"/>
  <c r="I14" i="1"/>
  <c r="E15" i="1"/>
  <c r="F15" i="1"/>
  <c r="I15" i="1"/>
  <c r="E16" i="1"/>
  <c r="F16" i="1"/>
  <c r="I16" i="1"/>
  <c r="D17" i="1"/>
  <c r="E17" i="1"/>
  <c r="F17" i="1"/>
  <c r="I17" i="1"/>
  <c r="E18" i="1"/>
  <c r="F18" i="1"/>
  <c r="I18" i="1"/>
  <c r="E19" i="1"/>
  <c r="F19" i="1"/>
  <c r="I19" i="1"/>
  <c r="E20" i="1"/>
  <c r="F20" i="1"/>
  <c r="I20" i="1"/>
  <c r="E21" i="1"/>
  <c r="F21" i="1"/>
  <c r="I21" i="1"/>
  <c r="E22" i="1"/>
  <c r="F22" i="1"/>
  <c r="I22" i="1"/>
  <c r="E23" i="1"/>
  <c r="F23" i="1"/>
  <c r="I23" i="1"/>
  <c r="E24" i="1"/>
  <c r="F24" i="1"/>
  <c r="I24" i="1"/>
  <c r="E25" i="1"/>
  <c r="F25" i="1"/>
  <c r="I25" i="1"/>
  <c r="E26" i="1"/>
  <c r="F26" i="1"/>
  <c r="I26" i="1"/>
  <c r="E27" i="1"/>
  <c r="F27" i="1"/>
  <c r="I27" i="1"/>
  <c r="E28" i="1"/>
  <c r="F28" i="1"/>
  <c r="I28" i="1"/>
  <c r="D29" i="1"/>
  <c r="E29" i="1"/>
  <c r="F29" i="1"/>
  <c r="I29" i="1"/>
  <c r="E30" i="1"/>
  <c r="F30" i="1"/>
  <c r="I30" i="1"/>
  <c r="E31" i="1"/>
  <c r="F31" i="1"/>
  <c r="I31" i="1"/>
  <c r="E32" i="1"/>
  <c r="F32" i="1"/>
  <c r="I32" i="1"/>
  <c r="E33" i="1"/>
  <c r="F33" i="1"/>
  <c r="I33" i="1"/>
  <c r="E34" i="1"/>
  <c r="F34" i="1"/>
  <c r="I34" i="1"/>
  <c r="E35" i="1"/>
  <c r="F35" i="1"/>
  <c r="I35" i="1"/>
  <c r="E36" i="1"/>
  <c r="F36" i="1"/>
  <c r="I36" i="1"/>
  <c r="E37" i="1"/>
  <c r="F37" i="1"/>
  <c r="I37" i="1"/>
  <c r="E38" i="1"/>
  <c r="F38" i="1"/>
  <c r="I38" i="1"/>
  <c r="E39" i="1"/>
  <c r="F39" i="1"/>
  <c r="I39" i="1"/>
  <c r="E40" i="1"/>
  <c r="F40" i="1"/>
  <c r="I40" i="1"/>
  <c r="D41" i="1"/>
  <c r="E41" i="1"/>
  <c r="F41" i="1"/>
  <c r="I41" i="1"/>
  <c r="E42" i="1"/>
  <c r="F42" i="1"/>
  <c r="I42" i="1"/>
  <c r="E43" i="1"/>
  <c r="F43" i="1"/>
  <c r="I43" i="1"/>
  <c r="E44" i="1"/>
  <c r="F44" i="1"/>
  <c r="I44" i="1"/>
  <c r="E45" i="1"/>
  <c r="F45" i="1"/>
  <c r="I45" i="1"/>
  <c r="E46" i="1"/>
  <c r="F46" i="1"/>
  <c r="I46" i="1"/>
  <c r="E47" i="1"/>
  <c r="F47" i="1"/>
  <c r="I47" i="1"/>
  <c r="E48" i="1"/>
  <c r="F48" i="1"/>
  <c r="I48" i="1"/>
  <c r="E49" i="1"/>
  <c r="F49" i="1"/>
  <c r="I49" i="1"/>
  <c r="E50" i="1"/>
  <c r="F50" i="1"/>
  <c r="I50" i="1"/>
  <c r="E51" i="1"/>
  <c r="F51" i="1"/>
  <c r="I51" i="1"/>
  <c r="E52" i="1"/>
  <c r="F52" i="1"/>
  <c r="I52" i="1"/>
  <c r="D53" i="1"/>
  <c r="E53" i="1"/>
  <c r="F53" i="1"/>
  <c r="I53" i="1"/>
  <c r="E54" i="1"/>
  <c r="F54" i="1"/>
  <c r="I54" i="1"/>
  <c r="E55" i="1"/>
  <c r="F55" i="1"/>
  <c r="I55" i="1"/>
  <c r="E56" i="1"/>
  <c r="F56" i="1"/>
  <c r="I56" i="1"/>
  <c r="E57" i="1"/>
  <c r="F57" i="1"/>
  <c r="I57" i="1"/>
  <c r="E58" i="1"/>
  <c r="F58" i="1"/>
  <c r="I58" i="1"/>
  <c r="E59" i="1"/>
  <c r="F59" i="1"/>
  <c r="I59" i="1"/>
  <c r="E60" i="1"/>
  <c r="F60" i="1"/>
  <c r="I60" i="1"/>
  <c r="E61" i="1"/>
  <c r="F61" i="1"/>
  <c r="I61" i="1"/>
  <c r="E62" i="1"/>
  <c r="F62" i="1"/>
  <c r="I62" i="1"/>
  <c r="E63" i="1"/>
  <c r="F63" i="1"/>
  <c r="I63" i="1"/>
  <c r="E64" i="1"/>
  <c r="F64" i="1"/>
  <c r="I64" i="1"/>
  <c r="D65" i="1"/>
  <c r="E65" i="1"/>
  <c r="F65" i="1"/>
  <c r="I65" i="1"/>
  <c r="E66" i="1"/>
  <c r="F66" i="1"/>
  <c r="I66" i="1"/>
  <c r="E67" i="1"/>
  <c r="F67" i="1"/>
  <c r="I67" i="1"/>
  <c r="E68" i="1"/>
  <c r="F68" i="1"/>
  <c r="I68" i="1"/>
  <c r="E69" i="1"/>
  <c r="F69" i="1"/>
  <c r="I69" i="1"/>
  <c r="E70" i="1"/>
  <c r="F70" i="1"/>
  <c r="I70" i="1"/>
  <c r="E71" i="1"/>
  <c r="F71" i="1"/>
  <c r="I71" i="1"/>
  <c r="E72" i="1"/>
  <c r="F72" i="1"/>
  <c r="I72" i="1"/>
  <c r="E73" i="1"/>
  <c r="F73" i="1"/>
  <c r="I73" i="1"/>
  <c r="E74" i="1"/>
  <c r="F74" i="1"/>
  <c r="I74" i="1"/>
  <c r="E75" i="1"/>
  <c r="F75" i="1"/>
  <c r="I75" i="1"/>
  <c r="E76" i="1"/>
  <c r="F76" i="1"/>
  <c r="I76" i="1"/>
  <c r="D77" i="1"/>
  <c r="E77" i="1"/>
  <c r="F77" i="1"/>
  <c r="I77" i="1"/>
  <c r="E78" i="1"/>
  <c r="F78" i="1"/>
  <c r="I78" i="1"/>
  <c r="E79" i="1"/>
  <c r="F79" i="1"/>
  <c r="I79" i="1"/>
  <c r="E80" i="1"/>
  <c r="F80" i="1"/>
  <c r="I80" i="1"/>
  <c r="E81" i="1"/>
  <c r="F81" i="1"/>
  <c r="I81" i="1"/>
  <c r="E82" i="1"/>
  <c r="F82" i="1"/>
  <c r="I82" i="1"/>
  <c r="E83" i="1"/>
  <c r="F83" i="1"/>
  <c r="I83" i="1"/>
  <c r="E84" i="1"/>
  <c r="F84" i="1"/>
  <c r="I84" i="1"/>
  <c r="E85" i="1"/>
  <c r="F85" i="1"/>
  <c r="I85" i="1"/>
  <c r="E86" i="1"/>
  <c r="F86" i="1"/>
  <c r="I86" i="1"/>
  <c r="F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2" i="1"/>
</calcChain>
</file>

<file path=xl/sharedStrings.xml><?xml version="1.0" encoding="utf-8"?>
<sst xmlns="http://schemas.openxmlformats.org/spreadsheetml/2006/main" count="187" uniqueCount="46">
  <si>
    <t>Data/Hora</t>
  </si>
  <si>
    <t>Nível Simu N-3</t>
  </si>
  <si>
    <t xml:space="preserve">Nível Sensor </t>
  </si>
  <si>
    <t>Nível Corrigido</t>
  </si>
  <si>
    <t>Chuva</t>
  </si>
  <si>
    <t>Erro% modelo</t>
  </si>
  <si>
    <t>Erro% VGI</t>
  </si>
  <si>
    <t>Nível Simu N-29</t>
  </si>
  <si>
    <t>Delta</t>
  </si>
  <si>
    <t>VGI</t>
  </si>
  <si>
    <t>VGI aleatório</t>
  </si>
  <si>
    <t>Corrigido</t>
  </si>
  <si>
    <t>médiasensor</t>
  </si>
  <si>
    <t>(mod-sens)²</t>
  </si>
  <si>
    <t>(sens-medsens)²</t>
  </si>
  <si>
    <t>(vgi-sens)²</t>
  </si>
  <si>
    <t>Somas</t>
  </si>
  <si>
    <t>ErroVGI</t>
  </si>
  <si>
    <t>ErroModelo</t>
  </si>
  <si>
    <t>Erro%</t>
  </si>
  <si>
    <t>NSE</t>
  </si>
  <si>
    <t>Corrig1</t>
  </si>
  <si>
    <t>Corrig2</t>
  </si>
  <si>
    <t>Corrig3</t>
  </si>
  <si>
    <t>Corrig4</t>
  </si>
  <si>
    <t>Corrig5</t>
  </si>
  <si>
    <t>Corrig6</t>
  </si>
  <si>
    <t>Corrig7</t>
  </si>
  <si>
    <t>Corrig8</t>
  </si>
  <si>
    <t>Corrig9</t>
  </si>
  <si>
    <t>Corrig10</t>
  </si>
  <si>
    <t>Corrig11</t>
  </si>
  <si>
    <t>Erro1</t>
  </si>
  <si>
    <t>Erro2</t>
  </si>
  <si>
    <t>Erro3</t>
  </si>
  <si>
    <t>Erro4</t>
  </si>
  <si>
    <t>Erro5</t>
  </si>
  <si>
    <t>Erro6</t>
  </si>
  <si>
    <t>Erro7</t>
  </si>
  <si>
    <t>Erro8</t>
  </si>
  <si>
    <t>Erro9</t>
  </si>
  <si>
    <t>Erro10</t>
  </si>
  <si>
    <t>Erro11</t>
  </si>
  <si>
    <t>MÉDIA NSE</t>
  </si>
  <si>
    <t>Null</t>
  </si>
  <si>
    <t>NSE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</si>
</sst>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2" fontId="0" fillId="0" borderId="0" xfId="0" applyNumberFormat="1"/>
    <xf numFmtId="2" fontId="0" fillId="0" borderId="0" xfId="0" applyNumberFormat="1"/>
    <xf numFmtId="22" fontId="1" fillId="0" borderId="0" xfId="0" applyNumberFormat="1" applyFont="1" applyFill="1" applyBorder="1"/>
    <xf numFmtId="2" fontId="1" fillId="0" borderId="0" xfId="0" applyNumberFormat="1" applyFont="1" applyFill="1" applyBorder="1"/>
    <xf numFmtId="2" fontId="2" fillId="0" borderId="0" xfId="0" applyNumberFormat="1" applyFont="1" applyFill="1" applyBorder="1"/>
    <xf numFmtId="2" fontId="3" fillId="0" borderId="0" xfId="0" applyNumberFormat="1" applyFont="1" applyFill="1" applyBorder="1"/>
    <xf numFmtId="0" fontId="1" fillId="0" borderId="0" xfId="0" applyFont="1" applyFill="1" applyBorder="1"/>
    <xf numFmtId="2" fontId="0" fillId="2" borderId="0" xfId="0" applyNumberFormat="1" applyFill="1"/>
    <xf numFmtId="2" fontId="3" fillId="2" borderId="0" xfId="0" applyNumberFormat="1" applyFont="1" applyFill="1" applyBorder="1"/>
    <xf numFmtId="164" fontId="1" fillId="0" borderId="0" xfId="0" applyNumberFormat="1" applyFon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workbookViewId="0">
      <selection activeCell="B1" sqref="B1:B86"/>
    </sheetView>
  </sheetViews>
  <sheetFormatPr defaultRowHeight="15" x14ac:dyDescent="0.25"/>
  <cols>
    <col min="1" max="1" width="15.85546875" bestFit="1" customWidth="1"/>
    <col min="2" max="2" width="14.140625" bestFit="1" customWidth="1"/>
    <col min="3" max="3" width="12.42578125" bestFit="1" customWidth="1"/>
    <col min="4" max="6" width="12.42578125" customWidth="1"/>
    <col min="8" max="8" width="13.5703125" bestFit="1" customWidth="1"/>
    <col min="9" max="9" width="9.7109375" bestFit="1" customWidth="1"/>
    <col min="10" max="10" width="13.5703125" bestFit="1" customWidth="1"/>
    <col min="11" max="11" width="9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9</v>
      </c>
      <c r="E1" t="s">
        <v>8</v>
      </c>
      <c r="F1" t="s">
        <v>3</v>
      </c>
      <c r="G1" t="s">
        <v>4</v>
      </c>
      <c r="H1" t="s">
        <v>5</v>
      </c>
      <c r="I1" t="s">
        <v>6</v>
      </c>
    </row>
    <row r="2" spans="1:11" x14ac:dyDescent="0.25">
      <c r="A2" s="1">
        <v>41582.552083333336</v>
      </c>
      <c r="B2" s="2">
        <v>0.33</v>
      </c>
      <c r="C2" s="2">
        <v>0.21710000000000002</v>
      </c>
      <c r="D2" s="2"/>
      <c r="E2" s="2">
        <v>0</v>
      </c>
      <c r="F2" s="2">
        <f>B2+E2</f>
        <v>0.33</v>
      </c>
      <c r="G2" s="2">
        <v>0.64603662868805434</v>
      </c>
      <c r="H2" s="2">
        <f>ABS((B2-C2)/C2)*100</f>
        <v>52.003684937816672</v>
      </c>
      <c r="I2" s="2">
        <f>ABS((F2-C2)/C2)*100</f>
        <v>52.003684937816672</v>
      </c>
      <c r="J2" s="2"/>
      <c r="K2" s="2"/>
    </row>
    <row r="3" spans="1:11" x14ac:dyDescent="0.25">
      <c r="A3" s="1">
        <v>41582.555555555555</v>
      </c>
      <c r="B3" s="2">
        <v>0.36</v>
      </c>
      <c r="C3" s="2">
        <v>0.24850000000000003</v>
      </c>
      <c r="D3" s="2"/>
      <c r="E3" s="2">
        <v>0</v>
      </c>
      <c r="F3" s="2">
        <f t="shared" ref="F3:F66" si="0">B3+E3</f>
        <v>0.36</v>
      </c>
      <c r="G3" s="2">
        <v>0.69453979030600366</v>
      </c>
      <c r="H3" s="2">
        <f t="shared" ref="H3:H66" si="1">ABS((B3-C3)/C3)*100</f>
        <v>44.869215291750479</v>
      </c>
      <c r="I3" s="2">
        <f t="shared" ref="I3:I66" si="2">ABS((F3-C3)/C3)*100</f>
        <v>44.869215291750479</v>
      </c>
      <c r="J3" s="2"/>
      <c r="K3" s="2"/>
    </row>
    <row r="4" spans="1:11" x14ac:dyDescent="0.25">
      <c r="A4" s="1">
        <v>41582.559027777781</v>
      </c>
      <c r="B4" s="2">
        <v>0.39</v>
      </c>
      <c r="C4" s="2">
        <v>0.29559999999999997</v>
      </c>
      <c r="D4" s="2"/>
      <c r="E4" s="2">
        <v>0</v>
      </c>
      <c r="F4" s="2">
        <f t="shared" si="0"/>
        <v>0.39</v>
      </c>
      <c r="G4" s="2">
        <v>0.95550950340372953</v>
      </c>
      <c r="H4" s="2">
        <f t="shared" si="1"/>
        <v>31.93504736129907</v>
      </c>
      <c r="I4" s="2">
        <f t="shared" si="2"/>
        <v>31.93504736129907</v>
      </c>
      <c r="J4" s="2"/>
      <c r="K4" s="2"/>
    </row>
    <row r="5" spans="1:11" x14ac:dyDescent="0.25">
      <c r="A5" s="1">
        <v>41582.5625</v>
      </c>
      <c r="B5" s="2">
        <v>0.42</v>
      </c>
      <c r="C5" s="2">
        <v>0.3427</v>
      </c>
      <c r="D5" s="8">
        <f>C5</f>
        <v>0.3427</v>
      </c>
      <c r="E5" s="2">
        <f>IF(ISBLANK(D5),E4,C5-B5)</f>
        <v>-7.729999999999998E-2</v>
      </c>
      <c r="F5" s="2">
        <f t="shared" si="0"/>
        <v>0.3427</v>
      </c>
      <c r="G5" s="2">
        <v>1.273299469144326</v>
      </c>
      <c r="H5" s="2">
        <f t="shared" si="1"/>
        <v>22.556171578640203</v>
      </c>
      <c r="I5" s="2">
        <f t="shared" si="2"/>
        <v>0</v>
      </c>
      <c r="J5" s="2"/>
      <c r="K5" s="2"/>
    </row>
    <row r="6" spans="1:11" x14ac:dyDescent="0.25">
      <c r="A6" s="1">
        <v>41582.565972222219</v>
      </c>
      <c r="B6" s="2">
        <v>0.47</v>
      </c>
      <c r="C6" s="2">
        <v>0.37409999999999999</v>
      </c>
      <c r="D6" s="2"/>
      <c r="E6" s="2">
        <f t="shared" ref="E6:E69" si="3">IF(ISBLANK(D6),E5,C6-B6)</f>
        <v>-7.729999999999998E-2</v>
      </c>
      <c r="F6" s="2">
        <f t="shared" si="0"/>
        <v>0.39269999999999999</v>
      </c>
      <c r="G6" s="2">
        <v>0.74618406456866249</v>
      </c>
      <c r="H6" s="2">
        <f t="shared" si="1"/>
        <v>25.634856990109594</v>
      </c>
      <c r="I6" s="2">
        <f t="shared" si="2"/>
        <v>4.9719326383319977</v>
      </c>
      <c r="J6" s="2"/>
      <c r="K6" s="2"/>
    </row>
    <row r="7" spans="1:11" x14ac:dyDescent="0.25">
      <c r="A7" s="1">
        <v>41582.569444444445</v>
      </c>
      <c r="B7" s="2">
        <v>0.51</v>
      </c>
      <c r="C7" s="2">
        <v>0.40549999999999997</v>
      </c>
      <c r="D7" s="2"/>
      <c r="E7" s="2">
        <f t="shared" si="3"/>
        <v>-7.729999999999998E-2</v>
      </c>
      <c r="F7" s="2">
        <f t="shared" si="0"/>
        <v>0.43270000000000003</v>
      </c>
      <c r="G7" s="2">
        <v>0.13949400908340609</v>
      </c>
      <c r="H7" s="2">
        <f t="shared" si="1"/>
        <v>25.770653514180037</v>
      </c>
      <c r="I7" s="2">
        <f t="shared" si="2"/>
        <v>6.7077681874229498</v>
      </c>
      <c r="J7" s="2"/>
      <c r="K7" s="2"/>
    </row>
    <row r="8" spans="1:11" x14ac:dyDescent="0.25">
      <c r="A8" s="1">
        <v>41582.572916666664</v>
      </c>
      <c r="B8" s="2">
        <v>0.52</v>
      </c>
      <c r="C8" s="2">
        <v>0.38979999999999998</v>
      </c>
      <c r="D8" s="2"/>
      <c r="E8" s="2">
        <f t="shared" si="3"/>
        <v>-7.729999999999998E-2</v>
      </c>
      <c r="F8" s="2">
        <f t="shared" si="0"/>
        <v>0.44270000000000004</v>
      </c>
      <c r="G8" s="2">
        <v>6.0505990916593859E-2</v>
      </c>
      <c r="H8" s="2">
        <f t="shared" si="1"/>
        <v>33.401744484350957</v>
      </c>
      <c r="I8" s="2">
        <f t="shared" si="2"/>
        <v>13.571062083119564</v>
      </c>
      <c r="J8" s="2"/>
      <c r="K8" s="2"/>
    </row>
    <row r="9" spans="1:11" x14ac:dyDescent="0.25">
      <c r="A9" s="1">
        <v>41582.576388888891</v>
      </c>
      <c r="B9" s="2">
        <v>0.49</v>
      </c>
      <c r="C9" s="2">
        <v>0.38979999999999998</v>
      </c>
      <c r="D9" s="2"/>
      <c r="E9" s="2">
        <f t="shared" si="3"/>
        <v>-7.729999999999998E-2</v>
      </c>
      <c r="F9" s="2">
        <f t="shared" si="0"/>
        <v>0.41270000000000001</v>
      </c>
      <c r="G9" s="2">
        <v>1.1791971764962E-2</v>
      </c>
      <c r="H9" s="2">
        <f t="shared" si="1"/>
        <v>25.705489994869168</v>
      </c>
      <c r="I9" s="2">
        <f t="shared" si="2"/>
        <v>5.8748075936377715</v>
      </c>
      <c r="J9" s="2"/>
      <c r="K9" s="2"/>
    </row>
    <row r="10" spans="1:11" x14ac:dyDescent="0.25">
      <c r="A10" s="1">
        <v>41582.579861111109</v>
      </c>
      <c r="B10" s="2">
        <v>0.44</v>
      </c>
      <c r="C10" s="2">
        <v>0.3427</v>
      </c>
      <c r="D10" s="2"/>
      <c r="E10" s="2">
        <f t="shared" si="3"/>
        <v>-7.729999999999998E-2</v>
      </c>
      <c r="F10" s="2">
        <f t="shared" si="0"/>
        <v>0.36270000000000002</v>
      </c>
      <c r="G10" s="2">
        <v>0.14405129973409839</v>
      </c>
      <c r="H10" s="2">
        <f t="shared" si="1"/>
        <v>28.39217974905165</v>
      </c>
      <c r="I10" s="2">
        <f t="shared" si="2"/>
        <v>5.8360081704114437</v>
      </c>
      <c r="J10" s="2"/>
      <c r="K10" s="2"/>
    </row>
    <row r="11" spans="1:11" x14ac:dyDescent="0.25">
      <c r="A11" s="1">
        <v>41582.583333333336</v>
      </c>
      <c r="B11" s="2">
        <v>0.4</v>
      </c>
      <c r="C11" s="2">
        <v>0.31129999999999997</v>
      </c>
      <c r="D11" s="2"/>
      <c r="E11" s="2">
        <f t="shared" si="3"/>
        <v>-7.729999999999998E-2</v>
      </c>
      <c r="F11" s="2">
        <f t="shared" si="0"/>
        <v>0.32270000000000004</v>
      </c>
      <c r="G11" s="2">
        <v>7.2346811142697757E-3</v>
      </c>
      <c r="H11" s="2">
        <f t="shared" si="1"/>
        <v>28.493414712496008</v>
      </c>
      <c r="I11" s="2">
        <f t="shared" si="2"/>
        <v>3.6620623193061608</v>
      </c>
      <c r="J11" s="2"/>
      <c r="K11" s="2"/>
    </row>
    <row r="12" spans="1:11" x14ac:dyDescent="0.25">
      <c r="A12" s="1">
        <v>41582.586805555555</v>
      </c>
      <c r="B12" s="2">
        <v>0.37</v>
      </c>
      <c r="C12" s="2">
        <v>0.29559999999999997</v>
      </c>
      <c r="D12" s="2"/>
      <c r="E12" s="2">
        <f t="shared" si="3"/>
        <v>-7.729999999999998E-2</v>
      </c>
      <c r="F12" s="2">
        <f t="shared" si="0"/>
        <v>0.29270000000000002</v>
      </c>
      <c r="G12" s="2">
        <v>0.20723468111426979</v>
      </c>
      <c r="H12" s="2">
        <f t="shared" si="1"/>
        <v>25.169147496617061</v>
      </c>
      <c r="I12" s="2">
        <f t="shared" si="2"/>
        <v>0.98105548037887635</v>
      </c>
      <c r="J12" s="2"/>
      <c r="K12" s="2"/>
    </row>
    <row r="13" spans="1:11" x14ac:dyDescent="0.25">
      <c r="A13" s="1">
        <v>41582.590277777781</v>
      </c>
      <c r="B13" s="2">
        <v>0.35</v>
      </c>
      <c r="C13" s="2">
        <v>0.27989999999999998</v>
      </c>
      <c r="D13" s="2"/>
      <c r="E13" s="2">
        <f t="shared" si="3"/>
        <v>-7.729999999999998E-2</v>
      </c>
      <c r="F13" s="2">
        <f t="shared" si="0"/>
        <v>0.2727</v>
      </c>
      <c r="G13" s="2">
        <v>0.235375915294886</v>
      </c>
      <c r="H13" s="2">
        <f t="shared" si="1"/>
        <v>25.044658806716686</v>
      </c>
      <c r="I13" s="2">
        <f t="shared" si="2"/>
        <v>2.5723472668810232</v>
      </c>
      <c r="J13" s="2"/>
      <c r="K13" s="2"/>
    </row>
    <row r="14" spans="1:11" x14ac:dyDescent="0.25">
      <c r="A14" s="1">
        <v>41582.59375</v>
      </c>
      <c r="B14" s="2">
        <v>0.34</v>
      </c>
      <c r="C14" s="2">
        <v>0.24850000000000003</v>
      </c>
      <c r="D14" s="2"/>
      <c r="E14" s="2">
        <f t="shared" si="3"/>
        <v>-7.729999999999998E-2</v>
      </c>
      <c r="F14" s="2">
        <f t="shared" si="0"/>
        <v>0.26270000000000004</v>
      </c>
      <c r="G14" s="2">
        <v>3.9933205945578233E-2</v>
      </c>
      <c r="H14" s="2">
        <f t="shared" si="1"/>
        <v>36.820925553319917</v>
      </c>
      <c r="I14" s="2">
        <f t="shared" si="2"/>
        <v>5.7142857142857206</v>
      </c>
      <c r="J14" s="2"/>
      <c r="K14" s="2"/>
    </row>
    <row r="15" spans="1:11" x14ac:dyDescent="0.25">
      <c r="A15" s="1">
        <v>41582.597222222219</v>
      </c>
      <c r="B15" s="2">
        <v>0.33</v>
      </c>
      <c r="C15" s="2">
        <v>0.24850000000000003</v>
      </c>
      <c r="D15" s="2"/>
      <c r="E15" s="2">
        <f t="shared" si="3"/>
        <v>-7.729999999999998E-2</v>
      </c>
      <c r="F15" s="2">
        <f t="shared" si="0"/>
        <v>0.25270000000000004</v>
      </c>
      <c r="G15" s="2">
        <v>0.78306410484156541</v>
      </c>
      <c r="H15" s="2">
        <f t="shared" si="1"/>
        <v>32.796780684104618</v>
      </c>
      <c r="I15" s="2">
        <f t="shared" si="2"/>
        <v>1.6901408450704263</v>
      </c>
      <c r="J15" s="2"/>
      <c r="K15" s="2"/>
    </row>
    <row r="16" spans="1:11" x14ac:dyDescent="0.25">
      <c r="A16" s="1">
        <v>41582.600694444445</v>
      </c>
      <c r="B16" s="2">
        <v>0.34</v>
      </c>
      <c r="C16" s="2">
        <v>0.23280000000000001</v>
      </c>
      <c r="D16" s="2"/>
      <c r="E16" s="2">
        <f t="shared" si="3"/>
        <v>-7.729999999999998E-2</v>
      </c>
      <c r="F16" s="2">
        <f t="shared" si="0"/>
        <v>0.26270000000000004</v>
      </c>
      <c r="G16" s="2">
        <v>0.45327130980232411</v>
      </c>
      <c r="H16" s="2">
        <f t="shared" si="1"/>
        <v>46.048109965635746</v>
      </c>
      <c r="I16" s="2">
        <f t="shared" si="2"/>
        <v>12.843642611683864</v>
      </c>
      <c r="J16" s="2"/>
      <c r="K16" s="2"/>
    </row>
    <row r="17" spans="1:11" x14ac:dyDescent="0.25">
      <c r="A17" s="1">
        <v>41582.604166666664</v>
      </c>
      <c r="B17" s="2">
        <v>0.36</v>
      </c>
      <c r="C17" s="2">
        <v>0.26419999999999999</v>
      </c>
      <c r="D17" s="8">
        <f>C17</f>
        <v>0.26419999999999999</v>
      </c>
      <c r="E17" s="2">
        <f t="shared" si="3"/>
        <v>-9.5799999999999996E-2</v>
      </c>
      <c r="F17" s="2">
        <f t="shared" si="0"/>
        <v>0.26419999999999999</v>
      </c>
      <c r="G17" s="2">
        <v>1.020572784971016</v>
      </c>
      <c r="H17" s="2">
        <f t="shared" si="1"/>
        <v>36.260408781226346</v>
      </c>
      <c r="I17" s="2">
        <f t="shared" si="2"/>
        <v>0</v>
      </c>
      <c r="J17" s="2"/>
      <c r="K17" s="2"/>
    </row>
    <row r="18" spans="1:11" x14ac:dyDescent="0.25">
      <c r="A18" s="1">
        <v>41582.607638888891</v>
      </c>
      <c r="B18" s="2">
        <v>0.39</v>
      </c>
      <c r="C18" s="2">
        <v>0.37409999999999999</v>
      </c>
      <c r="D18" s="2"/>
      <c r="E18" s="2">
        <f t="shared" si="3"/>
        <v>-9.5799999999999996E-2</v>
      </c>
      <c r="F18" s="2">
        <f t="shared" si="0"/>
        <v>0.29420000000000002</v>
      </c>
      <c r="G18" s="2">
        <v>1.0296873662724</v>
      </c>
      <c r="H18" s="2">
        <f t="shared" si="1"/>
        <v>4.2502004811547787</v>
      </c>
      <c r="I18" s="2">
        <f t="shared" si="2"/>
        <v>21.357925688318623</v>
      </c>
      <c r="J18" s="2"/>
      <c r="K18" s="2"/>
    </row>
    <row r="19" spans="1:11" x14ac:dyDescent="0.25">
      <c r="A19" s="1">
        <v>41582.611111111109</v>
      </c>
      <c r="B19" s="2">
        <v>0.45</v>
      </c>
      <c r="C19" s="2">
        <v>0.38979999999999998</v>
      </c>
      <c r="D19" s="2"/>
      <c r="E19" s="2">
        <f t="shared" si="3"/>
        <v>-9.5799999999999996E-2</v>
      </c>
      <c r="F19" s="2">
        <f t="shared" si="0"/>
        <v>0.35420000000000001</v>
      </c>
      <c r="G19" s="2">
        <v>0.44261059640915579</v>
      </c>
      <c r="H19" s="2">
        <f t="shared" si="1"/>
        <v>15.443817342226792</v>
      </c>
      <c r="I19" s="2">
        <f t="shared" si="2"/>
        <v>9.1328886608517106</v>
      </c>
      <c r="J19" s="2"/>
      <c r="K19" s="2"/>
    </row>
    <row r="20" spans="1:11" x14ac:dyDescent="0.25">
      <c r="A20" s="1">
        <v>41582.614583333336</v>
      </c>
      <c r="B20" s="2">
        <v>0.5</v>
      </c>
      <c r="C20" s="2">
        <v>0.42119999999999996</v>
      </c>
      <c r="D20" s="2"/>
      <c r="E20" s="2">
        <f t="shared" si="3"/>
        <v>-9.5799999999999996E-2</v>
      </c>
      <c r="F20" s="2">
        <f t="shared" si="0"/>
        <v>0.4042</v>
      </c>
      <c r="G20" s="2">
        <v>0.96529162089577558</v>
      </c>
      <c r="H20" s="2">
        <f t="shared" si="1"/>
        <v>18.708452041785385</v>
      </c>
      <c r="I20" s="2">
        <f t="shared" si="2"/>
        <v>4.0360873694206933</v>
      </c>
      <c r="J20" s="2"/>
      <c r="K20" s="2"/>
    </row>
    <row r="21" spans="1:11" x14ac:dyDescent="0.25">
      <c r="A21" s="1">
        <v>41582.618055555555</v>
      </c>
      <c r="B21" s="2">
        <v>0.52</v>
      </c>
      <c r="C21" s="2">
        <v>0.48399999999999999</v>
      </c>
      <c r="D21" s="2"/>
      <c r="E21" s="2">
        <f t="shared" si="3"/>
        <v>-9.5799999999999996E-2</v>
      </c>
      <c r="F21" s="2">
        <f t="shared" si="0"/>
        <v>0.42420000000000002</v>
      </c>
      <c r="G21" s="2">
        <v>0.8163492624156542</v>
      </c>
      <c r="H21" s="2">
        <f t="shared" si="1"/>
        <v>7.438016528925627</v>
      </c>
      <c r="I21" s="2">
        <f t="shared" si="2"/>
        <v>12.355371900826439</v>
      </c>
      <c r="J21" s="2"/>
      <c r="K21" s="2"/>
    </row>
    <row r="22" spans="1:11" x14ac:dyDescent="0.25">
      <c r="A22" s="1">
        <v>41582.621527777781</v>
      </c>
      <c r="B22" s="2">
        <v>0.55000000000000004</v>
      </c>
      <c r="C22" s="2">
        <v>0.54679999999999995</v>
      </c>
      <c r="D22" s="2"/>
      <c r="E22" s="2">
        <f t="shared" si="3"/>
        <v>-9.5799999999999996E-2</v>
      </c>
      <c r="F22" s="2">
        <f t="shared" si="0"/>
        <v>0.45420000000000005</v>
      </c>
      <c r="G22" s="2">
        <v>2.8354570209195451</v>
      </c>
      <c r="H22" s="2">
        <f t="shared" si="1"/>
        <v>0.58522311631311119</v>
      </c>
      <c r="I22" s="2">
        <f t="shared" si="2"/>
        <v>16.934893928310153</v>
      </c>
      <c r="J22" s="2"/>
      <c r="K22" s="2"/>
    </row>
    <row r="23" spans="1:11" x14ac:dyDescent="0.25">
      <c r="A23" s="1">
        <v>41582.625</v>
      </c>
      <c r="B23" s="2">
        <v>0.62</v>
      </c>
      <c r="C23" s="2">
        <v>0.6724</v>
      </c>
      <c r="D23" s="2"/>
      <c r="E23" s="2">
        <f t="shared" si="3"/>
        <v>-9.5799999999999996E-2</v>
      </c>
      <c r="F23" s="2">
        <f t="shared" si="0"/>
        <v>0.5242</v>
      </c>
      <c r="G23" s="2">
        <v>3.9815990783744422</v>
      </c>
      <c r="H23" s="2">
        <f t="shared" si="1"/>
        <v>7.7929803688280783</v>
      </c>
      <c r="I23" s="2">
        <f t="shared" si="2"/>
        <v>22.040452111838192</v>
      </c>
      <c r="J23" s="2"/>
      <c r="K23" s="2"/>
    </row>
    <row r="24" spans="1:11" x14ac:dyDescent="0.25">
      <c r="A24" s="1">
        <v>41582.628472222219</v>
      </c>
      <c r="B24" s="2">
        <v>0.83</v>
      </c>
      <c r="C24" s="2">
        <v>0.81370000000000009</v>
      </c>
      <c r="D24" s="2"/>
      <c r="E24" s="2">
        <f t="shared" si="3"/>
        <v>-9.5799999999999996E-2</v>
      </c>
      <c r="F24" s="2">
        <f t="shared" si="0"/>
        <v>0.73419999999999996</v>
      </c>
      <c r="G24" s="2">
        <v>2.2392236626411499</v>
      </c>
      <c r="H24" s="2">
        <f t="shared" si="1"/>
        <v>2.0031952808160094</v>
      </c>
      <c r="I24" s="2">
        <f t="shared" si="2"/>
        <v>9.7701855720781765</v>
      </c>
      <c r="J24" s="2"/>
      <c r="K24" s="2"/>
    </row>
    <row r="25" spans="1:11" x14ac:dyDescent="0.25">
      <c r="A25" s="1">
        <v>41582.631944444445</v>
      </c>
      <c r="B25" s="2">
        <v>1.01</v>
      </c>
      <c r="C25" s="2">
        <v>0.82940000000000003</v>
      </c>
      <c r="D25" s="2"/>
      <c r="E25" s="2">
        <f t="shared" si="3"/>
        <v>-9.5799999999999996E-2</v>
      </c>
      <c r="F25" s="2">
        <f t="shared" si="0"/>
        <v>0.91420000000000001</v>
      </c>
      <c r="G25" s="2">
        <v>1.3062897549571979</v>
      </c>
      <c r="H25" s="2">
        <f t="shared" si="1"/>
        <v>21.774776947190738</v>
      </c>
      <c r="I25" s="2">
        <f t="shared" si="2"/>
        <v>10.224258500120568</v>
      </c>
      <c r="J25" s="2"/>
      <c r="K25" s="2"/>
    </row>
    <row r="26" spans="1:11" x14ac:dyDescent="0.25">
      <c r="A26" s="1">
        <v>41582.635416666664</v>
      </c>
      <c r="B26" s="2">
        <v>1.06</v>
      </c>
      <c r="C26" s="2">
        <v>0.89219999999999999</v>
      </c>
      <c r="D26" s="2"/>
      <c r="E26" s="2">
        <f t="shared" si="3"/>
        <v>-9.5799999999999996E-2</v>
      </c>
      <c r="F26" s="2">
        <f t="shared" si="0"/>
        <v>0.96420000000000006</v>
      </c>
      <c r="G26" s="2">
        <v>1.864852424033604</v>
      </c>
      <c r="H26" s="2">
        <f t="shared" si="1"/>
        <v>18.807442277516259</v>
      </c>
      <c r="I26" s="2">
        <f t="shared" si="2"/>
        <v>8.0699394754539409</v>
      </c>
      <c r="J26" s="2"/>
      <c r="K26" s="2"/>
    </row>
    <row r="27" spans="1:11" x14ac:dyDescent="0.25">
      <c r="A27" s="1">
        <v>41582.638888888891</v>
      </c>
      <c r="B27" s="2">
        <v>1.05</v>
      </c>
      <c r="C27" s="2">
        <v>1.0649</v>
      </c>
      <c r="D27" s="2"/>
      <c r="E27" s="2">
        <f t="shared" si="3"/>
        <v>-9.5799999999999996E-2</v>
      </c>
      <c r="F27" s="2">
        <f t="shared" si="0"/>
        <v>0.95420000000000005</v>
      </c>
      <c r="G27" s="2">
        <v>3.6487980333791659</v>
      </c>
      <c r="H27" s="2">
        <f t="shared" si="1"/>
        <v>1.3991924124330841</v>
      </c>
      <c r="I27" s="2">
        <f t="shared" si="2"/>
        <v>10.395342285660618</v>
      </c>
      <c r="J27" s="2"/>
      <c r="K27" s="2"/>
    </row>
    <row r="28" spans="1:11" x14ac:dyDescent="0.25">
      <c r="A28" s="1">
        <v>41582.642361111109</v>
      </c>
      <c r="B28" s="2">
        <v>1.0900000000000001</v>
      </c>
      <c r="C28" s="2">
        <v>1.2533000000000001</v>
      </c>
      <c r="D28" s="2"/>
      <c r="E28" s="2">
        <f t="shared" si="3"/>
        <v>-9.5799999999999996E-2</v>
      </c>
      <c r="F28" s="2">
        <f t="shared" si="0"/>
        <v>0.99420000000000008</v>
      </c>
      <c r="G28" s="2">
        <v>3.184652244047117</v>
      </c>
      <c r="H28" s="2">
        <f t="shared" si="1"/>
        <v>13.02960185111306</v>
      </c>
      <c r="I28" s="2">
        <f t="shared" si="2"/>
        <v>20.673422165483125</v>
      </c>
      <c r="J28" s="2"/>
      <c r="K28" s="2"/>
    </row>
    <row r="29" spans="1:11" x14ac:dyDescent="0.25">
      <c r="A29" s="1">
        <v>41582.645833333336</v>
      </c>
      <c r="B29" s="2">
        <v>1.21</v>
      </c>
      <c r="C29" s="2">
        <v>1.3474999999999999</v>
      </c>
      <c r="D29" s="8">
        <f>C29</f>
        <v>1.3474999999999999</v>
      </c>
      <c r="E29" s="2">
        <f t="shared" si="3"/>
        <v>0.13749999999999996</v>
      </c>
      <c r="F29" s="2">
        <f t="shared" si="0"/>
        <v>1.3474999999999999</v>
      </c>
      <c r="G29" s="2">
        <v>2.5459282913183379</v>
      </c>
      <c r="H29" s="2">
        <f t="shared" si="1"/>
        <v>10.204081632653059</v>
      </c>
      <c r="I29" s="2">
        <f t="shared" si="2"/>
        <v>0</v>
      </c>
      <c r="J29" s="2"/>
      <c r="K29" s="2"/>
    </row>
    <row r="30" spans="1:11" x14ac:dyDescent="0.25">
      <c r="A30" s="1">
        <v>41582.649305555555</v>
      </c>
      <c r="B30" s="2">
        <v>1.27</v>
      </c>
      <c r="C30" s="2">
        <v>1.3946000000000001</v>
      </c>
      <c r="D30" s="2"/>
      <c r="E30" s="2">
        <f t="shared" si="3"/>
        <v>0.13749999999999996</v>
      </c>
      <c r="F30" s="2">
        <f t="shared" si="0"/>
        <v>1.4075</v>
      </c>
      <c r="G30" s="2">
        <v>3.0508438753833209</v>
      </c>
      <c r="H30" s="2">
        <f t="shared" si="1"/>
        <v>8.9344614943352951</v>
      </c>
      <c r="I30" s="2">
        <f t="shared" si="2"/>
        <v>0.92499641474257221</v>
      </c>
      <c r="J30" s="2"/>
      <c r="K30" s="2"/>
    </row>
    <row r="31" spans="1:11" x14ac:dyDescent="0.25">
      <c r="A31" s="1">
        <v>41582.652777777781</v>
      </c>
      <c r="B31" s="2">
        <v>1.3</v>
      </c>
      <c r="C31" s="2">
        <v>1.4259999999999999</v>
      </c>
      <c r="D31" s="2"/>
      <c r="E31" s="2">
        <f t="shared" si="3"/>
        <v>0.13749999999999996</v>
      </c>
      <c r="F31" s="2">
        <f t="shared" si="0"/>
        <v>1.4375</v>
      </c>
      <c r="G31" s="2">
        <v>2.1307522943882451</v>
      </c>
      <c r="H31" s="2">
        <f t="shared" si="1"/>
        <v>8.8359046283309883</v>
      </c>
      <c r="I31" s="2">
        <f t="shared" si="2"/>
        <v>0.80645161290323042</v>
      </c>
      <c r="J31" s="2"/>
      <c r="K31" s="2"/>
    </row>
    <row r="32" spans="1:11" x14ac:dyDescent="0.25">
      <c r="A32" s="1">
        <v>41582.65625</v>
      </c>
      <c r="B32" s="2">
        <v>1.32</v>
      </c>
      <c r="C32" s="2">
        <v>1.4417</v>
      </c>
      <c r="D32" s="2"/>
      <c r="E32" s="2">
        <f t="shared" si="3"/>
        <v>0.13749999999999996</v>
      </c>
      <c r="F32" s="2">
        <f t="shared" si="0"/>
        <v>1.4575</v>
      </c>
      <c r="G32" s="2">
        <v>2.881535656721367</v>
      </c>
      <c r="H32" s="2">
        <f t="shared" si="1"/>
        <v>8.4414233196920243</v>
      </c>
      <c r="I32" s="2">
        <f t="shared" si="2"/>
        <v>1.0959284178400526</v>
      </c>
      <c r="J32" s="2"/>
      <c r="K32" s="2"/>
    </row>
    <row r="33" spans="1:11" x14ac:dyDescent="0.25">
      <c r="A33" s="1">
        <v>41582.659722222219</v>
      </c>
      <c r="B33" s="2">
        <v>1.33</v>
      </c>
      <c r="C33" s="2">
        <v>1.5044999999999999</v>
      </c>
      <c r="D33" s="2"/>
      <c r="E33" s="2">
        <f t="shared" si="3"/>
        <v>0.13749999999999996</v>
      </c>
      <c r="F33" s="2">
        <f t="shared" si="0"/>
        <v>1.4675</v>
      </c>
      <c r="G33" s="2">
        <v>2.4385521937059882</v>
      </c>
      <c r="H33" s="2">
        <f t="shared" si="1"/>
        <v>11.598537720172807</v>
      </c>
      <c r="I33" s="2">
        <f t="shared" si="2"/>
        <v>2.4592888002658642</v>
      </c>
      <c r="J33" s="2"/>
      <c r="K33" s="2"/>
    </row>
    <row r="34" spans="1:11" x14ac:dyDescent="0.25">
      <c r="A34" s="1">
        <v>41582.663194444445</v>
      </c>
      <c r="B34" s="2">
        <v>1.34</v>
      </c>
      <c r="C34" s="2">
        <v>1.5515999999999999</v>
      </c>
      <c r="D34" s="2"/>
      <c r="E34" s="2">
        <f t="shared" si="3"/>
        <v>0.13749999999999996</v>
      </c>
      <c r="F34" s="2">
        <f t="shared" si="0"/>
        <v>1.4775</v>
      </c>
      <c r="G34" s="2">
        <v>1.3108081492737771</v>
      </c>
      <c r="H34" s="2">
        <f t="shared" si="1"/>
        <v>13.637535447280214</v>
      </c>
      <c r="I34" s="2">
        <f t="shared" si="2"/>
        <v>4.7757153905645682</v>
      </c>
      <c r="J34" s="2"/>
      <c r="K34" s="2"/>
    </row>
    <row r="35" spans="1:11" x14ac:dyDescent="0.25">
      <c r="A35" s="1">
        <v>41582.666666666664</v>
      </c>
      <c r="B35" s="2">
        <v>1.36</v>
      </c>
      <c r="C35" s="2">
        <v>1.5359</v>
      </c>
      <c r="D35" s="2"/>
      <c r="E35" s="2">
        <f t="shared" si="3"/>
        <v>0.13749999999999996</v>
      </c>
      <c r="F35" s="2">
        <f t="shared" si="0"/>
        <v>1.4975000000000001</v>
      </c>
      <c r="G35" s="2">
        <v>0.46719604640185042</v>
      </c>
      <c r="H35" s="2">
        <f t="shared" si="1"/>
        <v>11.45256852659678</v>
      </c>
      <c r="I35" s="2">
        <f t="shared" si="2"/>
        <v>2.5001627710137373</v>
      </c>
      <c r="J35" s="2"/>
      <c r="K35" s="2"/>
    </row>
    <row r="36" spans="1:11" x14ac:dyDescent="0.25">
      <c r="A36" s="1">
        <v>41582.670138888891</v>
      </c>
      <c r="B36" s="2">
        <v>1.35</v>
      </c>
      <c r="C36" s="2">
        <v>1.4417</v>
      </c>
      <c r="D36" s="2"/>
      <c r="E36" s="2">
        <f t="shared" si="3"/>
        <v>0.13749999999999996</v>
      </c>
      <c r="F36" s="2">
        <f t="shared" si="0"/>
        <v>1.4875</v>
      </c>
      <c r="G36" s="2">
        <v>0.18820802823503799</v>
      </c>
      <c r="H36" s="2">
        <f t="shared" si="1"/>
        <v>6.3605465769577512</v>
      </c>
      <c r="I36" s="2">
        <f t="shared" si="2"/>
        <v>3.1768051605743266</v>
      </c>
      <c r="J36" s="2"/>
      <c r="K36" s="2"/>
    </row>
    <row r="37" spans="1:11" x14ac:dyDescent="0.25">
      <c r="A37" s="1">
        <v>41582.673611111109</v>
      </c>
      <c r="B37" s="2">
        <v>1.31</v>
      </c>
      <c r="C37" s="2">
        <v>1.3632</v>
      </c>
      <c r="D37" s="2"/>
      <c r="E37" s="2">
        <f t="shared" si="3"/>
        <v>0.13749999999999996</v>
      </c>
      <c r="F37" s="2">
        <f t="shared" si="0"/>
        <v>1.4475</v>
      </c>
      <c r="G37" s="2">
        <v>0.18820802823503799</v>
      </c>
      <c r="H37" s="2">
        <f t="shared" si="1"/>
        <v>3.9025821596244068</v>
      </c>
      <c r="I37" s="2">
        <f t="shared" si="2"/>
        <v>6.1839788732394396</v>
      </c>
      <c r="J37" s="2"/>
      <c r="K37" s="2"/>
    </row>
    <row r="38" spans="1:11" x14ac:dyDescent="0.25">
      <c r="A38" s="1">
        <v>41582.677083333336</v>
      </c>
      <c r="B38" s="2">
        <v>1.29</v>
      </c>
      <c r="C38" s="2">
        <v>1.2690000000000001</v>
      </c>
      <c r="D38" s="2"/>
      <c r="E38" s="2">
        <f t="shared" si="3"/>
        <v>0.13749999999999996</v>
      </c>
      <c r="F38" s="2">
        <f t="shared" si="0"/>
        <v>1.4275</v>
      </c>
      <c r="G38" s="2">
        <v>0</v>
      </c>
      <c r="H38" s="2">
        <f t="shared" si="1"/>
        <v>1.6548463356973921</v>
      </c>
      <c r="I38" s="2">
        <f t="shared" si="2"/>
        <v>12.490149724192264</v>
      </c>
      <c r="J38" s="2"/>
      <c r="K38" s="2"/>
    </row>
    <row r="39" spans="1:11" x14ac:dyDescent="0.25">
      <c r="A39" s="1">
        <v>41582.680555555555</v>
      </c>
      <c r="B39" s="2">
        <v>1.28</v>
      </c>
      <c r="C39" s="2">
        <v>1.1591</v>
      </c>
      <c r="D39" s="2"/>
      <c r="E39" s="2">
        <f t="shared" si="3"/>
        <v>0.13749999999999996</v>
      </c>
      <c r="F39" s="2">
        <f t="shared" si="0"/>
        <v>1.4175</v>
      </c>
      <c r="G39" s="2">
        <v>0</v>
      </c>
      <c r="H39" s="2">
        <f t="shared" si="1"/>
        <v>10.430506427400569</v>
      </c>
      <c r="I39" s="2">
        <f t="shared" si="2"/>
        <v>22.293158485031487</v>
      </c>
      <c r="J39" s="2"/>
      <c r="K39" s="2"/>
    </row>
    <row r="40" spans="1:11" x14ac:dyDescent="0.25">
      <c r="A40" s="1">
        <v>41582.684027777781</v>
      </c>
      <c r="B40" s="2">
        <v>1.25</v>
      </c>
      <c r="C40" s="2">
        <v>1.0178</v>
      </c>
      <c r="D40" s="2"/>
      <c r="E40" s="2">
        <f t="shared" si="3"/>
        <v>0.13749999999999996</v>
      </c>
      <c r="F40" s="2">
        <f t="shared" si="0"/>
        <v>1.3875</v>
      </c>
      <c r="G40" s="2">
        <v>4.871401915163185E-2</v>
      </c>
      <c r="H40" s="2">
        <f t="shared" si="1"/>
        <v>22.813912359992138</v>
      </c>
      <c r="I40" s="2">
        <f t="shared" si="2"/>
        <v>36.323442719591263</v>
      </c>
      <c r="J40" s="2"/>
      <c r="K40" s="2"/>
    </row>
    <row r="41" spans="1:11" x14ac:dyDescent="0.25">
      <c r="A41" s="1">
        <v>41582.6875</v>
      </c>
      <c r="B41" s="2">
        <v>1.22</v>
      </c>
      <c r="C41" s="2">
        <v>0.89219999999999999</v>
      </c>
      <c r="D41" s="8">
        <f>C41</f>
        <v>0.89219999999999999</v>
      </c>
      <c r="E41" s="2">
        <f t="shared" si="3"/>
        <v>-0.32779999999999998</v>
      </c>
      <c r="F41" s="2">
        <f t="shared" si="0"/>
        <v>0.89219999999999999</v>
      </c>
      <c r="G41" s="2">
        <v>0</v>
      </c>
      <c r="H41" s="2">
        <f t="shared" si="1"/>
        <v>36.740641111858324</v>
      </c>
      <c r="I41" s="2">
        <f t="shared" si="2"/>
        <v>0</v>
      </c>
      <c r="J41" s="2"/>
      <c r="K41" s="2"/>
    </row>
    <row r="42" spans="1:11" x14ac:dyDescent="0.25">
      <c r="A42" s="1">
        <v>41582.690972222219</v>
      </c>
      <c r="B42" s="2">
        <v>1.2</v>
      </c>
      <c r="C42" s="2">
        <v>0.79799999999999993</v>
      </c>
      <c r="D42" s="2"/>
      <c r="E42" s="2">
        <f t="shared" si="3"/>
        <v>-0.32779999999999998</v>
      </c>
      <c r="F42" s="2">
        <f t="shared" si="0"/>
        <v>0.87219999999999998</v>
      </c>
      <c r="G42" s="2">
        <v>4.871401915163185E-2</v>
      </c>
      <c r="H42" s="2">
        <f t="shared" si="1"/>
        <v>50.375939849624061</v>
      </c>
      <c r="I42" s="2">
        <f t="shared" si="2"/>
        <v>9.2982456140350944</v>
      </c>
      <c r="J42" s="2"/>
      <c r="K42" s="2"/>
    </row>
    <row r="43" spans="1:11" x14ac:dyDescent="0.25">
      <c r="A43" s="1">
        <v>41582.694444444445</v>
      </c>
      <c r="B43" s="2">
        <v>1.19</v>
      </c>
      <c r="C43" s="2">
        <v>0.70379999999999998</v>
      </c>
      <c r="D43" s="2"/>
      <c r="E43" s="2">
        <f t="shared" si="3"/>
        <v>-0.32779999999999998</v>
      </c>
      <c r="F43" s="2">
        <f t="shared" si="0"/>
        <v>0.86219999999999997</v>
      </c>
      <c r="G43" s="2">
        <v>0</v>
      </c>
      <c r="H43" s="2">
        <f t="shared" si="1"/>
        <v>69.082125603864725</v>
      </c>
      <c r="I43" s="2">
        <f t="shared" si="2"/>
        <v>22.506393861892583</v>
      </c>
      <c r="J43" s="2"/>
      <c r="K43" s="2"/>
    </row>
    <row r="44" spans="1:11" x14ac:dyDescent="0.25">
      <c r="A44" s="1">
        <v>41582.697916666664</v>
      </c>
      <c r="B44" s="2">
        <v>1.18</v>
      </c>
      <c r="C44" s="2">
        <v>0.65670000000000006</v>
      </c>
      <c r="D44" s="2"/>
      <c r="E44" s="2">
        <f t="shared" si="3"/>
        <v>-0.32779999999999998</v>
      </c>
      <c r="F44" s="2">
        <f t="shared" si="0"/>
        <v>0.85219999999999996</v>
      </c>
      <c r="G44" s="2">
        <v>0</v>
      </c>
      <c r="H44" s="2">
        <f t="shared" si="1"/>
        <v>79.68631033957665</v>
      </c>
      <c r="I44" s="2">
        <f t="shared" si="2"/>
        <v>29.770062433378996</v>
      </c>
      <c r="J44" s="2"/>
      <c r="K44" s="2"/>
    </row>
    <row r="45" spans="1:11" x14ac:dyDescent="0.25">
      <c r="A45" s="1">
        <v>41582.701388888891</v>
      </c>
      <c r="B45" s="2">
        <v>1.17</v>
      </c>
      <c r="C45" s="2">
        <v>0.60960000000000003</v>
      </c>
      <c r="D45" s="2"/>
      <c r="E45" s="2">
        <f t="shared" si="3"/>
        <v>-0.32779999999999998</v>
      </c>
      <c r="F45" s="2">
        <f t="shared" si="0"/>
        <v>0.84219999999999995</v>
      </c>
      <c r="G45" s="2">
        <v>0</v>
      </c>
      <c r="H45" s="2">
        <f t="shared" si="1"/>
        <v>91.929133858267704</v>
      </c>
      <c r="I45" s="2">
        <f t="shared" si="2"/>
        <v>38.15616797900261</v>
      </c>
      <c r="J45" s="2"/>
      <c r="K45" s="2"/>
    </row>
    <row r="46" spans="1:11" x14ac:dyDescent="0.25">
      <c r="A46" s="1">
        <v>41582.704861111109</v>
      </c>
      <c r="B46" s="2">
        <v>1.17</v>
      </c>
      <c r="C46" s="2">
        <v>0.59389999999999998</v>
      </c>
      <c r="D46" s="2"/>
      <c r="E46" s="2">
        <f t="shared" si="3"/>
        <v>-0.32779999999999998</v>
      </c>
      <c r="F46" s="2">
        <f t="shared" si="0"/>
        <v>0.84219999999999995</v>
      </c>
      <c r="G46" s="2">
        <v>0</v>
      </c>
      <c r="H46" s="2">
        <f t="shared" si="1"/>
        <v>97.002862434753325</v>
      </c>
      <c r="I46" s="2">
        <f t="shared" si="2"/>
        <v>41.808385250042093</v>
      </c>
      <c r="J46" s="2"/>
      <c r="K46" s="2"/>
    </row>
    <row r="47" spans="1:11" x14ac:dyDescent="0.25">
      <c r="A47" s="1">
        <v>41582.708333333336</v>
      </c>
      <c r="B47" s="2">
        <v>1.1499999999999999</v>
      </c>
      <c r="C47" s="2">
        <v>0.5625</v>
      </c>
      <c r="D47" s="2"/>
      <c r="E47" s="2">
        <f t="shared" si="3"/>
        <v>-0.32779999999999998</v>
      </c>
      <c r="F47" s="2">
        <f t="shared" si="0"/>
        <v>0.82219999999999993</v>
      </c>
      <c r="G47" s="2">
        <v>0</v>
      </c>
      <c r="H47" s="2">
        <f t="shared" si="1"/>
        <v>104.44444444444443</v>
      </c>
      <c r="I47" s="2">
        <f t="shared" si="2"/>
        <v>46.168888888888873</v>
      </c>
      <c r="J47" s="2"/>
      <c r="K47" s="2"/>
    </row>
    <row r="48" spans="1:11" x14ac:dyDescent="0.25">
      <c r="A48" s="1">
        <v>41582.711805555555</v>
      </c>
      <c r="B48" s="2">
        <v>1.1299999999999999</v>
      </c>
      <c r="C48" s="2">
        <v>0.5625</v>
      </c>
      <c r="D48" s="2"/>
      <c r="E48" s="2">
        <f t="shared" si="3"/>
        <v>-0.32779999999999998</v>
      </c>
      <c r="F48" s="2">
        <f t="shared" si="0"/>
        <v>0.80219999999999991</v>
      </c>
      <c r="G48" s="2">
        <v>0</v>
      </c>
      <c r="H48" s="2">
        <f t="shared" si="1"/>
        <v>100.88888888888887</v>
      </c>
      <c r="I48" s="2">
        <f t="shared" si="2"/>
        <v>42.613333333333323</v>
      </c>
      <c r="J48" s="2"/>
      <c r="K48" s="2"/>
    </row>
    <row r="49" spans="1:11" x14ac:dyDescent="0.25">
      <c r="A49" s="1">
        <v>41582.715277777781</v>
      </c>
      <c r="B49" s="2">
        <v>1.1100000000000001</v>
      </c>
      <c r="C49" s="2">
        <v>0.5625</v>
      </c>
      <c r="D49" s="2"/>
      <c r="E49" s="2">
        <f t="shared" si="3"/>
        <v>-0.32779999999999998</v>
      </c>
      <c r="F49" s="2">
        <f t="shared" si="0"/>
        <v>0.78220000000000012</v>
      </c>
      <c r="G49" s="2">
        <v>0</v>
      </c>
      <c r="H49" s="2">
        <f t="shared" si="1"/>
        <v>97.333333333333343</v>
      </c>
      <c r="I49" s="2">
        <f t="shared" si="2"/>
        <v>39.057777777777794</v>
      </c>
      <c r="J49" s="2"/>
      <c r="K49" s="2"/>
    </row>
    <row r="50" spans="1:11" x14ac:dyDescent="0.25">
      <c r="A50" s="1">
        <v>41582.71875</v>
      </c>
      <c r="B50" s="2">
        <v>1.07</v>
      </c>
      <c r="C50" s="2">
        <v>0.5625</v>
      </c>
      <c r="D50" s="2"/>
      <c r="E50" s="2">
        <f t="shared" si="3"/>
        <v>-0.32779999999999998</v>
      </c>
      <c r="F50" s="2">
        <f t="shared" si="0"/>
        <v>0.74220000000000008</v>
      </c>
      <c r="G50" s="2">
        <v>0</v>
      </c>
      <c r="H50" s="2">
        <f t="shared" si="1"/>
        <v>90.222222222222243</v>
      </c>
      <c r="I50" s="2">
        <f t="shared" si="2"/>
        <v>31.94666666666668</v>
      </c>
      <c r="J50" s="2"/>
      <c r="K50" s="2"/>
    </row>
    <row r="51" spans="1:11" x14ac:dyDescent="0.25">
      <c r="A51" s="1">
        <v>41582.722222222219</v>
      </c>
      <c r="B51" s="2">
        <v>1.01</v>
      </c>
      <c r="C51" s="2">
        <v>0.5625</v>
      </c>
      <c r="D51" s="2"/>
      <c r="E51" s="2">
        <f t="shared" si="3"/>
        <v>-0.32779999999999998</v>
      </c>
      <c r="F51" s="2">
        <f t="shared" si="0"/>
        <v>0.68220000000000003</v>
      </c>
      <c r="G51" s="2">
        <v>0</v>
      </c>
      <c r="H51" s="2">
        <f t="shared" si="1"/>
        <v>79.555555555555557</v>
      </c>
      <c r="I51" s="2">
        <f t="shared" si="2"/>
        <v>21.280000000000005</v>
      </c>
      <c r="J51" s="2"/>
      <c r="K51" s="2"/>
    </row>
    <row r="52" spans="1:11" x14ac:dyDescent="0.25">
      <c r="A52" s="1">
        <v>41582.725694444445</v>
      </c>
      <c r="B52" s="2">
        <v>0.95</v>
      </c>
      <c r="C52" s="2">
        <v>0.57820000000000005</v>
      </c>
      <c r="D52" s="2"/>
      <c r="E52" s="2">
        <f t="shared" si="3"/>
        <v>-0.32779999999999998</v>
      </c>
      <c r="F52" s="2">
        <f t="shared" si="0"/>
        <v>0.62219999999999998</v>
      </c>
      <c r="G52" s="2">
        <v>0</v>
      </c>
      <c r="H52" s="2">
        <f t="shared" si="1"/>
        <v>64.303009339328938</v>
      </c>
      <c r="I52" s="2">
        <f t="shared" si="2"/>
        <v>7.6098235904531171</v>
      </c>
      <c r="J52" s="2"/>
      <c r="K52" s="2"/>
    </row>
    <row r="53" spans="1:11" x14ac:dyDescent="0.25">
      <c r="A53" s="1">
        <v>41582.729166666664</v>
      </c>
      <c r="B53" s="2">
        <v>0.92</v>
      </c>
      <c r="C53" s="2">
        <v>0.5625</v>
      </c>
      <c r="D53" s="8">
        <f>C53</f>
        <v>0.5625</v>
      </c>
      <c r="E53" s="2">
        <f t="shared" si="3"/>
        <v>-0.35750000000000004</v>
      </c>
      <c r="F53" s="2">
        <f t="shared" si="0"/>
        <v>0.5625</v>
      </c>
      <c r="G53" s="2">
        <v>0</v>
      </c>
      <c r="H53" s="2">
        <f t="shared" si="1"/>
        <v>63.555555555555564</v>
      </c>
      <c r="I53" s="2">
        <f t="shared" si="2"/>
        <v>0</v>
      </c>
      <c r="J53" s="2"/>
      <c r="K53" s="2"/>
    </row>
    <row r="54" spans="1:11" x14ac:dyDescent="0.25">
      <c r="A54" s="1">
        <v>41582.732638888891</v>
      </c>
      <c r="B54" s="2">
        <v>0.9</v>
      </c>
      <c r="C54" s="2">
        <v>0.5625</v>
      </c>
      <c r="D54" s="2"/>
      <c r="E54" s="2">
        <f t="shared" si="3"/>
        <v>-0.35750000000000004</v>
      </c>
      <c r="F54" s="2">
        <f t="shared" si="0"/>
        <v>0.54249999999999998</v>
      </c>
      <c r="G54" s="2">
        <v>0</v>
      </c>
      <c r="H54" s="2">
        <f t="shared" si="1"/>
        <v>60.000000000000007</v>
      </c>
      <c r="I54" s="2">
        <f t="shared" si="2"/>
        <v>3.5555555555555589</v>
      </c>
      <c r="J54" s="2"/>
      <c r="K54" s="2"/>
    </row>
    <row r="55" spans="1:11" x14ac:dyDescent="0.25">
      <c r="A55" s="1">
        <v>41582.736111111109</v>
      </c>
      <c r="B55" s="2">
        <v>0.89</v>
      </c>
      <c r="C55" s="2">
        <v>0.57820000000000005</v>
      </c>
      <c r="D55" s="2"/>
      <c r="E55" s="2">
        <f t="shared" si="3"/>
        <v>-0.35750000000000004</v>
      </c>
      <c r="F55" s="2">
        <f t="shared" si="0"/>
        <v>0.53249999999999997</v>
      </c>
      <c r="G55" s="2">
        <v>0</v>
      </c>
      <c r="H55" s="2">
        <f t="shared" si="1"/>
        <v>53.925977170529215</v>
      </c>
      <c r="I55" s="2">
        <f t="shared" si="2"/>
        <v>7.9038395019024685</v>
      </c>
      <c r="J55" s="2"/>
      <c r="K55" s="2"/>
    </row>
    <row r="56" spans="1:11" x14ac:dyDescent="0.25">
      <c r="A56" s="1">
        <v>41582.739583333336</v>
      </c>
      <c r="B56" s="2">
        <v>0.87</v>
      </c>
      <c r="C56" s="2">
        <v>0.5625</v>
      </c>
      <c r="D56" s="2"/>
      <c r="E56" s="2">
        <f t="shared" si="3"/>
        <v>-0.35750000000000004</v>
      </c>
      <c r="F56" s="2">
        <f t="shared" si="0"/>
        <v>0.51249999999999996</v>
      </c>
      <c r="G56" s="2">
        <v>0</v>
      </c>
      <c r="H56" s="2">
        <f t="shared" si="1"/>
        <v>54.666666666666664</v>
      </c>
      <c r="I56" s="2">
        <f t="shared" si="2"/>
        <v>8.8888888888888964</v>
      </c>
      <c r="J56" s="2"/>
      <c r="K56" s="2"/>
    </row>
    <row r="57" spans="1:11" x14ac:dyDescent="0.25">
      <c r="A57" s="1">
        <v>41582.743055555555</v>
      </c>
      <c r="B57" s="2">
        <v>0.86</v>
      </c>
      <c r="C57" s="2">
        <v>0.57820000000000005</v>
      </c>
      <c r="D57" s="2"/>
      <c r="E57" s="2">
        <f t="shared" si="3"/>
        <v>-0.35750000000000004</v>
      </c>
      <c r="F57" s="2">
        <f t="shared" si="0"/>
        <v>0.50249999999999995</v>
      </c>
      <c r="G57" s="2">
        <v>0</v>
      </c>
      <c r="H57" s="2">
        <f t="shared" si="1"/>
        <v>48.73746108612935</v>
      </c>
      <c r="I57" s="2">
        <f t="shared" si="2"/>
        <v>13.092355586302334</v>
      </c>
      <c r="J57" s="2"/>
      <c r="K57" s="2"/>
    </row>
    <row r="58" spans="1:11" x14ac:dyDescent="0.25">
      <c r="A58" s="1">
        <v>41582.746527777781</v>
      </c>
      <c r="B58" s="2">
        <v>0.85</v>
      </c>
      <c r="C58" s="2">
        <v>0.57820000000000005</v>
      </c>
      <c r="D58" s="2"/>
      <c r="E58" s="2">
        <f t="shared" si="3"/>
        <v>-0.35750000000000004</v>
      </c>
      <c r="F58" s="2">
        <f t="shared" si="0"/>
        <v>0.49249999999999994</v>
      </c>
      <c r="G58" s="2">
        <v>0</v>
      </c>
      <c r="H58" s="2">
        <f t="shared" si="1"/>
        <v>47.007955724662729</v>
      </c>
      <c r="I58" s="2">
        <f t="shared" si="2"/>
        <v>14.821860947768956</v>
      </c>
      <c r="J58" s="2"/>
      <c r="K58" s="2"/>
    </row>
    <row r="59" spans="1:11" x14ac:dyDescent="0.25">
      <c r="A59" s="1">
        <v>41582.75</v>
      </c>
      <c r="B59" s="2">
        <v>0.83</v>
      </c>
      <c r="C59" s="2">
        <v>0.57820000000000005</v>
      </c>
      <c r="D59" s="2"/>
      <c r="E59" s="2">
        <f t="shared" si="3"/>
        <v>-0.35750000000000004</v>
      </c>
      <c r="F59" s="2">
        <f t="shared" si="0"/>
        <v>0.47249999999999992</v>
      </c>
      <c r="G59" s="2">
        <v>0</v>
      </c>
      <c r="H59" s="2">
        <f t="shared" si="1"/>
        <v>43.548945001729486</v>
      </c>
      <c r="I59" s="2">
        <f t="shared" si="2"/>
        <v>18.280871670702201</v>
      </c>
      <c r="J59" s="2"/>
      <c r="K59" s="2"/>
    </row>
    <row r="60" spans="1:11" x14ac:dyDescent="0.25">
      <c r="A60" s="1">
        <v>41582.753472222219</v>
      </c>
      <c r="B60" s="2">
        <v>0.82</v>
      </c>
      <c r="C60" s="2">
        <v>0.57820000000000005</v>
      </c>
      <c r="D60" s="2"/>
      <c r="E60" s="2">
        <f t="shared" si="3"/>
        <v>-0.35750000000000004</v>
      </c>
      <c r="F60" s="2">
        <f t="shared" si="0"/>
        <v>0.46249999999999991</v>
      </c>
      <c r="G60" s="2">
        <v>0</v>
      </c>
      <c r="H60" s="2">
        <f t="shared" si="1"/>
        <v>41.819439640262864</v>
      </c>
      <c r="I60" s="2">
        <f t="shared" si="2"/>
        <v>20.010377032168822</v>
      </c>
      <c r="J60" s="2"/>
      <c r="K60" s="2"/>
    </row>
    <row r="61" spans="1:11" x14ac:dyDescent="0.25">
      <c r="A61" s="1">
        <v>41582.756944444445</v>
      </c>
      <c r="B61" s="2">
        <v>0.81</v>
      </c>
      <c r="C61" s="2">
        <v>0.5625</v>
      </c>
      <c r="D61" s="2"/>
      <c r="E61" s="2">
        <f t="shared" si="3"/>
        <v>-0.35750000000000004</v>
      </c>
      <c r="F61" s="2">
        <f t="shared" si="0"/>
        <v>0.45250000000000001</v>
      </c>
      <c r="G61" s="2">
        <v>0</v>
      </c>
      <c r="H61" s="2">
        <f t="shared" si="1"/>
        <v>44.000000000000014</v>
      </c>
      <c r="I61" s="2">
        <f t="shared" si="2"/>
        <v>19.555555555555554</v>
      </c>
      <c r="J61" s="2"/>
      <c r="K61" s="2"/>
    </row>
    <row r="62" spans="1:11" x14ac:dyDescent="0.25">
      <c r="A62" s="1">
        <v>41582.760416666664</v>
      </c>
      <c r="B62" s="2">
        <v>0.8</v>
      </c>
      <c r="C62" s="2">
        <v>0.5625</v>
      </c>
      <c r="D62" s="2"/>
      <c r="E62" s="2">
        <f t="shared" si="3"/>
        <v>-0.35750000000000004</v>
      </c>
      <c r="F62" s="2">
        <f t="shared" si="0"/>
        <v>0.4425</v>
      </c>
      <c r="G62" s="2">
        <v>0</v>
      </c>
      <c r="H62" s="2">
        <f t="shared" si="1"/>
        <v>42.222222222222229</v>
      </c>
      <c r="I62" s="2">
        <f t="shared" si="2"/>
        <v>21.333333333333332</v>
      </c>
      <c r="J62" s="2"/>
      <c r="K62" s="2"/>
    </row>
    <row r="63" spans="1:11" x14ac:dyDescent="0.25">
      <c r="A63" s="1">
        <v>41582.763888888891</v>
      </c>
      <c r="B63" s="2">
        <v>0.78</v>
      </c>
      <c r="C63" s="2">
        <v>0.54679999999999995</v>
      </c>
      <c r="D63" s="2"/>
      <c r="E63" s="2">
        <f t="shared" si="3"/>
        <v>-0.35750000000000004</v>
      </c>
      <c r="F63" s="2">
        <f t="shared" si="0"/>
        <v>0.42249999999999999</v>
      </c>
      <c r="G63" s="2">
        <v>0</v>
      </c>
      <c r="H63" s="2">
        <f t="shared" si="1"/>
        <v>42.648134601316769</v>
      </c>
      <c r="I63" s="2">
        <f t="shared" si="2"/>
        <v>22.732260424286753</v>
      </c>
      <c r="J63" s="2"/>
      <c r="K63" s="2"/>
    </row>
    <row r="64" spans="1:11" x14ac:dyDescent="0.25">
      <c r="A64" s="1">
        <v>41582.767361111109</v>
      </c>
      <c r="B64" s="2">
        <v>0.77</v>
      </c>
      <c r="C64" s="2">
        <v>0.54679999999999995</v>
      </c>
      <c r="D64" s="2"/>
      <c r="E64" s="2">
        <f t="shared" si="3"/>
        <v>-0.35750000000000004</v>
      </c>
      <c r="F64" s="2">
        <f t="shared" si="0"/>
        <v>0.41249999999999998</v>
      </c>
      <c r="G64" s="2">
        <v>0</v>
      </c>
      <c r="H64" s="2">
        <f t="shared" si="1"/>
        <v>40.819312362838353</v>
      </c>
      <c r="I64" s="2">
        <f t="shared" si="2"/>
        <v>24.561082662765177</v>
      </c>
      <c r="J64" s="2"/>
      <c r="K64" s="2"/>
    </row>
    <row r="65" spans="1:11" x14ac:dyDescent="0.25">
      <c r="A65" s="1">
        <v>41582.770833333336</v>
      </c>
      <c r="B65" s="2">
        <v>0.76</v>
      </c>
      <c r="C65" s="2">
        <v>0.54679999999999995</v>
      </c>
      <c r="D65" s="8">
        <f>C65</f>
        <v>0.54679999999999995</v>
      </c>
      <c r="E65" s="2">
        <f t="shared" si="3"/>
        <v>-0.21320000000000006</v>
      </c>
      <c r="F65" s="2">
        <f t="shared" si="0"/>
        <v>0.54679999999999995</v>
      </c>
      <c r="G65" s="2">
        <v>0</v>
      </c>
      <c r="H65" s="2">
        <f t="shared" si="1"/>
        <v>38.99049012435993</v>
      </c>
      <c r="I65" s="2">
        <f t="shared" si="2"/>
        <v>0</v>
      </c>
      <c r="J65" s="2"/>
      <c r="K65" s="2"/>
    </row>
    <row r="66" spans="1:11" x14ac:dyDescent="0.25">
      <c r="A66" s="1">
        <v>41582.774305555555</v>
      </c>
      <c r="B66" s="2">
        <v>0.75</v>
      </c>
      <c r="C66" s="2">
        <v>0.53110000000000002</v>
      </c>
      <c r="D66" s="2"/>
      <c r="E66" s="2">
        <f t="shared" si="3"/>
        <v>-0.21320000000000006</v>
      </c>
      <c r="F66" s="2">
        <f t="shared" si="0"/>
        <v>0.53679999999999994</v>
      </c>
      <c r="G66" s="2">
        <v>0</v>
      </c>
      <c r="H66" s="2">
        <f t="shared" si="1"/>
        <v>41.216343438147234</v>
      </c>
      <c r="I66" s="2">
        <f t="shared" si="2"/>
        <v>1.0732442101299053</v>
      </c>
      <c r="J66" s="2"/>
      <c r="K66" s="2"/>
    </row>
    <row r="67" spans="1:11" x14ac:dyDescent="0.25">
      <c r="A67" s="1">
        <v>41582.777777777781</v>
      </c>
      <c r="B67" s="2">
        <v>0.74</v>
      </c>
      <c r="C67" s="2">
        <v>0.53110000000000002</v>
      </c>
      <c r="D67" s="2"/>
      <c r="E67" s="2">
        <f t="shared" si="3"/>
        <v>-0.21320000000000006</v>
      </c>
      <c r="F67" s="2">
        <f t="shared" ref="F67:F86" si="4">B67+E67</f>
        <v>0.52679999999999993</v>
      </c>
      <c r="G67" s="2">
        <v>0</v>
      </c>
      <c r="H67" s="2">
        <f t="shared" ref="H67:H86" si="5">ABS((B67-C67)/C67)*100</f>
        <v>39.333458858971937</v>
      </c>
      <c r="I67" s="2">
        <f t="shared" ref="I67:I86" si="6">ABS((F67-C67)/C67)*100</f>
        <v>0.80964036904539283</v>
      </c>
      <c r="J67" s="2"/>
      <c r="K67" s="2"/>
    </row>
    <row r="68" spans="1:11" x14ac:dyDescent="0.25">
      <c r="A68" s="1">
        <v>41582.78125</v>
      </c>
      <c r="B68" s="2">
        <v>0.73</v>
      </c>
      <c r="C68" s="2">
        <v>0.53110000000000002</v>
      </c>
      <c r="D68" s="2"/>
      <c r="E68" s="2">
        <f t="shared" si="3"/>
        <v>-0.21320000000000006</v>
      </c>
      <c r="F68" s="2">
        <f t="shared" si="4"/>
        <v>0.51679999999999993</v>
      </c>
      <c r="G68" s="2">
        <v>0</v>
      </c>
      <c r="H68" s="2">
        <f t="shared" si="5"/>
        <v>37.450574279796641</v>
      </c>
      <c r="I68" s="2">
        <f t="shared" si="6"/>
        <v>2.692524948220691</v>
      </c>
      <c r="J68" s="2"/>
      <c r="K68" s="2"/>
    </row>
    <row r="69" spans="1:11" x14ac:dyDescent="0.25">
      <c r="A69" s="1">
        <v>41582.784722222219</v>
      </c>
      <c r="B69" s="2">
        <v>0.72</v>
      </c>
      <c r="C69" s="2">
        <v>0.53110000000000002</v>
      </c>
      <c r="D69" s="2"/>
      <c r="E69" s="2">
        <f t="shared" si="3"/>
        <v>-0.21320000000000006</v>
      </c>
      <c r="F69" s="2">
        <f t="shared" si="4"/>
        <v>0.50679999999999992</v>
      </c>
      <c r="G69" s="2">
        <v>0</v>
      </c>
      <c r="H69" s="2">
        <f t="shared" si="5"/>
        <v>35.567689700621344</v>
      </c>
      <c r="I69" s="2">
        <f t="shared" si="6"/>
        <v>4.5754095273959887</v>
      </c>
      <c r="J69" s="2"/>
      <c r="K69" s="2"/>
    </row>
    <row r="70" spans="1:11" x14ac:dyDescent="0.25">
      <c r="A70" s="1">
        <v>41582.788194444445</v>
      </c>
      <c r="B70" s="2">
        <v>0.71</v>
      </c>
      <c r="C70" s="2">
        <v>0.54679999999999995</v>
      </c>
      <c r="D70" s="2"/>
      <c r="E70" s="2">
        <f t="shared" ref="E70:E86" si="7">IF(ISBLANK(D70),E69,C70-B70)</f>
        <v>-0.21320000000000006</v>
      </c>
      <c r="F70" s="2">
        <f t="shared" si="4"/>
        <v>0.49679999999999991</v>
      </c>
      <c r="G70" s="2">
        <v>0</v>
      </c>
      <c r="H70" s="2">
        <f t="shared" si="5"/>
        <v>29.846378931967816</v>
      </c>
      <c r="I70" s="2">
        <f t="shared" si="6"/>
        <v>9.1441111923921081</v>
      </c>
      <c r="J70" s="2"/>
      <c r="K70" s="2"/>
    </row>
    <row r="71" spans="1:11" x14ac:dyDescent="0.25">
      <c r="A71" s="1">
        <v>41582.791666666664</v>
      </c>
      <c r="B71" s="2">
        <v>0.7</v>
      </c>
      <c r="C71" s="2">
        <v>0.54679999999999995</v>
      </c>
      <c r="D71" s="2"/>
      <c r="E71" s="2">
        <f t="shared" si="7"/>
        <v>-0.21320000000000006</v>
      </c>
      <c r="F71" s="2">
        <f t="shared" si="4"/>
        <v>0.4867999999999999</v>
      </c>
      <c r="G71" s="2">
        <v>0</v>
      </c>
      <c r="H71" s="2">
        <f t="shared" si="5"/>
        <v>28.017556693489396</v>
      </c>
      <c r="I71" s="2">
        <f t="shared" si="6"/>
        <v>10.97293343087053</v>
      </c>
      <c r="J71" s="2"/>
      <c r="K71" s="2"/>
    </row>
    <row r="72" spans="1:11" x14ac:dyDescent="0.25">
      <c r="A72" s="1">
        <v>41582.795138888891</v>
      </c>
      <c r="B72" s="2">
        <v>0.69</v>
      </c>
      <c r="C72" s="2">
        <v>0.53110000000000002</v>
      </c>
      <c r="D72" s="2"/>
      <c r="E72" s="2">
        <f t="shared" si="7"/>
        <v>-0.21320000000000006</v>
      </c>
      <c r="F72" s="2">
        <f t="shared" si="4"/>
        <v>0.47679999999999989</v>
      </c>
      <c r="G72" s="2">
        <v>0</v>
      </c>
      <c r="H72" s="2">
        <f t="shared" si="5"/>
        <v>29.919035963095446</v>
      </c>
      <c r="I72" s="2">
        <f t="shared" si="6"/>
        <v>10.224063264921885</v>
      </c>
      <c r="J72" s="2"/>
      <c r="K72" s="2"/>
    </row>
    <row r="73" spans="1:11" x14ac:dyDescent="0.25">
      <c r="A73" s="1">
        <v>41582.798611111109</v>
      </c>
      <c r="B73" s="2">
        <v>0.68</v>
      </c>
      <c r="C73" s="2">
        <v>0.53110000000000002</v>
      </c>
      <c r="D73" s="2"/>
      <c r="E73" s="2">
        <f t="shared" si="7"/>
        <v>-0.21320000000000006</v>
      </c>
      <c r="F73" s="2">
        <f t="shared" si="4"/>
        <v>0.46679999999999999</v>
      </c>
      <c r="G73" s="2">
        <v>0</v>
      </c>
      <c r="H73" s="2">
        <f t="shared" si="5"/>
        <v>28.036151383920171</v>
      </c>
      <c r="I73" s="2">
        <f t="shared" si="6"/>
        <v>12.106947844097162</v>
      </c>
      <c r="J73" s="2"/>
      <c r="K73" s="2"/>
    </row>
    <row r="74" spans="1:11" x14ac:dyDescent="0.25">
      <c r="A74" s="1">
        <v>41582.802083333336</v>
      </c>
      <c r="B74" s="2">
        <v>0.67</v>
      </c>
      <c r="C74" s="2">
        <v>0.54679999999999995</v>
      </c>
      <c r="D74" s="2"/>
      <c r="E74" s="2">
        <f t="shared" si="7"/>
        <v>-0.21320000000000006</v>
      </c>
      <c r="F74" s="2">
        <f t="shared" si="4"/>
        <v>0.45679999999999998</v>
      </c>
      <c r="G74" s="2">
        <v>0</v>
      </c>
      <c r="H74" s="2">
        <f t="shared" si="5"/>
        <v>22.531089978054151</v>
      </c>
      <c r="I74" s="2">
        <f t="shared" si="6"/>
        <v>16.459400146305775</v>
      </c>
      <c r="J74" s="2"/>
      <c r="K74" s="2"/>
    </row>
    <row r="75" spans="1:11" x14ac:dyDescent="0.25">
      <c r="A75" s="1">
        <v>41582.805555555555</v>
      </c>
      <c r="B75" s="2">
        <v>0.67</v>
      </c>
      <c r="C75" s="2">
        <v>0.53110000000000002</v>
      </c>
      <c r="D75" s="2"/>
      <c r="E75" s="2">
        <f t="shared" si="7"/>
        <v>-0.21320000000000006</v>
      </c>
      <c r="F75" s="2">
        <f t="shared" si="4"/>
        <v>0.45679999999999998</v>
      </c>
      <c r="G75" s="2">
        <v>0</v>
      </c>
      <c r="H75" s="2">
        <f t="shared" si="5"/>
        <v>26.153266804744874</v>
      </c>
      <c r="I75" s="2">
        <f t="shared" si="6"/>
        <v>13.989832423272459</v>
      </c>
      <c r="J75" s="2"/>
      <c r="K75" s="2"/>
    </row>
    <row r="76" spans="1:11" x14ac:dyDescent="0.25">
      <c r="A76" s="1">
        <v>41582.809027777781</v>
      </c>
      <c r="B76" s="2">
        <v>0.66</v>
      </c>
      <c r="C76" s="2">
        <v>0.53110000000000002</v>
      </c>
      <c r="D76" s="2"/>
      <c r="E76" s="2">
        <f t="shared" si="7"/>
        <v>-0.21320000000000006</v>
      </c>
      <c r="F76" s="2">
        <f t="shared" si="4"/>
        <v>0.44679999999999997</v>
      </c>
      <c r="G76" s="2">
        <v>0</v>
      </c>
      <c r="H76" s="2">
        <f t="shared" si="5"/>
        <v>24.270382225569577</v>
      </c>
      <c r="I76" s="2">
        <f t="shared" si="6"/>
        <v>15.872717002447756</v>
      </c>
      <c r="J76" s="2"/>
      <c r="K76" s="2"/>
    </row>
    <row r="77" spans="1:11" x14ac:dyDescent="0.25">
      <c r="A77" s="1">
        <v>41582.8125</v>
      </c>
      <c r="B77" s="2">
        <v>0.65</v>
      </c>
      <c r="C77" s="2">
        <v>0.54679999999999995</v>
      </c>
      <c r="D77" s="8">
        <f>C77</f>
        <v>0.54679999999999995</v>
      </c>
      <c r="E77" s="2">
        <f t="shared" si="7"/>
        <v>-0.10320000000000007</v>
      </c>
      <c r="F77" s="2">
        <f t="shared" si="4"/>
        <v>0.54679999999999995</v>
      </c>
      <c r="G77" s="2">
        <v>0</v>
      </c>
      <c r="H77" s="2">
        <f t="shared" si="5"/>
        <v>18.873445501097308</v>
      </c>
      <c r="I77" s="2">
        <f t="shared" si="6"/>
        <v>0</v>
      </c>
      <c r="J77" s="2"/>
      <c r="K77" s="2"/>
    </row>
    <row r="78" spans="1:11" x14ac:dyDescent="0.25">
      <c r="A78" s="1">
        <v>41582.815972222219</v>
      </c>
      <c r="B78" s="2">
        <v>0.65</v>
      </c>
      <c r="C78" s="2">
        <v>0.53110000000000002</v>
      </c>
      <c r="D78" s="2"/>
      <c r="E78" s="2">
        <f t="shared" si="7"/>
        <v>-0.10320000000000007</v>
      </c>
      <c r="F78" s="2">
        <f t="shared" si="4"/>
        <v>0.54679999999999995</v>
      </c>
      <c r="G78" s="2">
        <v>0</v>
      </c>
      <c r="H78" s="2">
        <f t="shared" si="5"/>
        <v>22.387497646394277</v>
      </c>
      <c r="I78" s="2">
        <f t="shared" si="6"/>
        <v>2.9561287893052035</v>
      </c>
      <c r="J78" s="2"/>
      <c r="K78" s="2"/>
    </row>
    <row r="79" spans="1:11" x14ac:dyDescent="0.25">
      <c r="A79" s="1">
        <v>41582.819444444445</v>
      </c>
      <c r="B79" s="2">
        <v>0.64</v>
      </c>
      <c r="C79" s="2">
        <v>0.54679999999999995</v>
      </c>
      <c r="D79" s="2"/>
      <c r="E79" s="2">
        <f t="shared" si="7"/>
        <v>-0.10320000000000007</v>
      </c>
      <c r="F79" s="2">
        <f t="shared" si="4"/>
        <v>0.53679999999999994</v>
      </c>
      <c r="G79" s="2">
        <v>0</v>
      </c>
      <c r="H79" s="2">
        <f t="shared" si="5"/>
        <v>17.044623262618884</v>
      </c>
      <c r="I79" s="2">
        <f t="shared" si="6"/>
        <v>1.8288222384784218</v>
      </c>
      <c r="J79" s="2"/>
      <c r="K79" s="2"/>
    </row>
    <row r="80" spans="1:11" x14ac:dyDescent="0.25">
      <c r="A80" s="1">
        <v>41582.822916666664</v>
      </c>
      <c r="B80" s="2">
        <v>0.63</v>
      </c>
      <c r="C80" s="2">
        <v>0.53110000000000002</v>
      </c>
      <c r="D80" s="2"/>
      <c r="E80" s="2">
        <f t="shared" si="7"/>
        <v>-0.10320000000000007</v>
      </c>
      <c r="F80" s="2">
        <f t="shared" si="4"/>
        <v>0.52679999999999993</v>
      </c>
      <c r="G80" s="2">
        <v>0</v>
      </c>
      <c r="H80" s="2">
        <f t="shared" si="5"/>
        <v>18.621728488043679</v>
      </c>
      <c r="I80" s="2">
        <f t="shared" si="6"/>
        <v>0.80964036904539283</v>
      </c>
      <c r="J80" s="2"/>
      <c r="K80" s="2"/>
    </row>
    <row r="81" spans="1:11" x14ac:dyDescent="0.25">
      <c r="A81" s="1">
        <v>41582.826388888891</v>
      </c>
      <c r="B81" s="2">
        <v>0.63</v>
      </c>
      <c r="C81" s="2">
        <v>0.53110000000000002</v>
      </c>
      <c r="D81" s="2"/>
      <c r="E81" s="2">
        <f t="shared" si="7"/>
        <v>-0.10320000000000007</v>
      </c>
      <c r="F81" s="2">
        <f t="shared" si="4"/>
        <v>0.52679999999999993</v>
      </c>
      <c r="G81" s="2">
        <v>0</v>
      </c>
      <c r="H81" s="2">
        <f t="shared" si="5"/>
        <v>18.621728488043679</v>
      </c>
      <c r="I81" s="2">
        <f t="shared" si="6"/>
        <v>0.80964036904539283</v>
      </c>
      <c r="J81" s="2"/>
      <c r="K81" s="2"/>
    </row>
    <row r="82" spans="1:11" x14ac:dyDescent="0.25">
      <c r="A82" s="1">
        <v>41582.829861111109</v>
      </c>
      <c r="B82" s="2">
        <v>0.62</v>
      </c>
      <c r="C82" s="2">
        <v>0.53110000000000002</v>
      </c>
      <c r="D82" s="2"/>
      <c r="E82" s="2">
        <f t="shared" si="7"/>
        <v>-0.10320000000000007</v>
      </c>
      <c r="F82" s="2">
        <f t="shared" si="4"/>
        <v>0.51679999999999993</v>
      </c>
      <c r="G82" s="2">
        <v>4.557290650692227E-3</v>
      </c>
      <c r="H82" s="2">
        <f t="shared" si="5"/>
        <v>16.738843908868382</v>
      </c>
      <c r="I82" s="2">
        <f t="shared" si="6"/>
        <v>2.692524948220691</v>
      </c>
      <c r="J82" s="2"/>
      <c r="K82" s="2"/>
    </row>
    <row r="83" spans="1:11" x14ac:dyDescent="0.25">
      <c r="A83" s="1">
        <v>41582.833333333336</v>
      </c>
      <c r="B83" s="2">
        <v>0.61</v>
      </c>
      <c r="C83" s="2">
        <v>0.53110000000000002</v>
      </c>
      <c r="D83" s="2"/>
      <c r="E83" s="2">
        <f t="shared" si="7"/>
        <v>-0.10320000000000007</v>
      </c>
      <c r="F83" s="2">
        <f t="shared" si="4"/>
        <v>0.50679999999999992</v>
      </c>
      <c r="G83" s="2">
        <v>0</v>
      </c>
      <c r="H83" s="2">
        <f t="shared" si="5"/>
        <v>14.855959329693084</v>
      </c>
      <c r="I83" s="2">
        <f t="shared" si="6"/>
        <v>4.5754095273959887</v>
      </c>
      <c r="J83" s="2"/>
      <c r="K83" s="2"/>
    </row>
    <row r="84" spans="1:11" x14ac:dyDescent="0.25">
      <c r="A84" s="1">
        <v>41582.836805555555</v>
      </c>
      <c r="B84" s="2">
        <v>0.61</v>
      </c>
      <c r="C84" s="2">
        <v>0.53110000000000002</v>
      </c>
      <c r="D84" s="2"/>
      <c r="E84" s="2">
        <f t="shared" si="7"/>
        <v>-0.10320000000000007</v>
      </c>
      <c r="F84" s="2">
        <f t="shared" si="4"/>
        <v>0.50679999999999992</v>
      </c>
      <c r="G84" s="2">
        <v>0</v>
      </c>
      <c r="H84" s="2">
        <f t="shared" si="5"/>
        <v>14.855959329693084</v>
      </c>
      <c r="I84" s="2">
        <f t="shared" si="6"/>
        <v>4.5754095273959887</v>
      </c>
      <c r="J84" s="2"/>
      <c r="K84" s="2"/>
    </row>
    <row r="85" spans="1:11" x14ac:dyDescent="0.25">
      <c r="A85" s="1">
        <v>41582.840277777781</v>
      </c>
      <c r="B85" s="2">
        <v>0.6</v>
      </c>
      <c r="C85" s="2">
        <v>0.49969999999999998</v>
      </c>
      <c r="D85" s="2"/>
      <c r="E85" s="2">
        <f t="shared" si="7"/>
        <v>-0.10320000000000007</v>
      </c>
      <c r="F85" s="2">
        <f t="shared" si="4"/>
        <v>0.49679999999999991</v>
      </c>
      <c r="G85" s="2">
        <v>0.2487140191516318</v>
      </c>
      <c r="H85" s="2">
        <f t="shared" si="5"/>
        <v>20.072043225935563</v>
      </c>
      <c r="I85" s="2">
        <f t="shared" si="6"/>
        <v>0.58034820892536909</v>
      </c>
      <c r="J85" s="2"/>
      <c r="K85" s="2"/>
    </row>
    <row r="86" spans="1:11" x14ac:dyDescent="0.25">
      <c r="A86" s="1">
        <v>41582.84375</v>
      </c>
      <c r="B86" s="2">
        <v>0.6</v>
      </c>
      <c r="C86" s="2">
        <v>0.49969999999999998</v>
      </c>
      <c r="D86" s="2"/>
      <c r="E86" s="2">
        <f t="shared" si="7"/>
        <v>-0.10320000000000007</v>
      </c>
      <c r="F86" s="2">
        <f t="shared" si="4"/>
        <v>0.49679999999999991</v>
      </c>
      <c r="G86" s="2">
        <v>0.13949400908340609</v>
      </c>
      <c r="H86" s="2">
        <f t="shared" si="5"/>
        <v>20.072043225935563</v>
      </c>
      <c r="I86" s="2">
        <f t="shared" si="6"/>
        <v>0.58034820892536909</v>
      </c>
      <c r="J86" s="2"/>
      <c r="K8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workbookViewId="0">
      <selection activeCell="B2" sqref="B2:C85"/>
    </sheetView>
  </sheetViews>
  <sheetFormatPr defaultRowHeight="15" x14ac:dyDescent="0.25"/>
  <cols>
    <col min="1" max="1" width="15.85546875" bestFit="1" customWidth="1"/>
    <col min="2" max="2" width="15.140625" bestFit="1" customWidth="1"/>
    <col min="3" max="3" width="12.42578125" bestFit="1" customWidth="1"/>
    <col min="4" max="5" width="12.42578125" customWidth="1"/>
    <col min="6" max="6" width="14.28515625" bestFit="1" customWidth="1"/>
    <col min="7" max="7" width="6.42578125" bestFit="1" customWidth="1"/>
    <col min="8" max="8" width="13.5703125" bestFit="1" customWidth="1"/>
    <col min="9" max="9" width="9.7109375" bestFit="1" customWidth="1"/>
    <col min="10" max="10" width="13.5703125" bestFit="1" customWidth="1"/>
    <col min="11" max="11" width="12" bestFit="1" customWidth="1"/>
  </cols>
  <sheetData>
    <row r="1" spans="1:11" x14ac:dyDescent="0.25">
      <c r="A1" t="s">
        <v>0</v>
      </c>
      <c r="B1" t="s">
        <v>7</v>
      </c>
      <c r="C1" t="s">
        <v>2</v>
      </c>
      <c r="D1" t="s">
        <v>9</v>
      </c>
      <c r="E1" t="s">
        <v>8</v>
      </c>
      <c r="F1" t="s">
        <v>3</v>
      </c>
      <c r="G1" t="s">
        <v>4</v>
      </c>
      <c r="H1" t="s">
        <v>5</v>
      </c>
      <c r="I1" t="s">
        <v>6</v>
      </c>
    </row>
    <row r="2" spans="1:11" x14ac:dyDescent="0.25">
      <c r="A2" s="3">
        <v>41582.552092418984</v>
      </c>
      <c r="B2" s="6">
        <v>0.62867957353591919</v>
      </c>
      <c r="C2" s="6">
        <v>0.45530000000000004</v>
      </c>
      <c r="D2" s="6"/>
      <c r="E2" s="6">
        <v>0</v>
      </c>
      <c r="F2" s="6">
        <f>B2-E2</f>
        <v>0.62867957353591919</v>
      </c>
      <c r="G2" s="5">
        <v>0.64603662868805434</v>
      </c>
      <c r="H2" s="4">
        <f>100*ABS(B2-C2)/C2</f>
        <v>38.08029289170198</v>
      </c>
      <c r="I2" s="4">
        <f>100*ABS(F2-C2)/C2</f>
        <v>38.08029289170198</v>
      </c>
      <c r="J2" s="4"/>
      <c r="K2" s="4"/>
    </row>
    <row r="3" spans="1:11" x14ac:dyDescent="0.25">
      <c r="A3" s="3">
        <v>41582.555564699076</v>
      </c>
      <c r="B3" s="6">
        <v>0.70009362697601318</v>
      </c>
      <c r="C3" s="6">
        <v>0.53380000000000005</v>
      </c>
      <c r="D3" s="6"/>
      <c r="E3" s="6">
        <v>0</v>
      </c>
      <c r="F3" s="6">
        <f>B3-E3</f>
        <v>0.70009362697601318</v>
      </c>
      <c r="G3" s="5">
        <v>0.69453979030600366</v>
      </c>
      <c r="H3" s="4">
        <f t="shared" ref="H3:H66" si="0">100*ABS(B3-C3)/C3</f>
        <v>31.152796361186418</v>
      </c>
      <c r="I3" s="4">
        <f t="shared" ref="I3:I66" si="1">100*ABS(F3-C3)/C3</f>
        <v>31.152796361186418</v>
      </c>
      <c r="J3" s="4"/>
      <c r="K3" s="4"/>
    </row>
    <row r="4" spans="1:11" x14ac:dyDescent="0.25">
      <c r="A4" s="3">
        <v>41582.559036979168</v>
      </c>
      <c r="B4" s="6">
        <v>0.78095448017120361</v>
      </c>
      <c r="C4" s="6">
        <v>0.61229999999999996</v>
      </c>
      <c r="D4" s="6"/>
      <c r="E4" s="6">
        <v>0</v>
      </c>
      <c r="F4" s="6">
        <f t="shared" ref="F4:F66" si="2">B4-E4</f>
        <v>0.78095448017120361</v>
      </c>
      <c r="G4" s="5">
        <v>0.95550950340372953</v>
      </c>
      <c r="H4" s="4">
        <f t="shared" si="0"/>
        <v>27.544419430214546</v>
      </c>
      <c r="I4" s="4">
        <f t="shared" si="1"/>
        <v>27.544419430214546</v>
      </c>
      <c r="J4" s="4"/>
      <c r="K4" s="4"/>
    </row>
    <row r="5" spans="1:11" x14ac:dyDescent="0.25">
      <c r="A5" s="3">
        <v>41582.56250925926</v>
      </c>
      <c r="B5" s="6">
        <v>0.8800625205039978</v>
      </c>
      <c r="C5" s="6">
        <v>0.628</v>
      </c>
      <c r="D5" s="9">
        <f>C5</f>
        <v>0.628</v>
      </c>
      <c r="E5" s="6">
        <f>IF(ISBLANK(D5),E4,(B5-D5))</f>
        <v>0.2520625205039978</v>
      </c>
      <c r="F5" s="6">
        <f t="shared" si="2"/>
        <v>0.628</v>
      </c>
      <c r="G5" s="5">
        <v>1.273299469144326</v>
      </c>
      <c r="H5" s="4">
        <f t="shared" si="0"/>
        <v>40.137344029299015</v>
      </c>
      <c r="I5" s="4">
        <f t="shared" si="1"/>
        <v>0</v>
      </c>
      <c r="J5" s="4"/>
      <c r="K5" s="4"/>
    </row>
    <row r="6" spans="1:11" x14ac:dyDescent="0.25">
      <c r="A6" s="3">
        <v>41582.565981539352</v>
      </c>
      <c r="B6" s="6">
        <v>1.0105627775192259</v>
      </c>
      <c r="C6" s="6">
        <v>0.64370000000000005</v>
      </c>
      <c r="D6" s="6"/>
      <c r="E6" s="6">
        <f t="shared" ref="E6:E69" si="3">IF(ISBLANK(D6),E5,(B6-D6))</f>
        <v>0.2520625205039978</v>
      </c>
      <c r="F6" s="6">
        <f t="shared" si="2"/>
        <v>0.75850025701522805</v>
      </c>
      <c r="G6" s="5">
        <v>0.74618406456866249</v>
      </c>
      <c r="H6" s="4">
        <f t="shared" si="0"/>
        <v>56.992819251083702</v>
      </c>
      <c r="I6" s="4">
        <f t="shared" si="1"/>
        <v>17.834434832255397</v>
      </c>
      <c r="J6" s="4"/>
      <c r="K6" s="4"/>
    </row>
    <row r="7" spans="1:11" x14ac:dyDescent="0.25">
      <c r="A7" s="3">
        <v>41582.569453819444</v>
      </c>
      <c r="B7" s="6">
        <v>1.145865321159363</v>
      </c>
      <c r="C7" s="6">
        <v>0.69079999999999997</v>
      </c>
      <c r="D7" s="6"/>
      <c r="E7" s="6">
        <f t="shared" si="3"/>
        <v>0.2520625205039978</v>
      </c>
      <c r="F7" s="6">
        <f t="shared" si="2"/>
        <v>0.89380280065536521</v>
      </c>
      <c r="G7" s="5">
        <v>0.13949400908340609</v>
      </c>
      <c r="H7" s="4">
        <f t="shared" si="0"/>
        <v>65.875118870782146</v>
      </c>
      <c r="I7" s="4">
        <f t="shared" si="1"/>
        <v>29.386624298692137</v>
      </c>
      <c r="J7" s="4"/>
      <c r="K7" s="4"/>
    </row>
    <row r="8" spans="1:11" x14ac:dyDescent="0.25">
      <c r="A8" s="3">
        <v>41582.572926099536</v>
      </c>
      <c r="B8" s="6">
        <v>1.2167307138442991</v>
      </c>
      <c r="C8" s="6">
        <v>0.83209999999999995</v>
      </c>
      <c r="D8" s="6"/>
      <c r="E8" s="6">
        <f t="shared" si="3"/>
        <v>0.2520625205039978</v>
      </c>
      <c r="F8" s="6">
        <f t="shared" si="2"/>
        <v>0.96466819334030129</v>
      </c>
      <c r="G8" s="5">
        <v>6.0505990916593859E-2</v>
      </c>
      <c r="H8" s="4">
        <f t="shared" si="0"/>
        <v>46.224097325357434</v>
      </c>
      <c r="I8" s="4">
        <f t="shared" si="1"/>
        <v>15.93176220890534</v>
      </c>
      <c r="J8" s="4"/>
      <c r="K8" s="4"/>
    </row>
    <row r="9" spans="1:11" x14ac:dyDescent="0.25">
      <c r="A9" s="3">
        <v>41582.576398379628</v>
      </c>
      <c r="B9" s="6">
        <v>1.200452446937561</v>
      </c>
      <c r="C9" s="6">
        <v>0.8478</v>
      </c>
      <c r="D9" s="6"/>
      <c r="E9" s="6">
        <f t="shared" si="3"/>
        <v>0.2520625205039978</v>
      </c>
      <c r="F9" s="6">
        <f t="shared" si="2"/>
        <v>0.94838992643356324</v>
      </c>
      <c r="G9" s="5">
        <v>1.1791971764962E-2</v>
      </c>
      <c r="H9" s="4">
        <f t="shared" si="0"/>
        <v>41.59618388034454</v>
      </c>
      <c r="I9" s="4">
        <f t="shared" si="1"/>
        <v>11.864817932715644</v>
      </c>
      <c r="J9" s="4"/>
      <c r="K9" s="4"/>
    </row>
    <row r="10" spans="1:11" x14ac:dyDescent="0.25">
      <c r="A10" s="3">
        <v>41582.57987065972</v>
      </c>
      <c r="B10" s="6">
        <v>1.1388576030731199</v>
      </c>
      <c r="C10" s="6">
        <v>0.86349999999999993</v>
      </c>
      <c r="D10" s="6"/>
      <c r="E10" s="6">
        <f t="shared" si="3"/>
        <v>0.2520625205039978</v>
      </c>
      <c r="F10" s="6">
        <f t="shared" si="2"/>
        <v>0.8867950825691221</v>
      </c>
      <c r="G10" s="5">
        <v>0.14405129973409839</v>
      </c>
      <c r="H10" s="4">
        <f t="shared" si="0"/>
        <v>31.888546968514184</v>
      </c>
      <c r="I10" s="4">
        <f t="shared" si="1"/>
        <v>2.6977513108421727</v>
      </c>
      <c r="J10" s="4"/>
      <c r="K10" s="4"/>
    </row>
    <row r="11" spans="1:11" x14ac:dyDescent="0.25">
      <c r="A11" s="3">
        <v>41582.583342939812</v>
      </c>
      <c r="B11" s="6">
        <v>1.0591884851455691</v>
      </c>
      <c r="C11" s="6">
        <v>0.81640000000000001</v>
      </c>
      <c r="D11" s="6"/>
      <c r="E11" s="6">
        <f t="shared" si="3"/>
        <v>0.2520625205039978</v>
      </c>
      <c r="F11" s="6">
        <f t="shared" si="2"/>
        <v>0.80712596464157127</v>
      </c>
      <c r="G11" s="5">
        <v>7.2346811142697757E-3</v>
      </c>
      <c r="H11" s="4">
        <f t="shared" si="0"/>
        <v>29.738912928168673</v>
      </c>
      <c r="I11" s="4">
        <f t="shared" si="1"/>
        <v>1.1359670943690281</v>
      </c>
      <c r="J11" s="4"/>
      <c r="K11" s="4"/>
    </row>
    <row r="12" spans="1:11" x14ac:dyDescent="0.25">
      <c r="A12" s="3">
        <v>41582.586815219911</v>
      </c>
      <c r="B12" s="6">
        <v>0.98269093036651611</v>
      </c>
      <c r="C12" s="6">
        <v>0.78500000000000003</v>
      </c>
      <c r="D12" s="6"/>
      <c r="E12" s="6">
        <f t="shared" si="3"/>
        <v>0.2520625205039978</v>
      </c>
      <c r="F12" s="6">
        <f t="shared" si="2"/>
        <v>0.73062840986251831</v>
      </c>
      <c r="G12" s="5">
        <v>0.20723468111426979</v>
      </c>
      <c r="H12" s="4">
        <f t="shared" si="0"/>
        <v>25.183558008473383</v>
      </c>
      <c r="I12" s="4">
        <f t="shared" si="1"/>
        <v>6.9263172149658239</v>
      </c>
      <c r="J12" s="4"/>
      <c r="K12" s="4"/>
    </row>
    <row r="13" spans="1:11" x14ac:dyDescent="0.25">
      <c r="A13" s="3">
        <v>41582.590287500003</v>
      </c>
      <c r="B13" s="6">
        <v>0.91606879234313965</v>
      </c>
      <c r="C13" s="6">
        <v>0.75360000000000005</v>
      </c>
      <c r="D13" s="6"/>
      <c r="E13" s="6">
        <f t="shared" si="3"/>
        <v>0.2520625205039978</v>
      </c>
      <c r="F13" s="6">
        <f t="shared" si="2"/>
        <v>0.66400627183914185</v>
      </c>
      <c r="G13" s="5">
        <v>0.235375915294886</v>
      </c>
      <c r="H13" s="4">
        <f t="shared" si="0"/>
        <v>21.559022338527015</v>
      </c>
      <c r="I13" s="4">
        <f t="shared" si="1"/>
        <v>11.888764352555492</v>
      </c>
      <c r="J13" s="4"/>
      <c r="K13" s="4"/>
    </row>
    <row r="14" spans="1:11" x14ac:dyDescent="0.25">
      <c r="A14" s="3">
        <v>41582.593759780095</v>
      </c>
      <c r="B14" s="6">
        <v>0.86673951148986816</v>
      </c>
      <c r="C14" s="6">
        <v>0.67510000000000003</v>
      </c>
      <c r="D14" s="6"/>
      <c r="E14" s="6">
        <f t="shared" si="3"/>
        <v>0.2520625205039978</v>
      </c>
      <c r="F14" s="6">
        <f t="shared" si="2"/>
        <v>0.61467699098587036</v>
      </c>
      <c r="G14" s="5">
        <v>3.9933205945578233E-2</v>
      </c>
      <c r="H14" s="4">
        <f t="shared" si="0"/>
        <v>28.386833282457133</v>
      </c>
      <c r="I14" s="4">
        <f t="shared" si="1"/>
        <v>8.9502309308442687</v>
      </c>
      <c r="J14" s="4"/>
      <c r="K14" s="4"/>
    </row>
    <row r="15" spans="1:11" x14ac:dyDescent="0.25">
      <c r="A15" s="3">
        <v>41582.597232060187</v>
      </c>
      <c r="B15" s="6">
        <v>0.82972812652587891</v>
      </c>
      <c r="C15" s="6">
        <v>0.61229999999999996</v>
      </c>
      <c r="D15" s="6"/>
      <c r="E15" s="6">
        <f t="shared" si="3"/>
        <v>0.2520625205039978</v>
      </c>
      <c r="F15" s="6">
        <f t="shared" si="2"/>
        <v>0.57766560602188111</v>
      </c>
      <c r="G15" s="5">
        <v>0.78306410484156541</v>
      </c>
      <c r="H15" s="4">
        <f t="shared" si="0"/>
        <v>35.510064760065156</v>
      </c>
      <c r="I15" s="4">
        <f t="shared" si="1"/>
        <v>5.6564419366517802</v>
      </c>
      <c r="J15" s="4"/>
      <c r="K15" s="4"/>
    </row>
    <row r="16" spans="1:11" x14ac:dyDescent="0.25">
      <c r="A16" s="3">
        <v>41582.600704340279</v>
      </c>
      <c r="B16" s="6">
        <v>0.81625378131866455</v>
      </c>
      <c r="C16" s="6">
        <v>0.61229999999999996</v>
      </c>
      <c r="D16" s="6"/>
      <c r="E16" s="6">
        <f t="shared" si="3"/>
        <v>0.2520625205039978</v>
      </c>
      <c r="F16" s="6">
        <f t="shared" si="2"/>
        <v>0.56419126081466675</v>
      </c>
      <c r="G16" s="5">
        <v>0.45327130980232411</v>
      </c>
      <c r="H16" s="4">
        <f t="shared" si="0"/>
        <v>33.309453097936405</v>
      </c>
      <c r="I16" s="4">
        <f t="shared" si="1"/>
        <v>7.8570535987805341</v>
      </c>
      <c r="J16" s="4"/>
      <c r="K16" s="4"/>
    </row>
    <row r="17" spans="1:11" x14ac:dyDescent="0.25">
      <c r="A17" s="3">
        <v>41582.604176620371</v>
      </c>
      <c r="B17" s="6">
        <v>0.83958339691162109</v>
      </c>
      <c r="C17" s="6">
        <v>0.628</v>
      </c>
      <c r="D17" s="9">
        <f>C17</f>
        <v>0.628</v>
      </c>
      <c r="E17" s="6">
        <f t="shared" si="3"/>
        <v>0.21158339691162109</v>
      </c>
      <c r="F17" s="6">
        <f t="shared" si="2"/>
        <v>0.628</v>
      </c>
      <c r="G17" s="5">
        <v>1.020572784971016</v>
      </c>
      <c r="H17" s="4">
        <f t="shared" si="0"/>
        <v>33.691623712041576</v>
      </c>
      <c r="I17" s="4">
        <f t="shared" si="1"/>
        <v>0</v>
      </c>
      <c r="J17" s="4"/>
      <c r="K17" s="4"/>
    </row>
    <row r="18" spans="1:11" x14ac:dyDescent="0.25">
      <c r="A18" s="3">
        <v>41582.607648900463</v>
      </c>
      <c r="B18" s="6">
        <v>0.89988428354263306</v>
      </c>
      <c r="C18" s="6">
        <v>0.59660000000000002</v>
      </c>
      <c r="D18" s="6"/>
      <c r="E18" s="6">
        <f t="shared" si="3"/>
        <v>0.21158339691162109</v>
      </c>
      <c r="F18" s="6">
        <f t="shared" si="2"/>
        <v>0.68830088663101197</v>
      </c>
      <c r="G18" s="5">
        <v>1.0296873662724</v>
      </c>
      <c r="H18" s="4">
        <f t="shared" si="0"/>
        <v>50.835448129841268</v>
      </c>
      <c r="I18" s="4">
        <f t="shared" si="1"/>
        <v>15.370581064534353</v>
      </c>
      <c r="J18" s="4"/>
      <c r="K18" s="4"/>
    </row>
    <row r="19" spans="1:11" x14ac:dyDescent="0.25">
      <c r="A19" s="3">
        <v>41582.611121180555</v>
      </c>
      <c r="B19" s="6">
        <v>1.005276083946228</v>
      </c>
      <c r="C19" s="6">
        <v>0.64370000000000005</v>
      </c>
      <c r="D19" s="6"/>
      <c r="E19" s="6">
        <f t="shared" si="3"/>
        <v>0.21158339691162109</v>
      </c>
      <c r="F19" s="6">
        <f t="shared" si="2"/>
        <v>0.79369268703460694</v>
      </c>
      <c r="G19" s="5">
        <v>0.44261059640915579</v>
      </c>
      <c r="H19" s="4">
        <f t="shared" si="0"/>
        <v>56.171521507880684</v>
      </c>
      <c r="I19" s="4">
        <f t="shared" si="1"/>
        <v>23.301644715645004</v>
      </c>
      <c r="J19" s="4"/>
      <c r="K19" s="4"/>
    </row>
    <row r="20" spans="1:11" x14ac:dyDescent="0.25">
      <c r="A20" s="3">
        <v>41582.614593460647</v>
      </c>
      <c r="B20" s="6">
        <v>1.1056205034255979</v>
      </c>
      <c r="C20" s="6">
        <v>0.78500000000000003</v>
      </c>
      <c r="D20" s="6"/>
      <c r="E20" s="6">
        <f t="shared" si="3"/>
        <v>0.21158339691162109</v>
      </c>
      <c r="F20" s="6">
        <f t="shared" si="2"/>
        <v>0.89403710651397683</v>
      </c>
      <c r="G20" s="5">
        <v>0.96529162089577558</v>
      </c>
      <c r="H20" s="4">
        <f t="shared" si="0"/>
        <v>40.843376232560239</v>
      </c>
      <c r="I20" s="4">
        <f t="shared" si="1"/>
        <v>13.890077262926981</v>
      </c>
      <c r="J20" s="4"/>
      <c r="K20" s="4"/>
    </row>
    <row r="21" spans="1:11" x14ac:dyDescent="0.25">
      <c r="A21" s="3">
        <v>41582.618065740739</v>
      </c>
      <c r="B21" s="6">
        <v>1.1838855743408201</v>
      </c>
      <c r="C21" s="6">
        <v>0.83209999999999995</v>
      </c>
      <c r="D21" s="6"/>
      <c r="E21" s="6">
        <f t="shared" si="3"/>
        <v>0.21158339691162109</v>
      </c>
      <c r="F21" s="6">
        <f t="shared" si="2"/>
        <v>0.972302177429199</v>
      </c>
      <c r="G21" s="5">
        <v>0.8163492624156542</v>
      </c>
      <c r="H21" s="4">
        <f t="shared" si="0"/>
        <v>42.276838642088713</v>
      </c>
      <c r="I21" s="4">
        <f t="shared" si="1"/>
        <v>16.849198104698839</v>
      </c>
      <c r="J21" s="4"/>
      <c r="K21" s="4"/>
    </row>
    <row r="22" spans="1:11" x14ac:dyDescent="0.25">
      <c r="A22" s="3">
        <v>41582.62153802083</v>
      </c>
      <c r="B22" s="6">
        <v>1.263866543769836</v>
      </c>
      <c r="C22" s="6">
        <v>0.94200000000000006</v>
      </c>
      <c r="D22" s="6"/>
      <c r="E22" s="6">
        <f t="shared" si="3"/>
        <v>0.21158339691162109</v>
      </c>
      <c r="F22" s="6">
        <f t="shared" si="2"/>
        <v>1.052283146858215</v>
      </c>
      <c r="G22" s="5">
        <v>2.8354570209195451</v>
      </c>
      <c r="H22" s="4">
        <f t="shared" si="0"/>
        <v>34.168422905502744</v>
      </c>
      <c r="I22" s="4">
        <f t="shared" si="1"/>
        <v>11.707340430808379</v>
      </c>
      <c r="J22" s="4"/>
      <c r="K22" s="4"/>
    </row>
    <row r="23" spans="1:11" x14ac:dyDescent="0.25">
      <c r="A23" s="3">
        <v>41582.625010300922</v>
      </c>
      <c r="B23" s="6">
        <v>1.4507403373718259</v>
      </c>
      <c r="C23" s="6">
        <v>1.1304000000000001</v>
      </c>
      <c r="D23" s="6"/>
      <c r="E23" s="6">
        <f t="shared" si="3"/>
        <v>0.21158339691162109</v>
      </c>
      <c r="F23" s="6">
        <f t="shared" si="2"/>
        <v>1.2391569404602047</v>
      </c>
      <c r="G23" s="5">
        <v>3.9815990783744422</v>
      </c>
      <c r="H23" s="4">
        <f t="shared" si="0"/>
        <v>28.338671034308728</v>
      </c>
      <c r="I23" s="4">
        <f t="shared" si="1"/>
        <v>9.6211023053967324</v>
      </c>
      <c r="J23" s="4"/>
      <c r="K23" s="4"/>
    </row>
    <row r="24" spans="1:11" x14ac:dyDescent="0.25">
      <c r="A24" s="3">
        <v>41582.628482581022</v>
      </c>
      <c r="B24" s="6">
        <v>1.9055241346359251</v>
      </c>
      <c r="C24" s="6">
        <v>1.5072000000000001</v>
      </c>
      <c r="D24" s="6"/>
      <c r="E24" s="6">
        <f t="shared" si="3"/>
        <v>0.21158339691162109</v>
      </c>
      <c r="F24" s="6">
        <f t="shared" si="2"/>
        <v>1.6939407377243039</v>
      </c>
      <c r="G24" s="5">
        <v>2.2392236626411499</v>
      </c>
      <c r="H24" s="4">
        <f t="shared" si="0"/>
        <v>26.428087489113913</v>
      </c>
      <c r="I24" s="4">
        <f t="shared" si="1"/>
        <v>12.389910942429919</v>
      </c>
      <c r="J24" s="4"/>
      <c r="K24" s="4"/>
    </row>
    <row r="25" spans="1:11" x14ac:dyDescent="0.25">
      <c r="A25" s="3">
        <v>41582.631954861114</v>
      </c>
      <c r="B25" s="6">
        <v>2.4950287342071529</v>
      </c>
      <c r="C25" s="6">
        <v>1.9468000000000001</v>
      </c>
      <c r="D25" s="6"/>
      <c r="E25" s="6">
        <f t="shared" si="3"/>
        <v>0.21158339691162109</v>
      </c>
      <c r="F25" s="6">
        <f t="shared" si="2"/>
        <v>2.2834453372955319</v>
      </c>
      <c r="G25" s="5">
        <v>1.3062897549571979</v>
      </c>
      <c r="H25" s="4">
        <f t="shared" si="0"/>
        <v>28.160506174602055</v>
      </c>
      <c r="I25" s="4">
        <f t="shared" si="1"/>
        <v>17.292240461040262</v>
      </c>
      <c r="J25" s="4"/>
      <c r="K25" s="4"/>
    </row>
    <row r="26" spans="1:11" x14ac:dyDescent="0.25">
      <c r="A26" s="3">
        <v>41582.635427141206</v>
      </c>
      <c r="B26" s="6">
        <v>2.651807546615601</v>
      </c>
      <c r="C26" s="6">
        <v>2.2921999999999998</v>
      </c>
      <c r="D26" s="6"/>
      <c r="E26" s="6">
        <f t="shared" si="3"/>
        <v>0.21158339691162109</v>
      </c>
      <c r="F26" s="6">
        <f t="shared" si="2"/>
        <v>2.44022414970398</v>
      </c>
      <c r="G26" s="5">
        <v>1.864852424033604</v>
      </c>
      <c r="H26" s="4">
        <f t="shared" si="0"/>
        <v>15.688314571834974</v>
      </c>
      <c r="I26" s="4">
        <f t="shared" si="1"/>
        <v>6.457732732919478</v>
      </c>
      <c r="J26" s="4"/>
      <c r="K26" s="4"/>
    </row>
    <row r="27" spans="1:11" x14ac:dyDescent="0.25">
      <c r="A27" s="3">
        <v>41582.638899421298</v>
      </c>
      <c r="B27" s="6">
        <v>2.764570951461792</v>
      </c>
      <c r="C27" s="6">
        <v>2.512</v>
      </c>
      <c r="D27" s="6"/>
      <c r="E27" s="6">
        <f t="shared" si="3"/>
        <v>0.21158339691162109</v>
      </c>
      <c r="F27" s="6">
        <f t="shared" si="2"/>
        <v>2.552987554550171</v>
      </c>
      <c r="G27" s="5">
        <v>3.6487980333791659</v>
      </c>
      <c r="H27" s="4">
        <f t="shared" si="0"/>
        <v>10.054576093224203</v>
      </c>
      <c r="I27" s="4">
        <f t="shared" si="1"/>
        <v>1.6316701652138137</v>
      </c>
      <c r="J27" s="4"/>
      <c r="K27" s="4"/>
    </row>
    <row r="28" spans="1:11" x14ac:dyDescent="0.25">
      <c r="A28" s="3">
        <v>41582.642371701389</v>
      </c>
      <c r="B28" s="6">
        <v>2.9342362880706792</v>
      </c>
      <c r="C28" s="6">
        <v>2.7318000000000002</v>
      </c>
      <c r="D28" s="6"/>
      <c r="E28" s="6">
        <f t="shared" si="3"/>
        <v>0.21158339691162109</v>
      </c>
      <c r="F28" s="6">
        <f t="shared" si="2"/>
        <v>2.7226528911590582</v>
      </c>
      <c r="G28" s="5">
        <v>3.184652244047117</v>
      </c>
      <c r="H28" s="4">
        <f t="shared" si="0"/>
        <v>7.4103626938530969</v>
      </c>
      <c r="I28" s="4">
        <f t="shared" si="1"/>
        <v>0.33483815948978884</v>
      </c>
      <c r="J28" s="4"/>
      <c r="K28" s="4"/>
    </row>
    <row r="29" spans="1:11" x14ac:dyDescent="0.25">
      <c r="A29" s="3">
        <v>41582.645843981481</v>
      </c>
      <c r="B29" s="6">
        <v>3.369881153106689</v>
      </c>
      <c r="C29" s="6">
        <v>3.0457999999999998</v>
      </c>
      <c r="D29" s="9">
        <f>C29</f>
        <v>3.0457999999999998</v>
      </c>
      <c r="E29" s="6">
        <f t="shared" si="3"/>
        <v>0.32408115310668917</v>
      </c>
      <c r="F29" s="6">
        <f t="shared" si="2"/>
        <v>3.0457999999999998</v>
      </c>
      <c r="G29" s="5">
        <v>2.5459282913183379</v>
      </c>
      <c r="H29" s="4">
        <f t="shared" si="0"/>
        <v>10.640263743735282</v>
      </c>
      <c r="I29" s="4">
        <f t="shared" si="1"/>
        <v>0</v>
      </c>
      <c r="J29" s="4"/>
      <c r="K29" s="4"/>
    </row>
    <row r="30" spans="1:11" x14ac:dyDescent="0.25">
      <c r="A30" s="3">
        <v>41582.649316261573</v>
      </c>
      <c r="B30" s="6">
        <v>4.2373838424682617</v>
      </c>
      <c r="C30" s="6">
        <v>3.3755000000000002</v>
      </c>
      <c r="D30" s="6"/>
      <c r="E30" s="6">
        <f t="shared" si="3"/>
        <v>0.32408115310668917</v>
      </c>
      <c r="F30" s="6">
        <f t="shared" si="2"/>
        <v>3.9133026893615726</v>
      </c>
      <c r="G30" s="5">
        <v>3.0508438753833209</v>
      </c>
      <c r="H30" s="4">
        <f t="shared" si="0"/>
        <v>25.533516292942128</v>
      </c>
      <c r="I30" s="4">
        <f t="shared" si="1"/>
        <v>15.932534124176341</v>
      </c>
      <c r="J30" s="4"/>
      <c r="K30" s="4"/>
    </row>
    <row r="31" spans="1:11" x14ac:dyDescent="0.25">
      <c r="A31" s="3">
        <v>41582.652788541665</v>
      </c>
      <c r="B31" s="6">
        <v>4.2358994483947745</v>
      </c>
      <c r="C31" s="6">
        <v>3.6267</v>
      </c>
      <c r="D31" s="6"/>
      <c r="E31" s="6">
        <f t="shared" si="3"/>
        <v>0.32408115310668917</v>
      </c>
      <c r="F31" s="6">
        <f t="shared" si="2"/>
        <v>3.9118182952880853</v>
      </c>
      <c r="G31" s="5">
        <v>2.1307522943882451</v>
      </c>
      <c r="H31" s="4">
        <f t="shared" si="0"/>
        <v>16.797624518012917</v>
      </c>
      <c r="I31" s="4">
        <f t="shared" si="1"/>
        <v>7.8616454431876166</v>
      </c>
      <c r="J31" s="4"/>
      <c r="K31" s="4"/>
    </row>
    <row r="32" spans="1:11" x14ac:dyDescent="0.25">
      <c r="A32" s="3">
        <v>41582.656260821757</v>
      </c>
      <c r="B32" s="6">
        <v>4.2625508308410636</v>
      </c>
      <c r="C32" s="6">
        <v>3.7837000000000001</v>
      </c>
      <c r="D32" s="6"/>
      <c r="E32" s="6">
        <f t="shared" si="3"/>
        <v>0.32408115310668917</v>
      </c>
      <c r="F32" s="6">
        <f t="shared" si="2"/>
        <v>3.9384696777343744</v>
      </c>
      <c r="G32" s="5">
        <v>2.881535656721367</v>
      </c>
      <c r="H32" s="4">
        <f t="shared" si="0"/>
        <v>12.655623618179652</v>
      </c>
      <c r="I32" s="4">
        <f t="shared" si="1"/>
        <v>4.0904320568325803</v>
      </c>
      <c r="J32" s="4"/>
      <c r="K32" s="4"/>
    </row>
    <row r="33" spans="1:11" x14ac:dyDescent="0.25">
      <c r="A33" s="3">
        <v>41582.659733101849</v>
      </c>
      <c r="B33" s="6">
        <v>4.2722592353820801</v>
      </c>
      <c r="C33" s="6">
        <v>3.9407000000000001</v>
      </c>
      <c r="D33" s="6"/>
      <c r="E33" s="6">
        <f t="shared" si="3"/>
        <v>0.32408115310668917</v>
      </c>
      <c r="F33" s="6">
        <f t="shared" si="2"/>
        <v>3.9481780822753909</v>
      </c>
      <c r="G33" s="5">
        <v>2.4385521937059882</v>
      </c>
      <c r="H33" s="4">
        <f t="shared" si="0"/>
        <v>8.4137141975303873</v>
      </c>
      <c r="I33" s="4">
        <f t="shared" si="1"/>
        <v>0.18976532787044986</v>
      </c>
      <c r="J33" s="4"/>
      <c r="K33" s="4"/>
    </row>
    <row r="34" spans="1:11" x14ac:dyDescent="0.25">
      <c r="A34" s="3">
        <v>41582.663205381941</v>
      </c>
      <c r="B34" s="6">
        <v>4.298731803894043</v>
      </c>
      <c r="C34" s="6">
        <v>4.0192000000000005</v>
      </c>
      <c r="D34" s="6"/>
      <c r="E34" s="6">
        <f t="shared" si="3"/>
        <v>0.32408115310668917</v>
      </c>
      <c r="F34" s="6">
        <f t="shared" si="2"/>
        <v>3.9746506507873538</v>
      </c>
      <c r="G34" s="5">
        <v>1.3108081492737771</v>
      </c>
      <c r="H34" s="4">
        <f t="shared" si="0"/>
        <v>6.9549115220452427</v>
      </c>
      <c r="I34" s="4">
        <f t="shared" si="1"/>
        <v>1.1084133462541488</v>
      </c>
      <c r="J34" s="4"/>
      <c r="K34" s="4"/>
    </row>
    <row r="35" spans="1:11" x14ac:dyDescent="0.25">
      <c r="A35" s="3">
        <v>41582.66667766204</v>
      </c>
      <c r="B35" s="6">
        <v>4.2652549743652335</v>
      </c>
      <c r="C35" s="6">
        <v>3.9407000000000001</v>
      </c>
      <c r="D35" s="6"/>
      <c r="E35" s="6">
        <f t="shared" si="3"/>
        <v>0.32408115310668917</v>
      </c>
      <c r="F35" s="6">
        <f t="shared" si="2"/>
        <v>3.9411738212585443</v>
      </c>
      <c r="G35" s="5">
        <v>0.46719604640185042</v>
      </c>
      <c r="H35" s="4">
        <f t="shared" si="0"/>
        <v>8.2359726537222677</v>
      </c>
      <c r="I35" s="4">
        <f t="shared" si="1"/>
        <v>1.2023784062329712E-2</v>
      </c>
      <c r="J35" s="4"/>
      <c r="K35" s="4"/>
    </row>
    <row r="36" spans="1:11" x14ac:dyDescent="0.25">
      <c r="A36" s="3">
        <v>41582.670149942132</v>
      </c>
      <c r="B36" s="6">
        <v>4.1461215019226065</v>
      </c>
      <c r="C36" s="6">
        <v>3.8308</v>
      </c>
      <c r="D36" s="6"/>
      <c r="E36" s="6">
        <f t="shared" si="3"/>
        <v>0.32408115310668917</v>
      </c>
      <c r="F36" s="6">
        <f t="shared" si="2"/>
        <v>3.8220403488159174</v>
      </c>
      <c r="G36" s="5">
        <v>0.18820802823503799</v>
      </c>
      <c r="H36" s="4">
        <f t="shared" si="0"/>
        <v>8.2312180725333235</v>
      </c>
      <c r="I36" s="4">
        <f t="shared" si="1"/>
        <v>0.22866375650210446</v>
      </c>
      <c r="J36" s="4"/>
      <c r="K36" s="4"/>
    </row>
    <row r="37" spans="1:11" x14ac:dyDescent="0.25">
      <c r="A37" s="3">
        <v>41582.673622222224</v>
      </c>
      <c r="B37" s="6">
        <v>3.8528504371643071</v>
      </c>
      <c r="C37" s="6">
        <v>3.5638999999999998</v>
      </c>
      <c r="D37" s="6"/>
      <c r="E37" s="6">
        <f t="shared" si="3"/>
        <v>0.32408115310668917</v>
      </c>
      <c r="F37" s="6">
        <f t="shared" si="2"/>
        <v>3.5287692840576179</v>
      </c>
      <c r="G37" s="5">
        <v>0.18820802823503799</v>
      </c>
      <c r="H37" s="4">
        <f t="shared" si="0"/>
        <v>8.1077032791129735</v>
      </c>
      <c r="I37" s="4">
        <f t="shared" si="1"/>
        <v>0.98573798205286145</v>
      </c>
      <c r="J37" s="4"/>
      <c r="K37" s="4"/>
    </row>
    <row r="38" spans="1:11" x14ac:dyDescent="0.25">
      <c r="A38" s="3">
        <v>41582.677094502316</v>
      </c>
      <c r="B38" s="6">
        <v>3.524600505828857</v>
      </c>
      <c r="C38" s="6">
        <v>3.1556999999999999</v>
      </c>
      <c r="D38" s="6"/>
      <c r="E38" s="6">
        <f t="shared" si="3"/>
        <v>0.32408115310668917</v>
      </c>
      <c r="F38" s="6">
        <f t="shared" si="2"/>
        <v>3.2005193527221678</v>
      </c>
      <c r="G38" s="5">
        <v>0</v>
      </c>
      <c r="H38" s="4">
        <f t="shared" si="0"/>
        <v>11.689973883095892</v>
      </c>
      <c r="I38" s="4">
        <f t="shared" si="1"/>
        <v>1.4202665881474115</v>
      </c>
      <c r="J38" s="4"/>
      <c r="K38" s="4"/>
    </row>
    <row r="39" spans="1:11" x14ac:dyDescent="0.25">
      <c r="A39" s="3">
        <v>41582.680566782408</v>
      </c>
      <c r="B39" s="6">
        <v>2.5099644660949711</v>
      </c>
      <c r="C39" s="6">
        <v>2.8102999999999998</v>
      </c>
      <c r="D39" s="6"/>
      <c r="E39" s="6">
        <f t="shared" si="3"/>
        <v>0.32408115310668917</v>
      </c>
      <c r="F39" s="6">
        <f t="shared" si="2"/>
        <v>2.185883312988282</v>
      </c>
      <c r="G39" s="5">
        <v>0</v>
      </c>
      <c r="H39" s="4">
        <f t="shared" si="0"/>
        <v>10.686956335801469</v>
      </c>
      <c r="I39" s="4">
        <f t="shared" si="1"/>
        <v>22.218862292698923</v>
      </c>
      <c r="J39" s="4"/>
      <c r="K39" s="4"/>
    </row>
    <row r="40" spans="1:11" x14ac:dyDescent="0.25">
      <c r="A40" s="3">
        <v>41582.6840390625</v>
      </c>
      <c r="B40" s="6">
        <v>2.24786376953125</v>
      </c>
      <c r="C40" s="6">
        <v>2.4020999999999999</v>
      </c>
      <c r="D40" s="6"/>
      <c r="E40" s="6">
        <f t="shared" si="3"/>
        <v>0.32408115310668917</v>
      </c>
      <c r="F40" s="6">
        <f t="shared" si="2"/>
        <v>1.9237826164245608</v>
      </c>
      <c r="G40" s="5">
        <v>4.871401915163185E-2</v>
      </c>
      <c r="H40" s="4">
        <f t="shared" si="0"/>
        <v>6.4208913229569919</v>
      </c>
      <c r="I40" s="4">
        <f t="shared" si="1"/>
        <v>19.912467573183427</v>
      </c>
      <c r="J40" s="4"/>
      <c r="K40" s="4"/>
    </row>
    <row r="41" spans="1:11" x14ac:dyDescent="0.25">
      <c r="A41" s="3">
        <v>41582.687511342592</v>
      </c>
      <c r="B41" s="6">
        <v>2.0335831642150879</v>
      </c>
      <c r="C41" s="6">
        <v>1.9782</v>
      </c>
      <c r="D41" s="9">
        <f>C41</f>
        <v>1.9782</v>
      </c>
      <c r="E41" s="6">
        <f t="shared" si="3"/>
        <v>5.5383164215087932E-2</v>
      </c>
      <c r="F41" s="6">
        <f t="shared" si="2"/>
        <v>1.9782</v>
      </c>
      <c r="G41" s="5">
        <v>0</v>
      </c>
      <c r="H41" s="4">
        <f t="shared" si="0"/>
        <v>2.7996746645985207</v>
      </c>
      <c r="I41" s="4">
        <f t="shared" si="1"/>
        <v>0</v>
      </c>
      <c r="J41" s="4"/>
      <c r="K41" s="4"/>
    </row>
    <row r="42" spans="1:11" x14ac:dyDescent="0.25">
      <c r="A42" s="3">
        <v>41582.690983622684</v>
      </c>
      <c r="B42" s="6">
        <v>1.861018180847168</v>
      </c>
      <c r="C42" s="6">
        <v>1.6484999999999999</v>
      </c>
      <c r="D42" s="6"/>
      <c r="E42" s="6">
        <f t="shared" si="3"/>
        <v>5.5383164215087932E-2</v>
      </c>
      <c r="F42" s="6">
        <f t="shared" si="2"/>
        <v>1.80563501663208</v>
      </c>
      <c r="G42" s="5">
        <v>4.871401915163185E-2</v>
      </c>
      <c r="H42" s="4">
        <f t="shared" si="0"/>
        <v>12.891609393216143</v>
      </c>
      <c r="I42" s="4">
        <f t="shared" si="1"/>
        <v>9.531999795697919</v>
      </c>
      <c r="J42" s="4"/>
      <c r="K42" s="4"/>
    </row>
    <row r="43" spans="1:11" x14ac:dyDescent="0.25">
      <c r="A43" s="3">
        <v>41582.694455902776</v>
      </c>
      <c r="B43" s="6">
        <v>1.7400897741317749</v>
      </c>
      <c r="C43" s="6">
        <v>1.2089000000000001</v>
      </c>
      <c r="D43" s="6"/>
      <c r="E43" s="6">
        <f t="shared" si="3"/>
        <v>5.5383164215087932E-2</v>
      </c>
      <c r="F43" s="6">
        <f t="shared" si="2"/>
        <v>1.684706609916687</v>
      </c>
      <c r="G43" s="5">
        <v>0</v>
      </c>
      <c r="H43" s="4">
        <f t="shared" si="0"/>
        <v>43.939926721132828</v>
      </c>
      <c r="I43" s="4">
        <f t="shared" si="1"/>
        <v>39.358640906335246</v>
      </c>
      <c r="J43" s="4"/>
      <c r="K43" s="4"/>
    </row>
    <row r="44" spans="1:11" x14ac:dyDescent="0.25">
      <c r="A44" s="3">
        <v>41582.697928182868</v>
      </c>
      <c r="B44" s="6">
        <v>1.6299964189529419</v>
      </c>
      <c r="C44" s="6">
        <v>1.1460999999999999</v>
      </c>
      <c r="D44" s="6"/>
      <c r="E44" s="6">
        <f t="shared" si="3"/>
        <v>5.5383164215087932E-2</v>
      </c>
      <c r="F44" s="6">
        <f t="shared" si="2"/>
        <v>1.574613254737854</v>
      </c>
      <c r="G44" s="5">
        <v>0</v>
      </c>
      <c r="H44" s="4">
        <f t="shared" si="0"/>
        <v>42.221134190117965</v>
      </c>
      <c r="I44" s="4">
        <f t="shared" si="1"/>
        <v>37.388819015605456</v>
      </c>
      <c r="J44" s="4"/>
      <c r="K44" s="4"/>
    </row>
    <row r="45" spans="1:11" x14ac:dyDescent="0.25">
      <c r="A45" s="3">
        <v>41582.70140046296</v>
      </c>
      <c r="B45" s="6">
        <v>1.5055602788925171</v>
      </c>
      <c r="C45" s="6">
        <v>0.97340000000000004</v>
      </c>
      <c r="D45" s="6"/>
      <c r="E45" s="6">
        <f t="shared" si="3"/>
        <v>5.5383164215087932E-2</v>
      </c>
      <c r="F45" s="6">
        <f t="shared" si="2"/>
        <v>1.4501771146774292</v>
      </c>
      <c r="G45" s="5">
        <v>0</v>
      </c>
      <c r="H45" s="4">
        <f t="shared" si="0"/>
        <v>54.670256717949151</v>
      </c>
      <c r="I45" s="4">
        <f t="shared" si="1"/>
        <v>48.980595302797319</v>
      </c>
      <c r="J45" s="4"/>
      <c r="K45" s="4"/>
    </row>
    <row r="46" spans="1:11" x14ac:dyDescent="0.25">
      <c r="A46" s="3">
        <v>41582.704872743052</v>
      </c>
      <c r="B46" s="6">
        <v>1.4205383062362671</v>
      </c>
      <c r="C46" s="6">
        <v>0.94200000000000006</v>
      </c>
      <c r="D46" s="6"/>
      <c r="E46" s="6">
        <f t="shared" si="3"/>
        <v>5.5383164215087932E-2</v>
      </c>
      <c r="F46" s="6">
        <f t="shared" si="2"/>
        <v>1.3651551420211792</v>
      </c>
      <c r="G46" s="5">
        <v>0</v>
      </c>
      <c r="H46" s="4">
        <f t="shared" si="0"/>
        <v>50.800244823382911</v>
      </c>
      <c r="I46" s="4">
        <f t="shared" si="1"/>
        <v>44.920928027726013</v>
      </c>
      <c r="J46" s="4"/>
      <c r="K46" s="4"/>
    </row>
    <row r="47" spans="1:11" x14ac:dyDescent="0.25">
      <c r="A47" s="3">
        <v>41582.708345023151</v>
      </c>
      <c r="B47" s="6">
        <v>1.340798020362854</v>
      </c>
      <c r="C47" s="6">
        <v>0.87919999999999998</v>
      </c>
      <c r="D47" s="6"/>
      <c r="E47" s="6">
        <f t="shared" si="3"/>
        <v>5.5383164215087932E-2</v>
      </c>
      <c r="F47" s="6">
        <f t="shared" si="2"/>
        <v>1.2854148561477661</v>
      </c>
      <c r="G47" s="5">
        <v>0</v>
      </c>
      <c r="H47" s="4">
        <f t="shared" si="0"/>
        <v>52.502049631807779</v>
      </c>
      <c r="I47" s="4">
        <f t="shared" si="1"/>
        <v>46.202781636461111</v>
      </c>
      <c r="J47" s="4"/>
      <c r="K47" s="4"/>
    </row>
    <row r="48" spans="1:11" x14ac:dyDescent="0.25">
      <c r="A48" s="3">
        <v>41582.711817303243</v>
      </c>
      <c r="B48" s="6">
        <v>1.272217988967896</v>
      </c>
      <c r="C48" s="6">
        <v>0.78500000000000003</v>
      </c>
      <c r="D48" s="6"/>
      <c r="E48" s="6">
        <f t="shared" si="3"/>
        <v>5.5383164215087932E-2</v>
      </c>
      <c r="F48" s="6">
        <f t="shared" si="2"/>
        <v>1.216834824752808</v>
      </c>
      <c r="G48" s="5">
        <v>0</v>
      </c>
      <c r="H48" s="4">
        <f t="shared" si="0"/>
        <v>62.06598585578292</v>
      </c>
      <c r="I48" s="4">
        <f t="shared" si="1"/>
        <v>55.010805700994645</v>
      </c>
      <c r="J48" s="4"/>
      <c r="K48" s="4"/>
    </row>
    <row r="49" spans="1:11" x14ac:dyDescent="0.25">
      <c r="A49" s="3">
        <v>41582.715289583335</v>
      </c>
      <c r="B49" s="6">
        <v>1.2136707305908201</v>
      </c>
      <c r="C49" s="6">
        <v>0.76930000000000009</v>
      </c>
      <c r="D49" s="6"/>
      <c r="E49" s="6">
        <f t="shared" si="3"/>
        <v>5.5383164215087932E-2</v>
      </c>
      <c r="F49" s="6">
        <f t="shared" si="2"/>
        <v>1.1582875663757322</v>
      </c>
      <c r="G49" s="5">
        <v>0</v>
      </c>
      <c r="H49" s="4">
        <f t="shared" si="0"/>
        <v>57.762996307138948</v>
      </c>
      <c r="I49" s="4">
        <f t="shared" si="1"/>
        <v>50.563832883885617</v>
      </c>
      <c r="J49" s="4"/>
      <c r="K49" s="4"/>
    </row>
    <row r="50" spans="1:11" x14ac:dyDescent="0.25">
      <c r="A50" s="3">
        <v>41582.718761863427</v>
      </c>
      <c r="B50" s="6">
        <v>1.1620637178421021</v>
      </c>
      <c r="C50" s="6">
        <v>0.70650000000000002</v>
      </c>
      <c r="D50" s="6"/>
      <c r="E50" s="6">
        <f t="shared" si="3"/>
        <v>5.5383164215087932E-2</v>
      </c>
      <c r="F50" s="6">
        <f t="shared" si="2"/>
        <v>1.1066805536270141</v>
      </c>
      <c r="G50" s="5">
        <v>0</v>
      </c>
      <c r="H50" s="4">
        <f t="shared" si="0"/>
        <v>64.48177181063015</v>
      </c>
      <c r="I50" s="4">
        <f t="shared" si="1"/>
        <v>56.642682749754293</v>
      </c>
      <c r="J50" s="4"/>
      <c r="K50" s="4"/>
    </row>
    <row r="51" spans="1:11" x14ac:dyDescent="0.25">
      <c r="A51" s="3">
        <v>41582.722234143519</v>
      </c>
      <c r="B51" s="6">
        <v>1.116569399833679</v>
      </c>
      <c r="C51" s="6">
        <v>0.69079999999999997</v>
      </c>
      <c r="D51" s="6"/>
      <c r="E51" s="6">
        <f t="shared" si="3"/>
        <v>5.5383164215087932E-2</v>
      </c>
      <c r="F51" s="6">
        <f t="shared" si="2"/>
        <v>1.061186235618591</v>
      </c>
      <c r="G51" s="5">
        <v>0</v>
      </c>
      <c r="H51" s="4">
        <f t="shared" si="0"/>
        <v>61.634250120683127</v>
      </c>
      <c r="I51" s="4">
        <f t="shared" si="1"/>
        <v>53.616999944787359</v>
      </c>
      <c r="J51" s="4"/>
      <c r="K51" s="4"/>
    </row>
    <row r="52" spans="1:11" x14ac:dyDescent="0.25">
      <c r="A52" s="3">
        <v>41582.725706423611</v>
      </c>
      <c r="B52" s="6">
        <v>1.077694773674011</v>
      </c>
      <c r="C52" s="6">
        <v>0.64370000000000005</v>
      </c>
      <c r="D52" s="6"/>
      <c r="E52" s="6">
        <f t="shared" si="3"/>
        <v>5.5383164215087932E-2</v>
      </c>
      <c r="F52" s="6">
        <f t="shared" si="2"/>
        <v>1.0223116094589231</v>
      </c>
      <c r="G52" s="5">
        <v>0</v>
      </c>
      <c r="H52" s="4">
        <f t="shared" si="0"/>
        <v>67.421900524158914</v>
      </c>
      <c r="I52" s="4">
        <f t="shared" si="1"/>
        <v>58.818022286612241</v>
      </c>
      <c r="J52" s="4"/>
      <c r="K52" s="4"/>
    </row>
    <row r="53" spans="1:11" x14ac:dyDescent="0.25">
      <c r="A53" s="3">
        <v>41582.729178703703</v>
      </c>
      <c r="B53" s="6">
        <v>1.036419630050659</v>
      </c>
      <c r="C53" s="6">
        <v>0.64370000000000005</v>
      </c>
      <c r="D53" s="9">
        <f>C53</f>
        <v>0.64370000000000005</v>
      </c>
      <c r="E53" s="6">
        <f t="shared" si="3"/>
        <v>0.39271963005065891</v>
      </c>
      <c r="F53" s="6">
        <f t="shared" si="2"/>
        <v>0.64370000000000005</v>
      </c>
      <c r="G53" s="5">
        <v>0</v>
      </c>
      <c r="H53" s="4">
        <f t="shared" si="0"/>
        <v>61.009729695612691</v>
      </c>
      <c r="I53" s="4">
        <f t="shared" si="1"/>
        <v>0</v>
      </c>
      <c r="J53" s="4"/>
      <c r="K53" s="4"/>
    </row>
    <row r="54" spans="1:11" x14ac:dyDescent="0.25">
      <c r="A54" s="3">
        <v>41582.732650983795</v>
      </c>
      <c r="B54" s="6">
        <v>0.99448728561401367</v>
      </c>
      <c r="C54" s="6">
        <v>0.64370000000000005</v>
      </c>
      <c r="D54" s="6"/>
      <c r="E54" s="6">
        <f t="shared" si="3"/>
        <v>0.39271963005065891</v>
      </c>
      <c r="F54" s="6">
        <f t="shared" si="2"/>
        <v>0.60176765556335476</v>
      </c>
      <c r="G54" s="5">
        <v>0</v>
      </c>
      <c r="H54" s="4">
        <f t="shared" si="0"/>
        <v>54.495461490447973</v>
      </c>
      <c r="I54" s="4">
        <f t="shared" si="1"/>
        <v>6.5142682051647167</v>
      </c>
      <c r="J54" s="4"/>
      <c r="K54" s="4"/>
    </row>
    <row r="55" spans="1:11" x14ac:dyDescent="0.25">
      <c r="A55" s="3">
        <v>41582.736123263887</v>
      </c>
      <c r="B55" s="6">
        <v>0.95934230089187622</v>
      </c>
      <c r="C55" s="6">
        <v>0.61229999999999996</v>
      </c>
      <c r="D55" s="6"/>
      <c r="E55" s="6">
        <f t="shared" si="3"/>
        <v>0.39271963005065891</v>
      </c>
      <c r="F55" s="6">
        <f t="shared" si="2"/>
        <v>0.56662267084121731</v>
      </c>
      <c r="G55" s="5">
        <v>0</v>
      </c>
      <c r="H55" s="4">
        <f t="shared" si="0"/>
        <v>56.678474749612327</v>
      </c>
      <c r="I55" s="4">
        <f t="shared" si="1"/>
        <v>7.459959032954866</v>
      </c>
      <c r="J55" s="4"/>
      <c r="K55" s="4"/>
    </row>
    <row r="56" spans="1:11" x14ac:dyDescent="0.25">
      <c r="A56" s="3">
        <v>41582.739595543979</v>
      </c>
      <c r="B56" s="6">
        <v>0.9283900260925293</v>
      </c>
      <c r="C56" s="6">
        <v>0.58090000000000008</v>
      </c>
      <c r="D56" s="6"/>
      <c r="E56" s="6">
        <f t="shared" si="3"/>
        <v>0.39271963005065891</v>
      </c>
      <c r="F56" s="6">
        <f t="shared" si="2"/>
        <v>0.53567039604187039</v>
      </c>
      <c r="G56" s="5">
        <v>0</v>
      </c>
      <c r="H56" s="4">
        <f t="shared" si="0"/>
        <v>59.819250489331921</v>
      </c>
      <c r="I56" s="4">
        <f t="shared" si="1"/>
        <v>7.7861256598605078</v>
      </c>
      <c r="J56" s="4"/>
      <c r="K56" s="4"/>
    </row>
    <row r="57" spans="1:11" x14ac:dyDescent="0.25">
      <c r="A57" s="3">
        <v>41582.743067824071</v>
      </c>
      <c r="B57" s="6">
        <v>0.89970254898071289</v>
      </c>
      <c r="C57" s="6">
        <v>0.53380000000000005</v>
      </c>
      <c r="D57" s="6"/>
      <c r="E57" s="6">
        <f t="shared" si="3"/>
        <v>0.39271963005065891</v>
      </c>
      <c r="F57" s="6">
        <f t="shared" si="2"/>
        <v>0.50698291893005398</v>
      </c>
      <c r="G57" s="5">
        <v>0</v>
      </c>
      <c r="H57" s="4">
        <f t="shared" si="0"/>
        <v>68.546749528046618</v>
      </c>
      <c r="I57" s="4">
        <f t="shared" si="1"/>
        <v>5.0238068696039839</v>
      </c>
      <c r="J57" s="4"/>
      <c r="K57" s="4"/>
    </row>
    <row r="58" spans="1:11" x14ac:dyDescent="0.25">
      <c r="A58" s="3">
        <v>41582.74654010417</v>
      </c>
      <c r="B58" s="6">
        <v>0.87288296222686768</v>
      </c>
      <c r="C58" s="6">
        <v>0.58090000000000008</v>
      </c>
      <c r="D58" s="6"/>
      <c r="E58" s="6">
        <f t="shared" si="3"/>
        <v>0.39271963005065891</v>
      </c>
      <c r="F58" s="6">
        <f t="shared" si="2"/>
        <v>0.48016333217620877</v>
      </c>
      <c r="G58" s="5">
        <v>0</v>
      </c>
      <c r="H58" s="4">
        <f t="shared" si="0"/>
        <v>50.263894340999755</v>
      </c>
      <c r="I58" s="4">
        <f t="shared" si="1"/>
        <v>17.341481808192682</v>
      </c>
      <c r="J58" s="4"/>
      <c r="K58" s="4"/>
    </row>
    <row r="59" spans="1:11" x14ac:dyDescent="0.25">
      <c r="A59" s="3">
        <v>41582.750012384262</v>
      </c>
      <c r="B59" s="6">
        <v>0.84799528121948242</v>
      </c>
      <c r="C59" s="6">
        <v>0.56520000000000004</v>
      </c>
      <c r="D59" s="6"/>
      <c r="E59" s="6">
        <f t="shared" si="3"/>
        <v>0.39271963005065891</v>
      </c>
      <c r="F59" s="6">
        <f t="shared" si="2"/>
        <v>0.45527565116882351</v>
      </c>
      <c r="G59" s="5">
        <v>0</v>
      </c>
      <c r="H59" s="4">
        <f t="shared" si="0"/>
        <v>50.034550817318184</v>
      </c>
      <c r="I59" s="4">
        <f t="shared" si="1"/>
        <v>19.448752447129603</v>
      </c>
      <c r="J59" s="4"/>
      <c r="K59" s="4"/>
    </row>
    <row r="60" spans="1:11" x14ac:dyDescent="0.25">
      <c r="A60" s="3">
        <v>41582.753484664354</v>
      </c>
      <c r="B60" s="6">
        <v>0.82451421022415161</v>
      </c>
      <c r="C60" s="6">
        <v>0.56520000000000004</v>
      </c>
      <c r="D60" s="6"/>
      <c r="E60" s="6">
        <f t="shared" si="3"/>
        <v>0.39271963005065891</v>
      </c>
      <c r="F60" s="6">
        <f t="shared" si="2"/>
        <v>0.4317945801734927</v>
      </c>
      <c r="G60" s="5">
        <v>0</v>
      </c>
      <c r="H60" s="4">
        <f t="shared" si="0"/>
        <v>45.880079657493198</v>
      </c>
      <c r="I60" s="4">
        <f t="shared" si="1"/>
        <v>23.60322360695459</v>
      </c>
      <c r="J60" s="4"/>
      <c r="K60" s="4"/>
    </row>
    <row r="61" spans="1:11" x14ac:dyDescent="0.25">
      <c r="A61" s="3">
        <v>41582.756956944446</v>
      </c>
      <c r="B61" s="6">
        <v>0.80245542526245117</v>
      </c>
      <c r="C61" s="6">
        <v>0.54949999999999999</v>
      </c>
      <c r="D61" s="6"/>
      <c r="E61" s="6">
        <f t="shared" si="3"/>
        <v>0.39271963005065891</v>
      </c>
      <c r="F61" s="6">
        <f t="shared" si="2"/>
        <v>0.40973579521179226</v>
      </c>
      <c r="G61" s="5">
        <v>0</v>
      </c>
      <c r="H61" s="4">
        <f t="shared" si="0"/>
        <v>46.033744360773646</v>
      </c>
      <c r="I61" s="4">
        <f t="shared" si="1"/>
        <v>25.434796139801225</v>
      </c>
      <c r="J61" s="4"/>
      <c r="K61" s="4"/>
    </row>
    <row r="62" spans="1:11" x14ac:dyDescent="0.25">
      <c r="A62" s="3">
        <v>41582.760429224538</v>
      </c>
      <c r="B62" s="6">
        <v>0.78171014785766602</v>
      </c>
      <c r="C62" s="6">
        <v>0.56520000000000004</v>
      </c>
      <c r="D62" s="6"/>
      <c r="E62" s="6">
        <f t="shared" si="3"/>
        <v>0.39271963005065891</v>
      </c>
      <c r="F62" s="6">
        <f t="shared" si="2"/>
        <v>0.38899051780700711</v>
      </c>
      <c r="G62" s="5">
        <v>0</v>
      </c>
      <c r="H62" s="4">
        <f t="shared" si="0"/>
        <v>38.306820215439842</v>
      </c>
      <c r="I62" s="4">
        <f t="shared" si="1"/>
        <v>31.176483049007949</v>
      </c>
      <c r="J62" s="4"/>
      <c r="K62" s="4"/>
    </row>
    <row r="63" spans="1:11" x14ac:dyDescent="0.25">
      <c r="A63" s="3">
        <v>41582.76390150463</v>
      </c>
      <c r="B63" s="6">
        <v>0.76204651594161987</v>
      </c>
      <c r="C63" s="6">
        <v>0.5181</v>
      </c>
      <c r="D63" s="6"/>
      <c r="E63" s="6">
        <f t="shared" si="3"/>
        <v>0.39271963005065891</v>
      </c>
      <c r="F63" s="6">
        <f t="shared" si="2"/>
        <v>0.36932688589096097</v>
      </c>
      <c r="G63" s="5">
        <v>0</v>
      </c>
      <c r="H63" s="4">
        <f t="shared" si="0"/>
        <v>47.084832260494082</v>
      </c>
      <c r="I63" s="4">
        <f t="shared" si="1"/>
        <v>28.715134937085317</v>
      </c>
      <c r="J63" s="4"/>
      <c r="K63" s="4"/>
    </row>
    <row r="64" spans="1:11" x14ac:dyDescent="0.25">
      <c r="A64" s="3">
        <v>41582.767373784722</v>
      </c>
      <c r="B64" s="6">
        <v>0.74369710683822632</v>
      </c>
      <c r="C64" s="6">
        <v>0.50240000000000007</v>
      </c>
      <c r="D64" s="6"/>
      <c r="E64" s="6">
        <f t="shared" si="3"/>
        <v>0.39271963005065891</v>
      </c>
      <c r="F64" s="6">
        <f t="shared" si="2"/>
        <v>0.35097747678756741</v>
      </c>
      <c r="G64" s="5">
        <v>0</v>
      </c>
      <c r="H64" s="4">
        <f t="shared" si="0"/>
        <v>48.028882730538662</v>
      </c>
      <c r="I64" s="4">
        <f t="shared" si="1"/>
        <v>30.139833441965095</v>
      </c>
      <c r="J64" s="4"/>
      <c r="K64" s="4"/>
    </row>
    <row r="65" spans="1:11" x14ac:dyDescent="0.25">
      <c r="A65" s="3">
        <v>41582.774318344906</v>
      </c>
      <c r="B65" s="6">
        <v>0.70997327566146851</v>
      </c>
      <c r="C65" s="6">
        <v>0.48670000000000002</v>
      </c>
      <c r="D65" s="9">
        <f>C65</f>
        <v>0.48670000000000002</v>
      </c>
      <c r="E65" s="6">
        <f t="shared" si="3"/>
        <v>0.22327327566146848</v>
      </c>
      <c r="F65" s="6">
        <f t="shared" si="2"/>
        <v>0.48670000000000002</v>
      </c>
      <c r="G65" s="5">
        <v>0</v>
      </c>
      <c r="H65" s="4">
        <f t="shared" si="0"/>
        <v>45.874928223026195</v>
      </c>
      <c r="I65" s="4">
        <f t="shared" si="1"/>
        <v>0</v>
      </c>
      <c r="J65" s="7"/>
      <c r="K65" s="7"/>
    </row>
    <row r="66" spans="1:11" x14ac:dyDescent="0.25">
      <c r="A66" s="3">
        <v>41582.777790624998</v>
      </c>
      <c r="B66" s="6">
        <v>0.69475752115249634</v>
      </c>
      <c r="C66" s="6">
        <v>0.48670000000000002</v>
      </c>
      <c r="D66" s="6"/>
      <c r="E66" s="6">
        <f t="shared" si="3"/>
        <v>0.22327327566146848</v>
      </c>
      <c r="F66" s="6">
        <f t="shared" si="2"/>
        <v>0.47148424549102785</v>
      </c>
      <c r="G66" s="5">
        <v>0</v>
      </c>
      <c r="H66" s="4">
        <f t="shared" si="0"/>
        <v>42.748617454796857</v>
      </c>
      <c r="I66" s="4">
        <f t="shared" si="1"/>
        <v>3.1263107682293336</v>
      </c>
      <c r="J66" s="7"/>
      <c r="K66" s="7"/>
    </row>
    <row r="67" spans="1:11" x14ac:dyDescent="0.25">
      <c r="A67" s="3">
        <v>41582.78126290509</v>
      </c>
      <c r="B67" s="6">
        <v>0.6805683970451355</v>
      </c>
      <c r="C67" s="6">
        <v>0.47100000000000003</v>
      </c>
      <c r="D67" s="6"/>
      <c r="E67" s="6">
        <f t="shared" si="3"/>
        <v>0.22327327566146848</v>
      </c>
      <c r="F67" s="6">
        <f t="shared" ref="F67:F85" si="4">B67-E67</f>
        <v>0.45729512138366701</v>
      </c>
      <c r="G67" s="5">
        <v>0</v>
      </c>
      <c r="H67" s="4">
        <f t="shared" ref="H67:H85" si="5">100*ABS(B67-C67)/C67</f>
        <v>44.494351814253818</v>
      </c>
      <c r="I67" s="4">
        <f t="shared" ref="I67:I85" si="6">100*ABS(F67-C67)/C67</f>
        <v>2.9097406828732515</v>
      </c>
      <c r="J67" s="7"/>
      <c r="K67" s="7"/>
    </row>
    <row r="68" spans="1:11" x14ac:dyDescent="0.25">
      <c r="A68" s="3">
        <v>41582.784735185189</v>
      </c>
      <c r="B68" s="6">
        <v>0.66711729764938354</v>
      </c>
      <c r="C68" s="6">
        <v>0.5181</v>
      </c>
      <c r="D68" s="6"/>
      <c r="E68" s="6">
        <f t="shared" si="3"/>
        <v>0.22327327566146848</v>
      </c>
      <c r="F68" s="6">
        <f t="shared" si="4"/>
        <v>0.44384402198791506</v>
      </c>
      <c r="G68" s="5">
        <v>0</v>
      </c>
      <c r="H68" s="4">
        <f t="shared" si="5"/>
        <v>28.762265518120739</v>
      </c>
      <c r="I68" s="4">
        <f t="shared" si="6"/>
        <v>14.332364024722052</v>
      </c>
      <c r="J68" s="7"/>
      <c r="K68" s="7"/>
    </row>
    <row r="69" spans="1:11" x14ac:dyDescent="0.25">
      <c r="A69" s="3">
        <v>41582.788207465281</v>
      </c>
      <c r="B69" s="6">
        <v>0.65404140949249268</v>
      </c>
      <c r="C69" s="6">
        <v>0.47100000000000003</v>
      </c>
      <c r="D69" s="6"/>
      <c r="E69" s="6">
        <f t="shared" si="3"/>
        <v>0.22327327566146848</v>
      </c>
      <c r="F69" s="6">
        <f t="shared" si="4"/>
        <v>0.43076813383102419</v>
      </c>
      <c r="G69" s="5">
        <v>0</v>
      </c>
      <c r="H69" s="4">
        <f t="shared" si="5"/>
        <v>38.862295009021793</v>
      </c>
      <c r="I69" s="4">
        <f t="shared" si="6"/>
        <v>8.5417974881052725</v>
      </c>
      <c r="J69" s="7"/>
      <c r="K69" s="7"/>
    </row>
    <row r="70" spans="1:11" x14ac:dyDescent="0.25">
      <c r="A70" s="3">
        <v>41582.791679745373</v>
      </c>
      <c r="B70" s="6">
        <v>0.64150172472000122</v>
      </c>
      <c r="C70" s="6">
        <v>0.48670000000000002</v>
      </c>
      <c r="D70" s="6"/>
      <c r="E70" s="6">
        <f t="shared" ref="E70:E85" si="7">IF(ISBLANK(D70),E69,(B70-D70))</f>
        <v>0.22327327566146848</v>
      </c>
      <c r="F70" s="6">
        <f t="shared" si="4"/>
        <v>0.41822844905853274</v>
      </c>
      <c r="G70" s="5">
        <v>0</v>
      </c>
      <c r="H70" s="4">
        <f t="shared" si="5"/>
        <v>31.806395052393917</v>
      </c>
      <c r="I70" s="4">
        <f t="shared" si="6"/>
        <v>14.068533170632275</v>
      </c>
      <c r="J70" s="7"/>
      <c r="K70" s="7"/>
    </row>
    <row r="71" spans="1:11" x14ac:dyDescent="0.25">
      <c r="A71" s="3">
        <v>41582.795152025465</v>
      </c>
      <c r="B71" s="6">
        <v>0.62968188524246227</v>
      </c>
      <c r="C71" s="6">
        <v>0.54949999999999999</v>
      </c>
      <c r="D71" s="6"/>
      <c r="E71" s="6">
        <f t="shared" si="7"/>
        <v>0.22327327566146848</v>
      </c>
      <c r="F71" s="6">
        <f t="shared" si="4"/>
        <v>0.40640860958099378</v>
      </c>
      <c r="G71" s="5">
        <v>0</v>
      </c>
      <c r="H71" s="4">
        <f t="shared" si="5"/>
        <v>14.591789853041361</v>
      </c>
      <c r="I71" s="4">
        <f t="shared" si="6"/>
        <v>26.040289430210411</v>
      </c>
      <c r="J71" s="7"/>
      <c r="K71" s="7"/>
    </row>
    <row r="72" spans="1:11" x14ac:dyDescent="0.25">
      <c r="A72" s="3">
        <v>41582.798624305557</v>
      </c>
      <c r="B72" s="6">
        <v>0.61852860450744629</v>
      </c>
      <c r="C72" s="6">
        <v>0.48670000000000002</v>
      </c>
      <c r="D72" s="6"/>
      <c r="E72" s="6">
        <f t="shared" si="7"/>
        <v>0.22327327566146848</v>
      </c>
      <c r="F72" s="6">
        <f t="shared" si="4"/>
        <v>0.3952553288459778</v>
      </c>
      <c r="G72" s="5">
        <v>0</v>
      </c>
      <c r="H72" s="4">
        <f t="shared" si="5"/>
        <v>27.086214199187644</v>
      </c>
      <c r="I72" s="4">
        <f t="shared" si="6"/>
        <v>18.788714023838548</v>
      </c>
      <c r="J72" s="7"/>
      <c r="K72" s="7"/>
    </row>
    <row r="73" spans="1:11" x14ac:dyDescent="0.25">
      <c r="A73" s="3">
        <v>41582.802096585649</v>
      </c>
      <c r="B73" s="6">
        <v>0.60787087678909302</v>
      </c>
      <c r="C73" s="6">
        <v>0.45530000000000004</v>
      </c>
      <c r="D73" s="6"/>
      <c r="E73" s="6">
        <f t="shared" si="7"/>
        <v>0.22327327566146848</v>
      </c>
      <c r="F73" s="6">
        <f t="shared" si="4"/>
        <v>0.38459760112762453</v>
      </c>
      <c r="G73" s="5">
        <v>0</v>
      </c>
      <c r="H73" s="4">
        <f t="shared" si="5"/>
        <v>33.509966349460349</v>
      </c>
      <c r="I73" s="4">
        <f t="shared" si="6"/>
        <v>15.528750026877992</v>
      </c>
      <c r="J73" s="7"/>
      <c r="K73" s="7"/>
    </row>
    <row r="74" spans="1:11" x14ac:dyDescent="0.25">
      <c r="A74" s="3">
        <v>41582.80556886574</v>
      </c>
      <c r="B74" s="6">
        <v>0.59775668382644653</v>
      </c>
      <c r="C74" s="6">
        <v>0.5181</v>
      </c>
      <c r="D74" s="6"/>
      <c r="E74" s="6">
        <f t="shared" si="7"/>
        <v>0.22327327566146848</v>
      </c>
      <c r="F74" s="6">
        <f t="shared" si="4"/>
        <v>0.37448340816497805</v>
      </c>
      <c r="G74" s="5">
        <v>0</v>
      </c>
      <c r="H74" s="4">
        <f t="shared" si="5"/>
        <v>15.374770088100082</v>
      </c>
      <c r="I74" s="4">
        <f t="shared" si="6"/>
        <v>27.719859454742707</v>
      </c>
      <c r="J74" s="7"/>
      <c r="K74" s="7"/>
    </row>
    <row r="75" spans="1:11" x14ac:dyDescent="0.25">
      <c r="A75" s="3">
        <v>41582.809041145832</v>
      </c>
      <c r="B75" s="6">
        <v>0.58817911148071289</v>
      </c>
      <c r="C75" s="6">
        <v>0.50240000000000007</v>
      </c>
      <c r="D75" s="6"/>
      <c r="E75" s="6">
        <f t="shared" si="7"/>
        <v>0.22327327566146848</v>
      </c>
      <c r="F75" s="6">
        <f t="shared" si="4"/>
        <v>0.36490583581924441</v>
      </c>
      <c r="G75" s="5">
        <v>0</v>
      </c>
      <c r="H75" s="4">
        <f t="shared" si="5"/>
        <v>17.073867731033602</v>
      </c>
      <c r="I75" s="4">
        <f t="shared" si="6"/>
        <v>27.367468985023017</v>
      </c>
      <c r="J75" s="7"/>
      <c r="K75" s="7"/>
    </row>
    <row r="76" spans="1:11" x14ac:dyDescent="0.25">
      <c r="A76" s="3">
        <v>41582.812513425924</v>
      </c>
      <c r="B76" s="6">
        <v>0.57891345024108887</v>
      </c>
      <c r="C76" s="6">
        <v>0.45530000000000004</v>
      </c>
      <c r="D76" s="9">
        <f>C76</f>
        <v>0.45530000000000004</v>
      </c>
      <c r="E76" s="6">
        <f t="shared" si="7"/>
        <v>0.12361345024108883</v>
      </c>
      <c r="F76" s="6">
        <f t="shared" si="4"/>
        <v>0.45530000000000004</v>
      </c>
      <c r="G76" s="5">
        <v>0</v>
      </c>
      <c r="H76" s="4">
        <f t="shared" si="5"/>
        <v>27.149890235249025</v>
      </c>
      <c r="I76" s="4">
        <f t="shared" si="6"/>
        <v>0</v>
      </c>
      <c r="J76" s="7"/>
      <c r="K76" s="7"/>
    </row>
    <row r="77" spans="1:11" x14ac:dyDescent="0.25">
      <c r="A77" s="3">
        <v>41582.815985706016</v>
      </c>
      <c r="B77" s="6">
        <v>0.56997382640838623</v>
      </c>
      <c r="C77" s="6">
        <v>0.5181</v>
      </c>
      <c r="D77" s="6"/>
      <c r="E77" s="6">
        <f t="shared" si="7"/>
        <v>0.12361345024108883</v>
      </c>
      <c r="F77" s="6">
        <f t="shared" si="4"/>
        <v>0.4463603761672974</v>
      </c>
      <c r="G77" s="5">
        <v>0</v>
      </c>
      <c r="H77" s="4">
        <f t="shared" si="5"/>
        <v>10.012319322213131</v>
      </c>
      <c r="I77" s="4">
        <f t="shared" si="6"/>
        <v>13.846675126945108</v>
      </c>
      <c r="J77" s="7"/>
      <c r="K77" s="7"/>
    </row>
    <row r="78" spans="1:11" x14ac:dyDescent="0.25">
      <c r="A78" s="3">
        <v>41582.819457986108</v>
      </c>
      <c r="B78" s="6">
        <v>0.56138646602630626</v>
      </c>
      <c r="C78" s="6">
        <v>0.45530000000000004</v>
      </c>
      <c r="D78" s="6"/>
      <c r="E78" s="6">
        <f t="shared" si="7"/>
        <v>0.12361345024108883</v>
      </c>
      <c r="F78" s="6">
        <f t="shared" si="4"/>
        <v>0.43777301578521743</v>
      </c>
      <c r="G78" s="5">
        <v>0</v>
      </c>
      <c r="H78" s="4">
        <f t="shared" si="5"/>
        <v>23.300343954822363</v>
      </c>
      <c r="I78" s="4">
        <f t="shared" si="6"/>
        <v>3.8495462804266642</v>
      </c>
      <c r="J78" s="7"/>
      <c r="K78" s="7"/>
    </row>
    <row r="79" spans="1:11" x14ac:dyDescent="0.25">
      <c r="A79" s="3">
        <v>41582.8229302662</v>
      </c>
      <c r="B79" s="6">
        <v>0.5531584620475769</v>
      </c>
      <c r="C79" s="6">
        <v>0.47100000000000003</v>
      </c>
      <c r="D79" s="6"/>
      <c r="E79" s="6">
        <f t="shared" si="7"/>
        <v>0.12361345024108883</v>
      </c>
      <c r="F79" s="6">
        <f t="shared" si="4"/>
        <v>0.42954501180648808</v>
      </c>
      <c r="G79" s="5">
        <v>0</v>
      </c>
      <c r="H79" s="4">
        <f t="shared" si="5"/>
        <v>17.443410201184047</v>
      </c>
      <c r="I79" s="4">
        <f t="shared" si="6"/>
        <v>8.8014836928900113</v>
      </c>
      <c r="J79" s="7"/>
      <c r="K79" s="7"/>
    </row>
    <row r="80" spans="1:11" x14ac:dyDescent="0.25">
      <c r="A80" s="3">
        <v>41582.8264025463</v>
      </c>
      <c r="B80" s="6">
        <v>0.54525703191757202</v>
      </c>
      <c r="C80" s="6">
        <v>0.43959999999999999</v>
      </c>
      <c r="D80" s="6"/>
      <c r="E80" s="6">
        <f t="shared" si="7"/>
        <v>0.12361345024108883</v>
      </c>
      <c r="F80" s="6">
        <f t="shared" si="4"/>
        <v>0.42164358167648319</v>
      </c>
      <c r="G80" s="5">
        <v>0</v>
      </c>
      <c r="H80" s="4">
        <f t="shared" si="5"/>
        <v>24.034811628201098</v>
      </c>
      <c r="I80" s="4">
        <f t="shared" si="6"/>
        <v>4.0847175440211094</v>
      </c>
      <c r="J80" s="7"/>
      <c r="K80" s="7"/>
    </row>
    <row r="81" spans="1:11" x14ac:dyDescent="0.25">
      <c r="A81" s="3">
        <v>41582.829874826391</v>
      </c>
      <c r="B81" s="6">
        <v>0.53774899244308472</v>
      </c>
      <c r="C81" s="6">
        <v>0.48670000000000002</v>
      </c>
      <c r="D81" s="6"/>
      <c r="E81" s="6">
        <f t="shared" si="7"/>
        <v>0.12361345024108883</v>
      </c>
      <c r="F81" s="6">
        <f t="shared" si="4"/>
        <v>0.41413554220199589</v>
      </c>
      <c r="G81" s="5">
        <v>4.557290650692227E-3</v>
      </c>
      <c r="H81" s="4">
        <f t="shared" si="5"/>
        <v>10.488800584155475</v>
      </c>
      <c r="I81" s="4">
        <f t="shared" si="6"/>
        <v>14.909483829464586</v>
      </c>
      <c r="J81" s="7"/>
      <c r="K81" s="7"/>
    </row>
    <row r="82" spans="1:11" x14ac:dyDescent="0.25">
      <c r="A82" s="3">
        <v>41582.833347106483</v>
      </c>
      <c r="B82" s="6">
        <v>0.53060555458068848</v>
      </c>
      <c r="C82" s="6">
        <v>0.50240000000000007</v>
      </c>
      <c r="D82" s="6"/>
      <c r="E82" s="6">
        <f t="shared" si="7"/>
        <v>0.12361345024108883</v>
      </c>
      <c r="F82" s="6">
        <f t="shared" si="4"/>
        <v>0.40699210433959965</v>
      </c>
      <c r="G82" s="5">
        <v>0</v>
      </c>
      <c r="H82" s="4">
        <f t="shared" si="5"/>
        <v>5.614162934054221</v>
      </c>
      <c r="I82" s="4">
        <f t="shared" si="6"/>
        <v>18.990425091640208</v>
      </c>
      <c r="J82" s="7"/>
      <c r="K82" s="7"/>
    </row>
    <row r="83" spans="1:11" x14ac:dyDescent="0.25">
      <c r="A83" s="3">
        <v>41582.836819386575</v>
      </c>
      <c r="B83" s="6">
        <v>0.5237082839012146</v>
      </c>
      <c r="C83" s="6">
        <v>0.50240000000000007</v>
      </c>
      <c r="D83" s="6"/>
      <c r="E83" s="6">
        <f t="shared" si="7"/>
        <v>0.12361345024108883</v>
      </c>
      <c r="F83" s="6">
        <f t="shared" si="4"/>
        <v>0.40009483366012577</v>
      </c>
      <c r="G83" s="5">
        <v>0</v>
      </c>
      <c r="H83" s="4">
        <f t="shared" si="5"/>
        <v>4.2412985472162674</v>
      </c>
      <c r="I83" s="4">
        <f t="shared" si="6"/>
        <v>20.363289478478162</v>
      </c>
      <c r="J83" s="7"/>
      <c r="K83" s="7"/>
    </row>
    <row r="84" spans="1:11" x14ac:dyDescent="0.25">
      <c r="A84" s="3">
        <v>41582.840291666667</v>
      </c>
      <c r="B84" s="6">
        <v>0.51713496446609497</v>
      </c>
      <c r="C84" s="6">
        <v>0.50240000000000007</v>
      </c>
      <c r="D84" s="6"/>
      <c r="E84" s="6">
        <f t="shared" si="7"/>
        <v>0.12361345024108883</v>
      </c>
      <c r="F84" s="6">
        <f t="shared" si="4"/>
        <v>0.39352151422500614</v>
      </c>
      <c r="G84" s="5">
        <v>0.2487140191516318</v>
      </c>
      <c r="H84" s="4">
        <f t="shared" si="5"/>
        <v>2.932914901690864</v>
      </c>
      <c r="I84" s="4">
        <f t="shared" si="6"/>
        <v>21.671673124003565</v>
      </c>
      <c r="J84" s="7"/>
      <c r="K84" s="7"/>
    </row>
    <row r="85" spans="1:11" x14ac:dyDescent="0.25">
      <c r="A85" s="3">
        <v>41582.843763946759</v>
      </c>
      <c r="B85" s="6">
        <v>0.51447039842605591</v>
      </c>
      <c r="C85" s="6">
        <v>0.48670000000000002</v>
      </c>
      <c r="D85" s="6"/>
      <c r="E85" s="6">
        <f t="shared" si="7"/>
        <v>0.12361345024108883</v>
      </c>
      <c r="F85" s="6">
        <f t="shared" si="4"/>
        <v>0.39085694818496708</v>
      </c>
      <c r="G85" s="5">
        <v>0.13949400908340609</v>
      </c>
      <c r="H85" s="4">
        <f t="shared" si="5"/>
        <v>5.7058554399128587</v>
      </c>
      <c r="I85" s="4">
        <f t="shared" si="6"/>
        <v>19.692428973707202</v>
      </c>
      <c r="J85" s="7"/>
      <c r="K85" s="7"/>
    </row>
    <row r="86" spans="1:11" x14ac:dyDescent="0.25">
      <c r="A86" s="1"/>
      <c r="C86" s="6"/>
      <c r="D86" s="6"/>
      <c r="E86" s="6"/>
      <c r="F86" s="6"/>
    </row>
    <row r="87" spans="1:11" x14ac:dyDescent="0.25">
      <c r="C87" s="6"/>
      <c r="D87" s="6"/>
      <c r="E87" s="6"/>
      <c r="F8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90"/>
  <sheetViews>
    <sheetView topLeftCell="AD1" workbookViewId="0">
      <selection activeCell="AZ3" sqref="AZ3:AZ87"/>
    </sheetView>
  </sheetViews>
  <sheetFormatPr defaultRowHeight="15" x14ac:dyDescent="0.25"/>
  <cols>
    <col min="1" max="1" width="15.85546875" bestFit="1" customWidth="1"/>
    <col min="2" max="2" width="15.140625" bestFit="1" customWidth="1"/>
    <col min="3" max="3" width="12.42578125" bestFit="1" customWidth="1"/>
    <col min="4" max="5" width="12.42578125" customWidth="1"/>
    <col min="6" max="6" width="14.28515625" bestFit="1" customWidth="1"/>
    <col min="8" max="8" width="13.5703125" bestFit="1" customWidth="1"/>
    <col min="9" max="9" width="9.7109375" bestFit="1" customWidth="1"/>
    <col min="10" max="10" width="16" bestFit="1" customWidth="1"/>
    <col min="11" max="11" width="11.85546875" bestFit="1" customWidth="1"/>
    <col min="12" max="12" width="12" customWidth="1"/>
    <col min="13" max="13" width="13.5703125" bestFit="1" customWidth="1"/>
    <col min="14" max="14" width="9.7109375" bestFit="1" customWidth="1"/>
    <col min="15" max="17" width="9.7109375" customWidth="1"/>
    <col min="57" max="57" width="10.85546875" bestFit="1" customWidth="1"/>
  </cols>
  <sheetData>
    <row r="1" spans="1:58" x14ac:dyDescent="0.25">
      <c r="J1" t="s">
        <v>12</v>
      </c>
      <c r="K1" s="2">
        <f>AVERAGE(C3:C87)</f>
        <v>1.1653511904761902</v>
      </c>
      <c r="Q1">
        <f>K90</f>
        <v>0.95725309837314132</v>
      </c>
    </row>
    <row r="2" spans="1:58" x14ac:dyDescent="0.25">
      <c r="A2" t="s">
        <v>0</v>
      </c>
      <c r="B2" t="s">
        <v>7</v>
      </c>
      <c r="C2" t="s">
        <v>2</v>
      </c>
      <c r="D2" t="s">
        <v>9</v>
      </c>
      <c r="E2" t="s">
        <v>8</v>
      </c>
      <c r="F2" t="s">
        <v>3</v>
      </c>
      <c r="G2" t="s">
        <v>4</v>
      </c>
      <c r="H2" t="s">
        <v>5</v>
      </c>
      <c r="I2" t="s">
        <v>6</v>
      </c>
      <c r="J2" t="s">
        <v>14</v>
      </c>
      <c r="K2" t="s">
        <v>13</v>
      </c>
      <c r="L2" t="s">
        <v>15</v>
      </c>
      <c r="M2" t="s">
        <v>10</v>
      </c>
      <c r="N2">
        <v>1</v>
      </c>
      <c r="O2" t="s">
        <v>11</v>
      </c>
      <c r="P2" t="s">
        <v>19</v>
      </c>
      <c r="Q2" t="s">
        <v>20</v>
      </c>
      <c r="R2">
        <v>2</v>
      </c>
      <c r="S2" t="s">
        <v>11</v>
      </c>
      <c r="T2" t="s">
        <v>19</v>
      </c>
      <c r="U2" t="s">
        <v>20</v>
      </c>
      <c r="V2">
        <v>3</v>
      </c>
      <c r="W2" t="s">
        <v>11</v>
      </c>
      <c r="X2" t="s">
        <v>19</v>
      </c>
      <c r="Y2" t="s">
        <v>20</v>
      </c>
      <c r="Z2">
        <v>4</v>
      </c>
      <c r="AA2" t="s">
        <v>11</v>
      </c>
      <c r="AB2" t="s">
        <v>19</v>
      </c>
      <c r="AC2" t="s">
        <v>20</v>
      </c>
      <c r="AD2">
        <v>5</v>
      </c>
      <c r="AE2" t="s">
        <v>11</v>
      </c>
      <c r="AF2" t="s">
        <v>19</v>
      </c>
      <c r="AG2" t="s">
        <v>20</v>
      </c>
      <c r="AH2">
        <v>6</v>
      </c>
      <c r="AI2" t="s">
        <v>11</v>
      </c>
      <c r="AJ2" t="s">
        <v>19</v>
      </c>
      <c r="AK2" t="s">
        <v>20</v>
      </c>
      <c r="AL2">
        <v>7</v>
      </c>
      <c r="AM2" t="s">
        <v>11</v>
      </c>
      <c r="AN2" t="s">
        <v>19</v>
      </c>
      <c r="AO2" t="s">
        <v>20</v>
      </c>
      <c r="AP2">
        <v>8</v>
      </c>
      <c r="AQ2" t="s">
        <v>11</v>
      </c>
      <c r="AR2" t="s">
        <v>19</v>
      </c>
      <c r="AS2" t="s">
        <v>20</v>
      </c>
      <c r="AT2">
        <v>9</v>
      </c>
      <c r="AU2" t="s">
        <v>11</v>
      </c>
      <c r="AV2" t="s">
        <v>19</v>
      </c>
      <c r="AW2" t="s">
        <v>20</v>
      </c>
      <c r="AX2">
        <v>10</v>
      </c>
      <c r="AY2" t="s">
        <v>11</v>
      </c>
      <c r="AZ2" t="s">
        <v>19</v>
      </c>
      <c r="BA2" t="s">
        <v>20</v>
      </c>
      <c r="BB2">
        <v>11</v>
      </c>
      <c r="BC2" t="s">
        <v>11</v>
      </c>
      <c r="BD2" t="s">
        <v>19</v>
      </c>
      <c r="BE2" t="s">
        <v>20</v>
      </c>
    </row>
    <row r="3" spans="1:58" x14ac:dyDescent="0.25">
      <c r="A3" s="3">
        <v>41582.552092418984</v>
      </c>
      <c r="B3" s="6">
        <v>0.62867957353591919</v>
      </c>
      <c r="C3" s="6">
        <v>0.45530000000000004</v>
      </c>
      <c r="D3" s="4"/>
      <c r="E3" s="6">
        <v>0</v>
      </c>
      <c r="F3" s="6">
        <f>B3-E3</f>
        <v>0.62867957353591919</v>
      </c>
      <c r="G3" s="5">
        <v>0.64603662868805434</v>
      </c>
      <c r="H3" s="4">
        <f>100*ABS(B3-C3)/C3</f>
        <v>38.08029289170198</v>
      </c>
      <c r="I3" s="4">
        <f>100*ABS(F3-C3)/C3</f>
        <v>38.08029289170198</v>
      </c>
      <c r="J3" s="7">
        <f>(C3-$K$1)^2</f>
        <v>0.5041726930966548</v>
      </c>
      <c r="K3" s="7">
        <f>(B3-C3)^2</f>
        <v>3.0060476519497198E-2</v>
      </c>
      <c r="L3" s="7">
        <f>(C3-F3)^2</f>
        <v>3.0060476519497198E-2</v>
      </c>
      <c r="M3" s="4"/>
      <c r="N3" s="4"/>
      <c r="O3" s="4">
        <v>0.62867957353591919</v>
      </c>
      <c r="P3" s="4">
        <v>38.08029289170198</v>
      </c>
      <c r="Q3" s="11">
        <v>0.94711310906327717</v>
      </c>
      <c r="R3" s="4"/>
      <c r="S3" s="4">
        <v>0.62867957353591919</v>
      </c>
      <c r="T3" s="4">
        <v>38.08029289170198</v>
      </c>
      <c r="U3" s="10">
        <v>0.95894575760570899</v>
      </c>
      <c r="V3" s="4"/>
      <c r="W3" s="4">
        <v>0.62867957353591919</v>
      </c>
      <c r="X3" s="4">
        <v>38.08029289170198</v>
      </c>
      <c r="Y3" s="10">
        <v>0.95509206778489453</v>
      </c>
      <c r="Z3" s="4"/>
      <c r="AA3" s="4">
        <v>0.62867957353591919</v>
      </c>
      <c r="AB3" s="4">
        <v>38.08029289170198</v>
      </c>
      <c r="AC3" s="10">
        <v>0.93766372248517993</v>
      </c>
      <c r="AD3" s="4"/>
      <c r="AE3" s="4">
        <v>0.62867957353591919</v>
      </c>
      <c r="AF3" s="4">
        <v>38.08029289170198</v>
      </c>
      <c r="AG3" s="10">
        <v>0.96456362463024525</v>
      </c>
      <c r="AH3" s="4"/>
      <c r="AI3" s="4">
        <v>0.62867957353591919</v>
      </c>
      <c r="AJ3" s="4">
        <v>38.08029289170198</v>
      </c>
      <c r="AK3" s="10">
        <v>0.94274090855518378</v>
      </c>
      <c r="AL3" s="4"/>
      <c r="AM3" s="4">
        <v>0.62867957353591919</v>
      </c>
      <c r="AN3" s="4">
        <v>38.08029289170198</v>
      </c>
      <c r="AO3" s="10">
        <v>0.93772000542865397</v>
      </c>
      <c r="AP3" s="4"/>
      <c r="AQ3" s="4">
        <v>0.62867957353591919</v>
      </c>
      <c r="AR3" s="4">
        <v>38.08029289170198</v>
      </c>
      <c r="AS3" s="10">
        <v>0.96673351364420534</v>
      </c>
      <c r="AT3" s="4"/>
      <c r="AU3" s="4">
        <v>0.62867957353591919</v>
      </c>
      <c r="AV3" s="4">
        <v>38.08029289170198</v>
      </c>
      <c r="AW3" s="10">
        <v>0.96532902485085614</v>
      </c>
      <c r="AX3" s="4"/>
      <c r="AY3" s="4">
        <v>0.62867957353591919</v>
      </c>
      <c r="AZ3" s="4">
        <v>38.08029289170198</v>
      </c>
      <c r="BA3" s="10">
        <v>0.95725309837314132</v>
      </c>
      <c r="BC3" s="2">
        <v>0.62867957353591919</v>
      </c>
      <c r="BD3" s="2">
        <v>38.08029289170198</v>
      </c>
      <c r="BE3" s="11">
        <v>0.96564991107994602</v>
      </c>
    </row>
    <row r="4" spans="1:58" x14ac:dyDescent="0.25">
      <c r="A4" s="3">
        <v>41582.555564699076</v>
      </c>
      <c r="B4" s="6">
        <v>0.70009362697601318</v>
      </c>
      <c r="C4" s="6">
        <v>0.53380000000000005</v>
      </c>
      <c r="D4" s="4"/>
      <c r="E4" s="6">
        <v>0</v>
      </c>
      <c r="F4" s="6">
        <f t="shared" ref="F4:F68" si="0">B4-E4</f>
        <v>0.70009362697601318</v>
      </c>
      <c r="G4" s="5">
        <v>0.69453979030600366</v>
      </c>
      <c r="H4" s="4">
        <f t="shared" ref="H4:H68" si="1">100*ABS(B4-C4)/C4</f>
        <v>31.152796361186418</v>
      </c>
      <c r="I4" s="4">
        <f t="shared" ref="I4:I68" si="2">100*ABS(F4-C4)/C4</f>
        <v>31.152796361186418</v>
      </c>
      <c r="J4" s="7">
        <f t="shared" ref="J4:J68" si="3">(C4-$K$1)^2</f>
        <v>0.39885690619189296</v>
      </c>
      <c r="K4" s="7">
        <f t="shared" ref="K4:K68" si="4">(B4-C4)^2</f>
        <v>2.7653570372837402E-2</v>
      </c>
      <c r="L4" s="7">
        <f t="shared" ref="L4:L68" si="5">(C4-F4)^2</f>
        <v>2.7653570372837402E-2</v>
      </c>
      <c r="M4" s="4"/>
      <c r="N4" s="4"/>
      <c r="O4" s="4">
        <v>0.70009362697601318</v>
      </c>
      <c r="P4" s="4">
        <v>31.152796361186418</v>
      </c>
      <c r="Q4" s="4"/>
      <c r="R4" s="4"/>
      <c r="S4" s="4">
        <v>0.70009362697601318</v>
      </c>
      <c r="T4" s="4">
        <v>31.152796361186418</v>
      </c>
      <c r="U4" s="4"/>
      <c r="V4" s="4"/>
      <c r="W4" s="4">
        <v>0.70009362697601318</v>
      </c>
      <c r="X4" s="4">
        <v>31.152796361186418</v>
      </c>
      <c r="Y4" s="4"/>
      <c r="Z4" s="4"/>
      <c r="AA4" s="4">
        <v>0.70009362697601318</v>
      </c>
      <c r="AB4" s="4">
        <v>31.152796361186418</v>
      </c>
      <c r="AC4" s="4"/>
      <c r="AD4" s="4"/>
      <c r="AE4" s="4">
        <v>0.70009362697601318</v>
      </c>
      <c r="AF4" s="4">
        <v>31.152796361186418</v>
      </c>
      <c r="AG4" s="4"/>
      <c r="AH4" s="4"/>
      <c r="AI4" s="4">
        <v>0.70009362697601318</v>
      </c>
      <c r="AJ4" s="4">
        <v>31.152796361186418</v>
      </c>
      <c r="AK4" s="4"/>
      <c r="AL4" s="4"/>
      <c r="AM4" s="4">
        <v>0.70009362697601318</v>
      </c>
      <c r="AN4" s="4">
        <v>31.152796361186418</v>
      </c>
      <c r="AO4" s="4"/>
      <c r="AP4" s="4"/>
      <c r="AQ4" s="4">
        <v>0.70009362697601318</v>
      </c>
      <c r="AR4" s="4">
        <v>31.152796361186418</v>
      </c>
      <c r="AS4" s="4"/>
      <c r="AT4" s="4"/>
      <c r="AU4" s="4">
        <v>0.70009362697601318</v>
      </c>
      <c r="AV4" s="4">
        <v>31.152796361186418</v>
      </c>
      <c r="AW4" s="4"/>
      <c r="AX4" s="4"/>
      <c r="AY4" s="4">
        <v>0.70009362697601318</v>
      </c>
      <c r="AZ4" s="4">
        <v>31.152796361186418</v>
      </c>
      <c r="BA4" s="4"/>
      <c r="BC4" s="2">
        <v>0.70009362697601318</v>
      </c>
      <c r="BD4" s="2">
        <v>31.152796361186418</v>
      </c>
    </row>
    <row r="5" spans="1:58" x14ac:dyDescent="0.25">
      <c r="A5" s="3">
        <v>41582.559036979168</v>
      </c>
      <c r="B5" s="6">
        <v>0.78095448017120361</v>
      </c>
      <c r="C5" s="6">
        <v>0.61229999999999996</v>
      </c>
      <c r="D5" s="4"/>
      <c r="E5" s="6">
        <v>0</v>
      </c>
      <c r="F5" s="6">
        <f t="shared" si="0"/>
        <v>0.78095448017120361</v>
      </c>
      <c r="G5" s="5">
        <v>0.95550950340372953</v>
      </c>
      <c r="H5" s="4">
        <f t="shared" si="1"/>
        <v>27.544419430214546</v>
      </c>
      <c r="I5" s="4">
        <f t="shared" si="2"/>
        <v>27.544419430214546</v>
      </c>
      <c r="J5" s="7">
        <f t="shared" si="3"/>
        <v>0.30586561928713124</v>
      </c>
      <c r="K5" s="7">
        <f t="shared" si="4"/>
        <v>2.8444333681818926E-2</v>
      </c>
      <c r="L5" s="7">
        <f t="shared" si="5"/>
        <v>2.8444333681818926E-2</v>
      </c>
      <c r="M5" s="4"/>
      <c r="N5" s="4"/>
      <c r="O5" s="4">
        <v>0.78095448017120361</v>
      </c>
      <c r="P5" s="4">
        <v>27.544419430214546</v>
      </c>
      <c r="Q5" s="4"/>
      <c r="R5" s="4"/>
      <c r="S5" s="4">
        <v>0.78095448017120361</v>
      </c>
      <c r="T5" s="4">
        <v>27.544419430214546</v>
      </c>
      <c r="U5" s="4"/>
      <c r="V5" s="4"/>
      <c r="W5" s="4">
        <v>0.78095448017120361</v>
      </c>
      <c r="X5" s="4">
        <v>27.544419430214546</v>
      </c>
      <c r="Y5" s="4"/>
      <c r="Z5" s="4"/>
      <c r="AA5" s="4">
        <v>0.78095448017120361</v>
      </c>
      <c r="AB5" s="4">
        <v>27.544419430214546</v>
      </c>
      <c r="AC5" s="4"/>
      <c r="AD5" s="4"/>
      <c r="AE5" s="4">
        <v>0.78095448017120361</v>
      </c>
      <c r="AF5" s="4">
        <v>27.544419430214546</v>
      </c>
      <c r="AG5" s="4"/>
      <c r="AH5" s="4"/>
      <c r="AI5" s="4">
        <v>0.78095448017120361</v>
      </c>
      <c r="AJ5" s="4">
        <v>27.544419430214546</v>
      </c>
      <c r="AK5" s="4"/>
      <c r="AL5" s="4"/>
      <c r="AM5" s="4">
        <v>0.78095448017120361</v>
      </c>
      <c r="AN5" s="4">
        <v>27.544419430214546</v>
      </c>
      <c r="AO5" s="4"/>
      <c r="AP5" s="4"/>
      <c r="AQ5" s="4">
        <v>0.78095448017120361</v>
      </c>
      <c r="AR5" s="4">
        <v>27.544419430214546</v>
      </c>
      <c r="AS5" s="4"/>
      <c r="AT5" s="4"/>
      <c r="AU5" s="4">
        <v>0.78095448017120361</v>
      </c>
      <c r="AV5" s="4">
        <v>27.544419430214546</v>
      </c>
      <c r="AW5" s="4"/>
      <c r="AX5" s="4"/>
      <c r="AY5" s="4">
        <v>0.78095448017120361</v>
      </c>
      <c r="AZ5" s="4">
        <v>27.544419430214546</v>
      </c>
      <c r="BA5" s="4"/>
      <c r="BC5" s="2">
        <v>0.78095448017120361</v>
      </c>
      <c r="BD5" s="2">
        <v>27.544419430214546</v>
      </c>
    </row>
    <row r="6" spans="1:58" x14ac:dyDescent="0.25">
      <c r="A6" s="3">
        <v>41582.56250925926</v>
      </c>
      <c r="B6" s="6">
        <v>0.8800625205039978</v>
      </c>
      <c r="C6" s="6">
        <v>0.628</v>
      </c>
      <c r="D6" s="4">
        <v>0.72799999999999998</v>
      </c>
      <c r="E6" s="6">
        <f>IF(ISBLANK(D6),E5,B6-D6)</f>
        <v>0.15206252050399782</v>
      </c>
      <c r="F6" s="6">
        <f t="shared" si="0"/>
        <v>0.72799999999999998</v>
      </c>
      <c r="G6" s="5">
        <v>1.273299469144326</v>
      </c>
      <c r="H6" s="4">
        <f t="shared" si="1"/>
        <v>40.137344029299015</v>
      </c>
      <c r="I6" s="4">
        <f t="shared" si="2"/>
        <v>15.923566878980889</v>
      </c>
      <c r="J6" s="7">
        <f t="shared" si="3"/>
        <v>0.28874630190617884</v>
      </c>
      <c r="K6" s="7">
        <f t="shared" si="4"/>
        <v>6.3535514242828314E-2</v>
      </c>
      <c r="L6" s="7">
        <f t="shared" si="5"/>
        <v>9.999999999999995E-3</v>
      </c>
      <c r="M6" s="4">
        <f ca="1">D6+RANDBETWEEN(-150,150)/1000</f>
        <v>0.66900000000000004</v>
      </c>
      <c r="N6" s="4">
        <v>0.57599999999999996</v>
      </c>
      <c r="O6" s="4">
        <v>0.57599999999999996</v>
      </c>
      <c r="P6" s="4">
        <v>8.2802547770700716</v>
      </c>
      <c r="Q6" s="4"/>
      <c r="R6" s="4">
        <v>0.52200000000000002</v>
      </c>
      <c r="S6" s="4">
        <v>0.52200000000000002</v>
      </c>
      <c r="T6" s="4">
        <v>16.878980891719742</v>
      </c>
      <c r="U6" s="4"/>
      <c r="V6" s="4">
        <v>0.68700000000000006</v>
      </c>
      <c r="W6" s="4">
        <v>0.68700000000000006</v>
      </c>
      <c r="X6" s="4">
        <v>9.3949044585987345</v>
      </c>
      <c r="Y6" s="4"/>
      <c r="Z6" s="4">
        <v>0.49199999999999999</v>
      </c>
      <c r="AA6" s="4">
        <v>0.49199999999999999</v>
      </c>
      <c r="AB6" s="4">
        <v>21.656050955414013</v>
      </c>
      <c r="AC6" s="4"/>
      <c r="AD6" s="4">
        <v>0.77300000000000002</v>
      </c>
      <c r="AE6" s="4">
        <v>0.77300000000000002</v>
      </c>
      <c r="AF6" s="4">
        <v>23.089171974522294</v>
      </c>
      <c r="AG6" s="4"/>
      <c r="AH6" s="4">
        <v>0.73899999999999999</v>
      </c>
      <c r="AI6" s="4">
        <v>0.73899999999999999</v>
      </c>
      <c r="AJ6" s="4">
        <v>17.675159235668787</v>
      </c>
      <c r="AK6" s="4"/>
      <c r="AL6" s="4">
        <v>0.49199999999999999</v>
      </c>
      <c r="AM6" s="4">
        <v>0.49199999999999999</v>
      </c>
      <c r="AN6" s="4">
        <v>21.656050955414013</v>
      </c>
      <c r="AO6" s="4"/>
      <c r="AP6" s="4">
        <v>0.53300000000000003</v>
      </c>
      <c r="AQ6" s="4">
        <v>0.53300000000000003</v>
      </c>
      <c r="AR6" s="4">
        <v>15.127388535031841</v>
      </c>
      <c r="AS6" s="4"/>
      <c r="AT6" s="4">
        <v>0.74299999999999999</v>
      </c>
      <c r="AU6" s="4">
        <v>0.74299999999999999</v>
      </c>
      <c r="AV6" s="4">
        <v>18.312101910828027</v>
      </c>
      <c r="AW6" s="4"/>
      <c r="AX6" s="4">
        <v>0.72799999999999998</v>
      </c>
      <c r="AY6" s="4">
        <v>0.72799999999999998</v>
      </c>
      <c r="AZ6" s="4">
        <v>15.923566878980889</v>
      </c>
      <c r="BA6" s="4"/>
      <c r="BB6" s="4">
        <v>0.754</v>
      </c>
      <c r="BC6" s="2">
        <v>0.754</v>
      </c>
      <c r="BD6" s="2">
        <v>20.063694267515924</v>
      </c>
    </row>
    <row r="7" spans="1:58" x14ac:dyDescent="0.25">
      <c r="A7" s="3">
        <v>41582.565981539352</v>
      </c>
      <c r="B7" s="6">
        <v>1.0105627775192259</v>
      </c>
      <c r="C7" s="6">
        <v>0.64370000000000005</v>
      </c>
      <c r="D7" s="4"/>
      <c r="E7" s="6">
        <f t="shared" ref="E7:E71" si="6">IF(ISBLANK(D7),E6,B7-D7)</f>
        <v>0.15206252050399782</v>
      </c>
      <c r="F7" s="6">
        <f t="shared" si="0"/>
        <v>0.85850025701522803</v>
      </c>
      <c r="G7" s="5">
        <v>0.74618406456866249</v>
      </c>
      <c r="H7" s="4">
        <f t="shared" si="1"/>
        <v>56.992819251083702</v>
      </c>
      <c r="I7" s="4">
        <f t="shared" si="2"/>
        <v>33.369622031261144</v>
      </c>
      <c r="J7" s="7">
        <f t="shared" si="3"/>
        <v>0.27211996452522641</v>
      </c>
      <c r="K7" s="7">
        <f t="shared" si="4"/>
        <v>0.13458829752912096</v>
      </c>
      <c r="L7" s="7">
        <f t="shared" si="5"/>
        <v>4.6139150413807999E-2</v>
      </c>
      <c r="M7" s="4"/>
      <c r="N7" s="4"/>
      <c r="O7" s="4">
        <v>0.70650025701522801</v>
      </c>
      <c r="P7" s="4">
        <v>9.7561374887724011</v>
      </c>
      <c r="Q7" s="4"/>
      <c r="R7" s="4"/>
      <c r="S7" s="4">
        <v>0.65250025701522807</v>
      </c>
      <c r="T7" s="4">
        <v>1.3671364013093084</v>
      </c>
      <c r="U7" s="4"/>
      <c r="V7" s="4"/>
      <c r="W7" s="4">
        <v>0.8175002570152281</v>
      </c>
      <c r="X7" s="4">
        <v>27.000195279668795</v>
      </c>
      <c r="Y7" s="4"/>
      <c r="Z7" s="4"/>
      <c r="AA7" s="4">
        <v>0.62250025701522804</v>
      </c>
      <c r="AB7" s="4">
        <v>3.2934197583924196</v>
      </c>
      <c r="AC7" s="4"/>
      <c r="AD7" s="4"/>
      <c r="AE7" s="4">
        <v>0.90350025701522807</v>
      </c>
      <c r="AF7" s="4">
        <v>40.360456270813735</v>
      </c>
      <c r="AG7" s="4"/>
      <c r="AH7" s="4"/>
      <c r="AI7" s="4">
        <v>0.86950025701522804</v>
      </c>
      <c r="AJ7" s="4">
        <v>35.078492623151774</v>
      </c>
      <c r="AK7" s="4"/>
      <c r="AL7" s="4"/>
      <c r="AM7" s="4">
        <v>0.62250025701522804</v>
      </c>
      <c r="AN7" s="4">
        <v>3.2934197583924196</v>
      </c>
      <c r="AO7" s="4"/>
      <c r="AP7" s="4"/>
      <c r="AQ7" s="4">
        <v>0.66350025701522808</v>
      </c>
      <c r="AR7" s="4">
        <v>3.0760069931999423</v>
      </c>
      <c r="AS7" s="4"/>
      <c r="AT7" s="4"/>
      <c r="AU7" s="4">
        <v>0.87350025701522804</v>
      </c>
      <c r="AV7" s="4">
        <v>35.699900111112001</v>
      </c>
      <c r="AW7" s="4"/>
      <c r="AX7" s="4"/>
      <c r="AY7" s="4">
        <v>0.85850025701522803</v>
      </c>
      <c r="AZ7" s="4">
        <v>33.369622031261144</v>
      </c>
      <c r="BA7" s="4"/>
      <c r="BC7" s="2">
        <v>0.88450025701522805</v>
      </c>
      <c r="BD7" s="2">
        <v>37.408770703002638</v>
      </c>
    </row>
    <row r="8" spans="1:58" x14ac:dyDescent="0.25">
      <c r="A8" s="3">
        <v>41582.569453819444</v>
      </c>
      <c r="B8" s="6">
        <v>1.145865321159363</v>
      </c>
      <c r="C8" s="6">
        <v>0.69079999999999997</v>
      </c>
      <c r="D8" s="4"/>
      <c r="E8" s="6">
        <f t="shared" si="6"/>
        <v>0.15206252050399782</v>
      </c>
      <c r="F8" s="6">
        <f t="shared" si="0"/>
        <v>0.99380280065536519</v>
      </c>
      <c r="G8" s="5">
        <v>0.13949400908340609</v>
      </c>
      <c r="H8" s="4">
        <f t="shared" si="1"/>
        <v>65.875118870782146</v>
      </c>
      <c r="I8" s="4">
        <f t="shared" si="2"/>
        <v>43.862594188674763</v>
      </c>
      <c r="J8" s="7">
        <f t="shared" si="3"/>
        <v>0.22519883238236937</v>
      </c>
      <c r="K8" s="7">
        <f t="shared" si="4"/>
        <v>0.20708444652187424</v>
      </c>
      <c r="L8" s="7">
        <f t="shared" si="5"/>
        <v>9.181069720499499E-2</v>
      </c>
      <c r="M8" s="4"/>
      <c r="N8" s="4"/>
      <c r="O8" s="4">
        <v>0.84180280065536517</v>
      </c>
      <c r="P8" s="4">
        <v>21.859119955901161</v>
      </c>
      <c r="Q8" s="4"/>
      <c r="R8" s="4"/>
      <c r="S8" s="4">
        <v>0.78780280065536523</v>
      </c>
      <c r="T8" s="4">
        <v>14.042096215310549</v>
      </c>
      <c r="U8" s="4"/>
      <c r="V8" s="4"/>
      <c r="W8" s="4">
        <v>0.95280280065536527</v>
      </c>
      <c r="X8" s="4">
        <v>37.92744653378189</v>
      </c>
      <c r="Y8" s="4"/>
      <c r="Z8" s="4"/>
      <c r="AA8" s="4">
        <v>0.75780280065536521</v>
      </c>
      <c r="AB8" s="4">
        <v>9.6993052483157545</v>
      </c>
      <c r="AC8" s="4"/>
      <c r="AD8" s="4"/>
      <c r="AE8" s="4">
        <v>1.0388028006553651</v>
      </c>
      <c r="AF8" s="4">
        <v>50.376780639166931</v>
      </c>
      <c r="AG8" s="4"/>
      <c r="AH8" s="4"/>
      <c r="AI8" s="4">
        <v>1.0048028006553653</v>
      </c>
      <c r="AJ8" s="4">
        <v>45.454950876572866</v>
      </c>
      <c r="AK8" s="4"/>
      <c r="AL8" s="4"/>
      <c r="AM8" s="4">
        <v>0.75780280065536521</v>
      </c>
      <c r="AN8" s="4">
        <v>9.6993052483157545</v>
      </c>
      <c r="AO8" s="4"/>
      <c r="AP8" s="4"/>
      <c r="AQ8" s="4">
        <v>0.79880280065536524</v>
      </c>
      <c r="AR8" s="4">
        <v>15.634452903208638</v>
      </c>
      <c r="AS8" s="4"/>
      <c r="AT8" s="4"/>
      <c r="AU8" s="4">
        <v>1.0088028006553653</v>
      </c>
      <c r="AV8" s="4">
        <v>46.033989672172169</v>
      </c>
      <c r="AW8" s="4"/>
      <c r="AX8" s="4"/>
      <c r="AY8" s="4">
        <v>0.99380280065536519</v>
      </c>
      <c r="AZ8" s="4">
        <v>43.862594188674763</v>
      </c>
      <c r="BA8" s="4"/>
      <c r="BC8" s="2">
        <v>1.0198028006553652</v>
      </c>
      <c r="BD8" s="2">
        <v>47.626346360070251</v>
      </c>
      <c r="BE8" t="s">
        <v>45</v>
      </c>
      <c r="BF8" s="11">
        <f>AVERAGE(BE3,BA3,AW3,AS3,AO3,AK3,AG3,AC3,Y3,U3,Q3)</f>
        <v>0.95443679486375388</v>
      </c>
    </row>
    <row r="9" spans="1:58" x14ac:dyDescent="0.25">
      <c r="A9" s="3">
        <v>41582.572926099536</v>
      </c>
      <c r="B9" s="6">
        <v>1.2167307138442991</v>
      </c>
      <c r="C9" s="6">
        <v>0.83209999999999995</v>
      </c>
      <c r="D9" s="4"/>
      <c r="E9" s="6">
        <f t="shared" si="6"/>
        <v>0.15206252050399782</v>
      </c>
      <c r="F9" s="6">
        <f t="shared" si="0"/>
        <v>1.0646681933403013</v>
      </c>
      <c r="G9" s="5">
        <v>6.0505990916593859E-2</v>
      </c>
      <c r="H9" s="4">
        <f t="shared" si="1"/>
        <v>46.224097325357434</v>
      </c>
      <c r="I9" s="4">
        <f t="shared" si="2"/>
        <v>27.949548532664505</v>
      </c>
      <c r="J9" s="7">
        <f t="shared" si="3"/>
        <v>0.11105635595379802</v>
      </c>
      <c r="K9" s="7">
        <f t="shared" si="4"/>
        <v>0.14794078603237512</v>
      </c>
      <c r="L9" s="7">
        <f t="shared" si="5"/>
        <v>5.4087964553571774E-2</v>
      </c>
      <c r="M9" s="4"/>
      <c r="N9" s="4"/>
      <c r="O9" s="4">
        <v>0.91266819334030125</v>
      </c>
      <c r="P9" s="4">
        <v>9.6825133205505729</v>
      </c>
      <c r="Q9" s="4"/>
      <c r="R9" s="4"/>
      <c r="S9" s="4">
        <v>0.85866819334030131</v>
      </c>
      <c r="T9" s="4">
        <v>3.19290870572063</v>
      </c>
      <c r="U9" s="4"/>
      <c r="V9" s="4"/>
      <c r="W9" s="4">
        <v>1.0236681933403013</v>
      </c>
      <c r="X9" s="4">
        <v>23.022256139923254</v>
      </c>
      <c r="Y9" s="4"/>
      <c r="Z9" s="4"/>
      <c r="AA9" s="4">
        <v>0.82866819334030128</v>
      </c>
      <c r="AB9" s="4">
        <v>0.41242719140712253</v>
      </c>
      <c r="AC9" s="4"/>
      <c r="AD9" s="4"/>
      <c r="AE9" s="4">
        <v>1.1096681933403012</v>
      </c>
      <c r="AF9" s="4">
        <v>33.357552378356118</v>
      </c>
      <c r="AG9" s="4"/>
      <c r="AH9" s="4"/>
      <c r="AI9" s="4">
        <v>1.0756681933403014</v>
      </c>
      <c r="AJ9" s="4">
        <v>29.271505028278028</v>
      </c>
      <c r="AK9" s="4"/>
      <c r="AL9" s="4"/>
      <c r="AM9" s="4">
        <v>0.82866819334030128</v>
      </c>
      <c r="AN9" s="4">
        <v>0.41242719140712253</v>
      </c>
      <c r="AO9" s="4"/>
      <c r="AP9" s="4"/>
      <c r="AQ9" s="4">
        <v>0.86966819334030132</v>
      </c>
      <c r="AR9" s="4">
        <v>4.514865201334139</v>
      </c>
      <c r="AS9" s="4"/>
      <c r="AT9" s="4"/>
      <c r="AU9" s="4">
        <v>1.0796681933403014</v>
      </c>
      <c r="AV9" s="4">
        <v>29.752216481228391</v>
      </c>
      <c r="AW9" s="4"/>
      <c r="AX9" s="4"/>
      <c r="AY9" s="4">
        <v>1.0646681933403013</v>
      </c>
      <c r="AZ9" s="4">
        <v>27.949548532664505</v>
      </c>
      <c r="BA9" s="4"/>
      <c r="BC9" s="2">
        <v>1.0906681933403013</v>
      </c>
      <c r="BD9" s="2">
        <v>31.07417297684189</v>
      </c>
    </row>
    <row r="10" spans="1:58" x14ac:dyDescent="0.25">
      <c r="A10" s="3">
        <v>41582.576398379628</v>
      </c>
      <c r="B10" s="6">
        <v>1.200452446937561</v>
      </c>
      <c r="C10" s="6">
        <v>0.8478</v>
      </c>
      <c r="D10" s="4"/>
      <c r="E10" s="6">
        <f t="shared" si="6"/>
        <v>0.15206252050399782</v>
      </c>
      <c r="F10" s="6">
        <f t="shared" si="0"/>
        <v>1.0483899264335632</v>
      </c>
      <c r="G10" s="5">
        <v>1.1791971764962E-2</v>
      </c>
      <c r="H10" s="4">
        <f t="shared" si="1"/>
        <v>41.59618388034454</v>
      </c>
      <c r="I10" s="4">
        <f t="shared" si="2"/>
        <v>23.660052657886673</v>
      </c>
      <c r="J10" s="7">
        <f t="shared" si="3"/>
        <v>0.10083875857284562</v>
      </c>
      <c r="K10" s="7">
        <f t="shared" si="4"/>
        <v>0.12436374833104931</v>
      </c>
      <c r="L10" s="7">
        <f t="shared" si="5"/>
        <v>4.0236318586622299E-2</v>
      </c>
      <c r="M10" s="4"/>
      <c r="N10" s="4"/>
      <c r="O10" s="4">
        <v>0.89638992643356319</v>
      </c>
      <c r="P10" s="4">
        <v>5.731295875626703</v>
      </c>
      <c r="Q10" s="4"/>
      <c r="R10" s="4"/>
      <c r="S10" s="4">
        <v>0.84238992643356325</v>
      </c>
      <c r="T10" s="4">
        <v>0.63813087596564588</v>
      </c>
      <c r="U10" s="4"/>
      <c r="V10" s="4"/>
      <c r="W10" s="4">
        <v>1.0073899264335633</v>
      </c>
      <c r="X10" s="4">
        <v>18.824006420566558</v>
      </c>
      <c r="Y10" s="4"/>
      <c r="Z10" s="4"/>
      <c r="AA10" s="4">
        <v>0.81238992643356323</v>
      </c>
      <c r="AB10" s="4">
        <v>4.1767012935169587</v>
      </c>
      <c r="AC10" s="4"/>
      <c r="AD10" s="4"/>
      <c r="AE10" s="4">
        <v>1.0933899264335634</v>
      </c>
      <c r="AF10" s="4">
        <v>28.967908284213657</v>
      </c>
      <c r="AG10" s="4"/>
      <c r="AH10" s="4"/>
      <c r="AI10" s="4">
        <v>1.0593899264335631</v>
      </c>
      <c r="AJ10" s="4">
        <v>24.957528477655472</v>
      </c>
      <c r="AK10" s="4"/>
      <c r="AL10" s="4"/>
      <c r="AM10" s="4">
        <v>0.81238992643356323</v>
      </c>
      <c r="AN10" s="4">
        <v>4.1767012935169587</v>
      </c>
      <c r="AO10" s="4"/>
      <c r="AP10" s="4"/>
      <c r="AQ10" s="4">
        <v>0.85338992643356326</v>
      </c>
      <c r="AR10" s="4">
        <v>0.65934494380316866</v>
      </c>
      <c r="AS10" s="4"/>
      <c r="AT10" s="4"/>
      <c r="AU10" s="4">
        <v>1.0633899264335631</v>
      </c>
      <c r="AV10" s="4">
        <v>25.429337866662316</v>
      </c>
      <c r="AW10" s="4"/>
      <c r="AX10" s="4"/>
      <c r="AY10" s="4">
        <v>1.0483899264335632</v>
      </c>
      <c r="AZ10" s="4">
        <v>23.660052657886673</v>
      </c>
      <c r="BA10" s="4"/>
      <c r="BC10" s="2">
        <v>1.0743899264335632</v>
      </c>
      <c r="BD10" s="2">
        <v>26.726813686431143</v>
      </c>
    </row>
    <row r="11" spans="1:58" x14ac:dyDescent="0.25">
      <c r="A11" s="3">
        <v>41582.57987065972</v>
      </c>
      <c r="B11" s="6">
        <v>1.1388576030731199</v>
      </c>
      <c r="C11" s="6">
        <v>0.86349999999999993</v>
      </c>
      <c r="D11" s="4"/>
      <c r="E11" s="6">
        <f t="shared" si="6"/>
        <v>0.15206252050399782</v>
      </c>
      <c r="F11" s="6">
        <f t="shared" si="0"/>
        <v>0.98679508256912207</v>
      </c>
      <c r="G11" s="5">
        <v>0.14405129973409839</v>
      </c>
      <c r="H11" s="4">
        <f t="shared" si="1"/>
        <v>31.888546968514184</v>
      </c>
      <c r="I11" s="4">
        <f t="shared" si="2"/>
        <v>14.278527222828274</v>
      </c>
      <c r="J11" s="7">
        <f t="shared" si="3"/>
        <v>9.1114141191893289E-2</v>
      </c>
      <c r="K11" s="7">
        <f t="shared" si="4"/>
        <v>7.5821809570173884E-2</v>
      </c>
      <c r="L11" s="7">
        <f t="shared" si="5"/>
        <v>1.5201677385726645E-2</v>
      </c>
      <c r="M11" s="4"/>
      <c r="N11" s="4"/>
      <c r="O11" s="4">
        <v>0.83479508256912205</v>
      </c>
      <c r="P11" s="4">
        <v>3.3242521633906064</v>
      </c>
      <c r="Q11" s="4"/>
      <c r="R11" s="4"/>
      <c r="S11" s="4">
        <v>0.78079508256912211</v>
      </c>
      <c r="T11" s="4">
        <v>9.5778711558630949</v>
      </c>
      <c r="U11" s="4"/>
      <c r="V11" s="4"/>
      <c r="W11" s="4">
        <v>0.94579508256912215</v>
      </c>
      <c r="X11" s="4">
        <v>9.5304090989139816</v>
      </c>
      <c r="Y11" s="4"/>
      <c r="Z11" s="4"/>
      <c r="AA11" s="4">
        <v>0.75079508256912209</v>
      </c>
      <c r="AB11" s="4">
        <v>13.05210392945893</v>
      </c>
      <c r="AC11" s="4"/>
      <c r="AD11" s="4"/>
      <c r="AE11" s="4">
        <v>1.031795082569122</v>
      </c>
      <c r="AF11" s="4">
        <v>19.489876383222011</v>
      </c>
      <c r="AG11" s="4"/>
      <c r="AH11" s="4"/>
      <c r="AI11" s="4">
        <v>0.99779508256912208</v>
      </c>
      <c r="AJ11" s="4">
        <v>15.552412573146746</v>
      </c>
      <c r="AK11" s="4"/>
      <c r="AL11" s="4"/>
      <c r="AM11" s="4">
        <v>0.75079508256912209</v>
      </c>
      <c r="AN11" s="4">
        <v>13.05210392945893</v>
      </c>
      <c r="AO11" s="4"/>
      <c r="AP11" s="4"/>
      <c r="AQ11" s="4">
        <v>0.79179508256912212</v>
      </c>
      <c r="AR11" s="4">
        <v>8.3039858055446238</v>
      </c>
      <c r="AS11" s="4"/>
      <c r="AT11" s="4"/>
      <c r="AU11" s="4">
        <v>1.0017950825691222</v>
      </c>
      <c r="AV11" s="4">
        <v>16.015643609626206</v>
      </c>
      <c r="AW11" s="4"/>
      <c r="AX11" s="4"/>
      <c r="AY11" s="4">
        <v>0.98679508256912207</v>
      </c>
      <c r="AZ11" s="4">
        <v>14.278527222828274</v>
      </c>
      <c r="BA11" s="4"/>
      <c r="BC11" s="2">
        <v>1.0127950825691221</v>
      </c>
      <c r="BD11" s="2">
        <v>17.289528959944665</v>
      </c>
    </row>
    <row r="12" spans="1:58" x14ac:dyDescent="0.25">
      <c r="A12" s="3">
        <v>41582.583342939812</v>
      </c>
      <c r="B12" s="6">
        <v>1.0591884851455691</v>
      </c>
      <c r="C12" s="6">
        <v>0.81640000000000001</v>
      </c>
      <c r="D12" s="4"/>
      <c r="E12" s="6">
        <f t="shared" si="6"/>
        <v>0.15206252050399782</v>
      </c>
      <c r="F12" s="6">
        <f t="shared" si="0"/>
        <v>0.90712596464157125</v>
      </c>
      <c r="G12" s="5">
        <v>7.2346811142697757E-3</v>
      </c>
      <c r="H12" s="4">
        <f t="shared" si="1"/>
        <v>29.738912928168673</v>
      </c>
      <c r="I12" s="4">
        <f t="shared" si="2"/>
        <v>11.112930504847039</v>
      </c>
      <c r="J12" s="7">
        <f t="shared" si="3"/>
        <v>0.12176693333475035</v>
      </c>
      <c r="K12" s="7">
        <f t="shared" si="4"/>
        <v>5.8946248519280209E-2</v>
      </c>
      <c r="L12" s="7">
        <f t="shared" si="5"/>
        <v>8.2312006601436335E-3</v>
      </c>
      <c r="M12" s="4"/>
      <c r="N12" s="4"/>
      <c r="O12" s="4">
        <v>0.75512596464157122</v>
      </c>
      <c r="P12" s="4">
        <v>7.5053938459613896</v>
      </c>
      <c r="Q12" s="4"/>
      <c r="R12" s="4"/>
      <c r="S12" s="4">
        <v>0.70112596464157129</v>
      </c>
      <c r="T12" s="4">
        <v>14.119798549538059</v>
      </c>
      <c r="U12" s="4"/>
      <c r="V12" s="4"/>
      <c r="W12" s="4">
        <v>0.86612596464157132</v>
      </c>
      <c r="X12" s="4">
        <v>6.0908824891684601</v>
      </c>
      <c r="Y12" s="4"/>
      <c r="Z12" s="4"/>
      <c r="AA12" s="4">
        <v>0.67112596464157126</v>
      </c>
      <c r="AB12" s="4">
        <v>17.794467829302885</v>
      </c>
      <c r="AC12" s="4"/>
      <c r="AD12" s="4"/>
      <c r="AE12" s="4">
        <v>0.95212596464157129</v>
      </c>
      <c r="AF12" s="4">
        <v>16.624934424494278</v>
      </c>
      <c r="AG12" s="4"/>
      <c r="AH12" s="4"/>
      <c r="AI12" s="4">
        <v>0.91812596464157126</v>
      </c>
      <c r="AJ12" s="4">
        <v>12.460309240760807</v>
      </c>
      <c r="AK12" s="4"/>
      <c r="AL12" s="4"/>
      <c r="AM12" s="4">
        <v>0.67112596464157126</v>
      </c>
      <c r="AN12" s="4">
        <v>17.794467829302885</v>
      </c>
      <c r="AO12" s="4"/>
      <c r="AP12" s="4"/>
      <c r="AQ12" s="4">
        <v>0.7121259646415713</v>
      </c>
      <c r="AR12" s="4">
        <v>12.772419813624293</v>
      </c>
      <c r="AS12" s="4"/>
      <c r="AT12" s="4"/>
      <c r="AU12" s="4">
        <v>0.92212596464157126</v>
      </c>
      <c r="AV12" s="4">
        <v>12.950265144729451</v>
      </c>
      <c r="AW12" s="4"/>
      <c r="AX12" s="4"/>
      <c r="AY12" s="4">
        <v>0.90712596464157125</v>
      </c>
      <c r="AZ12" s="4">
        <v>11.112930504847039</v>
      </c>
      <c r="BA12" s="4"/>
      <c r="BC12" s="2">
        <v>0.93312596464157127</v>
      </c>
      <c r="BD12" s="2">
        <v>14.297643880643221</v>
      </c>
    </row>
    <row r="13" spans="1:58" x14ac:dyDescent="0.25">
      <c r="A13" s="3">
        <v>41582.586815219911</v>
      </c>
      <c r="B13" s="6">
        <v>0.98269093036651611</v>
      </c>
      <c r="C13" s="6">
        <v>0.78500000000000003</v>
      </c>
      <c r="D13" s="4"/>
      <c r="E13" s="6">
        <f t="shared" si="6"/>
        <v>0.15206252050399782</v>
      </c>
      <c r="F13" s="6">
        <f t="shared" si="0"/>
        <v>0.83062840986251829</v>
      </c>
      <c r="G13" s="5">
        <v>0.20723468111426979</v>
      </c>
      <c r="H13" s="4">
        <f t="shared" si="1"/>
        <v>25.183558008473383</v>
      </c>
      <c r="I13" s="4">
        <f t="shared" si="2"/>
        <v>5.8125362882188867</v>
      </c>
      <c r="J13" s="7">
        <f t="shared" si="3"/>
        <v>0.14466702809665508</v>
      </c>
      <c r="K13" s="7">
        <f t="shared" si="4"/>
        <v>3.908170394917871E-2</v>
      </c>
      <c r="L13" s="7">
        <f t="shared" si="5"/>
        <v>2.0819517865819535E-3</v>
      </c>
      <c r="M13" s="4"/>
      <c r="N13" s="4"/>
      <c r="O13" s="4">
        <v>0.67862840986251827</v>
      </c>
      <c r="P13" s="4">
        <v>13.55052103662188</v>
      </c>
      <c r="Q13" s="4"/>
      <c r="R13" s="4"/>
      <c r="S13" s="4">
        <v>0.62462840986251833</v>
      </c>
      <c r="T13" s="4">
        <v>20.429501928341615</v>
      </c>
      <c r="U13" s="4"/>
      <c r="V13" s="4"/>
      <c r="W13" s="4">
        <v>0.78962840986251837</v>
      </c>
      <c r="X13" s="4">
        <v>0.58960635191316357</v>
      </c>
      <c r="Y13" s="4"/>
      <c r="Z13" s="4"/>
      <c r="AA13" s="4">
        <v>0.5946284098625183</v>
      </c>
      <c r="AB13" s="4">
        <v>24.251157979297034</v>
      </c>
      <c r="AC13" s="4"/>
      <c r="AD13" s="4"/>
      <c r="AE13" s="4">
        <v>0.87562840986251833</v>
      </c>
      <c r="AF13" s="4">
        <v>11.545020364652013</v>
      </c>
      <c r="AG13" s="4"/>
      <c r="AH13" s="4"/>
      <c r="AI13" s="4">
        <v>0.8416284098625183</v>
      </c>
      <c r="AJ13" s="4">
        <v>7.2138101735692057</v>
      </c>
      <c r="AK13" s="4"/>
      <c r="AL13" s="4"/>
      <c r="AM13" s="4">
        <v>0.5946284098625183</v>
      </c>
      <c r="AN13" s="4">
        <v>24.251157979297034</v>
      </c>
      <c r="AO13" s="4"/>
      <c r="AP13" s="4"/>
      <c r="AQ13" s="4">
        <v>0.63562840986251834</v>
      </c>
      <c r="AR13" s="4">
        <v>19.028228042991298</v>
      </c>
      <c r="AS13" s="4"/>
      <c r="AT13" s="4"/>
      <c r="AU13" s="4">
        <v>0.8456284098625183</v>
      </c>
      <c r="AV13" s="4">
        <v>7.723364313696595</v>
      </c>
      <c r="AW13" s="4"/>
      <c r="AX13" s="4"/>
      <c r="AY13" s="4">
        <v>0.83062840986251829</v>
      </c>
      <c r="AZ13" s="4">
        <v>5.8125362882188867</v>
      </c>
      <c r="BA13" s="4"/>
      <c r="BC13" s="2">
        <v>0.85662840986251831</v>
      </c>
      <c r="BD13" s="2">
        <v>9.124638199046915</v>
      </c>
    </row>
    <row r="14" spans="1:58" x14ac:dyDescent="0.25">
      <c r="A14" s="3">
        <v>41582.590287500003</v>
      </c>
      <c r="B14" s="6">
        <v>0.91606879234313965</v>
      </c>
      <c r="C14" s="6">
        <v>0.75360000000000005</v>
      </c>
      <c r="D14" s="4"/>
      <c r="E14" s="6">
        <f t="shared" si="6"/>
        <v>0.15206252050399782</v>
      </c>
      <c r="F14" s="6">
        <f t="shared" si="0"/>
        <v>0.76400627183914183</v>
      </c>
      <c r="G14" s="5">
        <v>0.235375915294886</v>
      </c>
      <c r="H14" s="4">
        <f t="shared" si="1"/>
        <v>21.559022338527015</v>
      </c>
      <c r="I14" s="4">
        <f t="shared" si="2"/>
        <v>1.3808747132619132</v>
      </c>
      <c r="J14" s="7">
        <f t="shared" si="3"/>
        <v>0.16953904285855981</v>
      </c>
      <c r="K14" s="7">
        <f t="shared" si="4"/>
        <v>2.6396108485438215E-2</v>
      </c>
      <c r="L14" s="7">
        <f t="shared" si="5"/>
        <v>1.0829049359011521E-4</v>
      </c>
      <c r="M14" s="4"/>
      <c r="N14" s="4"/>
      <c r="O14" s="4">
        <v>0.6120062718391418</v>
      </c>
      <c r="P14" s="4">
        <v>18.788976666780552</v>
      </c>
      <c r="Q14" s="4"/>
      <c r="R14" s="4"/>
      <c r="S14" s="4">
        <v>0.55800627183914187</v>
      </c>
      <c r="T14" s="4">
        <v>25.954581762321943</v>
      </c>
      <c r="U14" s="4"/>
      <c r="V14" s="4"/>
      <c r="W14" s="4">
        <v>0.7230062718391419</v>
      </c>
      <c r="X14" s="4">
        <v>4.0596773037232143</v>
      </c>
      <c r="Y14" s="4"/>
      <c r="Z14" s="4"/>
      <c r="AA14" s="4">
        <v>0.52800627183914184</v>
      </c>
      <c r="AB14" s="4">
        <v>29.935473482067167</v>
      </c>
      <c r="AC14" s="4"/>
      <c r="AD14" s="4"/>
      <c r="AE14" s="4">
        <v>0.80900627183914187</v>
      </c>
      <c r="AF14" s="4">
        <v>7.3522122928797531</v>
      </c>
      <c r="AG14" s="4"/>
      <c r="AH14" s="4"/>
      <c r="AI14" s="4">
        <v>0.77500627183914184</v>
      </c>
      <c r="AJ14" s="4">
        <v>2.8405350105018297</v>
      </c>
      <c r="AK14" s="4"/>
      <c r="AL14" s="4"/>
      <c r="AM14" s="4">
        <v>0.52800627183914184</v>
      </c>
      <c r="AN14" s="4">
        <v>29.935473482067167</v>
      </c>
      <c r="AO14" s="4"/>
      <c r="AP14" s="4"/>
      <c r="AQ14" s="4">
        <v>0.56900627183914188</v>
      </c>
      <c r="AR14" s="4">
        <v>24.494921465082029</v>
      </c>
      <c r="AS14" s="4"/>
      <c r="AT14" s="4"/>
      <c r="AU14" s="4">
        <v>0.77900627183914184</v>
      </c>
      <c r="AV14" s="4">
        <v>3.3713205731345264</v>
      </c>
      <c r="AW14" s="4"/>
      <c r="AX14" s="4"/>
      <c r="AY14" s="4">
        <v>0.76400627183914183</v>
      </c>
      <c r="AZ14" s="4">
        <v>1.3808747132619132</v>
      </c>
      <c r="BA14" s="4"/>
      <c r="BC14" s="2">
        <v>0.79000627183914185</v>
      </c>
      <c r="BD14" s="2">
        <v>4.830980870374443</v>
      </c>
    </row>
    <row r="15" spans="1:58" x14ac:dyDescent="0.25">
      <c r="A15" s="3">
        <v>41582.593759780095</v>
      </c>
      <c r="B15" s="6">
        <v>0.86673951148986816</v>
      </c>
      <c r="C15" s="6">
        <v>0.67510000000000003</v>
      </c>
      <c r="D15" s="4"/>
      <c r="E15" s="6">
        <f t="shared" si="6"/>
        <v>0.15206252050399782</v>
      </c>
      <c r="F15" s="6">
        <f t="shared" si="0"/>
        <v>0.71467699098587034</v>
      </c>
      <c r="G15" s="5">
        <v>3.9933205945578233E-2</v>
      </c>
      <c r="H15" s="4">
        <f t="shared" si="1"/>
        <v>28.386833282457133</v>
      </c>
      <c r="I15" s="4">
        <f t="shared" si="2"/>
        <v>5.8623894216960908</v>
      </c>
      <c r="J15" s="7">
        <f t="shared" si="3"/>
        <v>0.24034622976332168</v>
      </c>
      <c r="K15" s="7">
        <f t="shared" si="4"/>
        <v>3.6725702364075297E-2</v>
      </c>
      <c r="L15" s="7">
        <f t="shared" si="5"/>
        <v>1.5663382154956597E-3</v>
      </c>
      <c r="M15" s="4"/>
      <c r="N15" s="4"/>
      <c r="O15" s="4">
        <v>0.56267699098587032</v>
      </c>
      <c r="P15" s="4">
        <v>16.652793514165264</v>
      </c>
      <c r="Q15" s="4"/>
      <c r="R15" s="4"/>
      <c r="S15" s="4">
        <v>0.50867699098587038</v>
      </c>
      <c r="T15" s="4">
        <v>24.651608504537055</v>
      </c>
      <c r="U15" s="4"/>
      <c r="V15" s="4"/>
      <c r="W15" s="4">
        <v>0.67367699098587042</v>
      </c>
      <c r="X15" s="4">
        <v>0.21078492284544761</v>
      </c>
      <c r="Y15" s="4"/>
      <c r="Z15" s="4"/>
      <c r="AA15" s="4">
        <v>0.47867699098587035</v>
      </c>
      <c r="AB15" s="4">
        <v>29.095394610299163</v>
      </c>
      <c r="AC15" s="4"/>
      <c r="AD15" s="4"/>
      <c r="AE15" s="4">
        <v>0.75967699098587038</v>
      </c>
      <c r="AF15" s="4">
        <v>12.52806858033926</v>
      </c>
      <c r="AG15" s="4"/>
      <c r="AH15" s="4"/>
      <c r="AI15" s="4">
        <v>0.72567699098587035</v>
      </c>
      <c r="AJ15" s="4">
        <v>7.4917776604755311</v>
      </c>
      <c r="AK15" s="4"/>
      <c r="AL15" s="4"/>
      <c r="AM15" s="4">
        <v>0.47867699098587035</v>
      </c>
      <c r="AN15" s="4">
        <v>29.095394610299163</v>
      </c>
      <c r="AO15" s="4"/>
      <c r="AP15" s="4"/>
      <c r="AQ15" s="4">
        <v>0.51967699098587039</v>
      </c>
      <c r="AR15" s="4">
        <v>23.02222026575761</v>
      </c>
      <c r="AS15" s="4"/>
      <c r="AT15" s="4"/>
      <c r="AU15" s="4">
        <v>0.72967699098587036</v>
      </c>
      <c r="AV15" s="4">
        <v>8.0842824745771455</v>
      </c>
      <c r="AW15" s="4"/>
      <c r="AX15" s="4"/>
      <c r="AY15" s="4">
        <v>0.71467699098587034</v>
      </c>
      <c r="AZ15" s="4">
        <v>5.8623894216960908</v>
      </c>
      <c r="BA15" s="4"/>
      <c r="BC15" s="2">
        <v>0.74067699098587036</v>
      </c>
      <c r="BD15" s="2">
        <v>9.7136707133565885</v>
      </c>
    </row>
    <row r="16" spans="1:58" x14ac:dyDescent="0.25">
      <c r="A16" s="3">
        <v>41582.597232060187</v>
      </c>
      <c r="B16" s="6">
        <v>0.82972812652587891</v>
      </c>
      <c r="C16" s="6">
        <v>0.61229999999999996</v>
      </c>
      <c r="D16" s="4"/>
      <c r="E16" s="6">
        <f t="shared" si="6"/>
        <v>0.15206252050399782</v>
      </c>
      <c r="F16" s="6">
        <f t="shared" si="0"/>
        <v>0.67766560602188108</v>
      </c>
      <c r="G16" s="5">
        <v>0.78306410484156541</v>
      </c>
      <c r="H16" s="4">
        <f t="shared" si="1"/>
        <v>35.510064760065156</v>
      </c>
      <c r="I16" s="4">
        <f t="shared" si="2"/>
        <v>10.675421528969643</v>
      </c>
      <c r="J16" s="7">
        <f t="shared" si="3"/>
        <v>0.30586561928713124</v>
      </c>
      <c r="K16" s="7">
        <f t="shared" si="4"/>
        <v>4.7274990204553627E-2</v>
      </c>
      <c r="L16" s="7">
        <f t="shared" si="5"/>
        <v>4.2726624506077828E-3</v>
      </c>
      <c r="M16" s="4"/>
      <c r="N16" s="4"/>
      <c r="O16" s="4">
        <v>0.52566560602188106</v>
      </c>
      <c r="P16" s="4">
        <v>14.149010938774929</v>
      </c>
      <c r="Q16" s="4"/>
      <c r="R16" s="4"/>
      <c r="S16" s="4">
        <v>0.47166560602188112</v>
      </c>
      <c r="T16" s="4">
        <v>22.968217210210494</v>
      </c>
      <c r="U16" s="4"/>
      <c r="V16" s="4"/>
      <c r="W16" s="4">
        <v>0.63666560602188116</v>
      </c>
      <c r="X16" s="4">
        <v>3.9793575080648709</v>
      </c>
      <c r="Y16" s="4"/>
      <c r="Z16" s="4"/>
      <c r="AA16" s="4">
        <v>0.4416656060218811</v>
      </c>
      <c r="AB16" s="4">
        <v>27.867776249896927</v>
      </c>
      <c r="AC16" s="4"/>
      <c r="AD16" s="4"/>
      <c r="AE16" s="4">
        <v>0.72266560602188112</v>
      </c>
      <c r="AF16" s="4">
        <v>18.024760088499296</v>
      </c>
      <c r="AG16" s="4"/>
      <c r="AH16" s="4"/>
      <c r="AI16" s="4">
        <v>0.68866560602188109</v>
      </c>
      <c r="AJ16" s="4">
        <v>12.471926510188004</v>
      </c>
      <c r="AK16" s="4"/>
      <c r="AL16" s="4"/>
      <c r="AM16" s="4">
        <v>0.4416656060218811</v>
      </c>
      <c r="AN16" s="4">
        <v>27.867776249896927</v>
      </c>
      <c r="AO16" s="4"/>
      <c r="AP16" s="4"/>
      <c r="AQ16" s="4">
        <v>0.48266560602188113</v>
      </c>
      <c r="AR16" s="4">
        <v>21.171712228992135</v>
      </c>
      <c r="AS16" s="4"/>
      <c r="AT16" s="4"/>
      <c r="AU16" s="4">
        <v>0.6926656060218811</v>
      </c>
      <c r="AV16" s="4">
        <v>13.12520104881286</v>
      </c>
      <c r="AW16" s="4"/>
      <c r="AX16" s="4"/>
      <c r="AY16" s="4">
        <v>0.67766560602188108</v>
      </c>
      <c r="AZ16" s="4">
        <v>10.675421528969643</v>
      </c>
      <c r="BA16" s="4"/>
      <c r="BC16" s="2">
        <v>0.70366560602188111</v>
      </c>
      <c r="BD16" s="2">
        <v>14.921706030031221</v>
      </c>
    </row>
    <row r="17" spans="1:56" x14ac:dyDescent="0.25">
      <c r="A17" s="3">
        <v>41582.600704340279</v>
      </c>
      <c r="B17" s="6">
        <v>0.81625378131866455</v>
      </c>
      <c r="C17" s="6">
        <v>0.61229999999999996</v>
      </c>
      <c r="D17" s="4"/>
      <c r="E17" s="6">
        <f t="shared" si="6"/>
        <v>0.15206252050399782</v>
      </c>
      <c r="F17" s="6">
        <f t="shared" si="0"/>
        <v>0.66419126081466673</v>
      </c>
      <c r="G17" s="5">
        <v>0.45327130980232411</v>
      </c>
      <c r="H17" s="4">
        <f t="shared" si="1"/>
        <v>33.309453097936405</v>
      </c>
      <c r="I17" s="4">
        <f t="shared" si="2"/>
        <v>8.4748098668408911</v>
      </c>
      <c r="J17" s="7">
        <f t="shared" si="3"/>
        <v>0.30586561928713124</v>
      </c>
      <c r="K17" s="7">
        <f t="shared" si="4"/>
        <v>4.1597144914181657E-2</v>
      </c>
      <c r="L17" s="7">
        <f t="shared" si="5"/>
        <v>2.6927029489357715E-3</v>
      </c>
      <c r="M17" s="4"/>
      <c r="N17" s="4"/>
      <c r="O17" s="4">
        <v>0.5121912608146667</v>
      </c>
      <c r="P17" s="4">
        <v>16.349622600903682</v>
      </c>
      <c r="Q17" s="4"/>
      <c r="R17" s="4"/>
      <c r="S17" s="4">
        <v>0.45819126081466677</v>
      </c>
      <c r="T17" s="4">
        <v>25.168828872339247</v>
      </c>
      <c r="U17" s="4"/>
      <c r="V17" s="4"/>
      <c r="W17" s="4">
        <v>0.6231912608146668</v>
      </c>
      <c r="X17" s="4">
        <v>1.7787458459361176</v>
      </c>
      <c r="Y17" s="4"/>
      <c r="Z17" s="4"/>
      <c r="AA17" s="4">
        <v>0.42819126081466674</v>
      </c>
      <c r="AB17" s="4">
        <v>30.068387912025681</v>
      </c>
      <c r="AC17" s="4"/>
      <c r="AD17" s="4"/>
      <c r="AE17" s="4">
        <v>0.70919126081466677</v>
      </c>
      <c r="AF17" s="4">
        <v>15.824148426370542</v>
      </c>
      <c r="AG17" s="4"/>
      <c r="AH17" s="4"/>
      <c r="AI17" s="4">
        <v>0.67519126081466674</v>
      </c>
      <c r="AJ17" s="4">
        <v>10.27131484805925</v>
      </c>
      <c r="AK17" s="4"/>
      <c r="AL17" s="4"/>
      <c r="AM17" s="4">
        <v>0.42819126081466674</v>
      </c>
      <c r="AN17" s="4">
        <v>30.068387912025681</v>
      </c>
      <c r="AO17" s="4"/>
      <c r="AP17" s="4"/>
      <c r="AQ17" s="4">
        <v>0.46919126081466678</v>
      </c>
      <c r="AR17" s="4">
        <v>23.372323891120885</v>
      </c>
      <c r="AS17" s="4"/>
      <c r="AT17" s="4"/>
      <c r="AU17" s="4">
        <v>0.67919126081466674</v>
      </c>
      <c r="AV17" s="4">
        <v>10.924589386684108</v>
      </c>
      <c r="AW17" s="4"/>
      <c r="AX17" s="4"/>
      <c r="AY17" s="4">
        <v>0.66419126081466673</v>
      </c>
      <c r="AZ17" s="4">
        <v>8.4748098668408911</v>
      </c>
      <c r="BA17" s="4"/>
      <c r="BC17" s="2">
        <v>0.69019126081466675</v>
      </c>
      <c r="BD17" s="2">
        <v>12.721094367902467</v>
      </c>
    </row>
    <row r="18" spans="1:56" x14ac:dyDescent="0.25">
      <c r="A18" s="3">
        <v>41582.604176620371</v>
      </c>
      <c r="B18" s="6">
        <v>0.83958339691162109</v>
      </c>
      <c r="C18" s="6">
        <v>0.628</v>
      </c>
      <c r="D18" s="4">
        <v>0.58699999999999997</v>
      </c>
      <c r="E18" s="6">
        <f t="shared" si="6"/>
        <v>0.25258339691162113</v>
      </c>
      <c r="F18" s="6">
        <f t="shared" si="0"/>
        <v>0.58699999999999997</v>
      </c>
      <c r="G18" s="5">
        <v>1.020572784971016</v>
      </c>
      <c r="H18" s="4">
        <f t="shared" si="1"/>
        <v>33.691623712041576</v>
      </c>
      <c r="I18" s="4">
        <f t="shared" si="2"/>
        <v>6.5286624203821706</v>
      </c>
      <c r="J18" s="7">
        <f t="shared" si="3"/>
        <v>0.28874630190617884</v>
      </c>
      <c r="K18" s="7">
        <f t="shared" si="4"/>
        <v>4.4767533848660591E-2</v>
      </c>
      <c r="L18" s="7">
        <f t="shared" si="5"/>
        <v>1.681000000000003E-3</v>
      </c>
      <c r="M18" s="4">
        <f ca="1">D18+RANDBETWEEN(-150,150)/1000</f>
        <v>0.48799999999999999</v>
      </c>
      <c r="N18" s="4">
        <v>0.65100000000000002</v>
      </c>
      <c r="O18" s="4">
        <v>0.65100000000000002</v>
      </c>
      <c r="P18" s="4">
        <v>3.6624203821656085</v>
      </c>
      <c r="Q18" s="4"/>
      <c r="R18" s="4">
        <v>0.63100000000000001</v>
      </c>
      <c r="S18" s="4">
        <v>0.63100000000000001</v>
      </c>
      <c r="T18" s="4">
        <v>0.4777070063694272</v>
      </c>
      <c r="U18" s="4"/>
      <c r="V18" s="4">
        <v>0.72799999999999998</v>
      </c>
      <c r="W18" s="4">
        <v>0.72799999999999998</v>
      </c>
      <c r="X18" s="4">
        <v>15.923566878980889</v>
      </c>
      <c r="Y18" s="4"/>
      <c r="Z18" s="4">
        <v>0.58499999999999996</v>
      </c>
      <c r="AA18" s="4">
        <v>0.58499999999999996</v>
      </c>
      <c r="AB18" s="4">
        <v>6.8471337579617906</v>
      </c>
      <c r="AC18" s="4"/>
      <c r="AD18" s="4">
        <v>0.67300000000000004</v>
      </c>
      <c r="AE18" s="4">
        <v>0.67300000000000004</v>
      </c>
      <c r="AF18" s="4">
        <v>7.165605095541407</v>
      </c>
      <c r="AG18" s="4"/>
      <c r="AH18" s="4">
        <v>0.73899999999999999</v>
      </c>
      <c r="AI18" s="4">
        <v>0.73899999999999999</v>
      </c>
      <c r="AJ18" s="4">
        <v>17.675159235668787</v>
      </c>
      <c r="AK18" s="4"/>
      <c r="AL18" s="4">
        <v>0.58699999999999997</v>
      </c>
      <c r="AM18" s="4">
        <v>0.58699999999999997</v>
      </c>
      <c r="AN18" s="4">
        <v>6.5286624203821706</v>
      </c>
      <c r="AO18" s="4"/>
      <c r="AP18" s="4">
        <v>0.55500000000000005</v>
      </c>
      <c r="AQ18" s="4">
        <v>0.55500000000000005</v>
      </c>
      <c r="AR18" s="4">
        <v>11.624203821656044</v>
      </c>
      <c r="AS18" s="4"/>
      <c r="AT18" s="4">
        <v>0.624</v>
      </c>
      <c r="AU18" s="4">
        <v>0.624</v>
      </c>
      <c r="AV18" s="4">
        <v>0.63694267515923619</v>
      </c>
      <c r="AW18" s="4"/>
      <c r="AX18" s="4">
        <v>0.58699999999999997</v>
      </c>
      <c r="AY18" s="4">
        <v>0.58699999999999997</v>
      </c>
      <c r="AZ18" s="4">
        <v>6.5286624203821706</v>
      </c>
      <c r="BA18" s="4"/>
      <c r="BB18" s="4">
        <v>0.59199999999999997</v>
      </c>
      <c r="BC18" s="2">
        <v>0.59199999999999997</v>
      </c>
      <c r="BD18" s="2">
        <v>5.732484076433126</v>
      </c>
    </row>
    <row r="19" spans="1:56" x14ac:dyDescent="0.25">
      <c r="A19" s="3">
        <v>41582.607648900463</v>
      </c>
      <c r="B19" s="6">
        <v>0.89988428354263306</v>
      </c>
      <c r="C19" s="6">
        <v>0.59660000000000002</v>
      </c>
      <c r="D19" s="4"/>
      <c r="E19" s="6">
        <f t="shared" si="6"/>
        <v>0.25258339691162113</v>
      </c>
      <c r="F19" s="6">
        <f t="shared" si="0"/>
        <v>0.64730088663101193</v>
      </c>
      <c r="G19" s="5">
        <v>1.0296873662724</v>
      </c>
      <c r="H19" s="4">
        <f t="shared" si="1"/>
        <v>50.835448129841268</v>
      </c>
      <c r="I19" s="4">
        <f t="shared" si="2"/>
        <v>8.498304832553119</v>
      </c>
      <c r="J19" s="7">
        <f t="shared" si="3"/>
        <v>0.32347791666808356</v>
      </c>
      <c r="K19" s="7">
        <f t="shared" si="4"/>
        <v>9.1981356643968226E-2</v>
      </c>
      <c r="L19" s="7">
        <f t="shared" si="5"/>
        <v>2.5705799051707222E-3</v>
      </c>
      <c r="M19" s="4"/>
      <c r="N19" s="4"/>
      <c r="O19" s="4">
        <v>0.71130088663101199</v>
      </c>
      <c r="P19" s="4">
        <v>19.225760414182361</v>
      </c>
      <c r="Q19" s="4"/>
      <c r="R19" s="4"/>
      <c r="S19" s="4">
        <v>0.69130088663101197</v>
      </c>
      <c r="T19" s="4">
        <v>15.87343054492322</v>
      </c>
      <c r="U19" s="4"/>
      <c r="V19" s="4"/>
      <c r="W19" s="4">
        <v>0.78830088663101194</v>
      </c>
      <c r="X19" s="4">
        <v>32.132230410830026</v>
      </c>
      <c r="Y19" s="4"/>
      <c r="Z19" s="4"/>
      <c r="AA19" s="4">
        <v>0.64530088663101193</v>
      </c>
      <c r="AB19" s="4">
        <v>8.163071845627206</v>
      </c>
      <c r="AC19" s="4"/>
      <c r="AD19" s="4"/>
      <c r="AE19" s="4">
        <v>0.73330088663101201</v>
      </c>
      <c r="AF19" s="4">
        <v>22.913323270367414</v>
      </c>
      <c r="AG19" s="4"/>
      <c r="AH19" s="4"/>
      <c r="AI19" s="4">
        <v>0.79930088663101195</v>
      </c>
      <c r="AJ19" s="4">
        <v>33.976011838922552</v>
      </c>
      <c r="AK19" s="4"/>
      <c r="AL19" s="4"/>
      <c r="AM19" s="4">
        <v>0.64730088663101193</v>
      </c>
      <c r="AN19" s="4">
        <v>8.498304832553119</v>
      </c>
      <c r="AO19" s="4"/>
      <c r="AP19" s="4"/>
      <c r="AQ19" s="4">
        <v>0.61530088663101201</v>
      </c>
      <c r="AR19" s="4">
        <v>3.1345770417385168</v>
      </c>
      <c r="AS19" s="4"/>
      <c r="AT19" s="4"/>
      <c r="AU19" s="4">
        <v>0.68430088663101196</v>
      </c>
      <c r="AV19" s="4">
        <v>14.700115090682525</v>
      </c>
      <c r="AW19" s="4"/>
      <c r="AX19" s="4"/>
      <c r="AY19" s="4">
        <v>0.64730088663101193</v>
      </c>
      <c r="AZ19" s="4">
        <v>8.498304832553119</v>
      </c>
      <c r="BA19" s="4"/>
      <c r="BC19" s="2">
        <v>0.65230088663101193</v>
      </c>
      <c r="BD19" s="2">
        <v>9.3363872998679049</v>
      </c>
    </row>
    <row r="20" spans="1:56" x14ac:dyDescent="0.25">
      <c r="A20" s="3">
        <v>41582.611121180555</v>
      </c>
      <c r="B20" s="6">
        <v>1.005276083946228</v>
      </c>
      <c r="C20" s="6">
        <v>0.64370000000000005</v>
      </c>
      <c r="D20" s="4"/>
      <c r="E20" s="6">
        <f t="shared" si="6"/>
        <v>0.25258339691162113</v>
      </c>
      <c r="F20" s="6">
        <f t="shared" si="0"/>
        <v>0.7526926870346069</v>
      </c>
      <c r="G20" s="5">
        <v>0.44261059640915579</v>
      </c>
      <c r="H20" s="4">
        <f t="shared" si="1"/>
        <v>56.171521507880684</v>
      </c>
      <c r="I20" s="4">
        <f t="shared" si="2"/>
        <v>16.93221796405264</v>
      </c>
      <c r="J20" s="7">
        <f t="shared" si="3"/>
        <v>0.27211996452522641</v>
      </c>
      <c r="K20" s="7">
        <f t="shared" si="4"/>
        <v>0.13073726448188971</v>
      </c>
      <c r="L20" s="7">
        <f t="shared" si="5"/>
        <v>1.1879405827023756E-2</v>
      </c>
      <c r="M20" s="4"/>
      <c r="N20" s="4"/>
      <c r="O20" s="4">
        <v>0.81669268703460696</v>
      </c>
      <c r="P20" s="4">
        <v>26.874737771416324</v>
      </c>
      <c r="Q20" s="4"/>
      <c r="R20" s="4"/>
      <c r="S20" s="4">
        <v>0.79669268703460694</v>
      </c>
      <c r="T20" s="4">
        <v>23.767700331615174</v>
      </c>
      <c r="U20" s="4"/>
      <c r="V20" s="4"/>
      <c r="W20" s="4">
        <v>0.89369268703460691</v>
      </c>
      <c r="X20" s="4">
        <v>38.836831914650745</v>
      </c>
      <c r="Y20" s="4"/>
      <c r="Z20" s="4"/>
      <c r="AA20" s="4">
        <v>0.7506926870346069</v>
      </c>
      <c r="AB20" s="4">
        <v>16.621514220072527</v>
      </c>
      <c r="AC20" s="4"/>
      <c r="AD20" s="4"/>
      <c r="AE20" s="4">
        <v>0.83869268703460698</v>
      </c>
      <c r="AF20" s="4">
        <v>30.292478955197595</v>
      </c>
      <c r="AG20" s="4"/>
      <c r="AH20" s="4"/>
      <c r="AI20" s="4">
        <v>0.90469268703460692</v>
      </c>
      <c r="AJ20" s="4">
        <v>40.545702506541382</v>
      </c>
      <c r="AK20" s="4"/>
      <c r="AL20" s="4"/>
      <c r="AM20" s="4">
        <v>0.7526926870346069</v>
      </c>
      <c r="AN20" s="4">
        <v>16.93221796405264</v>
      </c>
      <c r="AO20" s="4"/>
      <c r="AP20" s="4"/>
      <c r="AQ20" s="4">
        <v>0.72069268703460698</v>
      </c>
      <c r="AR20" s="4">
        <v>11.960958060370814</v>
      </c>
      <c r="AS20" s="4"/>
      <c r="AT20" s="4"/>
      <c r="AU20" s="4">
        <v>0.78969268703460693</v>
      </c>
      <c r="AV20" s="4">
        <v>22.680237227684771</v>
      </c>
      <c r="AW20" s="4"/>
      <c r="AX20" s="4"/>
      <c r="AY20" s="4">
        <v>0.7526926870346069</v>
      </c>
      <c r="AZ20" s="4">
        <v>16.93221796405264</v>
      </c>
      <c r="BA20" s="4"/>
      <c r="BC20" s="2">
        <v>0.7576926870346069</v>
      </c>
      <c r="BD20" s="2">
        <v>17.708977324002927</v>
      </c>
    </row>
    <row r="21" spans="1:56" x14ac:dyDescent="0.25">
      <c r="A21" s="3">
        <v>41582.614593460647</v>
      </c>
      <c r="B21" s="6">
        <v>1.1056205034255979</v>
      </c>
      <c r="C21" s="6">
        <v>0.78500000000000003</v>
      </c>
      <c r="D21" s="4"/>
      <c r="E21" s="6">
        <f t="shared" si="6"/>
        <v>0.25258339691162113</v>
      </c>
      <c r="F21" s="6">
        <f t="shared" si="0"/>
        <v>0.85303710651397679</v>
      </c>
      <c r="G21" s="5">
        <v>0.96529162089577558</v>
      </c>
      <c r="H21" s="4">
        <f t="shared" si="1"/>
        <v>40.843376232560239</v>
      </c>
      <c r="I21" s="4">
        <f t="shared" si="2"/>
        <v>8.6671473266212438</v>
      </c>
      <c r="J21" s="7">
        <f t="shared" si="3"/>
        <v>0.14466702809665508</v>
      </c>
      <c r="K21" s="7">
        <f t="shared" si="4"/>
        <v>0.10279750721688383</v>
      </c>
      <c r="L21" s="7">
        <f t="shared" si="5"/>
        <v>4.6290478627942196E-3</v>
      </c>
      <c r="M21" s="4"/>
      <c r="N21" s="4"/>
      <c r="O21" s="4">
        <v>0.91703710651397685</v>
      </c>
      <c r="P21" s="4">
        <v>16.820013568659466</v>
      </c>
      <c r="Q21" s="4"/>
      <c r="R21" s="4"/>
      <c r="S21" s="4">
        <v>0.89703710651397683</v>
      </c>
      <c r="T21" s="4">
        <v>14.272242868022522</v>
      </c>
      <c r="U21" s="4"/>
      <c r="V21" s="4"/>
      <c r="W21" s="4">
        <v>0.99403710651397681</v>
      </c>
      <c r="X21" s="4">
        <v>26.62893076611169</v>
      </c>
      <c r="Y21" s="4"/>
      <c r="Z21" s="4"/>
      <c r="AA21" s="4">
        <v>0.85103710651397679</v>
      </c>
      <c r="AB21" s="4">
        <v>8.4123702565575496</v>
      </c>
      <c r="AC21" s="4"/>
      <c r="AD21" s="4"/>
      <c r="AE21" s="4">
        <v>0.93903710651397687</v>
      </c>
      <c r="AF21" s="4">
        <v>19.622561339360107</v>
      </c>
      <c r="AG21" s="4"/>
      <c r="AH21" s="4"/>
      <c r="AI21" s="4">
        <v>1.0050371065139769</v>
      </c>
      <c r="AJ21" s="4">
        <v>28.030204651462025</v>
      </c>
      <c r="AK21" s="4"/>
      <c r="AL21" s="4"/>
      <c r="AM21" s="4">
        <v>0.85303710651397679</v>
      </c>
      <c r="AN21" s="4">
        <v>8.6671473266212438</v>
      </c>
      <c r="AO21" s="4"/>
      <c r="AP21" s="4"/>
      <c r="AQ21" s="4">
        <v>0.82103710651397688</v>
      </c>
      <c r="AR21" s="4">
        <v>4.5907142056021462</v>
      </c>
      <c r="AS21" s="4"/>
      <c r="AT21" s="4"/>
      <c r="AU21" s="4">
        <v>0.89003710651397683</v>
      </c>
      <c r="AV21" s="4">
        <v>13.380523122799591</v>
      </c>
      <c r="AW21" s="4"/>
      <c r="AX21" s="4"/>
      <c r="AY21" s="4">
        <v>0.85303710651397679</v>
      </c>
      <c r="AZ21" s="4">
        <v>8.6671473266212438</v>
      </c>
      <c r="BA21" s="4"/>
      <c r="BC21" s="2">
        <v>0.8580371065139768</v>
      </c>
      <c r="BD21" s="2">
        <v>9.3040900017804802</v>
      </c>
    </row>
    <row r="22" spans="1:56" x14ac:dyDescent="0.25">
      <c r="A22" s="3">
        <v>41582.618065740739</v>
      </c>
      <c r="B22" s="6">
        <v>1.1838855743408201</v>
      </c>
      <c r="C22" s="6">
        <v>0.83209999999999995</v>
      </c>
      <c r="D22" s="4"/>
      <c r="E22" s="6">
        <f t="shared" si="6"/>
        <v>0.25258339691162113</v>
      </c>
      <c r="F22" s="6">
        <f t="shared" si="0"/>
        <v>0.93130217742919896</v>
      </c>
      <c r="G22" s="5">
        <v>0.8163492624156542</v>
      </c>
      <c r="H22" s="4">
        <f t="shared" si="1"/>
        <v>42.276838642088713</v>
      </c>
      <c r="I22" s="4">
        <f t="shared" si="2"/>
        <v>11.921905711957578</v>
      </c>
      <c r="J22" s="7">
        <f t="shared" si="3"/>
        <v>0.11105635595379802</v>
      </c>
      <c r="K22" s="7">
        <f t="shared" si="4"/>
        <v>0.12375309031430069</v>
      </c>
      <c r="L22" s="7">
        <f t="shared" si="5"/>
        <v>9.8410720066942816E-3</v>
      </c>
      <c r="M22" s="4"/>
      <c r="N22" s="4"/>
      <c r="O22" s="4">
        <v>0.99530217742919902</v>
      </c>
      <c r="P22" s="4">
        <v>19.613288959163452</v>
      </c>
      <c r="Q22" s="4"/>
      <c r="R22" s="4"/>
      <c r="S22" s="4">
        <v>0.975302177429199</v>
      </c>
      <c r="T22" s="4">
        <v>17.209731694411616</v>
      </c>
      <c r="U22" s="4"/>
      <c r="V22" s="4"/>
      <c r="W22" s="4">
        <v>1.072302177429199</v>
      </c>
      <c r="X22" s="4">
        <v>28.866984428458004</v>
      </c>
      <c r="Y22" s="4"/>
      <c r="Z22" s="4"/>
      <c r="AA22" s="4">
        <v>0.92930217742919896</v>
      </c>
      <c r="AB22" s="4">
        <v>11.681549985482397</v>
      </c>
      <c r="AC22" s="4"/>
      <c r="AD22" s="4"/>
      <c r="AE22" s="4">
        <v>1.017302177429199</v>
      </c>
      <c r="AF22" s="4">
        <v>22.257201950390467</v>
      </c>
      <c r="AG22" s="4"/>
      <c r="AH22" s="4"/>
      <c r="AI22" s="4">
        <v>1.0833021774291991</v>
      </c>
      <c r="AJ22" s="4">
        <v>30.188940924071527</v>
      </c>
      <c r="AK22" s="4"/>
      <c r="AL22" s="4"/>
      <c r="AM22" s="4">
        <v>0.93130217742919896</v>
      </c>
      <c r="AN22" s="4">
        <v>11.921905711957578</v>
      </c>
      <c r="AO22" s="4"/>
      <c r="AP22" s="4"/>
      <c r="AQ22" s="4">
        <v>0.89930217742919905</v>
      </c>
      <c r="AR22" s="4">
        <v>8.0762140883546572</v>
      </c>
      <c r="AS22" s="4"/>
      <c r="AT22" s="4"/>
      <c r="AU22" s="4">
        <v>0.968302177429199</v>
      </c>
      <c r="AV22" s="4">
        <v>16.368486651748476</v>
      </c>
      <c r="AW22" s="4"/>
      <c r="AX22" s="4"/>
      <c r="AY22" s="4">
        <v>0.93130217742919896</v>
      </c>
      <c r="AZ22" s="4">
        <v>11.921905711957578</v>
      </c>
      <c r="BA22" s="4"/>
      <c r="BC22" s="2">
        <v>0.93630217742919897</v>
      </c>
      <c r="BD22" s="2">
        <v>12.52279502814554</v>
      </c>
    </row>
    <row r="23" spans="1:56" x14ac:dyDescent="0.25">
      <c r="A23" s="3">
        <v>41582.62153802083</v>
      </c>
      <c r="B23" s="6">
        <v>1.263866543769836</v>
      </c>
      <c r="C23" s="6">
        <v>0.94200000000000006</v>
      </c>
      <c r="D23" s="4"/>
      <c r="E23" s="6">
        <f t="shared" si="6"/>
        <v>0.25258339691162113</v>
      </c>
      <c r="F23" s="6">
        <f t="shared" si="0"/>
        <v>1.0112831468582149</v>
      </c>
      <c r="G23" s="5">
        <v>2.8354570209195451</v>
      </c>
      <c r="H23" s="4">
        <f t="shared" si="1"/>
        <v>34.168422905502744</v>
      </c>
      <c r="I23" s="4">
        <f t="shared" si="2"/>
        <v>7.3548988172202545</v>
      </c>
      <c r="J23" s="7">
        <f t="shared" si="3"/>
        <v>4.9885754287131358E-2</v>
      </c>
      <c r="K23" s="7">
        <f t="shared" si="4"/>
        <v>0.1035980719983397</v>
      </c>
      <c r="L23" s="7">
        <f t="shared" si="5"/>
        <v>4.8001544385769587E-3</v>
      </c>
      <c r="M23" s="4"/>
      <c r="N23" s="4"/>
      <c r="O23" s="4">
        <v>1.0752831468582149</v>
      </c>
      <c r="P23" s="4">
        <v>14.148954018918774</v>
      </c>
      <c r="Q23" s="4"/>
      <c r="R23" s="4"/>
      <c r="S23" s="4">
        <v>1.0552831468582149</v>
      </c>
      <c r="T23" s="4">
        <v>12.025811768387987</v>
      </c>
      <c r="U23" s="4"/>
      <c r="V23" s="4"/>
      <c r="W23" s="4">
        <v>1.1522831468582149</v>
      </c>
      <c r="X23" s="4">
        <v>22.323051683462293</v>
      </c>
      <c r="Y23" s="4"/>
      <c r="Z23" s="4"/>
      <c r="AA23" s="4">
        <v>1.0092831468582149</v>
      </c>
      <c r="AB23" s="4">
        <v>7.1425845921671742</v>
      </c>
      <c r="AC23" s="4"/>
      <c r="AD23" s="4"/>
      <c r="AE23" s="4">
        <v>1.0972831468582149</v>
      </c>
      <c r="AF23" s="4">
        <v>16.48441049450264</v>
      </c>
      <c r="AG23" s="4"/>
      <c r="AH23" s="4"/>
      <c r="AI23" s="4">
        <v>1.1632831468582148</v>
      </c>
      <c r="AJ23" s="4">
        <v>23.490779921254216</v>
      </c>
      <c r="AK23" s="4"/>
      <c r="AL23" s="4"/>
      <c r="AM23" s="4">
        <v>1.0112831468582149</v>
      </c>
      <c r="AN23" s="4">
        <v>7.3548988172202545</v>
      </c>
      <c r="AO23" s="4"/>
      <c r="AP23" s="4"/>
      <c r="AQ23" s="4">
        <v>0.97928314685821494</v>
      </c>
      <c r="AR23" s="4">
        <v>3.9578712163710059</v>
      </c>
      <c r="AS23" s="4"/>
      <c r="AT23" s="4"/>
      <c r="AU23" s="4">
        <v>1.048283146858215</v>
      </c>
      <c r="AV23" s="4">
        <v>11.282711980702222</v>
      </c>
      <c r="AW23" s="4"/>
      <c r="AX23" s="4"/>
      <c r="AY23" s="4">
        <v>1.0112831468582149</v>
      </c>
      <c r="AZ23" s="4">
        <v>7.3548988172202545</v>
      </c>
      <c r="BA23" s="4"/>
      <c r="BC23" s="2">
        <v>1.016283146858215</v>
      </c>
      <c r="BD23" s="2">
        <v>7.8856843798529619</v>
      </c>
    </row>
    <row r="24" spans="1:56" x14ac:dyDescent="0.25">
      <c r="A24" s="3">
        <v>41582.625010300922</v>
      </c>
      <c r="B24" s="6">
        <v>1.4507403373718259</v>
      </c>
      <c r="C24" s="6">
        <v>1.1304000000000001</v>
      </c>
      <c r="D24" s="4"/>
      <c r="E24" s="6">
        <f t="shared" si="6"/>
        <v>0.25258339691162113</v>
      </c>
      <c r="F24" s="6">
        <f t="shared" si="0"/>
        <v>1.1981569404602048</v>
      </c>
      <c r="G24" s="5">
        <v>3.9815990783744422</v>
      </c>
      <c r="H24" s="4">
        <f t="shared" si="1"/>
        <v>28.338671034308728</v>
      </c>
      <c r="I24" s="4">
        <f t="shared" si="2"/>
        <v>5.9940676274066478</v>
      </c>
      <c r="J24" s="7">
        <f t="shared" si="3"/>
        <v>1.2215857157029221E-3</v>
      </c>
      <c r="K24" s="7">
        <f t="shared" si="4"/>
        <v>0.10261793174749523</v>
      </c>
      <c r="L24" s="7">
        <f t="shared" si="5"/>
        <v>4.5910029805277313E-3</v>
      </c>
      <c r="M24" s="4"/>
      <c r="N24" s="4"/>
      <c r="O24" s="4">
        <v>1.2621569404602049</v>
      </c>
      <c r="P24" s="4">
        <v>11.655780295488748</v>
      </c>
      <c r="Q24" s="4"/>
      <c r="R24" s="4"/>
      <c r="S24" s="4">
        <v>1.2421569404602049</v>
      </c>
      <c r="T24" s="4">
        <v>9.8864950867130901</v>
      </c>
      <c r="U24" s="4"/>
      <c r="V24" s="4"/>
      <c r="W24" s="4">
        <v>1.3391569404602048</v>
      </c>
      <c r="X24" s="4">
        <v>18.467528349275014</v>
      </c>
      <c r="Y24" s="4"/>
      <c r="Z24" s="4"/>
      <c r="AA24" s="4">
        <v>1.1961569404602048</v>
      </c>
      <c r="AB24" s="4">
        <v>5.8171391065290825</v>
      </c>
      <c r="AC24" s="4"/>
      <c r="AD24" s="4"/>
      <c r="AE24" s="4">
        <v>1.2841569404602049</v>
      </c>
      <c r="AF24" s="4">
        <v>13.60199402514197</v>
      </c>
      <c r="AG24" s="4"/>
      <c r="AH24" s="4"/>
      <c r="AI24" s="4">
        <v>1.350156940460205</v>
      </c>
      <c r="AJ24" s="4">
        <v>19.440635214101636</v>
      </c>
      <c r="AK24" s="4"/>
      <c r="AL24" s="4"/>
      <c r="AM24" s="4">
        <v>1.1981569404602048</v>
      </c>
      <c r="AN24" s="4">
        <v>5.9940676274066478</v>
      </c>
      <c r="AO24" s="4"/>
      <c r="AP24" s="4"/>
      <c r="AQ24" s="4">
        <v>1.1661569404602048</v>
      </c>
      <c r="AR24" s="4">
        <v>3.163211293365598</v>
      </c>
      <c r="AS24" s="4"/>
      <c r="AT24" s="4"/>
      <c r="AU24" s="4">
        <v>1.2351569404602047</v>
      </c>
      <c r="AV24" s="4">
        <v>9.2672452636416018</v>
      </c>
      <c r="AW24" s="4"/>
      <c r="AX24" s="4"/>
      <c r="AY24" s="4">
        <v>1.1981569404602048</v>
      </c>
      <c r="AZ24" s="4">
        <v>5.9940676274066478</v>
      </c>
      <c r="BA24" s="4"/>
      <c r="BC24" s="2">
        <v>1.2031569404602047</v>
      </c>
      <c r="BD24" s="2">
        <v>6.4363889296005521</v>
      </c>
    </row>
    <row r="25" spans="1:56" x14ac:dyDescent="0.25">
      <c r="A25" s="3">
        <v>41582.628482581022</v>
      </c>
      <c r="B25" s="6">
        <v>1.9055241346359251</v>
      </c>
      <c r="C25" s="6">
        <v>1.5072000000000001</v>
      </c>
      <c r="D25" s="4"/>
      <c r="E25" s="6">
        <f t="shared" si="6"/>
        <v>0.25258339691162113</v>
      </c>
      <c r="F25" s="6">
        <f t="shared" si="0"/>
        <v>1.6529407377243039</v>
      </c>
      <c r="G25" s="5">
        <v>2.2392236626411499</v>
      </c>
      <c r="H25" s="4">
        <f t="shared" si="1"/>
        <v>26.428087489113913</v>
      </c>
      <c r="I25" s="4">
        <f t="shared" si="2"/>
        <v>9.6696349339373562</v>
      </c>
      <c r="J25" s="7">
        <f t="shared" si="3"/>
        <v>0.11686060857284607</v>
      </c>
      <c r="K25" s="7">
        <f t="shared" si="4"/>
        <v>0.15866211623345849</v>
      </c>
      <c r="L25" s="7">
        <f t="shared" si="5"/>
        <v>2.1240362632424323E-2</v>
      </c>
      <c r="M25" s="4"/>
      <c r="N25" s="4"/>
      <c r="O25" s="4">
        <v>1.716940737724304</v>
      </c>
      <c r="P25" s="4">
        <v>13.915919434998932</v>
      </c>
      <c r="Q25" s="4"/>
      <c r="R25" s="4"/>
      <c r="S25" s="4">
        <v>1.696940737724304</v>
      </c>
      <c r="T25" s="4">
        <v>12.588955528417188</v>
      </c>
      <c r="U25" s="4"/>
      <c r="V25" s="4"/>
      <c r="W25" s="4">
        <v>1.793940737724304</v>
      </c>
      <c r="X25" s="4">
        <v>19.024730475338632</v>
      </c>
      <c r="Y25" s="4"/>
      <c r="Z25" s="4"/>
      <c r="AA25" s="4">
        <v>1.6509407377243039</v>
      </c>
      <c r="AB25" s="4">
        <v>9.5369385432791827</v>
      </c>
      <c r="AC25" s="4"/>
      <c r="AD25" s="4"/>
      <c r="AE25" s="4">
        <v>1.738940737724304</v>
      </c>
      <c r="AF25" s="4">
        <v>15.375579732238847</v>
      </c>
      <c r="AG25" s="4"/>
      <c r="AH25" s="4"/>
      <c r="AI25" s="4">
        <v>1.8049407377243041</v>
      </c>
      <c r="AJ25" s="4">
        <v>19.754560623958596</v>
      </c>
      <c r="AK25" s="4"/>
      <c r="AL25" s="4"/>
      <c r="AM25" s="4">
        <v>1.6529407377243039</v>
      </c>
      <c r="AN25" s="4">
        <v>9.6696349339373562</v>
      </c>
      <c r="AO25" s="4"/>
      <c r="AP25" s="4"/>
      <c r="AQ25" s="4">
        <v>1.6209407377243039</v>
      </c>
      <c r="AR25" s="4">
        <v>7.5464926834065693</v>
      </c>
      <c r="AS25" s="4"/>
      <c r="AT25" s="4"/>
      <c r="AU25" s="4">
        <v>1.6899407377243039</v>
      </c>
      <c r="AV25" s="4">
        <v>12.124518161113572</v>
      </c>
      <c r="AW25" s="4"/>
      <c r="AX25" s="4"/>
      <c r="AY25" s="4">
        <v>1.6529407377243039</v>
      </c>
      <c r="AZ25" s="4">
        <v>9.6696349339373562</v>
      </c>
      <c r="BA25" s="4"/>
      <c r="BC25" s="2">
        <v>1.6579407377243038</v>
      </c>
      <c r="BD25" s="2">
        <v>10.001375910582786</v>
      </c>
    </row>
    <row r="26" spans="1:56" x14ac:dyDescent="0.25">
      <c r="A26" s="3">
        <v>41582.631954861114</v>
      </c>
      <c r="B26" s="6">
        <v>2.4950287342071529</v>
      </c>
      <c r="C26" s="6">
        <v>1.9468000000000001</v>
      </c>
      <c r="D26" s="4"/>
      <c r="E26" s="6">
        <f t="shared" si="6"/>
        <v>0.25258339691162113</v>
      </c>
      <c r="F26" s="6">
        <f t="shared" si="0"/>
        <v>2.242445337295532</v>
      </c>
      <c r="G26" s="5">
        <v>1.3062897549571979</v>
      </c>
      <c r="H26" s="4">
        <f t="shared" si="1"/>
        <v>28.160506174602055</v>
      </c>
      <c r="I26" s="4">
        <f t="shared" si="2"/>
        <v>15.186220325433116</v>
      </c>
      <c r="J26" s="7">
        <f t="shared" si="3"/>
        <v>0.61066224190617968</v>
      </c>
      <c r="K26" s="7">
        <f t="shared" si="4"/>
        <v>0.30055474501037699</v>
      </c>
      <c r="L26" s="7">
        <f t="shared" si="5"/>
        <v>8.740616546458882E-2</v>
      </c>
      <c r="M26" s="4"/>
      <c r="N26" s="4"/>
      <c r="O26" s="4">
        <v>2.306445337295532</v>
      </c>
      <c r="P26" s="4">
        <v>18.473666390771108</v>
      </c>
      <c r="Q26" s="4"/>
      <c r="R26" s="4"/>
      <c r="S26" s="4">
        <v>2.2864453372955316</v>
      </c>
      <c r="T26" s="4">
        <v>17.446339495352962</v>
      </c>
      <c r="U26" s="4"/>
      <c r="V26" s="4"/>
      <c r="W26" s="4">
        <v>2.383445337295532</v>
      </c>
      <c r="X26" s="4">
        <v>22.428874938130875</v>
      </c>
      <c r="Y26" s="4"/>
      <c r="Z26" s="4"/>
      <c r="AA26" s="4">
        <v>2.2404453372955317</v>
      </c>
      <c r="AB26" s="4">
        <v>15.083487635891291</v>
      </c>
      <c r="AC26" s="4"/>
      <c r="AD26" s="4"/>
      <c r="AE26" s="4">
        <v>2.3284453372955318</v>
      </c>
      <c r="AF26" s="4">
        <v>19.603725975731031</v>
      </c>
      <c r="AG26" s="4"/>
      <c r="AH26" s="4"/>
      <c r="AI26" s="4">
        <v>2.3944453372955317</v>
      </c>
      <c r="AJ26" s="4">
        <v>22.993904730610826</v>
      </c>
      <c r="AK26" s="4"/>
      <c r="AL26" s="4"/>
      <c r="AM26" s="4">
        <v>2.242445337295532</v>
      </c>
      <c r="AN26" s="4">
        <v>15.186220325433116</v>
      </c>
      <c r="AO26" s="4"/>
      <c r="AP26" s="4"/>
      <c r="AQ26" s="4">
        <v>2.2104453372955319</v>
      </c>
      <c r="AR26" s="4">
        <v>13.542497292764118</v>
      </c>
      <c r="AS26" s="4"/>
      <c r="AT26" s="4"/>
      <c r="AU26" s="4">
        <v>2.2794453372955319</v>
      </c>
      <c r="AV26" s="4">
        <v>17.086775081956635</v>
      </c>
      <c r="AW26" s="4"/>
      <c r="AX26" s="4"/>
      <c r="AY26" s="4">
        <v>2.242445337295532</v>
      </c>
      <c r="AZ26" s="4">
        <v>15.186220325433116</v>
      </c>
      <c r="BA26" s="4"/>
      <c r="BC26" s="2">
        <v>2.2474453372955319</v>
      </c>
      <c r="BD26" s="2">
        <v>15.443052049287639</v>
      </c>
    </row>
    <row r="27" spans="1:56" x14ac:dyDescent="0.25">
      <c r="A27" s="3">
        <v>41582.635427141206</v>
      </c>
      <c r="B27" s="6">
        <v>2.651807546615601</v>
      </c>
      <c r="C27" s="6">
        <v>2.2921999999999998</v>
      </c>
      <c r="D27" s="4"/>
      <c r="E27" s="6">
        <f t="shared" si="6"/>
        <v>0.25258339691162113</v>
      </c>
      <c r="F27" s="6">
        <f t="shared" si="0"/>
        <v>2.3992241497039801</v>
      </c>
      <c r="G27" s="5">
        <v>1.864852424033604</v>
      </c>
      <c r="H27" s="4">
        <f t="shared" si="1"/>
        <v>15.688314571834974</v>
      </c>
      <c r="I27" s="4">
        <f t="shared" si="2"/>
        <v>4.6690580971983398</v>
      </c>
      <c r="J27" s="7">
        <f t="shared" si="3"/>
        <v>1.2697882395252269</v>
      </c>
      <c r="K27" s="7">
        <f t="shared" si="4"/>
        <v>0.12931758758289183</v>
      </c>
      <c r="L27" s="7">
        <f t="shared" si="5"/>
        <v>1.1454168619859994E-2</v>
      </c>
      <c r="M27" s="4"/>
      <c r="N27" s="4"/>
      <c r="O27" s="4">
        <v>2.4632241497039802</v>
      </c>
      <c r="P27" s="4">
        <v>7.4611355773484158</v>
      </c>
      <c r="Q27" s="4"/>
      <c r="R27" s="4"/>
      <c r="S27" s="4">
        <v>2.4432241497039797</v>
      </c>
      <c r="T27" s="4">
        <v>6.5886113648014986</v>
      </c>
      <c r="U27" s="4"/>
      <c r="V27" s="4"/>
      <c r="W27" s="4">
        <v>2.5402241497039801</v>
      </c>
      <c r="X27" s="4">
        <v>10.820353795653972</v>
      </c>
      <c r="Y27" s="4"/>
      <c r="Z27" s="4"/>
      <c r="AA27" s="4">
        <v>2.3972241497039799</v>
      </c>
      <c r="AB27" s="4">
        <v>4.5818056759436399</v>
      </c>
      <c r="AC27" s="4"/>
      <c r="AD27" s="4"/>
      <c r="AE27" s="4">
        <v>2.48522414970398</v>
      </c>
      <c r="AF27" s="4">
        <v>8.4209122111499966</v>
      </c>
      <c r="AG27" s="4"/>
      <c r="AH27" s="4"/>
      <c r="AI27" s="4">
        <v>2.5512241497039798</v>
      </c>
      <c r="AJ27" s="4">
        <v>11.300242112554752</v>
      </c>
      <c r="AK27" s="4"/>
      <c r="AL27" s="4"/>
      <c r="AM27" s="4">
        <v>2.3992241497039801</v>
      </c>
      <c r="AN27" s="4">
        <v>4.6690580971983398</v>
      </c>
      <c r="AO27" s="4"/>
      <c r="AP27" s="4"/>
      <c r="AQ27" s="4">
        <v>2.3672241497039801</v>
      </c>
      <c r="AR27" s="4">
        <v>3.2730193571233013</v>
      </c>
      <c r="AS27" s="4"/>
      <c r="AT27" s="4"/>
      <c r="AU27" s="4">
        <v>2.43622414970398</v>
      </c>
      <c r="AV27" s="4">
        <v>6.2832278904100978</v>
      </c>
      <c r="AW27" s="4"/>
      <c r="AX27" s="4"/>
      <c r="AY27" s="4">
        <v>2.3992241497039801</v>
      </c>
      <c r="AZ27" s="4">
        <v>4.6690580971983398</v>
      </c>
      <c r="BA27" s="4"/>
      <c r="BC27" s="2">
        <v>2.40422414970398</v>
      </c>
      <c r="BD27" s="2">
        <v>4.8871891503350593</v>
      </c>
    </row>
    <row r="28" spans="1:56" x14ac:dyDescent="0.25">
      <c r="A28" s="3">
        <v>41582.638899421298</v>
      </c>
      <c r="B28" s="6">
        <v>2.764570951461792</v>
      </c>
      <c r="C28" s="6">
        <v>2.512</v>
      </c>
      <c r="D28" s="4"/>
      <c r="E28" s="6">
        <f t="shared" si="6"/>
        <v>0.25258339691162113</v>
      </c>
      <c r="F28" s="6">
        <f t="shared" si="0"/>
        <v>2.5119875545501706</v>
      </c>
      <c r="G28" s="5">
        <v>3.6487980333791659</v>
      </c>
      <c r="H28" s="4">
        <f t="shared" si="1"/>
        <v>10.054576093224203</v>
      </c>
      <c r="I28" s="4">
        <f t="shared" si="2"/>
        <v>4.9543988174235738E-4</v>
      </c>
      <c r="J28" s="7">
        <f t="shared" si="3"/>
        <v>1.8134630161918943</v>
      </c>
      <c r="K28" s="7">
        <f t="shared" si="4"/>
        <v>6.3792085522314884E-2</v>
      </c>
      <c r="L28" s="7">
        <f t="shared" si="5"/>
        <v>1.5488922145531638E-10</v>
      </c>
      <c r="M28" s="4"/>
      <c r="N28" s="4"/>
      <c r="O28" s="4">
        <v>2.5759875545501707</v>
      </c>
      <c r="P28" s="4">
        <v>2.5472752607552027</v>
      </c>
      <c r="Q28" s="4"/>
      <c r="R28" s="4"/>
      <c r="S28" s="4">
        <v>2.5559875545501711</v>
      </c>
      <c r="T28" s="4">
        <v>1.751096916806175</v>
      </c>
      <c r="U28" s="4"/>
      <c r="V28" s="4"/>
      <c r="W28" s="4">
        <v>2.6529875545501707</v>
      </c>
      <c r="X28" s="4">
        <v>5.6125618849590229</v>
      </c>
      <c r="Y28" s="4"/>
      <c r="Z28" s="4"/>
      <c r="AA28" s="4">
        <v>2.5099875545501709</v>
      </c>
      <c r="AB28" s="4">
        <v>8.0113274276638044E-2</v>
      </c>
      <c r="AC28" s="4"/>
      <c r="AD28" s="4"/>
      <c r="AE28" s="4">
        <v>2.5979875545501709</v>
      </c>
      <c r="AF28" s="4">
        <v>3.4230714390991612</v>
      </c>
      <c r="AG28" s="4"/>
      <c r="AH28" s="4"/>
      <c r="AI28" s="4">
        <v>2.6639875545501708</v>
      </c>
      <c r="AJ28" s="4">
        <v>6.0504599741310017</v>
      </c>
      <c r="AK28" s="4"/>
      <c r="AL28" s="4"/>
      <c r="AM28" s="4">
        <v>2.5119875545501706</v>
      </c>
      <c r="AN28" s="4">
        <v>4.9543988174235738E-4</v>
      </c>
      <c r="AO28" s="4"/>
      <c r="AP28" s="4"/>
      <c r="AQ28" s="4">
        <v>2.4799875545501711</v>
      </c>
      <c r="AR28" s="4">
        <v>1.2743807902001971</v>
      </c>
      <c r="AS28" s="4"/>
      <c r="AT28" s="4"/>
      <c r="AU28" s="4">
        <v>2.548987554550171</v>
      </c>
      <c r="AV28" s="4">
        <v>1.4724344964240046</v>
      </c>
      <c r="AW28" s="4"/>
      <c r="AX28" s="4"/>
      <c r="AY28" s="4">
        <v>2.5119875545501706</v>
      </c>
      <c r="AZ28" s="4">
        <v>4.9543988174235738E-4</v>
      </c>
      <c r="BA28" s="4"/>
      <c r="BC28" s="2">
        <v>2.516987554550171</v>
      </c>
      <c r="BD28" s="2">
        <v>0.19854914610553223</v>
      </c>
    </row>
    <row r="29" spans="1:56" x14ac:dyDescent="0.25">
      <c r="A29" s="3">
        <v>41582.642371701389</v>
      </c>
      <c r="B29" s="6">
        <v>2.9342362880706792</v>
      </c>
      <c r="C29" s="6">
        <v>2.7318000000000002</v>
      </c>
      <c r="D29" s="4"/>
      <c r="E29" s="6">
        <f t="shared" si="6"/>
        <v>0.25258339691162113</v>
      </c>
      <c r="F29" s="6">
        <f t="shared" si="0"/>
        <v>2.6816528911590582</v>
      </c>
      <c r="G29" s="5">
        <v>3.184652244047117</v>
      </c>
      <c r="H29" s="4">
        <f t="shared" si="1"/>
        <v>7.4103626938530969</v>
      </c>
      <c r="I29" s="4">
        <f t="shared" si="2"/>
        <v>1.835680095209824</v>
      </c>
      <c r="J29" s="7">
        <f t="shared" si="3"/>
        <v>2.453761872858562</v>
      </c>
      <c r="K29" s="7">
        <f t="shared" si="4"/>
        <v>4.0980450727834905E-2</v>
      </c>
      <c r="L29" s="7">
        <f t="shared" si="5"/>
        <v>2.5147325251052813E-3</v>
      </c>
      <c r="M29" s="4"/>
      <c r="N29" s="4"/>
      <c r="O29" s="4">
        <v>2.7456528911590583</v>
      </c>
      <c r="P29" s="4">
        <v>0.50709756054828603</v>
      </c>
      <c r="Q29" s="4"/>
      <c r="R29" s="4"/>
      <c r="S29" s="4">
        <v>2.7256528911590578</v>
      </c>
      <c r="T29" s="4">
        <v>0.22502045687613964</v>
      </c>
      <c r="U29" s="4"/>
      <c r="V29" s="4"/>
      <c r="W29" s="4">
        <v>2.8226528911590583</v>
      </c>
      <c r="X29" s="4">
        <v>3.325751927632258</v>
      </c>
      <c r="Y29" s="4"/>
      <c r="Z29" s="4"/>
      <c r="AA29" s="4">
        <v>2.679652891159058</v>
      </c>
      <c r="AB29" s="4">
        <v>1.9088918969522732</v>
      </c>
      <c r="AC29" s="4"/>
      <c r="AD29" s="4"/>
      <c r="AE29" s="4">
        <v>2.7676528911590581</v>
      </c>
      <c r="AF29" s="4">
        <v>1.3124273797151282</v>
      </c>
      <c r="AG29" s="4"/>
      <c r="AH29" s="4"/>
      <c r="AI29" s="4">
        <v>2.8336528911590579</v>
      </c>
      <c r="AJ29" s="4">
        <v>3.7284168372156712</v>
      </c>
      <c r="AK29" s="4"/>
      <c r="AL29" s="4"/>
      <c r="AM29" s="4">
        <v>2.6816528911590582</v>
      </c>
      <c r="AN29" s="4">
        <v>1.835680095209824</v>
      </c>
      <c r="AO29" s="4"/>
      <c r="AP29" s="4"/>
      <c r="AQ29" s="4">
        <v>2.6496528911590582</v>
      </c>
      <c r="AR29" s="4">
        <v>3.007068923088879</v>
      </c>
      <c r="AS29" s="4"/>
      <c r="AT29" s="4"/>
      <c r="AU29" s="4">
        <v>2.7186528911590582</v>
      </c>
      <c r="AV29" s="4">
        <v>0.48126176297467077</v>
      </c>
      <c r="AW29" s="4"/>
      <c r="AX29" s="4"/>
      <c r="AY29" s="4">
        <v>2.6816528911590582</v>
      </c>
      <c r="AZ29" s="4">
        <v>1.835680095209824</v>
      </c>
      <c r="BA29" s="4"/>
      <c r="BC29" s="2">
        <v>2.6866528911590581</v>
      </c>
      <c r="BD29" s="2">
        <v>1.6526505908537259</v>
      </c>
    </row>
    <row r="30" spans="1:56" x14ac:dyDescent="0.25">
      <c r="A30" s="3">
        <v>41582.645843981481</v>
      </c>
      <c r="B30" s="6">
        <v>3.369881153106689</v>
      </c>
      <c r="C30" s="6">
        <v>3.0457999999999998</v>
      </c>
      <c r="D30" s="4">
        <v>2.9007999999999998</v>
      </c>
      <c r="E30" s="6">
        <f t="shared" si="6"/>
        <v>0.46908115310668919</v>
      </c>
      <c r="F30" s="6">
        <f t="shared" si="0"/>
        <v>2.9007999999999998</v>
      </c>
      <c r="G30" s="5">
        <v>2.5459282913183379</v>
      </c>
      <c r="H30" s="4">
        <f t="shared" si="1"/>
        <v>10.640263743735282</v>
      </c>
      <c r="I30" s="4">
        <f t="shared" si="2"/>
        <v>4.7606540153654224</v>
      </c>
      <c r="J30" s="7">
        <f t="shared" si="3"/>
        <v>3.5360877252395131</v>
      </c>
      <c r="K30" s="7">
        <f t="shared" si="4"/>
        <v>0.1050285937989613</v>
      </c>
      <c r="L30" s="7">
        <f t="shared" si="5"/>
        <v>2.1025000000000005E-2</v>
      </c>
      <c r="M30" s="4">
        <f ca="1">D30+RANDBETWEEN(-150,150)/1000</f>
        <v>3.0407999999999999</v>
      </c>
      <c r="N30" s="4">
        <v>2.9297999999999997</v>
      </c>
      <c r="O30" s="4">
        <v>2.9297999999999997</v>
      </c>
      <c r="P30" s="4">
        <v>3.8085232122923407</v>
      </c>
      <c r="Q30" s="4"/>
      <c r="R30" s="4">
        <v>2.9247999999999998</v>
      </c>
      <c r="S30" s="4">
        <v>2.9247999999999998</v>
      </c>
      <c r="T30" s="4">
        <v>3.9726836955808</v>
      </c>
      <c r="U30" s="4"/>
      <c r="V30" s="4">
        <v>2.9227999999999996</v>
      </c>
      <c r="W30" s="4">
        <v>2.9227999999999996</v>
      </c>
      <c r="X30" s="4">
        <v>4.0383478888961921</v>
      </c>
      <c r="Y30" s="4"/>
      <c r="Z30" s="4">
        <v>2.9297999999999997</v>
      </c>
      <c r="AA30" s="4">
        <v>2.9297999999999997</v>
      </c>
      <c r="AB30" s="4">
        <v>3.8085232122923407</v>
      </c>
      <c r="AC30" s="4"/>
      <c r="AD30" s="4">
        <v>2.9598</v>
      </c>
      <c r="AE30" s="4">
        <v>2.9598</v>
      </c>
      <c r="AF30" s="4">
        <v>2.8235603125615554</v>
      </c>
      <c r="AG30" s="4"/>
      <c r="AH30" s="4">
        <v>3.0637999999999996</v>
      </c>
      <c r="AI30" s="4">
        <v>3.0637999999999996</v>
      </c>
      <c r="AJ30" s="4">
        <v>0.59097773983845936</v>
      </c>
      <c r="AK30" s="4"/>
      <c r="AL30" s="4">
        <v>3.1597999999999997</v>
      </c>
      <c r="AM30" s="4">
        <v>3.1597999999999997</v>
      </c>
      <c r="AN30" s="4">
        <v>3.7428590189769482</v>
      </c>
      <c r="AO30" s="4"/>
      <c r="AP30" s="4">
        <v>2.9127999999999998</v>
      </c>
      <c r="AQ30" s="4">
        <v>2.9127999999999998</v>
      </c>
      <c r="AR30" s="4">
        <v>4.3666688554731108</v>
      </c>
      <c r="AS30" s="4"/>
      <c r="AT30" s="4">
        <v>3.0947999999999998</v>
      </c>
      <c r="AU30" s="4">
        <v>3.0947999999999998</v>
      </c>
      <c r="AV30" s="4">
        <v>1.6087727362269333</v>
      </c>
      <c r="AW30" s="4"/>
      <c r="AX30" s="4">
        <v>2.9007999999999998</v>
      </c>
      <c r="AY30" s="4">
        <v>2.9007999999999998</v>
      </c>
      <c r="AZ30" s="4">
        <v>4.7606540153654224</v>
      </c>
      <c r="BA30" s="4"/>
      <c r="BB30" s="4">
        <v>3.1137999999999999</v>
      </c>
      <c r="BC30" s="2">
        <v>3.1137999999999999</v>
      </c>
      <c r="BD30" s="2">
        <v>2.2325825727230963</v>
      </c>
    </row>
    <row r="31" spans="1:56" x14ac:dyDescent="0.25">
      <c r="A31" s="3">
        <v>41582.649316261573</v>
      </c>
      <c r="B31" s="6">
        <v>4.2373838424682617</v>
      </c>
      <c r="C31" s="6">
        <v>3.3755000000000002</v>
      </c>
      <c r="D31" s="4"/>
      <c r="E31" s="6">
        <f t="shared" si="6"/>
        <v>0.46908115310668919</v>
      </c>
      <c r="F31" s="6">
        <f t="shared" si="0"/>
        <v>3.7683026893615725</v>
      </c>
      <c r="G31" s="5">
        <v>3.0508438753833209</v>
      </c>
      <c r="H31" s="4">
        <f t="shared" si="1"/>
        <v>25.533516292942128</v>
      </c>
      <c r="I31" s="4">
        <f t="shared" si="2"/>
        <v>11.636874221939634</v>
      </c>
      <c r="J31" s="7">
        <f t="shared" si="3"/>
        <v>4.8847577602395145</v>
      </c>
      <c r="K31" s="7">
        <f t="shared" si="4"/>
        <v>0.74284375790785506</v>
      </c>
      <c r="L31" s="7">
        <f t="shared" si="5"/>
        <v>0.15429395276968391</v>
      </c>
      <c r="M31" s="4"/>
      <c r="N31" s="4"/>
      <c r="O31" s="4">
        <v>3.7973026893615724</v>
      </c>
      <c r="P31" s="4">
        <v>12.496006202386972</v>
      </c>
      <c r="Q31" s="4"/>
      <c r="R31" s="4"/>
      <c r="S31" s="4">
        <v>3.7923026893615726</v>
      </c>
      <c r="T31" s="4">
        <v>12.347879998861572</v>
      </c>
      <c r="U31" s="4"/>
      <c r="V31" s="4"/>
      <c r="W31" s="4">
        <v>3.7903026893615723</v>
      </c>
      <c r="X31" s="4">
        <v>12.288629517451405</v>
      </c>
      <c r="Y31" s="4"/>
      <c r="Z31" s="4"/>
      <c r="AA31" s="4">
        <v>3.7973026893615724</v>
      </c>
      <c r="AB31" s="4">
        <v>12.496006202386972</v>
      </c>
      <c r="AC31" s="4"/>
      <c r="AD31" s="4"/>
      <c r="AE31" s="4">
        <v>3.8273026893615727</v>
      </c>
      <c r="AF31" s="4">
        <v>13.384763423539402</v>
      </c>
      <c r="AG31" s="4"/>
      <c r="AH31" s="4"/>
      <c r="AI31" s="4">
        <v>3.9313026893615723</v>
      </c>
      <c r="AJ31" s="4">
        <v>16.465788456867788</v>
      </c>
      <c r="AK31" s="4"/>
      <c r="AL31" s="4"/>
      <c r="AM31" s="4">
        <v>4.0273026893615729</v>
      </c>
      <c r="AN31" s="4">
        <v>19.309811564555552</v>
      </c>
      <c r="AO31" s="4"/>
      <c r="AP31" s="4"/>
      <c r="AQ31" s="4">
        <v>3.7803026893615725</v>
      </c>
      <c r="AR31" s="4">
        <v>11.992377110400604</v>
      </c>
      <c r="AS31" s="4"/>
      <c r="AT31" s="4"/>
      <c r="AU31" s="4">
        <v>3.9623026893615725</v>
      </c>
      <c r="AV31" s="4">
        <v>17.384170918725292</v>
      </c>
      <c r="AW31" s="4"/>
      <c r="AX31" s="4"/>
      <c r="AY31" s="4">
        <v>3.7683026893615725</v>
      </c>
      <c r="AZ31" s="4">
        <v>11.636874221939634</v>
      </c>
      <c r="BA31" s="4"/>
      <c r="BC31" s="2">
        <v>3.9813026893615726</v>
      </c>
      <c r="BD31" s="2">
        <v>17.947050492121832</v>
      </c>
    </row>
    <row r="32" spans="1:56" x14ac:dyDescent="0.25">
      <c r="A32" s="3">
        <v>41582.652788541665</v>
      </c>
      <c r="B32" s="6">
        <v>4.2358994483947745</v>
      </c>
      <c r="C32" s="6">
        <v>3.6267</v>
      </c>
      <c r="D32" s="4"/>
      <c r="E32" s="6">
        <f t="shared" si="6"/>
        <v>0.46908115310668919</v>
      </c>
      <c r="F32" s="6">
        <f t="shared" si="0"/>
        <v>3.7668182952880853</v>
      </c>
      <c r="G32" s="5">
        <v>2.1307522943882451</v>
      </c>
      <c r="H32" s="4">
        <f t="shared" si="1"/>
        <v>16.797624518012917</v>
      </c>
      <c r="I32" s="4">
        <f t="shared" si="2"/>
        <v>3.8635204259543188</v>
      </c>
      <c r="J32" s="7">
        <f t="shared" si="3"/>
        <v>6.0582379621442763</v>
      </c>
      <c r="K32" s="7">
        <f t="shared" si="4"/>
        <v>0.37112396792449748</v>
      </c>
      <c r="L32" s="7">
        <f t="shared" si="5"/>
        <v>1.9633136674439063E-2</v>
      </c>
      <c r="M32" s="4"/>
      <c r="N32" s="4"/>
      <c r="O32" s="4">
        <v>3.7958182952880852</v>
      </c>
      <c r="P32" s="4">
        <v>4.6631454294009753</v>
      </c>
      <c r="Q32" s="4"/>
      <c r="R32" s="4"/>
      <c r="S32" s="4">
        <v>3.7908182952880853</v>
      </c>
      <c r="T32" s="4">
        <v>4.5252790494963833</v>
      </c>
      <c r="U32" s="4"/>
      <c r="V32" s="4"/>
      <c r="W32" s="4">
        <v>3.7888182952880851</v>
      </c>
      <c r="X32" s="4">
        <v>4.4701324975345376</v>
      </c>
      <c r="Y32" s="4"/>
      <c r="Z32" s="4"/>
      <c r="AA32" s="4">
        <v>3.7958182952880852</v>
      </c>
      <c r="AB32" s="4">
        <v>4.6631454294009753</v>
      </c>
      <c r="AC32" s="4"/>
      <c r="AD32" s="4"/>
      <c r="AE32" s="4">
        <v>3.8258182952880855</v>
      </c>
      <c r="AF32" s="4">
        <v>5.4903437088285623</v>
      </c>
      <c r="AG32" s="4"/>
      <c r="AH32" s="4"/>
      <c r="AI32" s="4">
        <v>3.9298182952880851</v>
      </c>
      <c r="AJ32" s="4">
        <v>8.3579644108441578</v>
      </c>
      <c r="AK32" s="4"/>
      <c r="AL32" s="4"/>
      <c r="AM32" s="4">
        <v>4.0258182952880848</v>
      </c>
      <c r="AN32" s="4">
        <v>11.004998905012402</v>
      </c>
      <c r="AO32" s="4"/>
      <c r="AP32" s="4"/>
      <c r="AQ32" s="4">
        <v>3.7788182952880853</v>
      </c>
      <c r="AR32" s="4">
        <v>4.1943997377253508</v>
      </c>
      <c r="AS32" s="4"/>
      <c r="AT32" s="4"/>
      <c r="AU32" s="4">
        <v>3.9608182952880853</v>
      </c>
      <c r="AV32" s="4">
        <v>9.2127359662526604</v>
      </c>
      <c r="AW32" s="4"/>
      <c r="AX32" s="4"/>
      <c r="AY32" s="4">
        <v>3.7668182952880853</v>
      </c>
      <c r="AZ32" s="4">
        <v>3.8635204259543188</v>
      </c>
      <c r="BA32" s="4"/>
      <c r="BC32" s="2">
        <v>3.9798182952880854</v>
      </c>
      <c r="BD32" s="2">
        <v>9.7366282098901316</v>
      </c>
    </row>
    <row r="33" spans="1:56" x14ac:dyDescent="0.25">
      <c r="A33" s="3">
        <v>41582.656260821757</v>
      </c>
      <c r="B33" s="6">
        <v>4.2625508308410636</v>
      </c>
      <c r="C33" s="6">
        <v>3.7837000000000001</v>
      </c>
      <c r="D33" s="4"/>
      <c r="E33" s="6">
        <f t="shared" si="6"/>
        <v>0.46908115310668919</v>
      </c>
      <c r="F33" s="6">
        <f t="shared" si="0"/>
        <v>3.7934696777343744</v>
      </c>
      <c r="G33" s="5">
        <v>2.881535656721367</v>
      </c>
      <c r="H33" s="4">
        <f t="shared" si="1"/>
        <v>12.655623618179652</v>
      </c>
      <c r="I33" s="4">
        <f t="shared" si="2"/>
        <v>0.25820434321892105</v>
      </c>
      <c r="J33" s="7">
        <f t="shared" si="3"/>
        <v>6.8557504883347526</v>
      </c>
      <c r="K33" s="7">
        <f t="shared" si="4"/>
        <v>0.22929811819717683</v>
      </c>
      <c r="L33" s="7">
        <f t="shared" si="5"/>
        <v>9.5446603033529261E-5</v>
      </c>
      <c r="M33" s="4"/>
      <c r="N33" s="4"/>
      <c r="O33" s="4">
        <v>3.8224696777343743</v>
      </c>
      <c r="P33" s="4">
        <v>1.0246498859416504</v>
      </c>
      <c r="Q33" s="4"/>
      <c r="R33" s="4"/>
      <c r="S33" s="4">
        <v>3.8174696777343744</v>
      </c>
      <c r="T33" s="4">
        <v>0.89250410271359615</v>
      </c>
      <c r="U33" s="4"/>
      <c r="V33" s="4"/>
      <c r="W33" s="4">
        <v>3.8154696777343742</v>
      </c>
      <c r="X33" s="4">
        <v>0.83964578942236734</v>
      </c>
      <c r="Y33" s="4"/>
      <c r="Z33" s="4"/>
      <c r="AA33" s="4">
        <v>3.8224696777343743</v>
      </c>
      <c r="AB33" s="4">
        <v>1.0246498859416504</v>
      </c>
      <c r="AC33" s="4"/>
      <c r="AD33" s="4"/>
      <c r="AE33" s="4">
        <v>3.8524696777343745</v>
      </c>
      <c r="AF33" s="4">
        <v>1.8175245853100002</v>
      </c>
      <c r="AG33" s="4"/>
      <c r="AH33" s="4"/>
      <c r="AI33" s="4">
        <v>3.9564696777343742</v>
      </c>
      <c r="AJ33" s="4">
        <v>4.5661568764535803</v>
      </c>
      <c r="AK33" s="4"/>
      <c r="AL33" s="4"/>
      <c r="AM33" s="4">
        <v>4.0524696777343738</v>
      </c>
      <c r="AN33" s="4">
        <v>7.1033559144322691</v>
      </c>
      <c r="AO33" s="4"/>
      <c r="AP33" s="4"/>
      <c r="AQ33" s="4">
        <v>3.8054696777343744</v>
      </c>
      <c r="AR33" s="4">
        <v>0.5753542229662586</v>
      </c>
      <c r="AS33" s="4"/>
      <c r="AT33" s="4"/>
      <c r="AU33" s="4">
        <v>3.9874696777343743</v>
      </c>
      <c r="AV33" s="4">
        <v>5.3854607324675392</v>
      </c>
      <c r="AW33" s="4"/>
      <c r="AX33" s="4"/>
      <c r="AY33" s="4">
        <v>3.7934696777343744</v>
      </c>
      <c r="AZ33" s="4">
        <v>0.25820434321892105</v>
      </c>
      <c r="BA33" s="4"/>
      <c r="BC33" s="2">
        <v>4.0064696777343745</v>
      </c>
      <c r="BD33" s="2">
        <v>5.8876147087341595</v>
      </c>
    </row>
    <row r="34" spans="1:56" x14ac:dyDescent="0.25">
      <c r="A34" s="3">
        <v>41582.659733101849</v>
      </c>
      <c r="B34" s="6">
        <v>4.2722592353820801</v>
      </c>
      <c r="C34" s="6">
        <v>3.9407000000000001</v>
      </c>
      <c r="D34" s="4"/>
      <c r="E34" s="6">
        <f t="shared" si="6"/>
        <v>0.46908115310668919</v>
      </c>
      <c r="F34" s="6">
        <f t="shared" si="0"/>
        <v>3.8031780822753909</v>
      </c>
      <c r="G34" s="5">
        <v>2.4385521937059882</v>
      </c>
      <c r="H34" s="4">
        <f t="shared" si="1"/>
        <v>8.4137141975303873</v>
      </c>
      <c r="I34" s="4">
        <f t="shared" si="2"/>
        <v>3.4897839907785215</v>
      </c>
      <c r="J34" s="7">
        <f t="shared" si="3"/>
        <v>7.7025610145252292</v>
      </c>
      <c r="K34" s="7">
        <f t="shared" si="4"/>
        <v>0.10993152656714952</v>
      </c>
      <c r="L34" s="7">
        <f t="shared" si="5"/>
        <v>1.8912277854654182E-2</v>
      </c>
      <c r="M34" s="4"/>
      <c r="N34" s="4"/>
      <c r="O34" s="4">
        <v>3.8321780822753908</v>
      </c>
      <c r="P34" s="4">
        <v>2.7538741270487295</v>
      </c>
      <c r="Q34" s="4"/>
      <c r="R34" s="4"/>
      <c r="S34" s="4">
        <v>3.8271780822753909</v>
      </c>
      <c r="T34" s="4">
        <v>2.8807551380366223</v>
      </c>
      <c r="U34" s="4"/>
      <c r="V34" s="4"/>
      <c r="W34" s="4">
        <v>3.8251780822753907</v>
      </c>
      <c r="X34" s="4">
        <v>2.931507542431786</v>
      </c>
      <c r="Y34" s="4"/>
      <c r="Z34" s="4"/>
      <c r="AA34" s="4">
        <v>3.8321780822753908</v>
      </c>
      <c r="AB34" s="4">
        <v>2.7538741270487295</v>
      </c>
      <c r="AC34" s="4"/>
      <c r="AD34" s="4"/>
      <c r="AE34" s="4">
        <v>3.8621780822753911</v>
      </c>
      <c r="AF34" s="4">
        <v>1.9925880611213498</v>
      </c>
      <c r="AG34" s="4"/>
      <c r="AH34" s="4"/>
      <c r="AI34" s="4">
        <v>3.9661780822753907</v>
      </c>
      <c r="AJ34" s="4">
        <v>0.64653696742686861</v>
      </c>
      <c r="AK34" s="4"/>
      <c r="AL34" s="4"/>
      <c r="AM34" s="4">
        <v>4.0621780822753912</v>
      </c>
      <c r="AN34" s="4">
        <v>3.0826523783944766</v>
      </c>
      <c r="AO34" s="4"/>
      <c r="AP34" s="4"/>
      <c r="AQ34" s="4">
        <v>3.8151780822753909</v>
      </c>
      <c r="AR34" s="4">
        <v>3.1852695644075717</v>
      </c>
      <c r="AS34" s="4"/>
      <c r="AT34" s="4"/>
      <c r="AU34" s="4">
        <v>3.9971780822753908</v>
      </c>
      <c r="AV34" s="4">
        <v>1.4331992355518246</v>
      </c>
      <c r="AW34" s="4"/>
      <c r="AX34" s="4"/>
      <c r="AY34" s="4">
        <v>3.8031780822753909</v>
      </c>
      <c r="AZ34" s="4">
        <v>3.4897839907785215</v>
      </c>
      <c r="BA34" s="4"/>
      <c r="BC34" s="2">
        <v>4.016178082275391</v>
      </c>
      <c r="BD34" s="2">
        <v>1.9153470773058308</v>
      </c>
    </row>
    <row r="35" spans="1:56" x14ac:dyDescent="0.25">
      <c r="A35" s="3">
        <v>41582.663205381941</v>
      </c>
      <c r="B35" s="6">
        <v>4.298731803894043</v>
      </c>
      <c r="C35" s="6">
        <v>4.0192000000000005</v>
      </c>
      <c r="D35" s="4"/>
      <c r="E35" s="6">
        <f t="shared" si="6"/>
        <v>0.46908115310668919</v>
      </c>
      <c r="F35" s="6">
        <f t="shared" si="0"/>
        <v>3.8296506507873538</v>
      </c>
      <c r="G35" s="5">
        <v>1.3108081492737771</v>
      </c>
      <c r="H35" s="4">
        <f t="shared" si="1"/>
        <v>6.9549115220452427</v>
      </c>
      <c r="I35" s="4">
        <f t="shared" si="2"/>
        <v>4.7160964672732568</v>
      </c>
      <c r="J35" s="7">
        <f t="shared" si="3"/>
        <v>8.1444530276204699</v>
      </c>
      <c r="K35" s="7">
        <f t="shared" si="4"/>
        <v>7.8138029388257382E-2</v>
      </c>
      <c r="L35" s="7">
        <f t="shared" si="5"/>
        <v>3.5928955786937916E-2</v>
      </c>
      <c r="M35" s="4"/>
      <c r="N35" s="4"/>
      <c r="O35" s="4">
        <v>3.8586506507873537</v>
      </c>
      <c r="P35" s="4">
        <v>3.9945598430694376</v>
      </c>
      <c r="Q35" s="4"/>
      <c r="R35" s="4"/>
      <c r="S35" s="4">
        <v>3.8536506507873538</v>
      </c>
      <c r="T35" s="4">
        <v>4.1189627093114733</v>
      </c>
      <c r="U35" s="4"/>
      <c r="V35" s="4"/>
      <c r="W35" s="4">
        <v>3.8516506507873536</v>
      </c>
      <c r="X35" s="4">
        <v>4.1687238558082944</v>
      </c>
      <c r="Y35" s="4"/>
      <c r="Z35" s="4"/>
      <c r="AA35" s="4">
        <v>3.8586506507873537</v>
      </c>
      <c r="AB35" s="4">
        <v>3.9945598430694376</v>
      </c>
      <c r="AC35" s="4"/>
      <c r="AD35" s="4"/>
      <c r="AE35" s="4">
        <v>3.8886506507873539</v>
      </c>
      <c r="AF35" s="4">
        <v>3.248142645617202</v>
      </c>
      <c r="AG35" s="4"/>
      <c r="AH35" s="4"/>
      <c r="AI35" s="4">
        <v>3.9926506507873536</v>
      </c>
      <c r="AJ35" s="4">
        <v>0.66056302778281628</v>
      </c>
      <c r="AK35" s="4"/>
      <c r="AL35" s="4"/>
      <c r="AM35" s="4">
        <v>4.0886506507873541</v>
      </c>
      <c r="AN35" s="4">
        <v>1.7279720040643303</v>
      </c>
      <c r="AO35" s="4"/>
      <c r="AP35" s="4"/>
      <c r="AQ35" s="4">
        <v>3.8416506507873538</v>
      </c>
      <c r="AR35" s="4">
        <v>4.4175295882923651</v>
      </c>
      <c r="AS35" s="4"/>
      <c r="AT35" s="4"/>
      <c r="AU35" s="4">
        <v>4.0236506507873537</v>
      </c>
      <c r="AV35" s="4">
        <v>0.11073474291782401</v>
      </c>
      <c r="AW35" s="4"/>
      <c r="AX35" s="4"/>
      <c r="AY35" s="4">
        <v>3.8296506507873538</v>
      </c>
      <c r="AZ35" s="4">
        <v>4.7160964672732568</v>
      </c>
      <c r="BA35" s="4"/>
      <c r="BC35" s="2">
        <v>4.0426506507873539</v>
      </c>
      <c r="BD35" s="2">
        <v>0.58346563463757239</v>
      </c>
    </row>
    <row r="36" spans="1:56" x14ac:dyDescent="0.25">
      <c r="A36" s="3">
        <v>41582.66667766204</v>
      </c>
      <c r="B36" s="6">
        <v>4.2652549743652335</v>
      </c>
      <c r="C36" s="6">
        <v>3.9407000000000001</v>
      </c>
      <c r="D36" s="4"/>
      <c r="E36" s="6">
        <f t="shared" si="6"/>
        <v>0.46908115310668919</v>
      </c>
      <c r="F36" s="6">
        <f t="shared" si="0"/>
        <v>3.7961738212585443</v>
      </c>
      <c r="G36" s="5">
        <v>0.46719604640185042</v>
      </c>
      <c r="H36" s="4">
        <f t="shared" si="1"/>
        <v>8.2359726537222677</v>
      </c>
      <c r="I36" s="4">
        <f t="shared" si="2"/>
        <v>3.6675255345866415</v>
      </c>
      <c r="J36" s="7">
        <f t="shared" si="3"/>
        <v>7.7025610145252292</v>
      </c>
      <c r="K36" s="7">
        <f t="shared" si="4"/>
        <v>0.10533593138521731</v>
      </c>
      <c r="L36" s="7">
        <f t="shared" si="5"/>
        <v>2.0887816341607229E-2</v>
      </c>
      <c r="M36" s="4"/>
      <c r="N36" s="4"/>
      <c r="O36" s="4">
        <v>3.8251738212585442</v>
      </c>
      <c r="P36" s="4">
        <v>2.9316156708568495</v>
      </c>
      <c r="Q36" s="4"/>
      <c r="R36" s="4"/>
      <c r="S36" s="4">
        <v>3.8201738212585443</v>
      </c>
      <c r="T36" s="4">
        <v>3.0584966818447423</v>
      </c>
      <c r="U36" s="4"/>
      <c r="V36" s="4"/>
      <c r="W36" s="4">
        <v>3.8181738212585441</v>
      </c>
      <c r="X36" s="4">
        <v>3.1092490862399065</v>
      </c>
      <c r="Y36" s="4"/>
      <c r="Z36" s="4"/>
      <c r="AA36" s="4">
        <v>3.8251738212585442</v>
      </c>
      <c r="AB36" s="4">
        <v>2.9316156708568495</v>
      </c>
      <c r="AC36" s="4"/>
      <c r="AD36" s="4"/>
      <c r="AE36" s="4">
        <v>3.8551738212585445</v>
      </c>
      <c r="AF36" s="4">
        <v>2.1703296049294702</v>
      </c>
      <c r="AG36" s="4"/>
      <c r="AH36" s="4"/>
      <c r="AI36" s="4">
        <v>3.9591738212585441</v>
      </c>
      <c r="AJ36" s="4">
        <v>0.46879542361874843</v>
      </c>
      <c r="AK36" s="4"/>
      <c r="AL36" s="4"/>
      <c r="AM36" s="4">
        <v>4.0551738212585438</v>
      </c>
      <c r="AN36" s="4">
        <v>2.9049108345863339</v>
      </c>
      <c r="AO36" s="4"/>
      <c r="AP36" s="4"/>
      <c r="AQ36" s="4">
        <v>3.8081738212585443</v>
      </c>
      <c r="AR36" s="4">
        <v>3.3630111082156922</v>
      </c>
      <c r="AS36" s="4"/>
      <c r="AT36" s="4"/>
      <c r="AU36" s="4">
        <v>3.9901738212585443</v>
      </c>
      <c r="AV36" s="4">
        <v>1.2554576917437044</v>
      </c>
      <c r="AW36" s="4"/>
      <c r="AX36" s="4"/>
      <c r="AY36" s="4">
        <v>3.7961738212585443</v>
      </c>
      <c r="AZ36" s="4">
        <v>3.6675255345866415</v>
      </c>
      <c r="BA36" s="4"/>
      <c r="BC36" s="2">
        <v>4.0091738212585444</v>
      </c>
      <c r="BD36" s="2">
        <v>1.7376055334977107</v>
      </c>
    </row>
    <row r="37" spans="1:56" x14ac:dyDescent="0.25">
      <c r="A37" s="3">
        <v>41582.670149942132</v>
      </c>
      <c r="B37" s="6">
        <v>4.1461215019226065</v>
      </c>
      <c r="C37" s="6">
        <v>3.8308</v>
      </c>
      <c r="D37" s="4"/>
      <c r="E37" s="6">
        <f t="shared" si="6"/>
        <v>0.46908115310668919</v>
      </c>
      <c r="F37" s="6">
        <f t="shared" si="0"/>
        <v>3.6770403488159173</v>
      </c>
      <c r="G37" s="5">
        <v>0.18820802823503799</v>
      </c>
      <c r="H37" s="4">
        <f t="shared" si="1"/>
        <v>8.2312180725333235</v>
      </c>
      <c r="I37" s="4">
        <f t="shared" si="2"/>
        <v>4.0137739162598578</v>
      </c>
      <c r="J37" s="7">
        <f t="shared" si="3"/>
        <v>7.1046173561918948</v>
      </c>
      <c r="K37" s="7">
        <f t="shared" si="4"/>
        <v>9.9427649574728369E-2</v>
      </c>
      <c r="L37" s="7">
        <f t="shared" si="5"/>
        <v>2.3642030332250763E-2</v>
      </c>
      <c r="M37" s="4"/>
      <c r="N37" s="4"/>
      <c r="O37" s="4">
        <v>3.7060403488159173</v>
      </c>
      <c r="P37" s="4">
        <v>3.2567518843083096</v>
      </c>
      <c r="Q37" s="4"/>
      <c r="R37" s="4"/>
      <c r="S37" s="4">
        <v>3.7010403488159174</v>
      </c>
      <c r="T37" s="4">
        <v>3.3872729242999533</v>
      </c>
      <c r="U37" s="4"/>
      <c r="V37" s="4"/>
      <c r="W37" s="4">
        <v>3.6990403488159171</v>
      </c>
      <c r="X37" s="4">
        <v>3.4394813402966178</v>
      </c>
      <c r="Y37" s="4"/>
      <c r="Z37" s="4"/>
      <c r="AA37" s="4">
        <v>3.7060403488159173</v>
      </c>
      <c r="AB37" s="4">
        <v>3.2567518843083096</v>
      </c>
      <c r="AC37" s="4"/>
      <c r="AD37" s="4"/>
      <c r="AE37" s="4">
        <v>3.7360403488159175</v>
      </c>
      <c r="AF37" s="4">
        <v>2.4736256443584232</v>
      </c>
      <c r="AG37" s="4"/>
      <c r="AH37" s="4"/>
      <c r="AI37" s="4">
        <v>3.8400403488159172</v>
      </c>
      <c r="AJ37" s="4">
        <v>0.24121198746781811</v>
      </c>
      <c r="AK37" s="4"/>
      <c r="AL37" s="4"/>
      <c r="AM37" s="4">
        <v>3.9360403488159172</v>
      </c>
      <c r="AN37" s="4">
        <v>2.747215955307436</v>
      </c>
      <c r="AO37" s="4"/>
      <c r="AP37" s="4"/>
      <c r="AQ37" s="4">
        <v>3.6890403488159174</v>
      </c>
      <c r="AR37" s="4">
        <v>3.7005234202799056</v>
      </c>
      <c r="AS37" s="4"/>
      <c r="AT37" s="4"/>
      <c r="AU37" s="4">
        <v>3.8710403488159173</v>
      </c>
      <c r="AV37" s="4">
        <v>1.0504424354160309</v>
      </c>
      <c r="AW37" s="4"/>
      <c r="AX37" s="4"/>
      <c r="AY37" s="4">
        <v>3.6770403488159173</v>
      </c>
      <c r="AZ37" s="4">
        <v>4.0137739162598578</v>
      </c>
      <c r="BA37" s="4"/>
      <c r="BC37" s="2">
        <v>3.8900403488159174</v>
      </c>
      <c r="BD37" s="2">
        <v>1.5464223873842917</v>
      </c>
    </row>
    <row r="38" spans="1:56" x14ac:dyDescent="0.25">
      <c r="A38" s="3">
        <v>41582.673622222224</v>
      </c>
      <c r="B38" s="6">
        <v>3.8528504371643071</v>
      </c>
      <c r="C38" s="6">
        <v>3.5638999999999998</v>
      </c>
      <c r="D38" s="4"/>
      <c r="E38" s="6">
        <f t="shared" si="6"/>
        <v>0.46908115310668919</v>
      </c>
      <c r="F38" s="6">
        <f t="shared" si="0"/>
        <v>3.3837692840576179</v>
      </c>
      <c r="G38" s="5">
        <v>0.18820802823503799</v>
      </c>
      <c r="H38" s="4">
        <f t="shared" si="1"/>
        <v>8.1077032791129735</v>
      </c>
      <c r="I38" s="4">
        <f t="shared" si="2"/>
        <v>5.0543145414400508</v>
      </c>
      <c r="J38" s="7">
        <f t="shared" si="3"/>
        <v>5.7530363916680844</v>
      </c>
      <c r="K38" s="7">
        <f t="shared" si="4"/>
        <v>8.3492355137444269E-2</v>
      </c>
      <c r="L38" s="7">
        <f t="shared" si="5"/>
        <v>3.2447074825915093E-2</v>
      </c>
      <c r="M38" s="4"/>
      <c r="N38" s="4"/>
      <c r="O38" s="4">
        <v>3.4127692840576178</v>
      </c>
      <c r="P38" s="4">
        <v>4.2405992295626147</v>
      </c>
      <c r="Q38" s="4"/>
      <c r="R38" s="4"/>
      <c r="S38" s="4">
        <v>3.4077692840576179</v>
      </c>
      <c r="T38" s="4">
        <v>4.3808949729897568</v>
      </c>
      <c r="U38" s="4"/>
      <c r="V38" s="4"/>
      <c r="W38" s="4">
        <v>3.4057692840576177</v>
      </c>
      <c r="X38" s="4">
        <v>4.4370132703606204</v>
      </c>
      <c r="Y38" s="4"/>
      <c r="Z38" s="4"/>
      <c r="AA38" s="4">
        <v>3.4127692840576178</v>
      </c>
      <c r="AB38" s="4">
        <v>4.2405992295626147</v>
      </c>
      <c r="AC38" s="4"/>
      <c r="AD38" s="4"/>
      <c r="AE38" s="4">
        <v>3.4427692840576181</v>
      </c>
      <c r="AF38" s="4">
        <v>3.3988247689997415</v>
      </c>
      <c r="AG38" s="4"/>
      <c r="AH38" s="4"/>
      <c r="AI38" s="4">
        <v>3.5467692840576177</v>
      </c>
      <c r="AJ38" s="4">
        <v>0.48067330571514733</v>
      </c>
      <c r="AK38" s="4"/>
      <c r="AL38" s="4"/>
      <c r="AM38" s="4">
        <v>3.6427692840576178</v>
      </c>
      <c r="AN38" s="4">
        <v>2.213004968086028</v>
      </c>
      <c r="AO38" s="4"/>
      <c r="AP38" s="4"/>
      <c r="AQ38" s="4">
        <v>3.3957692840576179</v>
      </c>
      <c r="AR38" s="4">
        <v>4.7176047572149038</v>
      </c>
      <c r="AS38" s="4"/>
      <c r="AT38" s="4"/>
      <c r="AU38" s="4">
        <v>3.5777692840576178</v>
      </c>
      <c r="AV38" s="4">
        <v>0.38916030353315201</v>
      </c>
      <c r="AW38" s="4"/>
      <c r="AX38" s="4"/>
      <c r="AY38" s="4">
        <v>3.3837692840576179</v>
      </c>
      <c r="AZ38" s="4">
        <v>5.0543145414400508</v>
      </c>
      <c r="BA38" s="4"/>
      <c r="BC38" s="2">
        <v>3.596769284057618</v>
      </c>
      <c r="BD38" s="2">
        <v>0.92228412855630437</v>
      </c>
    </row>
    <row r="39" spans="1:56" x14ac:dyDescent="0.25">
      <c r="A39" s="3">
        <v>41582.677094502316</v>
      </c>
      <c r="B39" s="6">
        <v>3.524600505828857</v>
      </c>
      <c r="C39" s="6">
        <v>3.1556999999999999</v>
      </c>
      <c r="D39" s="4"/>
      <c r="E39" s="6">
        <f t="shared" si="6"/>
        <v>0.46908115310668919</v>
      </c>
      <c r="F39" s="6">
        <f t="shared" si="0"/>
        <v>3.0555193527221678</v>
      </c>
      <c r="G39" s="5">
        <v>0</v>
      </c>
      <c r="H39" s="4">
        <f t="shared" si="1"/>
        <v>11.689973883095892</v>
      </c>
      <c r="I39" s="4">
        <f t="shared" si="2"/>
        <v>3.1745935062848862</v>
      </c>
      <c r="J39" s="7">
        <f t="shared" si="3"/>
        <v>3.9614883835728469</v>
      </c>
      <c r="K39" s="7">
        <f t="shared" si="4"/>
        <v>0.13608758320078657</v>
      </c>
      <c r="L39" s="7">
        <f t="shared" si="5"/>
        <v>1.0036162089005419E-2</v>
      </c>
      <c r="M39" s="4"/>
      <c r="N39" s="4"/>
      <c r="O39" s="4">
        <v>3.0845193527221677</v>
      </c>
      <c r="P39" s="4">
        <v>2.2556214873984297</v>
      </c>
      <c r="Q39" s="4"/>
      <c r="R39" s="4"/>
      <c r="S39" s="4">
        <v>3.0795193527221678</v>
      </c>
      <c r="T39" s="4">
        <v>2.4140649389305744</v>
      </c>
      <c r="U39" s="4"/>
      <c r="V39" s="4"/>
      <c r="W39" s="4">
        <v>3.0775193527221676</v>
      </c>
      <c r="X39" s="4">
        <v>2.477442319543441</v>
      </c>
      <c r="Y39" s="4"/>
      <c r="Z39" s="4"/>
      <c r="AA39" s="4">
        <v>3.0845193527221677</v>
      </c>
      <c r="AB39" s="4">
        <v>2.2556214873984297</v>
      </c>
      <c r="AC39" s="4"/>
      <c r="AD39" s="4"/>
      <c r="AE39" s="4">
        <v>3.114519352722168</v>
      </c>
      <c r="AF39" s="4">
        <v>1.3049607782055326</v>
      </c>
      <c r="AG39" s="4"/>
      <c r="AH39" s="4"/>
      <c r="AI39" s="4">
        <v>3.2185193527221676</v>
      </c>
      <c r="AJ39" s="4">
        <v>1.9906630136631382</v>
      </c>
      <c r="AK39" s="4"/>
      <c r="AL39" s="4"/>
      <c r="AM39" s="4">
        <v>3.3145193527221677</v>
      </c>
      <c r="AN39" s="4">
        <v>5.0327772830803861</v>
      </c>
      <c r="AO39" s="4"/>
      <c r="AP39" s="4"/>
      <c r="AQ39" s="4">
        <v>3.0675193527221678</v>
      </c>
      <c r="AR39" s="4">
        <v>2.7943292226077303</v>
      </c>
      <c r="AS39" s="4"/>
      <c r="AT39" s="4"/>
      <c r="AU39" s="4">
        <v>3.2495193527221677</v>
      </c>
      <c r="AV39" s="4">
        <v>2.9730124131624613</v>
      </c>
      <c r="AW39" s="4"/>
      <c r="AX39" s="4"/>
      <c r="AY39" s="4">
        <v>3.0555193527221678</v>
      </c>
      <c r="AZ39" s="4">
        <v>3.1745935062848862</v>
      </c>
      <c r="BA39" s="4"/>
      <c r="BC39" s="2">
        <v>3.2685193527221679</v>
      </c>
      <c r="BD39" s="2">
        <v>3.5750975289846285</v>
      </c>
    </row>
    <row r="40" spans="1:56" x14ac:dyDescent="0.25">
      <c r="A40" s="3">
        <v>41582.680566782408</v>
      </c>
      <c r="B40" s="6">
        <v>2.5099644660949711</v>
      </c>
      <c r="C40" s="6">
        <v>2.8102999999999998</v>
      </c>
      <c r="D40" s="4"/>
      <c r="E40" s="6">
        <f t="shared" si="6"/>
        <v>0.46908115310668919</v>
      </c>
      <c r="F40" s="6">
        <f t="shared" si="0"/>
        <v>2.040883312988282</v>
      </c>
      <c r="G40" s="5">
        <v>0</v>
      </c>
      <c r="H40" s="4">
        <f t="shared" si="1"/>
        <v>10.686956335801469</v>
      </c>
      <c r="I40" s="4">
        <f t="shared" si="2"/>
        <v>27.378453795385468</v>
      </c>
      <c r="J40" s="7">
        <f t="shared" si="3"/>
        <v>2.7058565859537986</v>
      </c>
      <c r="K40" s="7">
        <f t="shared" si="4"/>
        <v>9.0201432926018621E-2</v>
      </c>
      <c r="L40" s="7">
        <f t="shared" si="5"/>
        <v>0.59200203825208775</v>
      </c>
      <c r="M40" s="4"/>
      <c r="N40" s="4"/>
      <c r="O40" s="4">
        <v>2.0698833129882819</v>
      </c>
      <c r="P40" s="4">
        <v>26.346535494848162</v>
      </c>
      <c r="Q40" s="4"/>
      <c r="R40" s="4"/>
      <c r="S40" s="4">
        <v>2.064883312988282</v>
      </c>
      <c r="T40" s="4">
        <v>26.524452443216664</v>
      </c>
      <c r="U40" s="4"/>
      <c r="V40" s="4"/>
      <c r="W40" s="4">
        <v>2.0628833129882818</v>
      </c>
      <c r="X40" s="4">
        <v>26.595619222564071</v>
      </c>
      <c r="Y40" s="4"/>
      <c r="Z40" s="4"/>
      <c r="AA40" s="4">
        <v>2.0698833129882819</v>
      </c>
      <c r="AB40" s="4">
        <v>26.346535494848162</v>
      </c>
      <c r="AC40" s="4"/>
      <c r="AD40" s="4"/>
      <c r="AE40" s="4">
        <v>2.0998833129882821</v>
      </c>
      <c r="AF40" s="4">
        <v>25.279033804637148</v>
      </c>
      <c r="AG40" s="4"/>
      <c r="AH40" s="4"/>
      <c r="AI40" s="4">
        <v>2.2038833129882818</v>
      </c>
      <c r="AJ40" s="4">
        <v>21.578361278572327</v>
      </c>
      <c r="AK40" s="4"/>
      <c r="AL40" s="4"/>
      <c r="AM40" s="4">
        <v>2.2998833129882819</v>
      </c>
      <c r="AN40" s="4">
        <v>18.162355869897091</v>
      </c>
      <c r="AO40" s="4"/>
      <c r="AP40" s="4"/>
      <c r="AQ40" s="4">
        <v>2.052883312988282</v>
      </c>
      <c r="AR40" s="4">
        <v>26.951453119301068</v>
      </c>
      <c r="AS40" s="4"/>
      <c r="AT40" s="4"/>
      <c r="AU40" s="4">
        <v>2.2348833129882819</v>
      </c>
      <c r="AV40" s="4">
        <v>20.47527619868761</v>
      </c>
      <c r="AW40" s="4"/>
      <c r="AX40" s="4"/>
      <c r="AY40" s="4">
        <v>2.040883312988282</v>
      </c>
      <c r="AZ40" s="4">
        <v>27.378453795385468</v>
      </c>
      <c r="BA40" s="4"/>
      <c r="BC40" s="2">
        <v>2.253883312988282</v>
      </c>
      <c r="BD40" s="2">
        <v>19.7991917948873</v>
      </c>
    </row>
    <row r="41" spans="1:56" x14ac:dyDescent="0.25">
      <c r="A41" s="3">
        <v>41582.6840390625</v>
      </c>
      <c r="B41" s="6">
        <v>2.24786376953125</v>
      </c>
      <c r="C41" s="6">
        <v>2.4020999999999999</v>
      </c>
      <c r="D41" s="4"/>
      <c r="E41" s="6">
        <f t="shared" si="6"/>
        <v>0.46908115310668919</v>
      </c>
      <c r="F41" s="6">
        <f t="shared" si="0"/>
        <v>1.7787826164245608</v>
      </c>
      <c r="G41" s="5">
        <v>4.871401915163185E-2</v>
      </c>
      <c r="H41" s="4">
        <f t="shared" si="1"/>
        <v>6.4208913229569919</v>
      </c>
      <c r="I41" s="4">
        <f t="shared" si="2"/>
        <v>25.948852403123897</v>
      </c>
      <c r="J41" s="7">
        <f t="shared" si="3"/>
        <v>1.5295476178585605</v>
      </c>
      <c r="K41" s="7">
        <f t="shared" si="4"/>
        <v>2.3788814789209335E-2</v>
      </c>
      <c r="L41" s="7">
        <f t="shared" si="5"/>
        <v>0.38852456066733104</v>
      </c>
      <c r="M41" s="4"/>
      <c r="N41" s="4"/>
      <c r="O41" s="4">
        <v>1.8077826164245607</v>
      </c>
      <c r="P41" s="4">
        <v>24.741575437135808</v>
      </c>
      <c r="Q41" s="4"/>
      <c r="R41" s="4"/>
      <c r="S41" s="4">
        <v>1.8027826164245608</v>
      </c>
      <c r="T41" s="4">
        <v>24.949726638168233</v>
      </c>
      <c r="U41" s="4"/>
      <c r="V41" s="4"/>
      <c r="W41" s="4">
        <v>1.8007826164245606</v>
      </c>
      <c r="X41" s="4">
        <v>25.032987118581215</v>
      </c>
      <c r="Y41" s="4"/>
      <c r="Z41" s="4"/>
      <c r="AA41" s="4">
        <v>1.8077826164245607</v>
      </c>
      <c r="AB41" s="4">
        <v>24.741575437135808</v>
      </c>
      <c r="AC41" s="4"/>
      <c r="AD41" s="4"/>
      <c r="AE41" s="4">
        <v>1.837782616424561</v>
      </c>
      <c r="AF41" s="4">
        <v>23.492668230941216</v>
      </c>
      <c r="AG41" s="4"/>
      <c r="AH41" s="4"/>
      <c r="AI41" s="4">
        <v>1.9417826164245606</v>
      </c>
      <c r="AJ41" s="4">
        <v>19.16312324946669</v>
      </c>
      <c r="AK41" s="4"/>
      <c r="AL41" s="4"/>
      <c r="AM41" s="4">
        <v>2.0377826164245607</v>
      </c>
      <c r="AN41" s="4">
        <v>15.166620189644028</v>
      </c>
      <c r="AO41" s="4"/>
      <c r="AP41" s="4"/>
      <c r="AQ41" s="4">
        <v>1.7907826164245608</v>
      </c>
      <c r="AR41" s="4">
        <v>25.449289520646065</v>
      </c>
      <c r="AS41" s="4"/>
      <c r="AT41" s="4"/>
      <c r="AU41" s="4">
        <v>1.9727826164245608</v>
      </c>
      <c r="AV41" s="4">
        <v>17.872585803065615</v>
      </c>
      <c r="AW41" s="4"/>
      <c r="AX41" s="4"/>
      <c r="AY41" s="4">
        <v>1.7787826164245608</v>
      </c>
      <c r="AZ41" s="4">
        <v>25.948852403123897</v>
      </c>
      <c r="BA41" s="4"/>
      <c r="BC41" s="2">
        <v>1.9917826164245609</v>
      </c>
      <c r="BD41" s="2">
        <v>17.081611239142376</v>
      </c>
    </row>
    <row r="42" spans="1:56" x14ac:dyDescent="0.25">
      <c r="A42" s="3">
        <v>41582.687511342592</v>
      </c>
      <c r="B42" s="6">
        <v>2.0335831642150879</v>
      </c>
      <c r="C42" s="6">
        <v>1.9782</v>
      </c>
      <c r="D42" s="4">
        <v>1.9332</v>
      </c>
      <c r="E42" s="6">
        <f t="shared" si="6"/>
        <v>0.10038316421508786</v>
      </c>
      <c r="F42" s="6">
        <f t="shared" si="0"/>
        <v>1.9332</v>
      </c>
      <c r="G42" s="5">
        <v>0</v>
      </c>
      <c r="H42" s="4">
        <f t="shared" si="1"/>
        <v>2.7996746645985207</v>
      </c>
      <c r="I42" s="4">
        <f t="shared" si="2"/>
        <v>2.2747952684258381</v>
      </c>
      <c r="J42" s="7">
        <f t="shared" si="3"/>
        <v>0.6607231871442748</v>
      </c>
      <c r="K42" s="7">
        <f t="shared" si="4"/>
        <v>3.0672948784753965E-3</v>
      </c>
      <c r="L42" s="7">
        <f t="shared" si="5"/>
        <v>2.0249999999999938E-3</v>
      </c>
      <c r="M42" s="4">
        <f ca="1">D42+RANDBETWEEN(-150,150)/1000</f>
        <v>2.0552000000000001</v>
      </c>
      <c r="N42" s="4">
        <v>2.0442</v>
      </c>
      <c r="O42" s="4">
        <v>2.0442</v>
      </c>
      <c r="P42" s="4">
        <v>3.3363663936912373</v>
      </c>
      <c r="Q42" s="4"/>
      <c r="R42" s="4">
        <v>1.9312</v>
      </c>
      <c r="S42" s="4">
        <v>1.9312</v>
      </c>
      <c r="T42" s="4">
        <v>2.3758972803558756</v>
      </c>
      <c r="U42" s="4"/>
      <c r="V42" s="4">
        <v>1.9121999999999999</v>
      </c>
      <c r="W42" s="4">
        <v>1.9121999999999999</v>
      </c>
      <c r="X42" s="4">
        <v>3.3363663936912373</v>
      </c>
      <c r="Y42" s="4"/>
      <c r="Z42" s="4">
        <v>2.1242000000000001</v>
      </c>
      <c r="AA42" s="4">
        <v>2.1242000000000001</v>
      </c>
      <c r="AB42" s="4">
        <v>7.3804468708927367</v>
      </c>
      <c r="AC42" s="4"/>
      <c r="AD42" s="4">
        <v>1.8462000000000001</v>
      </c>
      <c r="AE42" s="4">
        <v>1.8462000000000001</v>
      </c>
      <c r="AF42" s="4">
        <v>6.6727327873824631</v>
      </c>
      <c r="AG42" s="4"/>
      <c r="AH42" s="4">
        <v>2.0802</v>
      </c>
      <c r="AI42" s="4">
        <v>2.0802</v>
      </c>
      <c r="AJ42" s="4">
        <v>5.1562026084319132</v>
      </c>
      <c r="AK42" s="4"/>
      <c r="AL42" s="4">
        <v>2.0922000000000001</v>
      </c>
      <c r="AM42" s="4">
        <v>2.0922000000000001</v>
      </c>
      <c r="AN42" s="4">
        <v>5.7628146800121369</v>
      </c>
      <c r="AO42" s="4"/>
      <c r="AP42" s="4">
        <v>1.8452</v>
      </c>
      <c r="AQ42" s="4">
        <v>1.8452</v>
      </c>
      <c r="AR42" s="4">
        <v>6.7232837933474885</v>
      </c>
      <c r="AS42" s="4"/>
      <c r="AT42" s="4">
        <v>1.9032</v>
      </c>
      <c r="AU42" s="4">
        <v>1.9032</v>
      </c>
      <c r="AV42" s="4">
        <v>3.7913254473764004</v>
      </c>
      <c r="AW42" s="4"/>
      <c r="AX42" s="4">
        <v>1.9332</v>
      </c>
      <c r="AY42" s="4">
        <v>1.9332</v>
      </c>
      <c r="AZ42" s="4">
        <v>2.2747952684258381</v>
      </c>
      <c r="BA42" s="4"/>
      <c r="BB42" s="4">
        <v>1.8362000000000001</v>
      </c>
      <c r="BC42" s="2">
        <v>1.8362000000000001</v>
      </c>
      <c r="BD42" s="2">
        <v>7.1782428470326511</v>
      </c>
    </row>
    <row r="43" spans="1:56" x14ac:dyDescent="0.25">
      <c r="A43" s="3">
        <v>41582.690983622684</v>
      </c>
      <c r="B43" s="6">
        <v>1.861018180847168</v>
      </c>
      <c r="C43" s="6">
        <v>1.6484999999999999</v>
      </c>
      <c r="D43" s="4"/>
      <c r="E43" s="6">
        <f t="shared" si="6"/>
        <v>0.10038316421508786</v>
      </c>
      <c r="F43" s="6">
        <f t="shared" si="0"/>
        <v>1.7606350166320801</v>
      </c>
      <c r="G43" s="5">
        <v>4.871401915163185E-2</v>
      </c>
      <c r="H43" s="4">
        <f t="shared" si="1"/>
        <v>12.891609393216143</v>
      </c>
      <c r="I43" s="4">
        <f t="shared" si="2"/>
        <v>6.8022454735869129</v>
      </c>
      <c r="J43" s="7">
        <f t="shared" si="3"/>
        <v>0.23343277214427452</v>
      </c>
      <c r="K43" s="7">
        <f t="shared" si="4"/>
        <v>4.5163977190589649E-2</v>
      </c>
      <c r="L43" s="7">
        <f t="shared" si="5"/>
        <v>1.2574261955076915E-2</v>
      </c>
      <c r="M43" s="4"/>
      <c r="N43" s="4"/>
      <c r="O43" s="4">
        <v>1.8716350166320801</v>
      </c>
      <c r="P43" s="4">
        <v>13.535639468127403</v>
      </c>
      <c r="Q43" s="4"/>
      <c r="R43" s="4"/>
      <c r="S43" s="4">
        <v>1.7586350166320801</v>
      </c>
      <c r="T43" s="4">
        <v>6.6809230592708682</v>
      </c>
      <c r="U43" s="4"/>
      <c r="V43" s="4"/>
      <c r="W43" s="4">
        <v>1.73963501663208</v>
      </c>
      <c r="X43" s="4">
        <v>5.5283601232684338</v>
      </c>
      <c r="Y43" s="4"/>
      <c r="Z43" s="4"/>
      <c r="AA43" s="4">
        <v>1.9516350166320802</v>
      </c>
      <c r="AB43" s="4">
        <v>18.388536040769203</v>
      </c>
      <c r="AC43" s="4"/>
      <c r="AD43" s="4"/>
      <c r="AE43" s="4">
        <v>1.6736350166320801</v>
      </c>
      <c r="AF43" s="4">
        <v>1.524720450838962</v>
      </c>
      <c r="AG43" s="4"/>
      <c r="AH43" s="4"/>
      <c r="AI43" s="4">
        <v>1.9076350166320801</v>
      </c>
      <c r="AJ43" s="4">
        <v>15.719442925816214</v>
      </c>
      <c r="AK43" s="4"/>
      <c r="AL43" s="4"/>
      <c r="AM43" s="4">
        <v>1.9196350166320801</v>
      </c>
      <c r="AN43" s="4">
        <v>16.447377411712484</v>
      </c>
      <c r="AO43" s="4"/>
      <c r="AP43" s="4"/>
      <c r="AQ43" s="4">
        <v>1.67263501663208</v>
      </c>
      <c r="AR43" s="4">
        <v>1.4640592436809328</v>
      </c>
      <c r="AS43" s="4"/>
      <c r="AT43" s="4"/>
      <c r="AU43" s="4">
        <v>1.7306350166320801</v>
      </c>
      <c r="AV43" s="4">
        <v>4.9824092588462383</v>
      </c>
      <c r="AW43" s="4"/>
      <c r="AX43" s="4"/>
      <c r="AY43" s="4">
        <v>1.7606350166320801</v>
      </c>
      <c r="AZ43" s="4">
        <v>6.8022454735869129</v>
      </c>
      <c r="BA43" s="4"/>
      <c r="BC43" s="2">
        <v>1.6636350166320801</v>
      </c>
      <c r="BD43" s="2">
        <v>0.91810837925873701</v>
      </c>
    </row>
    <row r="44" spans="1:56" x14ac:dyDescent="0.25">
      <c r="A44" s="3">
        <v>41582.694455902776</v>
      </c>
      <c r="B44" s="6">
        <v>1.7400897741317749</v>
      </c>
      <c r="C44" s="6">
        <v>1.2089000000000001</v>
      </c>
      <c r="D44" s="4"/>
      <c r="E44" s="6">
        <f t="shared" si="6"/>
        <v>0.10038316421508786</v>
      </c>
      <c r="F44" s="6">
        <f t="shared" si="0"/>
        <v>1.639706609916687</v>
      </c>
      <c r="G44" s="5">
        <v>0</v>
      </c>
      <c r="H44" s="4">
        <f t="shared" si="1"/>
        <v>43.939926721132828</v>
      </c>
      <c r="I44" s="4">
        <f t="shared" si="2"/>
        <v>35.636248648911149</v>
      </c>
      <c r="J44" s="7">
        <f t="shared" si="3"/>
        <v>1.8964988109410764E-3</v>
      </c>
      <c r="K44" s="7">
        <f t="shared" si="4"/>
        <v>0.28216257614216594</v>
      </c>
      <c r="L44" s="7">
        <f t="shared" si="5"/>
        <v>0.18559433514790849</v>
      </c>
      <c r="M44" s="4"/>
      <c r="N44" s="4"/>
      <c r="O44" s="4">
        <v>1.750706609916687</v>
      </c>
      <c r="P44" s="4">
        <v>44.81814955055728</v>
      </c>
      <c r="Q44" s="4"/>
      <c r="R44" s="4"/>
      <c r="S44" s="4">
        <v>1.637706609916687</v>
      </c>
      <c r="T44" s="4">
        <v>35.470808993025642</v>
      </c>
      <c r="U44" s="4"/>
      <c r="V44" s="4"/>
      <c r="W44" s="4">
        <v>1.6187066099166869</v>
      </c>
      <c r="X44" s="4">
        <v>33.899132262113227</v>
      </c>
      <c r="Y44" s="4"/>
      <c r="Z44" s="4"/>
      <c r="AA44" s="4">
        <v>1.8307066099166871</v>
      </c>
      <c r="AB44" s="4">
        <v>51.435735785977911</v>
      </c>
      <c r="AC44" s="4"/>
      <c r="AD44" s="4"/>
      <c r="AE44" s="4">
        <v>1.5527066099166871</v>
      </c>
      <c r="AF44" s="4">
        <v>28.439623617891218</v>
      </c>
      <c r="AG44" s="4"/>
      <c r="AH44" s="4"/>
      <c r="AI44" s="4">
        <v>1.7867066099166871</v>
      </c>
      <c r="AJ44" s="4">
        <v>47.79606335649656</v>
      </c>
      <c r="AK44" s="4"/>
      <c r="AL44" s="4"/>
      <c r="AM44" s="4">
        <v>1.7987066099166871</v>
      </c>
      <c r="AN44" s="4">
        <v>48.788701291809659</v>
      </c>
      <c r="AO44" s="4"/>
      <c r="AP44" s="4"/>
      <c r="AQ44" s="4">
        <v>1.551706609916687</v>
      </c>
      <c r="AR44" s="4">
        <v>28.356903789948454</v>
      </c>
      <c r="AS44" s="4"/>
      <c r="AT44" s="4"/>
      <c r="AU44" s="4">
        <v>1.609706609916687</v>
      </c>
      <c r="AV44" s="4">
        <v>33.154653810628417</v>
      </c>
      <c r="AW44" s="4"/>
      <c r="AX44" s="4"/>
      <c r="AY44" s="4">
        <v>1.639706609916687</v>
      </c>
      <c r="AZ44" s="4">
        <v>35.636248648911149</v>
      </c>
      <c r="BA44" s="4"/>
      <c r="BC44" s="2">
        <v>1.5427066099166871</v>
      </c>
      <c r="BD44" s="2">
        <v>27.612425338463641</v>
      </c>
    </row>
    <row r="45" spans="1:56" x14ac:dyDescent="0.25">
      <c r="A45" s="3">
        <v>41582.697928182868</v>
      </c>
      <c r="B45" s="6">
        <v>1.6299964189529419</v>
      </c>
      <c r="C45" s="6">
        <v>1.1460999999999999</v>
      </c>
      <c r="D45" s="4"/>
      <c r="E45" s="6">
        <f t="shared" si="6"/>
        <v>0.10038316421508786</v>
      </c>
      <c r="F45" s="6">
        <f t="shared" si="0"/>
        <v>1.529613254737854</v>
      </c>
      <c r="G45" s="5">
        <v>0</v>
      </c>
      <c r="H45" s="4">
        <f t="shared" si="1"/>
        <v>42.221134190117965</v>
      </c>
      <c r="I45" s="4">
        <f t="shared" si="2"/>
        <v>33.462460059144419</v>
      </c>
      <c r="J45" s="7">
        <f t="shared" si="3"/>
        <v>3.7060833475055944E-4</v>
      </c>
      <c r="K45" s="7">
        <f t="shared" si="4"/>
        <v>0.23415574427548116</v>
      </c>
      <c r="L45" s="7">
        <f t="shared" si="5"/>
        <v>0.1470824165596222</v>
      </c>
      <c r="M45" s="4"/>
      <c r="N45" s="4"/>
      <c r="O45" s="4">
        <v>1.640613254737854</v>
      </c>
      <c r="P45" s="4">
        <v>43.147478818414982</v>
      </c>
      <c r="Q45" s="4"/>
      <c r="R45" s="4"/>
      <c r="S45" s="4">
        <v>1.527613254737854</v>
      </c>
      <c r="T45" s="4">
        <v>33.287955216635034</v>
      </c>
      <c r="U45" s="4"/>
      <c r="V45" s="4"/>
      <c r="W45" s="4">
        <v>1.5086132547378539</v>
      </c>
      <c r="X45" s="4">
        <v>31.63015921279592</v>
      </c>
      <c r="Y45" s="4"/>
      <c r="Z45" s="4"/>
      <c r="AA45" s="4">
        <v>1.7206132547378541</v>
      </c>
      <c r="AB45" s="4">
        <v>50.127672518790177</v>
      </c>
      <c r="AC45" s="4"/>
      <c r="AD45" s="4"/>
      <c r="AE45" s="4">
        <v>1.4426132547378541</v>
      </c>
      <c r="AF45" s="4">
        <v>25.871499409986406</v>
      </c>
      <c r="AG45" s="4"/>
      <c r="AH45" s="4"/>
      <c r="AI45" s="4">
        <v>1.6766132547378541</v>
      </c>
      <c r="AJ45" s="4">
        <v>46.288565983583823</v>
      </c>
      <c r="AK45" s="4"/>
      <c r="AL45" s="4"/>
      <c r="AM45" s="4">
        <v>1.6886132547378541</v>
      </c>
      <c r="AN45" s="4">
        <v>47.335595038640101</v>
      </c>
      <c r="AO45" s="4"/>
      <c r="AP45" s="4"/>
      <c r="AQ45" s="4">
        <v>1.441613254737854</v>
      </c>
      <c r="AR45" s="4">
        <v>25.784246988731706</v>
      </c>
      <c r="AS45" s="4"/>
      <c r="AT45" s="4"/>
      <c r="AU45" s="4">
        <v>1.499613254737854</v>
      </c>
      <c r="AV45" s="4">
        <v>30.844887421503717</v>
      </c>
      <c r="AW45" s="4"/>
      <c r="AX45" s="4"/>
      <c r="AY45" s="4">
        <v>1.529613254737854</v>
      </c>
      <c r="AZ45" s="4">
        <v>33.462460059144419</v>
      </c>
      <c r="BA45" s="4"/>
      <c r="BC45" s="2">
        <v>1.4326132547378541</v>
      </c>
      <c r="BD45" s="2">
        <v>24.998975197439506</v>
      </c>
    </row>
    <row r="46" spans="1:56" x14ac:dyDescent="0.25">
      <c r="A46" s="3">
        <v>41582.70140046296</v>
      </c>
      <c r="B46" s="6">
        <v>1.5055602788925171</v>
      </c>
      <c r="C46" s="6">
        <v>0.97340000000000004</v>
      </c>
      <c r="D46" s="4"/>
      <c r="E46" s="6">
        <f t="shared" si="6"/>
        <v>0.10038316421508786</v>
      </c>
      <c r="F46" s="6">
        <f t="shared" si="0"/>
        <v>1.4051771146774292</v>
      </c>
      <c r="G46" s="5">
        <v>0</v>
      </c>
      <c r="H46" s="4">
        <f t="shared" si="1"/>
        <v>54.670256717949151</v>
      </c>
      <c r="I46" s="4">
        <f t="shared" si="2"/>
        <v>44.357624273415773</v>
      </c>
      <c r="J46" s="7">
        <f t="shared" si="3"/>
        <v>3.6845259525226624E-2</v>
      </c>
      <c r="K46" s="7">
        <f t="shared" si="4"/>
        <v>0.28319456243096153</v>
      </c>
      <c r="L46" s="7">
        <f t="shared" si="5"/>
        <v>0.18643147675916583</v>
      </c>
      <c r="M46" s="4"/>
      <c r="N46" s="4"/>
      <c r="O46" s="4">
        <v>1.5161771146774292</v>
      </c>
      <c r="P46" s="4">
        <v>55.76095281255693</v>
      </c>
      <c r="Q46" s="4"/>
      <c r="R46" s="4"/>
      <c r="S46" s="4">
        <v>1.4031771146774292</v>
      </c>
      <c r="T46" s="4">
        <v>44.152158894332153</v>
      </c>
      <c r="U46" s="4"/>
      <c r="V46" s="4"/>
      <c r="W46" s="4">
        <v>1.3841771146774291</v>
      </c>
      <c r="X46" s="4">
        <v>42.200237793037708</v>
      </c>
      <c r="Y46" s="4"/>
      <c r="Z46" s="4"/>
      <c r="AA46" s="4">
        <v>1.5961771146774293</v>
      </c>
      <c r="AB46" s="4">
        <v>63.979567975901915</v>
      </c>
      <c r="AC46" s="4"/>
      <c r="AD46" s="4"/>
      <c r="AE46" s="4">
        <v>1.3181771146774293</v>
      </c>
      <c r="AF46" s="4">
        <v>35.419880283278118</v>
      </c>
      <c r="AG46" s="4"/>
      <c r="AH46" s="4"/>
      <c r="AI46" s="4">
        <v>1.5521771146774292</v>
      </c>
      <c r="AJ46" s="4">
        <v>59.459329636062172</v>
      </c>
      <c r="AK46" s="4"/>
      <c r="AL46" s="4"/>
      <c r="AM46" s="4">
        <v>1.5641771146774293</v>
      </c>
      <c r="AN46" s="4">
        <v>60.69212191056392</v>
      </c>
      <c r="AO46" s="4"/>
      <c r="AP46" s="4"/>
      <c r="AQ46" s="4">
        <v>1.3171771146774292</v>
      </c>
      <c r="AR46" s="4">
        <v>35.317147593736294</v>
      </c>
      <c r="AS46" s="4"/>
      <c r="AT46" s="4"/>
      <c r="AU46" s="4">
        <v>1.3751771146774292</v>
      </c>
      <c r="AV46" s="4">
        <v>41.275643587161412</v>
      </c>
      <c r="AW46" s="4"/>
      <c r="AX46" s="4"/>
      <c r="AY46" s="4">
        <v>1.4051771146774292</v>
      </c>
      <c r="AZ46" s="4">
        <v>44.357624273415773</v>
      </c>
      <c r="BA46" s="4"/>
      <c r="BC46" s="2">
        <v>1.3081771146774293</v>
      </c>
      <c r="BD46" s="2">
        <v>34.392553387859998</v>
      </c>
    </row>
    <row r="47" spans="1:56" x14ac:dyDescent="0.25">
      <c r="A47" s="3">
        <v>41582.704872743052</v>
      </c>
      <c r="B47" s="6">
        <v>1.4205383062362671</v>
      </c>
      <c r="C47" s="6">
        <v>0.94200000000000006</v>
      </c>
      <c r="D47" s="4"/>
      <c r="E47" s="6">
        <f t="shared" si="6"/>
        <v>0.10038316421508786</v>
      </c>
      <c r="F47" s="6">
        <f t="shared" si="0"/>
        <v>1.3201551420211792</v>
      </c>
      <c r="G47" s="5">
        <v>0</v>
      </c>
      <c r="H47" s="4">
        <f t="shared" si="1"/>
        <v>50.800244823382911</v>
      </c>
      <c r="I47" s="4">
        <f t="shared" si="2"/>
        <v>40.14385796403176</v>
      </c>
      <c r="J47" s="7">
        <f t="shared" si="3"/>
        <v>4.9885754287131358E-2</v>
      </c>
      <c r="K47" s="7">
        <f t="shared" si="4"/>
        <v>0.22899891053547528</v>
      </c>
      <c r="L47" s="7">
        <f t="shared" si="5"/>
        <v>0.14300131143705819</v>
      </c>
      <c r="M47" s="4"/>
      <c r="N47" s="4"/>
      <c r="O47" s="4">
        <v>1.4311551420211792</v>
      </c>
      <c r="P47" s="4">
        <v>51.927297454477618</v>
      </c>
      <c r="Q47" s="4"/>
      <c r="R47" s="4"/>
      <c r="S47" s="4">
        <v>1.3181551420211792</v>
      </c>
      <c r="T47" s="4">
        <v>39.931543738978675</v>
      </c>
      <c r="U47" s="4"/>
      <c r="V47" s="4"/>
      <c r="W47" s="4">
        <v>1.2991551420211791</v>
      </c>
      <c r="X47" s="4">
        <v>37.914558600974416</v>
      </c>
      <c r="Y47" s="4"/>
      <c r="Z47" s="4"/>
      <c r="AA47" s="4">
        <v>1.5111551420211793</v>
      </c>
      <c r="AB47" s="4">
        <v>60.419866456600765</v>
      </c>
      <c r="AC47" s="4"/>
      <c r="AD47" s="4"/>
      <c r="AE47" s="4">
        <v>1.2331551420211793</v>
      </c>
      <c r="AF47" s="4">
        <v>30.908189174222844</v>
      </c>
      <c r="AG47" s="4"/>
      <c r="AH47" s="4"/>
      <c r="AI47" s="4">
        <v>1.4671551420211792</v>
      </c>
      <c r="AJ47" s="4">
        <v>55.748953505433036</v>
      </c>
      <c r="AK47" s="4"/>
      <c r="AL47" s="4"/>
      <c r="AM47" s="4">
        <v>1.4791551420211793</v>
      </c>
      <c r="AN47" s="4">
        <v>57.022838855751509</v>
      </c>
      <c r="AO47" s="4"/>
      <c r="AP47" s="4"/>
      <c r="AQ47" s="4">
        <v>1.2321551420211792</v>
      </c>
      <c r="AR47" s="4">
        <v>30.802032061696291</v>
      </c>
      <c r="AS47" s="4"/>
      <c r="AT47" s="4"/>
      <c r="AU47" s="4">
        <v>1.2901551420211792</v>
      </c>
      <c r="AV47" s="4">
        <v>36.959144588235581</v>
      </c>
      <c r="AW47" s="4"/>
      <c r="AX47" s="4"/>
      <c r="AY47" s="4">
        <v>1.3201551420211792</v>
      </c>
      <c r="AZ47" s="4">
        <v>40.14385796403176</v>
      </c>
      <c r="BA47" s="4"/>
      <c r="BC47" s="2">
        <v>1.2231551420211793</v>
      </c>
      <c r="BD47" s="2">
        <v>29.846618048957449</v>
      </c>
    </row>
    <row r="48" spans="1:56" x14ac:dyDescent="0.25">
      <c r="A48" s="3">
        <v>41582.708345023151</v>
      </c>
      <c r="B48" s="6">
        <v>1.340798020362854</v>
      </c>
      <c r="C48" s="6">
        <v>0.87919999999999998</v>
      </c>
      <c r="D48" s="4"/>
      <c r="E48" s="6">
        <f t="shared" si="6"/>
        <v>0.10038316421508786</v>
      </c>
      <c r="F48" s="6">
        <f t="shared" si="0"/>
        <v>1.2404148561477661</v>
      </c>
      <c r="G48" s="5">
        <v>0</v>
      </c>
      <c r="H48" s="4">
        <f t="shared" si="1"/>
        <v>52.502049631807779</v>
      </c>
      <c r="I48" s="4">
        <f t="shared" si="2"/>
        <v>41.084492282502978</v>
      </c>
      <c r="J48" s="7">
        <f t="shared" si="3"/>
        <v>8.1882503810940879E-2</v>
      </c>
      <c r="K48" s="7">
        <f t="shared" si="4"/>
        <v>0.21307273240290581</v>
      </c>
      <c r="L48" s="7">
        <f t="shared" si="5"/>
        <v>0.13047617230185141</v>
      </c>
      <c r="M48" s="4"/>
      <c r="N48" s="4"/>
      <c r="O48" s="4">
        <v>1.3514148561477661</v>
      </c>
      <c r="P48" s="4">
        <v>53.709606022266392</v>
      </c>
      <c r="Q48" s="4"/>
      <c r="R48" s="4"/>
      <c r="S48" s="4">
        <v>1.2384148561477661</v>
      </c>
      <c r="T48" s="4">
        <v>40.857012755660392</v>
      </c>
      <c r="U48" s="4"/>
      <c r="V48" s="4"/>
      <c r="W48" s="4">
        <v>1.219414856147766</v>
      </c>
      <c r="X48" s="4">
        <v>38.695957250655823</v>
      </c>
      <c r="Y48" s="4"/>
      <c r="Z48" s="4"/>
      <c r="AA48" s="4">
        <v>1.4314148561477662</v>
      </c>
      <c r="AB48" s="4">
        <v>62.808787095969777</v>
      </c>
      <c r="AC48" s="4"/>
      <c r="AD48" s="4"/>
      <c r="AE48" s="4">
        <v>1.1534148561477662</v>
      </c>
      <c r="AF48" s="4">
        <v>31.189132864850571</v>
      </c>
      <c r="AG48" s="4"/>
      <c r="AH48" s="4"/>
      <c r="AI48" s="4">
        <v>1.3874148561477662</v>
      </c>
      <c r="AJ48" s="4">
        <v>57.804237505432916</v>
      </c>
      <c r="AK48" s="4"/>
      <c r="AL48" s="4"/>
      <c r="AM48" s="4">
        <v>1.3994148561477662</v>
      </c>
      <c r="AN48" s="4">
        <v>59.169114666488426</v>
      </c>
      <c r="AO48" s="4"/>
      <c r="AP48" s="4"/>
      <c r="AQ48" s="4">
        <v>1.1524148561477661</v>
      </c>
      <c r="AR48" s="4">
        <v>31.075393101429263</v>
      </c>
      <c r="AS48" s="4"/>
      <c r="AT48" s="4"/>
      <c r="AU48" s="4">
        <v>1.2104148561477661</v>
      </c>
      <c r="AV48" s="4">
        <v>37.672299379864214</v>
      </c>
      <c r="AW48" s="4"/>
      <c r="AX48" s="4"/>
      <c r="AY48" s="4">
        <v>1.2404148561477661</v>
      </c>
      <c r="AZ48" s="4">
        <v>41.084492282502978</v>
      </c>
      <c r="BA48" s="4"/>
      <c r="BC48" s="2">
        <v>1.1434148561477662</v>
      </c>
      <c r="BD48" s="2">
        <v>30.051735230637647</v>
      </c>
    </row>
    <row r="49" spans="1:56" x14ac:dyDescent="0.25">
      <c r="A49" s="3">
        <v>41582.711817303243</v>
      </c>
      <c r="B49" s="6">
        <v>1.272217988967896</v>
      </c>
      <c r="C49" s="6">
        <v>0.78500000000000003</v>
      </c>
      <c r="D49" s="4"/>
      <c r="E49" s="6">
        <f t="shared" si="6"/>
        <v>0.10038316421508786</v>
      </c>
      <c r="F49" s="6">
        <f t="shared" si="0"/>
        <v>1.1718348247528081</v>
      </c>
      <c r="G49" s="5">
        <v>0</v>
      </c>
      <c r="H49" s="4">
        <f t="shared" si="1"/>
        <v>62.06598585578292</v>
      </c>
      <c r="I49" s="4">
        <f t="shared" si="2"/>
        <v>49.278321624561535</v>
      </c>
      <c r="J49" s="7">
        <f t="shared" si="3"/>
        <v>0.14466702809665508</v>
      </c>
      <c r="K49" s="7">
        <f t="shared" si="4"/>
        <v>0.23738136877392074</v>
      </c>
      <c r="L49" s="7">
        <f t="shared" si="5"/>
        <v>0.14964118164153573</v>
      </c>
      <c r="M49" s="4"/>
      <c r="N49" s="4"/>
      <c r="O49" s="4">
        <v>1.2828348247528081</v>
      </c>
      <c r="P49" s="4">
        <v>63.418449013096563</v>
      </c>
      <c r="Q49" s="4"/>
      <c r="R49" s="4"/>
      <c r="S49" s="4">
        <v>1.1698348247528081</v>
      </c>
      <c r="T49" s="4">
        <v>49.023544554497846</v>
      </c>
      <c r="U49" s="4"/>
      <c r="V49" s="4"/>
      <c r="W49" s="4">
        <v>1.150834824752808</v>
      </c>
      <c r="X49" s="4">
        <v>46.603162388892734</v>
      </c>
      <c r="Y49" s="4"/>
      <c r="Z49" s="4"/>
      <c r="AA49" s="4">
        <v>1.3628348247528081</v>
      </c>
      <c r="AB49" s="4">
        <v>73.609531815644345</v>
      </c>
      <c r="AC49" s="4"/>
      <c r="AD49" s="4"/>
      <c r="AE49" s="4">
        <v>1.0848348247528081</v>
      </c>
      <c r="AF49" s="4">
        <v>38.195519076790838</v>
      </c>
      <c r="AG49" s="4"/>
      <c r="AH49" s="4"/>
      <c r="AI49" s="4">
        <v>1.3188348247528081</v>
      </c>
      <c r="AJ49" s="4">
        <v>68.004436274243062</v>
      </c>
      <c r="AK49" s="4"/>
      <c r="AL49" s="4"/>
      <c r="AM49" s="4">
        <v>1.3308348247528081</v>
      </c>
      <c r="AN49" s="4">
        <v>69.533098694625238</v>
      </c>
      <c r="AO49" s="4"/>
      <c r="AP49" s="4"/>
      <c r="AQ49" s="4">
        <v>1.083834824752808</v>
      </c>
      <c r="AR49" s="4">
        <v>38.068130541758975</v>
      </c>
      <c r="AS49" s="4"/>
      <c r="AT49" s="4"/>
      <c r="AU49" s="4">
        <v>1.1418348247528081</v>
      </c>
      <c r="AV49" s="4">
        <v>45.456665573606116</v>
      </c>
      <c r="AW49" s="4"/>
      <c r="AX49" s="4"/>
      <c r="AY49" s="4">
        <v>1.1718348247528081</v>
      </c>
      <c r="AZ49" s="4">
        <v>49.278321624561535</v>
      </c>
      <c r="BA49" s="4"/>
      <c r="BC49" s="2">
        <v>1.0748348247528081</v>
      </c>
      <c r="BD49" s="2">
        <v>36.921633726472365</v>
      </c>
    </row>
    <row r="50" spans="1:56" x14ac:dyDescent="0.25">
      <c r="A50" s="3">
        <v>41582.715289583335</v>
      </c>
      <c r="B50" s="6">
        <v>1.2136707305908201</v>
      </c>
      <c r="C50" s="6">
        <v>0.76930000000000009</v>
      </c>
      <c r="D50" s="4"/>
      <c r="E50" s="6">
        <f t="shared" si="6"/>
        <v>0.10038316421508786</v>
      </c>
      <c r="F50" s="6">
        <f t="shared" si="0"/>
        <v>1.1132875663757322</v>
      </c>
      <c r="G50" s="5">
        <v>0</v>
      </c>
      <c r="H50" s="4">
        <f t="shared" si="1"/>
        <v>57.762996307138948</v>
      </c>
      <c r="I50" s="4">
        <f t="shared" si="2"/>
        <v>44.714359336504884</v>
      </c>
      <c r="J50" s="7">
        <f t="shared" si="3"/>
        <v>0.15685654547760741</v>
      </c>
      <c r="K50" s="7">
        <f t="shared" si="4"/>
        <v>0.19746534620581913</v>
      </c>
      <c r="L50" s="7">
        <f t="shared" si="5"/>
        <v>0.11832744582109872</v>
      </c>
      <c r="M50" s="4"/>
      <c r="N50" s="4"/>
      <c r="O50" s="4">
        <v>1.2242875663757322</v>
      </c>
      <c r="P50" s="4">
        <v>59.143060753377362</v>
      </c>
      <c r="Q50" s="4"/>
      <c r="R50" s="4"/>
      <c r="S50" s="4">
        <v>1.1112875663757322</v>
      </c>
      <c r="T50" s="4">
        <v>44.454382734399076</v>
      </c>
      <c r="U50" s="4"/>
      <c r="V50" s="4"/>
      <c r="W50" s="4">
        <v>1.0922875663757321</v>
      </c>
      <c r="X50" s="4">
        <v>41.984605014393857</v>
      </c>
      <c r="Y50" s="4"/>
      <c r="Z50" s="4"/>
      <c r="AA50" s="4">
        <v>1.3042875663757323</v>
      </c>
      <c r="AB50" s="4">
        <v>69.542124837609791</v>
      </c>
      <c r="AC50" s="4"/>
      <c r="AD50" s="4"/>
      <c r="AE50" s="4">
        <v>1.0262875663757323</v>
      </c>
      <c r="AF50" s="4">
        <v>33.40537714490214</v>
      </c>
      <c r="AG50" s="4"/>
      <c r="AH50" s="4"/>
      <c r="AI50" s="4">
        <v>1.2602875663757322</v>
      </c>
      <c r="AJ50" s="4">
        <v>63.822639591281963</v>
      </c>
      <c r="AK50" s="4"/>
      <c r="AL50" s="4"/>
      <c r="AM50" s="4">
        <v>1.2722875663757323</v>
      </c>
      <c r="AN50" s="4">
        <v>65.382499203916822</v>
      </c>
      <c r="AO50" s="4"/>
      <c r="AP50" s="4"/>
      <c r="AQ50" s="4">
        <v>1.0252875663757322</v>
      </c>
      <c r="AR50" s="4">
        <v>33.275388843849221</v>
      </c>
      <c r="AS50" s="4"/>
      <c r="AT50" s="4"/>
      <c r="AU50" s="4">
        <v>1.0832875663757322</v>
      </c>
      <c r="AV50" s="4">
        <v>40.814710304917725</v>
      </c>
      <c r="AW50" s="4"/>
      <c r="AX50" s="4"/>
      <c r="AY50" s="4">
        <v>1.1132875663757322</v>
      </c>
      <c r="AZ50" s="4">
        <v>44.714359336504884</v>
      </c>
      <c r="BA50" s="4"/>
      <c r="BC50" s="2">
        <v>1.0162875663757323</v>
      </c>
      <c r="BD50" s="2">
        <v>32.105494134373082</v>
      </c>
    </row>
    <row r="51" spans="1:56" x14ac:dyDescent="0.25">
      <c r="A51" s="3">
        <v>41582.718761863427</v>
      </c>
      <c r="B51" s="6">
        <v>1.1620637178421021</v>
      </c>
      <c r="C51" s="6">
        <v>0.70650000000000002</v>
      </c>
      <c r="D51" s="4"/>
      <c r="E51" s="6">
        <f t="shared" si="6"/>
        <v>0.10038316421508786</v>
      </c>
      <c r="F51" s="6">
        <f t="shared" si="0"/>
        <v>1.0616805536270142</v>
      </c>
      <c r="G51" s="5">
        <v>0</v>
      </c>
      <c r="H51" s="4">
        <f t="shared" si="1"/>
        <v>64.48177181063015</v>
      </c>
      <c r="I51" s="4">
        <f t="shared" si="2"/>
        <v>50.27325599816195</v>
      </c>
      <c r="J51" s="7">
        <f t="shared" si="3"/>
        <v>0.21054441500141693</v>
      </c>
      <c r="K51" s="7">
        <f t="shared" si="4"/>
        <v>0.20753830101411835</v>
      </c>
      <c r="L51" s="7">
        <f t="shared" si="5"/>
        <v>0.12615322567479229</v>
      </c>
      <c r="M51" s="4"/>
      <c r="N51" s="4"/>
      <c r="O51" s="4">
        <v>1.1726805536270142</v>
      </c>
      <c r="P51" s="4">
        <v>65.984508652089758</v>
      </c>
      <c r="Q51" s="4"/>
      <c r="R51" s="4"/>
      <c r="S51" s="4">
        <v>1.0596805536270142</v>
      </c>
      <c r="T51" s="4">
        <v>49.990170364757837</v>
      </c>
      <c r="U51" s="4"/>
      <c r="V51" s="4"/>
      <c r="W51" s="4">
        <v>1.0406805536270141</v>
      </c>
      <c r="X51" s="4">
        <v>47.300856847418828</v>
      </c>
      <c r="Y51" s="4"/>
      <c r="Z51" s="4"/>
      <c r="AA51" s="4">
        <v>1.2526805536270142</v>
      </c>
      <c r="AB51" s="4">
        <v>77.307933988253964</v>
      </c>
      <c r="AC51" s="4"/>
      <c r="AD51" s="4"/>
      <c r="AE51" s="4">
        <v>0.97468055362701422</v>
      </c>
      <c r="AF51" s="4">
        <v>37.959030945083398</v>
      </c>
      <c r="AG51" s="4"/>
      <c r="AH51" s="4"/>
      <c r="AI51" s="4">
        <v>1.2086805536270142</v>
      </c>
      <c r="AJ51" s="4">
        <v>71.080050053363649</v>
      </c>
      <c r="AK51" s="4"/>
      <c r="AL51" s="4"/>
      <c r="AM51" s="4">
        <v>1.2206805536270142</v>
      </c>
      <c r="AN51" s="4">
        <v>72.778563853788285</v>
      </c>
      <c r="AO51" s="4"/>
      <c r="AP51" s="4"/>
      <c r="AQ51" s="4">
        <v>0.97368055362701411</v>
      </c>
      <c r="AR51" s="4">
        <v>37.817488128381328</v>
      </c>
      <c r="AS51" s="4"/>
      <c r="AT51" s="4"/>
      <c r="AU51" s="4">
        <v>1.0316805536270142</v>
      </c>
      <c r="AV51" s="4">
        <v>46.026971497100376</v>
      </c>
      <c r="AW51" s="4"/>
      <c r="AX51" s="4"/>
      <c r="AY51" s="4">
        <v>1.0616805536270142</v>
      </c>
      <c r="AZ51" s="4">
        <v>50.27325599816195</v>
      </c>
      <c r="BA51" s="4"/>
      <c r="BC51" s="2">
        <v>0.96468055362701421</v>
      </c>
      <c r="BD51" s="2">
        <v>36.543602778062869</v>
      </c>
    </row>
    <row r="52" spans="1:56" x14ac:dyDescent="0.25">
      <c r="A52" s="3">
        <v>41582.722234143519</v>
      </c>
      <c r="B52" s="6">
        <v>1.116569399833679</v>
      </c>
      <c r="C52" s="6">
        <v>0.69079999999999997</v>
      </c>
      <c r="D52" s="4"/>
      <c r="E52" s="6">
        <f t="shared" si="6"/>
        <v>0.10038316421508786</v>
      </c>
      <c r="F52" s="6">
        <f t="shared" si="0"/>
        <v>1.0161862356185911</v>
      </c>
      <c r="G52" s="5">
        <v>0</v>
      </c>
      <c r="H52" s="4">
        <f t="shared" si="1"/>
        <v>61.634250120683127</v>
      </c>
      <c r="I52" s="4">
        <f t="shared" si="2"/>
        <v>47.102813494295184</v>
      </c>
      <c r="J52" s="7">
        <f t="shared" si="3"/>
        <v>0.22519883238236937</v>
      </c>
      <c r="K52" s="7">
        <f t="shared" si="4"/>
        <v>0.18127958183473122</v>
      </c>
      <c r="L52" s="7">
        <f t="shared" si="5"/>
        <v>0.10587620233003732</v>
      </c>
      <c r="M52" s="4"/>
      <c r="N52" s="4"/>
      <c r="O52" s="4">
        <v>1.1271862356185911</v>
      </c>
      <c r="P52" s="4">
        <v>63.171140072175902</v>
      </c>
      <c r="Q52" s="4"/>
      <c r="R52" s="4"/>
      <c r="S52" s="4">
        <v>1.0141862356185911</v>
      </c>
      <c r="T52" s="4">
        <v>46.81329409649554</v>
      </c>
      <c r="U52" s="4"/>
      <c r="V52" s="4"/>
      <c r="W52" s="4">
        <v>0.99518623561859099</v>
      </c>
      <c r="X52" s="4">
        <v>44.062859817398817</v>
      </c>
      <c r="Y52" s="4"/>
      <c r="Z52" s="4"/>
      <c r="AA52" s="4">
        <v>1.2071862356185912</v>
      </c>
      <c r="AB52" s="4">
        <v>74.751915984162025</v>
      </c>
      <c r="AC52" s="4"/>
      <c r="AD52" s="4"/>
      <c r="AE52" s="4">
        <v>0.92918623561859115</v>
      </c>
      <c r="AF52" s="4">
        <v>34.508719690010309</v>
      </c>
      <c r="AG52" s="4"/>
      <c r="AH52" s="4"/>
      <c r="AI52" s="4">
        <v>1.1631862356185911</v>
      </c>
      <c r="AJ52" s="4">
        <v>68.382489232569654</v>
      </c>
      <c r="AK52" s="4"/>
      <c r="AL52" s="4"/>
      <c r="AM52" s="4">
        <v>1.1751862356185911</v>
      </c>
      <c r="AN52" s="4">
        <v>70.119605619367576</v>
      </c>
      <c r="AO52" s="4"/>
      <c r="AP52" s="4"/>
      <c r="AQ52" s="4">
        <v>0.92818623561859104</v>
      </c>
      <c r="AR52" s="4">
        <v>34.363959991110463</v>
      </c>
      <c r="AS52" s="4"/>
      <c r="AT52" s="4"/>
      <c r="AU52" s="4">
        <v>0.98618623561859109</v>
      </c>
      <c r="AV52" s="4">
        <v>42.760022527300393</v>
      </c>
      <c r="AW52" s="4"/>
      <c r="AX52" s="4"/>
      <c r="AY52" s="4">
        <v>1.0161862356185911</v>
      </c>
      <c r="AZ52" s="4">
        <v>47.102813494295184</v>
      </c>
      <c r="BA52" s="4"/>
      <c r="BC52" s="2">
        <v>0.91918623561859114</v>
      </c>
      <c r="BD52" s="2">
        <v>33.061122701012039</v>
      </c>
    </row>
    <row r="53" spans="1:56" x14ac:dyDescent="0.25">
      <c r="A53" s="3">
        <v>41582.725706423611</v>
      </c>
      <c r="B53" s="6">
        <v>1.077694773674011</v>
      </c>
      <c r="C53" s="6">
        <v>0.64370000000000005</v>
      </c>
      <c r="D53" s="4"/>
      <c r="E53" s="6">
        <f t="shared" si="6"/>
        <v>0.10038316421508786</v>
      </c>
      <c r="F53" s="6">
        <f t="shared" si="0"/>
        <v>0.97731160945892315</v>
      </c>
      <c r="G53" s="5">
        <v>0</v>
      </c>
      <c r="H53" s="4">
        <f t="shared" si="1"/>
        <v>67.421900524158914</v>
      </c>
      <c r="I53" s="4">
        <f t="shared" si="2"/>
        <v>51.827188047059664</v>
      </c>
      <c r="J53" s="7">
        <f t="shared" si="3"/>
        <v>0.27211996452522641</v>
      </c>
      <c r="K53" s="7">
        <f t="shared" si="4"/>
        <v>0.18835146357635599</v>
      </c>
      <c r="L53" s="7">
        <f t="shared" si="5"/>
        <v>0.11129670596577303</v>
      </c>
      <c r="M53" s="4"/>
      <c r="N53" s="4"/>
      <c r="O53" s="4">
        <v>1.0883116094589231</v>
      </c>
      <c r="P53" s="4">
        <v>69.071245837956042</v>
      </c>
      <c r="Q53" s="4"/>
      <c r="R53" s="4"/>
      <c r="S53" s="4">
        <v>0.97531160945892315</v>
      </c>
      <c r="T53" s="4">
        <v>51.516484303079558</v>
      </c>
      <c r="U53" s="4"/>
      <c r="V53" s="4"/>
      <c r="W53" s="4">
        <v>0.95631160945892302</v>
      </c>
      <c r="X53" s="4">
        <v>48.56479873526844</v>
      </c>
      <c r="Y53" s="4"/>
      <c r="Z53" s="4"/>
      <c r="AA53" s="4">
        <v>1.1683116094589232</v>
      </c>
      <c r="AB53" s="4">
        <v>81.499395597160657</v>
      </c>
      <c r="AC53" s="4"/>
      <c r="AD53" s="4"/>
      <c r="AE53" s="4">
        <v>0.89031160945892318</v>
      </c>
      <c r="AF53" s="4">
        <v>38.311575183924674</v>
      </c>
      <c r="AG53" s="4"/>
      <c r="AH53" s="4"/>
      <c r="AI53" s="4">
        <v>1.1243116094589232</v>
      </c>
      <c r="AJ53" s="4">
        <v>74.663913229598123</v>
      </c>
      <c r="AK53" s="4"/>
      <c r="AL53" s="4"/>
      <c r="AM53" s="4">
        <v>1.1363116094589232</v>
      </c>
      <c r="AN53" s="4">
        <v>76.528135693478816</v>
      </c>
      <c r="AO53" s="4"/>
      <c r="AP53" s="4"/>
      <c r="AQ53" s="4">
        <v>0.88931160945892307</v>
      </c>
      <c r="AR53" s="4">
        <v>38.156223311934596</v>
      </c>
      <c r="AS53" s="4"/>
      <c r="AT53" s="4"/>
      <c r="AU53" s="4">
        <v>0.94731160945892312</v>
      </c>
      <c r="AV53" s="4">
        <v>47.166631887357937</v>
      </c>
      <c r="AW53" s="4"/>
      <c r="AX53" s="4"/>
      <c r="AY53" s="4">
        <v>0.97731160945892315</v>
      </c>
      <c r="AZ53" s="4">
        <v>51.827188047059664</v>
      </c>
      <c r="BA53" s="4"/>
      <c r="BC53" s="2">
        <v>0.88031160945892317</v>
      </c>
      <c r="BD53" s="2">
        <v>36.758056464024094</v>
      </c>
    </row>
    <row r="54" spans="1:56" x14ac:dyDescent="0.25">
      <c r="A54" s="3">
        <v>41582.729178703703</v>
      </c>
      <c r="B54" s="6">
        <v>1.036419630050659</v>
      </c>
      <c r="C54" s="6">
        <v>0.64370000000000005</v>
      </c>
      <c r="D54" s="4">
        <v>0.57469999999999999</v>
      </c>
      <c r="E54" s="6">
        <f t="shared" si="6"/>
        <v>0.46171963005065897</v>
      </c>
      <c r="F54" s="6">
        <f t="shared" si="0"/>
        <v>0.57469999999999999</v>
      </c>
      <c r="G54" s="5">
        <v>0</v>
      </c>
      <c r="H54" s="4">
        <f t="shared" si="1"/>
        <v>61.009729695612691</v>
      </c>
      <c r="I54" s="4">
        <f t="shared" si="2"/>
        <v>10.719279167313974</v>
      </c>
      <c r="J54" s="7">
        <f t="shared" si="3"/>
        <v>0.27211996452522641</v>
      </c>
      <c r="K54" s="7">
        <f t="shared" si="4"/>
        <v>0.15422870782712639</v>
      </c>
      <c r="L54" s="7">
        <f t="shared" si="5"/>
        <v>4.7610000000000083E-3</v>
      </c>
      <c r="M54" s="4">
        <f ca="1">D54+RANDBETWEEN(-150,150)/1000</f>
        <v>0.4647</v>
      </c>
      <c r="N54" s="4">
        <v>0.56670000000000009</v>
      </c>
      <c r="O54" s="4">
        <v>0.56670000000000009</v>
      </c>
      <c r="P54" s="4">
        <v>11.962094143234419</v>
      </c>
      <c r="Q54" s="4"/>
      <c r="R54" s="4">
        <v>0.7007000000000001</v>
      </c>
      <c r="S54" s="4">
        <v>0.7007000000000001</v>
      </c>
      <c r="T54" s="4">
        <v>8.8550567034332826</v>
      </c>
      <c r="U54" s="4"/>
      <c r="V54" s="4">
        <v>0.66670000000000007</v>
      </c>
      <c r="W54" s="4">
        <v>0.66670000000000007</v>
      </c>
      <c r="X54" s="4">
        <v>3.573093055771325</v>
      </c>
      <c r="Y54" s="4"/>
      <c r="Z54" s="4">
        <v>0.65270000000000006</v>
      </c>
      <c r="AA54" s="4">
        <v>0.65270000000000006</v>
      </c>
      <c r="AB54" s="4">
        <v>1.3981668479105185</v>
      </c>
      <c r="AC54" s="4"/>
      <c r="AD54" s="4">
        <v>0.78870000000000007</v>
      </c>
      <c r="AE54" s="4">
        <v>0.78870000000000007</v>
      </c>
      <c r="AF54" s="4">
        <v>22.526021438558335</v>
      </c>
      <c r="AG54" s="4"/>
      <c r="AH54" s="4">
        <v>0.73770000000000002</v>
      </c>
      <c r="AI54" s="4">
        <v>0.73770000000000002</v>
      </c>
      <c r="AJ54" s="4">
        <v>14.603075967065397</v>
      </c>
      <c r="AK54" s="4"/>
      <c r="AL54" s="4">
        <v>0.50870000000000004</v>
      </c>
      <c r="AM54" s="4">
        <v>0.50870000000000004</v>
      </c>
      <c r="AN54" s="4">
        <v>20.972502718657758</v>
      </c>
      <c r="AO54" s="4"/>
      <c r="AP54" s="4">
        <v>0.78970000000000007</v>
      </c>
      <c r="AQ54" s="4">
        <v>0.78970000000000007</v>
      </c>
      <c r="AR54" s="4">
        <v>22.681373310548391</v>
      </c>
      <c r="AS54" s="4"/>
      <c r="AT54" s="4">
        <v>0.73670000000000002</v>
      </c>
      <c r="AU54" s="4">
        <v>0.73670000000000002</v>
      </c>
      <c r="AV54" s="4">
        <v>14.447724095075341</v>
      </c>
      <c r="AW54" s="4"/>
      <c r="AX54" s="4">
        <v>0.57469999999999999</v>
      </c>
      <c r="AY54" s="4">
        <v>0.57469999999999999</v>
      </c>
      <c r="AZ54" s="4">
        <v>10.719279167313974</v>
      </c>
      <c r="BA54" s="4"/>
      <c r="BB54" s="4">
        <v>0.5707000000000001</v>
      </c>
      <c r="BC54" s="2">
        <v>0.5707000000000001</v>
      </c>
      <c r="BD54" s="2">
        <v>11.340686655274189</v>
      </c>
    </row>
    <row r="55" spans="1:56" x14ac:dyDescent="0.25">
      <c r="A55" s="3">
        <v>41582.732650983795</v>
      </c>
      <c r="B55" s="6">
        <v>0.99448728561401367</v>
      </c>
      <c r="C55" s="6">
        <v>0.64370000000000005</v>
      </c>
      <c r="D55" s="4"/>
      <c r="E55" s="6">
        <f t="shared" si="6"/>
        <v>0.46171963005065897</v>
      </c>
      <c r="F55" s="6">
        <f t="shared" si="0"/>
        <v>0.5327676555633547</v>
      </c>
      <c r="G55" s="5">
        <v>0</v>
      </c>
      <c r="H55" s="4">
        <f t="shared" si="1"/>
        <v>54.495461490447973</v>
      </c>
      <c r="I55" s="4">
        <f t="shared" si="2"/>
        <v>17.233547372478693</v>
      </c>
      <c r="J55" s="7">
        <f t="shared" si="3"/>
        <v>0.27211996452522641</v>
      </c>
      <c r="K55" s="7">
        <f t="shared" si="4"/>
        <v>0.12305171974844757</v>
      </c>
      <c r="L55" s="7">
        <f t="shared" si="5"/>
        <v>1.230598504221052E-2</v>
      </c>
      <c r="M55" s="4"/>
      <c r="N55" s="4"/>
      <c r="O55" s="4">
        <v>0.52476765556335481</v>
      </c>
      <c r="P55" s="4">
        <v>18.476362348399135</v>
      </c>
      <c r="Q55" s="4"/>
      <c r="R55" s="4"/>
      <c r="S55" s="4">
        <v>0.65876765556335481</v>
      </c>
      <c r="T55" s="4">
        <v>2.3407884982685667</v>
      </c>
      <c r="U55" s="4"/>
      <c r="V55" s="4"/>
      <c r="W55" s="4">
        <v>0.62476765556335478</v>
      </c>
      <c r="X55" s="4">
        <v>2.9411751493933918</v>
      </c>
      <c r="Y55" s="4"/>
      <c r="Z55" s="4"/>
      <c r="AA55" s="4">
        <v>0.61076765556335477</v>
      </c>
      <c r="AB55" s="4">
        <v>5.1161013572541982</v>
      </c>
      <c r="AC55" s="4"/>
      <c r="AD55" s="4"/>
      <c r="AE55" s="4">
        <v>0.74676765556335478</v>
      </c>
      <c r="AF55" s="4">
        <v>16.01175323339362</v>
      </c>
      <c r="AG55" s="4"/>
      <c r="AH55" s="4"/>
      <c r="AI55" s="4">
        <v>0.69576765556335474</v>
      </c>
      <c r="AJ55" s="4">
        <v>8.0888077619006822</v>
      </c>
      <c r="AK55" s="4"/>
      <c r="AL55" s="4"/>
      <c r="AM55" s="4">
        <v>0.46676765556335476</v>
      </c>
      <c r="AN55" s="4">
        <v>27.486770923822476</v>
      </c>
      <c r="AO55" s="4"/>
      <c r="AP55" s="4"/>
      <c r="AQ55" s="4">
        <v>0.74776765556335478</v>
      </c>
      <c r="AR55" s="4">
        <v>16.167105105383676</v>
      </c>
      <c r="AS55" s="4"/>
      <c r="AT55" s="4"/>
      <c r="AU55" s="4">
        <v>0.69476765556335474</v>
      </c>
      <c r="AV55" s="4">
        <v>7.9334558899106229</v>
      </c>
      <c r="AW55" s="4"/>
      <c r="AX55" s="4"/>
      <c r="AY55" s="4">
        <v>0.5327676555633547</v>
      </c>
      <c r="AZ55" s="4">
        <v>17.233547372478693</v>
      </c>
      <c r="BA55" s="4"/>
      <c r="BC55" s="2">
        <v>0.52876765556335481</v>
      </c>
      <c r="BD55" s="2">
        <v>17.854954860438905</v>
      </c>
    </row>
    <row r="56" spans="1:56" x14ac:dyDescent="0.25">
      <c r="A56" s="3">
        <v>41582.736123263887</v>
      </c>
      <c r="B56" s="6">
        <v>0.95934230089187622</v>
      </c>
      <c r="C56" s="6">
        <v>0.61229999999999996</v>
      </c>
      <c r="D56" s="4"/>
      <c r="E56" s="6">
        <f t="shared" si="6"/>
        <v>0.46171963005065897</v>
      </c>
      <c r="F56" s="6">
        <f t="shared" si="0"/>
        <v>0.49762267084121725</v>
      </c>
      <c r="G56" s="5">
        <v>0</v>
      </c>
      <c r="H56" s="4">
        <f t="shared" si="1"/>
        <v>56.678474749612327</v>
      </c>
      <c r="I56" s="4">
        <f t="shared" si="2"/>
        <v>18.728944824233661</v>
      </c>
      <c r="J56" s="7">
        <f t="shared" si="3"/>
        <v>0.30586561928713124</v>
      </c>
      <c r="K56" s="7">
        <f t="shared" si="4"/>
        <v>0.12043835860832758</v>
      </c>
      <c r="L56" s="7">
        <f t="shared" si="5"/>
        <v>1.3150889822991793E-2</v>
      </c>
      <c r="M56" s="4"/>
      <c r="N56" s="4"/>
      <c r="O56" s="4">
        <v>0.48962267084121736</v>
      </c>
      <c r="P56" s="4">
        <v>20.035493901483356</v>
      </c>
      <c r="Q56" s="4"/>
      <c r="R56" s="4"/>
      <c r="S56" s="4">
        <v>0.62362267084121736</v>
      </c>
      <c r="T56" s="4">
        <v>1.8492031424493565</v>
      </c>
      <c r="U56" s="4"/>
      <c r="V56" s="4"/>
      <c r="W56" s="4">
        <v>0.58962267084121733</v>
      </c>
      <c r="X56" s="4">
        <v>3.7036304358619341</v>
      </c>
      <c r="Y56" s="4"/>
      <c r="Z56" s="4"/>
      <c r="AA56" s="4">
        <v>0.57562267084121732</v>
      </c>
      <c r="AB56" s="4">
        <v>5.9900913210489364</v>
      </c>
      <c r="AC56" s="4"/>
      <c r="AD56" s="4"/>
      <c r="AE56" s="4">
        <v>0.71162267084121733</v>
      </c>
      <c r="AF56" s="4">
        <v>16.221242992196206</v>
      </c>
      <c r="AG56" s="4"/>
      <c r="AH56" s="4"/>
      <c r="AI56" s="4">
        <v>0.66062267084121729</v>
      </c>
      <c r="AJ56" s="4">
        <v>7.8919926247292729</v>
      </c>
      <c r="AK56" s="4"/>
      <c r="AL56" s="4"/>
      <c r="AM56" s="4">
        <v>0.4316226708412173</v>
      </c>
      <c r="AN56" s="4">
        <v>29.507974711543799</v>
      </c>
      <c r="AO56" s="4"/>
      <c r="AP56" s="4"/>
      <c r="AQ56" s="4">
        <v>0.71262267084121733</v>
      </c>
      <c r="AR56" s="4">
        <v>16.384561626852424</v>
      </c>
      <c r="AS56" s="4"/>
      <c r="AT56" s="4"/>
      <c r="AU56" s="4">
        <v>0.65962267084121728</v>
      </c>
      <c r="AV56" s="4">
        <v>7.7286739900730579</v>
      </c>
      <c r="AW56" s="4"/>
      <c r="AX56" s="4"/>
      <c r="AY56" s="4">
        <v>0.49762267084121725</v>
      </c>
      <c r="AZ56" s="4">
        <v>18.728944824233661</v>
      </c>
      <c r="BA56" s="4"/>
      <c r="BC56" s="2">
        <v>0.49362267084121736</v>
      </c>
      <c r="BD56" s="2">
        <v>19.382219362858503</v>
      </c>
    </row>
    <row r="57" spans="1:56" x14ac:dyDescent="0.25">
      <c r="A57" s="3">
        <v>41582.739595543979</v>
      </c>
      <c r="B57" s="6">
        <v>0.9283900260925293</v>
      </c>
      <c r="C57" s="6">
        <v>0.58090000000000008</v>
      </c>
      <c r="D57" s="4"/>
      <c r="E57" s="6">
        <f t="shared" si="6"/>
        <v>0.46171963005065897</v>
      </c>
      <c r="F57" s="6">
        <f t="shared" si="0"/>
        <v>0.46667039604187033</v>
      </c>
      <c r="G57" s="5">
        <v>0</v>
      </c>
      <c r="H57" s="4">
        <f t="shared" si="1"/>
        <v>59.819250489331921</v>
      </c>
      <c r="I57" s="4">
        <f t="shared" si="2"/>
        <v>19.66424581823545</v>
      </c>
      <c r="J57" s="7">
        <f t="shared" si="3"/>
        <v>0.34158319404903581</v>
      </c>
      <c r="K57" s="7">
        <f t="shared" si="4"/>
        <v>0.12074931823378664</v>
      </c>
      <c r="L57" s="7">
        <f t="shared" si="5"/>
        <v>1.3048402420431173E-2</v>
      </c>
      <c r="M57" s="4"/>
      <c r="N57" s="4"/>
      <c r="O57" s="4">
        <v>0.45867039604187043</v>
      </c>
      <c r="P57" s="4">
        <v>21.041419169931078</v>
      </c>
      <c r="Q57" s="4"/>
      <c r="R57" s="4"/>
      <c r="S57" s="4">
        <v>0.59267039604187044</v>
      </c>
      <c r="T57" s="4">
        <v>2.0262344709709685</v>
      </c>
      <c r="U57" s="4"/>
      <c r="V57" s="4"/>
      <c r="W57" s="4">
        <v>0.55867039604187041</v>
      </c>
      <c r="X57" s="4">
        <v>3.8267522737355257</v>
      </c>
      <c r="Y57" s="4"/>
      <c r="Z57" s="4"/>
      <c r="AA57" s="4">
        <v>0.5446703960418704</v>
      </c>
      <c r="AB57" s="4">
        <v>6.2368056392029061</v>
      </c>
      <c r="AC57" s="4"/>
      <c r="AD57" s="4"/>
      <c r="AE57" s="4">
        <v>0.68067039604187041</v>
      </c>
      <c r="AF57" s="4">
        <v>17.175141339623053</v>
      </c>
      <c r="AG57" s="4"/>
      <c r="AH57" s="4"/>
      <c r="AI57" s="4">
        <v>0.62967039604187036</v>
      </c>
      <c r="AJ57" s="4">
        <v>8.3956612225633105</v>
      </c>
      <c r="AK57" s="4"/>
      <c r="AL57" s="4"/>
      <c r="AM57" s="4">
        <v>0.40067039604187038</v>
      </c>
      <c r="AN57" s="4">
        <v>31.025925969724508</v>
      </c>
      <c r="AO57" s="4"/>
      <c r="AP57" s="4"/>
      <c r="AQ57" s="4">
        <v>0.68167039604187041</v>
      </c>
      <c r="AR57" s="4">
        <v>17.347288008585007</v>
      </c>
      <c r="AS57" s="4"/>
      <c r="AT57" s="4"/>
      <c r="AU57" s="4">
        <v>0.62867039604187036</v>
      </c>
      <c r="AV57" s="4">
        <v>8.2235145536013547</v>
      </c>
      <c r="AW57" s="4"/>
      <c r="AX57" s="4"/>
      <c r="AY57" s="4">
        <v>0.46667039604187033</v>
      </c>
      <c r="AZ57" s="4">
        <v>19.66424581823545</v>
      </c>
      <c r="BA57" s="4"/>
      <c r="BC57" s="2">
        <v>0.46267039604187044</v>
      </c>
      <c r="BD57" s="2">
        <v>20.352832494083255</v>
      </c>
    </row>
    <row r="58" spans="1:56" x14ac:dyDescent="0.25">
      <c r="A58" s="3">
        <v>41582.743067824071</v>
      </c>
      <c r="B58" s="6">
        <v>0.89970254898071289</v>
      </c>
      <c r="C58" s="6">
        <v>0.53380000000000005</v>
      </c>
      <c r="D58" s="4"/>
      <c r="E58" s="6">
        <f t="shared" si="6"/>
        <v>0.46171963005065897</v>
      </c>
      <c r="F58" s="6">
        <f t="shared" si="0"/>
        <v>0.43798291893005392</v>
      </c>
      <c r="G58" s="5">
        <v>0</v>
      </c>
      <c r="H58" s="4">
        <f t="shared" si="1"/>
        <v>68.546749528046618</v>
      </c>
      <c r="I58" s="4">
        <f t="shared" si="2"/>
        <v>17.949996453717894</v>
      </c>
      <c r="J58" s="7">
        <f t="shared" si="3"/>
        <v>0.39885690619189296</v>
      </c>
      <c r="K58" s="7">
        <f t="shared" si="4"/>
        <v>0.13388467535058296</v>
      </c>
      <c r="L58" s="7">
        <f t="shared" si="5"/>
        <v>9.1809130247646285E-3</v>
      </c>
      <c r="M58" s="4"/>
      <c r="N58" s="4"/>
      <c r="O58" s="4">
        <v>0.42998291893005403</v>
      </c>
      <c r="P58" s="4">
        <v>19.448685101151373</v>
      </c>
      <c r="Q58" s="4"/>
      <c r="R58" s="4"/>
      <c r="S58" s="4">
        <v>0.56398291893005403</v>
      </c>
      <c r="T58" s="4">
        <v>5.6543497433596812</v>
      </c>
      <c r="U58" s="4"/>
      <c r="V58" s="4"/>
      <c r="W58" s="4">
        <v>0.529982918930054</v>
      </c>
      <c r="X58" s="4">
        <v>0.7150770082326805</v>
      </c>
      <c r="Y58" s="4"/>
      <c r="Z58" s="4"/>
      <c r="AA58" s="4">
        <v>0.51598291893005399</v>
      </c>
      <c r="AB58" s="4">
        <v>3.3377821412413002</v>
      </c>
      <c r="AC58" s="4"/>
      <c r="AD58" s="4"/>
      <c r="AE58" s="4">
        <v>0.651982918930054</v>
      </c>
      <c r="AF58" s="4">
        <v>22.139924865128126</v>
      </c>
      <c r="AG58" s="4"/>
      <c r="AH58" s="4"/>
      <c r="AI58" s="4">
        <v>0.60098291893005396</v>
      </c>
      <c r="AJ58" s="4">
        <v>12.585784737739584</v>
      </c>
      <c r="AK58" s="4"/>
      <c r="AL58" s="4"/>
      <c r="AM58" s="4">
        <v>0.37198291893005397</v>
      </c>
      <c r="AN58" s="4">
        <v>30.314177795044227</v>
      </c>
      <c r="AO58" s="4"/>
      <c r="AP58" s="4"/>
      <c r="AQ58" s="4">
        <v>0.652982918930054</v>
      </c>
      <c r="AR58" s="4">
        <v>22.327260946057315</v>
      </c>
      <c r="AS58" s="4"/>
      <c r="AT58" s="4"/>
      <c r="AU58" s="4">
        <v>0.59998291893005395</v>
      </c>
      <c r="AV58" s="4">
        <v>12.398448656810395</v>
      </c>
      <c r="AW58" s="4"/>
      <c r="AX58" s="4"/>
      <c r="AY58" s="4">
        <v>0.43798291893005392</v>
      </c>
      <c r="AZ58" s="4">
        <v>17.949996453717894</v>
      </c>
      <c r="BA58" s="4"/>
      <c r="BC58" s="2">
        <v>0.43398291893005403</v>
      </c>
      <c r="BD58" s="2">
        <v>18.699340777434625</v>
      </c>
    </row>
    <row r="59" spans="1:56" x14ac:dyDescent="0.25">
      <c r="A59" s="3">
        <v>41582.74654010417</v>
      </c>
      <c r="B59" s="6">
        <v>0.87288296222686768</v>
      </c>
      <c r="C59" s="6">
        <v>0.58090000000000008</v>
      </c>
      <c r="D59" s="4"/>
      <c r="E59" s="6">
        <f t="shared" si="6"/>
        <v>0.46171963005065897</v>
      </c>
      <c r="F59" s="6">
        <f t="shared" si="0"/>
        <v>0.41116333217620871</v>
      </c>
      <c r="G59" s="5">
        <v>0</v>
      </c>
      <c r="H59" s="4">
        <f t="shared" si="1"/>
        <v>50.263894340999755</v>
      </c>
      <c r="I59" s="4">
        <f t="shared" si="2"/>
        <v>29.219601966567627</v>
      </c>
      <c r="J59" s="7">
        <f t="shared" si="3"/>
        <v>0.34158319404903581</v>
      </c>
      <c r="K59" s="7">
        <f t="shared" si="4"/>
        <v>8.5254050230776382E-2</v>
      </c>
      <c r="L59" s="7">
        <f t="shared" si="5"/>
        <v>2.8810536403924093E-2</v>
      </c>
      <c r="M59" s="4"/>
      <c r="N59" s="4"/>
      <c r="O59" s="4">
        <v>0.40316333217620881</v>
      </c>
      <c r="P59" s="4">
        <v>30.596775318263255</v>
      </c>
      <c r="Q59" s="4"/>
      <c r="R59" s="4"/>
      <c r="S59" s="4">
        <v>0.53716333217620882</v>
      </c>
      <c r="T59" s="4">
        <v>7.5291216773612089</v>
      </c>
      <c r="U59" s="4"/>
      <c r="V59" s="4"/>
      <c r="W59" s="4">
        <v>0.50316333217620879</v>
      </c>
      <c r="X59" s="4">
        <v>13.382108422067702</v>
      </c>
      <c r="Y59" s="4"/>
      <c r="Z59" s="4"/>
      <c r="AA59" s="4">
        <v>0.48916333217620878</v>
      </c>
      <c r="AB59" s="4">
        <v>15.792161787535083</v>
      </c>
      <c r="AC59" s="4"/>
      <c r="AD59" s="4"/>
      <c r="AE59" s="4">
        <v>0.62516333217620879</v>
      </c>
      <c r="AF59" s="4">
        <v>7.6197851912908758</v>
      </c>
      <c r="AG59" s="4"/>
      <c r="AH59" s="4"/>
      <c r="AI59" s="4">
        <v>0.57416333217620874</v>
      </c>
      <c r="AJ59" s="4">
        <v>1.1596949257688658</v>
      </c>
      <c r="AK59" s="4"/>
      <c r="AL59" s="4"/>
      <c r="AM59" s="4">
        <v>0.34516333217620876</v>
      </c>
      <c r="AN59" s="4">
        <v>40.581282118056684</v>
      </c>
      <c r="AO59" s="4"/>
      <c r="AP59" s="4"/>
      <c r="AQ59" s="4">
        <v>0.62616333217620879</v>
      </c>
      <c r="AR59" s="4">
        <v>7.7919318602528307</v>
      </c>
      <c r="AS59" s="4"/>
      <c r="AT59" s="4"/>
      <c r="AU59" s="4">
        <v>0.57316333217620874</v>
      </c>
      <c r="AV59" s="4">
        <v>1.3318415947308215</v>
      </c>
      <c r="AW59" s="4"/>
      <c r="AX59" s="4"/>
      <c r="AY59" s="4">
        <v>0.41116333217620871</v>
      </c>
      <c r="AZ59" s="4">
        <v>29.219601966567627</v>
      </c>
      <c r="BA59" s="4"/>
      <c r="BC59" s="2">
        <v>0.40716333217620881</v>
      </c>
      <c r="BD59" s="2">
        <v>29.908188642415428</v>
      </c>
    </row>
    <row r="60" spans="1:56" x14ac:dyDescent="0.25">
      <c r="A60" s="3">
        <v>41582.750012384262</v>
      </c>
      <c r="B60" s="6">
        <v>0.84799528121948242</v>
      </c>
      <c r="C60" s="6">
        <v>0.56520000000000004</v>
      </c>
      <c r="D60" s="4"/>
      <c r="E60" s="6">
        <f t="shared" si="6"/>
        <v>0.46171963005065897</v>
      </c>
      <c r="F60" s="6">
        <f t="shared" si="0"/>
        <v>0.38627565116882345</v>
      </c>
      <c r="G60" s="5">
        <v>0</v>
      </c>
      <c r="H60" s="4">
        <f t="shared" si="1"/>
        <v>50.034550817318184</v>
      </c>
      <c r="I60" s="4">
        <f t="shared" si="2"/>
        <v>31.656820387681631</v>
      </c>
      <c r="J60" s="7">
        <f t="shared" si="3"/>
        <v>0.36018145142998825</v>
      </c>
      <c r="K60" s="7">
        <f t="shared" si="4"/>
        <v>7.9973171080006122E-2</v>
      </c>
      <c r="L60" s="7">
        <f t="shared" si="5"/>
        <v>3.2013922604660558E-2</v>
      </c>
      <c r="M60" s="4"/>
      <c r="N60" s="4"/>
      <c r="O60" s="4">
        <v>0.37827565116882356</v>
      </c>
      <c r="P60" s="4">
        <v>33.072248554702135</v>
      </c>
      <c r="Q60" s="4"/>
      <c r="R60" s="4"/>
      <c r="S60" s="4">
        <v>0.51227565116882356</v>
      </c>
      <c r="T60" s="4">
        <v>9.3638267571083613</v>
      </c>
      <c r="U60" s="4"/>
      <c r="V60" s="4"/>
      <c r="W60" s="4">
        <v>0.47827565116882353</v>
      </c>
      <c r="X60" s="4">
        <v>15.379396466945595</v>
      </c>
      <c r="Y60" s="4"/>
      <c r="Z60" s="4"/>
      <c r="AA60" s="4">
        <v>0.46427565116882352</v>
      </c>
      <c r="AB60" s="4">
        <v>17.856395759231511</v>
      </c>
      <c r="AC60" s="4"/>
      <c r="AD60" s="4"/>
      <c r="AE60" s="4">
        <v>0.60027565116882353</v>
      </c>
      <c r="AF60" s="4">
        <v>6.205883080117391</v>
      </c>
      <c r="AG60" s="4"/>
      <c r="AH60" s="4"/>
      <c r="AI60" s="4">
        <v>0.54927565116882349</v>
      </c>
      <c r="AJ60" s="4">
        <v>2.817471484638455</v>
      </c>
      <c r="AK60" s="4"/>
      <c r="AL60" s="4"/>
      <c r="AM60" s="4">
        <v>0.32027565116882351</v>
      </c>
      <c r="AN60" s="4">
        <v>43.334102765600939</v>
      </c>
      <c r="AO60" s="4"/>
      <c r="AP60" s="4"/>
      <c r="AQ60" s="4">
        <v>0.60127565116882353</v>
      </c>
      <c r="AR60" s="4">
        <v>6.3828116009949563</v>
      </c>
      <c r="AS60" s="4"/>
      <c r="AT60" s="4"/>
      <c r="AU60" s="4">
        <v>0.54827565116882349</v>
      </c>
      <c r="AV60" s="4">
        <v>2.9944000055160207</v>
      </c>
      <c r="AW60" s="4"/>
      <c r="AX60" s="4"/>
      <c r="AY60" s="4">
        <v>0.38627565116882345</v>
      </c>
      <c r="AZ60" s="4">
        <v>31.656820387681631</v>
      </c>
      <c r="BA60" s="4"/>
      <c r="BC60" s="2">
        <v>0.38227565116882356</v>
      </c>
      <c r="BD60" s="2">
        <v>32.364534471191874</v>
      </c>
    </row>
    <row r="61" spans="1:56" x14ac:dyDescent="0.25">
      <c r="A61" s="3">
        <v>41582.753484664354</v>
      </c>
      <c r="B61" s="6">
        <v>0.82451421022415161</v>
      </c>
      <c r="C61" s="6">
        <v>0.56520000000000004</v>
      </c>
      <c r="D61" s="4"/>
      <c r="E61" s="6">
        <f t="shared" si="6"/>
        <v>0.46171963005065897</v>
      </c>
      <c r="F61" s="6">
        <f t="shared" si="0"/>
        <v>0.36279458017349264</v>
      </c>
      <c r="G61" s="5">
        <v>0</v>
      </c>
      <c r="H61" s="4">
        <f t="shared" si="1"/>
        <v>45.880079657493198</v>
      </c>
      <c r="I61" s="4">
        <f t="shared" si="2"/>
        <v>35.811291547506613</v>
      </c>
      <c r="J61" s="7">
        <f t="shared" si="3"/>
        <v>0.36018145142998825</v>
      </c>
      <c r="K61" s="7">
        <f t="shared" si="4"/>
        <v>6.7243859624175478E-2</v>
      </c>
      <c r="L61" s="7">
        <f t="shared" si="5"/>
        <v>4.0967953975144709E-2</v>
      </c>
      <c r="M61" s="4"/>
      <c r="N61" s="4"/>
      <c r="O61" s="4">
        <v>0.35479458017349275</v>
      </c>
      <c r="P61" s="4">
        <v>37.226719714527121</v>
      </c>
      <c r="Q61" s="4"/>
      <c r="R61" s="4"/>
      <c r="S61" s="4">
        <v>0.48879458017349275</v>
      </c>
      <c r="T61" s="4">
        <v>13.518297916933346</v>
      </c>
      <c r="U61" s="4"/>
      <c r="V61" s="4"/>
      <c r="W61" s="4">
        <v>0.45479458017349272</v>
      </c>
      <c r="X61" s="4">
        <v>19.533867626770579</v>
      </c>
      <c r="Y61" s="4"/>
      <c r="Z61" s="4"/>
      <c r="AA61" s="4">
        <v>0.44079458017349271</v>
      </c>
      <c r="AB61" s="4">
        <v>22.010866919056497</v>
      </c>
      <c r="AC61" s="4"/>
      <c r="AD61" s="4"/>
      <c r="AE61" s="4">
        <v>0.57679458017349272</v>
      </c>
      <c r="AF61" s="4">
        <v>2.051411920292407</v>
      </c>
      <c r="AG61" s="4"/>
      <c r="AH61" s="4"/>
      <c r="AI61" s="4">
        <v>0.52579458017349268</v>
      </c>
      <c r="AJ61" s="4">
        <v>6.9719426444634394</v>
      </c>
      <c r="AK61" s="4"/>
      <c r="AL61" s="4"/>
      <c r="AM61" s="4">
        <v>0.29679458017349269</v>
      </c>
      <c r="AN61" s="4">
        <v>47.488573925425925</v>
      </c>
      <c r="AO61" s="4"/>
      <c r="AP61" s="4"/>
      <c r="AQ61" s="4">
        <v>0.57779458017349272</v>
      </c>
      <c r="AR61" s="4">
        <v>2.2283404411699728</v>
      </c>
      <c r="AS61" s="4"/>
      <c r="AT61" s="4"/>
      <c r="AU61" s="4">
        <v>0.52479458017349268</v>
      </c>
      <c r="AV61" s="4">
        <v>7.1488711653410046</v>
      </c>
      <c r="AW61" s="4"/>
      <c r="AX61" s="4"/>
      <c r="AY61" s="4">
        <v>0.36279458017349264</v>
      </c>
      <c r="AZ61" s="4">
        <v>35.811291547506613</v>
      </c>
      <c r="BA61" s="4"/>
      <c r="BC61" s="2">
        <v>0.35879458017349275</v>
      </c>
      <c r="BD61" s="2">
        <v>36.519005631016853</v>
      </c>
    </row>
    <row r="62" spans="1:56" x14ac:dyDescent="0.25">
      <c r="A62" s="3">
        <v>41582.756956944446</v>
      </c>
      <c r="B62" s="6">
        <v>0.80245542526245117</v>
      </c>
      <c r="C62" s="6">
        <v>0.54949999999999999</v>
      </c>
      <c r="D62" s="4"/>
      <c r="E62" s="6">
        <f t="shared" si="6"/>
        <v>0.46171963005065897</v>
      </c>
      <c r="F62" s="6">
        <f t="shared" si="0"/>
        <v>0.3407357952117922</v>
      </c>
      <c r="G62" s="5">
        <v>0</v>
      </c>
      <c r="H62" s="4">
        <f t="shared" si="1"/>
        <v>46.033744360773646</v>
      </c>
      <c r="I62" s="4">
        <f t="shared" si="2"/>
        <v>37.991666021511882</v>
      </c>
      <c r="J62" s="7">
        <f t="shared" si="3"/>
        <v>0.37927268881094067</v>
      </c>
      <c r="K62" s="7">
        <f t="shared" si="4"/>
        <v>6.3986447169707528E-2</v>
      </c>
      <c r="L62" s="7">
        <f t="shared" si="5"/>
        <v>4.3582493200852758E-2</v>
      </c>
      <c r="M62" s="4"/>
      <c r="N62" s="4"/>
      <c r="O62" s="4">
        <v>0.33273579521179231</v>
      </c>
      <c r="P62" s="4">
        <v>39.447534993304401</v>
      </c>
      <c r="Q62" s="4"/>
      <c r="R62" s="4"/>
      <c r="S62" s="4">
        <v>0.46673579521179231</v>
      </c>
      <c r="T62" s="4">
        <v>15.061729715779377</v>
      </c>
      <c r="U62" s="4"/>
      <c r="V62" s="4"/>
      <c r="W62" s="4">
        <v>0.43273579521179228</v>
      </c>
      <c r="X62" s="4">
        <v>21.249172845897672</v>
      </c>
      <c r="Y62" s="4"/>
      <c r="Z62" s="4"/>
      <c r="AA62" s="4">
        <v>0.41873579521179227</v>
      </c>
      <c r="AB62" s="4">
        <v>23.796943546534617</v>
      </c>
      <c r="AC62" s="4"/>
      <c r="AD62" s="4"/>
      <c r="AE62" s="4">
        <v>0.55473579521179228</v>
      </c>
      <c r="AF62" s="4">
        <v>0.95282897393854293</v>
      </c>
      <c r="AG62" s="4"/>
      <c r="AH62" s="4"/>
      <c r="AI62" s="4">
        <v>0.50373579521179224</v>
      </c>
      <c r="AJ62" s="4">
        <v>8.3283357212389006</v>
      </c>
      <c r="AK62" s="4"/>
      <c r="AL62" s="4"/>
      <c r="AM62" s="4">
        <v>0.27473579521179226</v>
      </c>
      <c r="AN62" s="4">
        <v>50.002585038800319</v>
      </c>
      <c r="AO62" s="4"/>
      <c r="AP62" s="4"/>
      <c r="AQ62" s="4">
        <v>0.55573579521179228</v>
      </c>
      <c r="AR62" s="4">
        <v>1.1348125954126105</v>
      </c>
      <c r="AS62" s="4"/>
      <c r="AT62" s="4"/>
      <c r="AU62" s="4">
        <v>0.50273579521179224</v>
      </c>
      <c r="AV62" s="4">
        <v>8.5103193427129664</v>
      </c>
      <c r="AW62" s="4"/>
      <c r="AX62" s="4"/>
      <c r="AY62" s="4">
        <v>0.3407357952117922</v>
      </c>
      <c r="AZ62" s="4">
        <v>37.991666021511882</v>
      </c>
      <c r="BA62" s="4"/>
      <c r="BC62" s="2">
        <v>0.33673579521179231</v>
      </c>
      <c r="BD62" s="2">
        <v>38.719600507408131</v>
      </c>
    </row>
    <row r="63" spans="1:56" x14ac:dyDescent="0.25">
      <c r="A63" s="3">
        <v>41582.760429224538</v>
      </c>
      <c r="B63" s="6">
        <v>0.78171014785766602</v>
      </c>
      <c r="C63" s="6">
        <v>0.56520000000000004</v>
      </c>
      <c r="D63" s="4"/>
      <c r="E63" s="6">
        <f t="shared" si="6"/>
        <v>0.46171963005065897</v>
      </c>
      <c r="F63" s="6">
        <f t="shared" si="0"/>
        <v>0.31999051780700705</v>
      </c>
      <c r="G63" s="5">
        <v>0</v>
      </c>
      <c r="H63" s="4">
        <f t="shared" si="1"/>
        <v>38.306820215439842</v>
      </c>
      <c r="I63" s="4">
        <f t="shared" si="2"/>
        <v>43.384550989559976</v>
      </c>
      <c r="J63" s="7">
        <f t="shared" si="3"/>
        <v>0.36018145142998825</v>
      </c>
      <c r="K63" s="7">
        <f t="shared" si="4"/>
        <v>4.6876644125348386E-2</v>
      </c>
      <c r="L63" s="7">
        <f t="shared" si="5"/>
        <v>6.0127690157355744E-2</v>
      </c>
      <c r="M63" s="4"/>
      <c r="N63" s="4"/>
      <c r="O63" s="4">
        <v>0.31199051780700715</v>
      </c>
      <c r="P63" s="4">
        <v>44.799979156580484</v>
      </c>
      <c r="Q63" s="4"/>
      <c r="R63" s="4"/>
      <c r="S63" s="4">
        <v>0.44599051780700716</v>
      </c>
      <c r="T63" s="4">
        <v>21.091557358986705</v>
      </c>
      <c r="U63" s="4"/>
      <c r="V63" s="4"/>
      <c r="W63" s="4">
        <v>0.41199051780700713</v>
      </c>
      <c r="X63" s="4">
        <v>27.107127068823939</v>
      </c>
      <c r="Y63" s="4"/>
      <c r="Z63" s="4"/>
      <c r="AA63" s="4">
        <v>0.39799051780700712</v>
      </c>
      <c r="AB63" s="4">
        <v>29.584126361109856</v>
      </c>
      <c r="AC63" s="4"/>
      <c r="AD63" s="4"/>
      <c r="AE63" s="4">
        <v>0.53399051780700713</v>
      </c>
      <c r="AF63" s="4">
        <v>5.5218475217609537</v>
      </c>
      <c r="AG63" s="4"/>
      <c r="AH63" s="4"/>
      <c r="AI63" s="4">
        <v>0.48299051780700708</v>
      </c>
      <c r="AJ63" s="4">
        <v>14.545202086516799</v>
      </c>
      <c r="AK63" s="4"/>
      <c r="AL63" s="4"/>
      <c r="AM63" s="4">
        <v>0.2539905178070071</v>
      </c>
      <c r="AN63" s="4">
        <v>55.061833367479288</v>
      </c>
      <c r="AO63" s="4"/>
      <c r="AP63" s="4"/>
      <c r="AQ63" s="4">
        <v>0.53499051780700713</v>
      </c>
      <c r="AR63" s="4">
        <v>5.3449190008833876</v>
      </c>
      <c r="AS63" s="4"/>
      <c r="AT63" s="4"/>
      <c r="AU63" s="4">
        <v>0.48199051780700708</v>
      </c>
      <c r="AV63" s="4">
        <v>14.722130607394366</v>
      </c>
      <c r="AW63" s="4"/>
      <c r="AX63" s="4"/>
      <c r="AY63" s="4">
        <v>0.31999051780700705</v>
      </c>
      <c r="AZ63" s="4">
        <v>43.384550989559976</v>
      </c>
      <c r="BA63" s="4"/>
      <c r="BC63" s="2">
        <v>0.31599051780700715</v>
      </c>
      <c r="BD63" s="2">
        <v>44.092265073070216</v>
      </c>
    </row>
    <row r="64" spans="1:56" x14ac:dyDescent="0.25">
      <c r="A64" s="3">
        <v>41582.76390150463</v>
      </c>
      <c r="B64" s="6">
        <v>0.76204651594161987</v>
      </c>
      <c r="C64" s="6">
        <v>0.5181</v>
      </c>
      <c r="D64" s="4"/>
      <c r="E64" s="6">
        <f t="shared" si="6"/>
        <v>0.46171963005065897</v>
      </c>
      <c r="F64" s="6">
        <f t="shared" si="0"/>
        <v>0.3003268858909609</v>
      </c>
      <c r="G64" s="5">
        <v>0</v>
      </c>
      <c r="H64" s="4">
        <f t="shared" si="1"/>
        <v>47.084832260494082</v>
      </c>
      <c r="I64" s="4">
        <f t="shared" si="2"/>
        <v>42.033027235869348</v>
      </c>
      <c r="J64" s="7">
        <f t="shared" si="3"/>
        <v>0.41893410357284544</v>
      </c>
      <c r="K64" s="7">
        <f t="shared" si="4"/>
        <v>5.9509902640054999E-2</v>
      </c>
      <c r="L64" s="7">
        <f t="shared" si="5"/>
        <v>4.7425129228748565E-2</v>
      </c>
      <c r="M64" s="4"/>
      <c r="N64" s="4"/>
      <c r="O64" s="4">
        <v>0.29232688589096101</v>
      </c>
      <c r="P64" s="4">
        <v>43.577130690800807</v>
      </c>
      <c r="Q64" s="4"/>
      <c r="R64" s="4"/>
      <c r="S64" s="4">
        <v>0.42632688589096102</v>
      </c>
      <c r="T64" s="4">
        <v>17.713397820698511</v>
      </c>
      <c r="U64" s="4"/>
      <c r="V64" s="4"/>
      <c r="W64" s="4">
        <v>0.39232688589096099</v>
      </c>
      <c r="X64" s="4">
        <v>24.275837504157312</v>
      </c>
      <c r="Y64" s="4"/>
      <c r="Z64" s="4"/>
      <c r="AA64" s="4">
        <v>0.37832688589096097</v>
      </c>
      <c r="AB64" s="4">
        <v>26.978018550287402</v>
      </c>
      <c r="AC64" s="4"/>
      <c r="AD64" s="4"/>
      <c r="AE64" s="4">
        <v>0.51432688589096098</v>
      </c>
      <c r="AF64" s="4">
        <v>0.72825981645223348</v>
      </c>
      <c r="AG64" s="4"/>
      <c r="AH64" s="4"/>
      <c r="AI64" s="4">
        <v>0.46332688589096094</v>
      </c>
      <c r="AJ64" s="4">
        <v>10.571919341640429</v>
      </c>
      <c r="AK64" s="4"/>
      <c r="AL64" s="4"/>
      <c r="AM64" s="4">
        <v>0.23432688589096096</v>
      </c>
      <c r="AN64" s="4">
        <v>54.771880739054048</v>
      </c>
      <c r="AO64" s="4"/>
      <c r="AP64" s="4"/>
      <c r="AQ64" s="4">
        <v>0.51532688589096098</v>
      </c>
      <c r="AR64" s="4">
        <v>0.53524688458579828</v>
      </c>
      <c r="AS64" s="4"/>
      <c r="AT64" s="4"/>
      <c r="AU64" s="4">
        <v>0.46232688589096094</v>
      </c>
      <c r="AV64" s="4">
        <v>10.764932273506863</v>
      </c>
      <c r="AW64" s="4"/>
      <c r="AX64" s="4"/>
      <c r="AY64" s="4">
        <v>0.3003268858909609</v>
      </c>
      <c r="AZ64" s="4">
        <v>42.033027235869348</v>
      </c>
      <c r="BA64" s="4"/>
      <c r="BC64" s="2">
        <v>0.29632688589096101</v>
      </c>
      <c r="BD64" s="2">
        <v>42.80507896333507</v>
      </c>
    </row>
    <row r="65" spans="1:56" x14ac:dyDescent="0.25">
      <c r="A65" s="3">
        <v>41582.767373784722</v>
      </c>
      <c r="B65" s="6">
        <v>0.74369710683822632</v>
      </c>
      <c r="C65" s="6">
        <v>0.50240000000000007</v>
      </c>
      <c r="D65" s="4"/>
      <c r="E65" s="6">
        <f t="shared" si="6"/>
        <v>0.46171963005065897</v>
      </c>
      <c r="F65" s="6">
        <f t="shared" si="0"/>
        <v>0.28197747678756735</v>
      </c>
      <c r="G65" s="5">
        <v>0</v>
      </c>
      <c r="H65" s="4">
        <f t="shared" si="1"/>
        <v>48.028882730538662</v>
      </c>
      <c r="I65" s="4">
        <f t="shared" si="2"/>
        <v>43.87390987508612</v>
      </c>
      <c r="J65" s="7">
        <f t="shared" si="3"/>
        <v>0.43950428095379768</v>
      </c>
      <c r="K65" s="7">
        <f t="shared" si="4"/>
        <v>5.8224293768498372E-2</v>
      </c>
      <c r="L65" s="7">
        <f t="shared" si="5"/>
        <v>4.858608873933544E-2</v>
      </c>
      <c r="M65" s="4"/>
      <c r="N65" s="4"/>
      <c r="O65" s="4">
        <v>0.27397747678756745</v>
      </c>
      <c r="P65" s="4">
        <v>45.466266562984195</v>
      </c>
      <c r="Q65" s="4"/>
      <c r="R65" s="4"/>
      <c r="S65" s="4">
        <v>0.40797747678756746</v>
      </c>
      <c r="T65" s="4">
        <v>18.794292040691204</v>
      </c>
      <c r="U65" s="4"/>
      <c r="V65" s="4"/>
      <c r="W65" s="4">
        <v>0.37397747678756743</v>
      </c>
      <c r="X65" s="4">
        <v>25.561807964258083</v>
      </c>
      <c r="Y65" s="4"/>
      <c r="Z65" s="4"/>
      <c r="AA65" s="4">
        <v>0.35997747678756742</v>
      </c>
      <c r="AB65" s="4">
        <v>28.348432168079743</v>
      </c>
      <c r="AC65" s="4"/>
      <c r="AD65" s="4"/>
      <c r="AE65" s="4">
        <v>0.49597747678756743</v>
      </c>
      <c r="AF65" s="4">
        <v>1.2783684738122292</v>
      </c>
      <c r="AG65" s="4"/>
      <c r="AH65" s="4"/>
      <c r="AI65" s="4">
        <v>0.44497747678756738</v>
      </c>
      <c r="AJ65" s="4">
        <v>11.429642359162557</v>
      </c>
      <c r="AK65" s="4"/>
      <c r="AL65" s="4"/>
      <c r="AM65" s="4">
        <v>0.2159774767875674</v>
      </c>
      <c r="AN65" s="4">
        <v>57.010852550245346</v>
      </c>
      <c r="AO65" s="4"/>
      <c r="AP65" s="4"/>
      <c r="AQ65" s="4">
        <v>0.49697747678756743</v>
      </c>
      <c r="AR65" s="4">
        <v>1.0793238878249678</v>
      </c>
      <c r="AS65" s="4"/>
      <c r="AT65" s="4"/>
      <c r="AU65" s="4">
        <v>0.44397747678756738</v>
      </c>
      <c r="AV65" s="4">
        <v>11.628686945149816</v>
      </c>
      <c r="AW65" s="4"/>
      <c r="AX65" s="4"/>
      <c r="AY65" s="4">
        <v>0.28197747678756735</v>
      </c>
      <c r="AZ65" s="4">
        <v>43.87390987508612</v>
      </c>
      <c r="BA65" s="4"/>
      <c r="BB65" s="4"/>
      <c r="BC65" s="2">
        <v>0.27797747678756746</v>
      </c>
      <c r="BD65" s="2">
        <v>44.670088219035144</v>
      </c>
    </row>
    <row r="66" spans="1:56" x14ac:dyDescent="0.25">
      <c r="A66" s="3"/>
      <c r="B66" s="6"/>
      <c r="C66" s="6"/>
      <c r="D66" s="4"/>
      <c r="E66" s="6"/>
      <c r="F66" s="6" t="s">
        <v>44</v>
      </c>
      <c r="G66" s="5"/>
      <c r="H66" s="4"/>
      <c r="I66" s="4"/>
      <c r="J66" s="7"/>
      <c r="K66" s="7"/>
      <c r="L66" s="7"/>
      <c r="M66" s="4"/>
      <c r="N66" s="4"/>
      <c r="O66" s="4" t="s">
        <v>44</v>
      </c>
      <c r="P66" s="4"/>
      <c r="Q66" s="4"/>
      <c r="R66" s="4"/>
      <c r="S66" s="4" t="s">
        <v>44</v>
      </c>
      <c r="T66" s="4"/>
      <c r="U66" s="4"/>
      <c r="V66" s="4"/>
      <c r="W66" s="4" t="s">
        <v>44</v>
      </c>
      <c r="X66" s="4"/>
      <c r="Y66" s="4"/>
      <c r="Z66" s="4"/>
      <c r="AA66" s="4" t="s">
        <v>44</v>
      </c>
      <c r="AB66" s="4"/>
      <c r="AC66" s="4"/>
      <c r="AD66" s="4"/>
      <c r="AE66" s="4" t="s">
        <v>44</v>
      </c>
      <c r="AF66" s="4"/>
      <c r="AG66" s="4"/>
      <c r="AH66" s="4"/>
      <c r="AI66" s="4" t="s">
        <v>44</v>
      </c>
      <c r="AJ66" s="4"/>
      <c r="AK66" s="4"/>
      <c r="AL66" s="4"/>
      <c r="AM66" s="4" t="s">
        <v>44</v>
      </c>
      <c r="AN66" s="4"/>
      <c r="AO66" s="4"/>
      <c r="AP66" s="4"/>
      <c r="AQ66" s="4" t="s">
        <v>44</v>
      </c>
      <c r="AR66" s="4"/>
      <c r="AS66" s="4"/>
      <c r="AT66" s="4"/>
      <c r="AU66" s="4" t="s">
        <v>44</v>
      </c>
      <c r="AV66" s="4"/>
      <c r="AW66" s="4"/>
      <c r="AX66" s="4"/>
      <c r="AY66" s="4" t="s">
        <v>44</v>
      </c>
      <c r="AZ66" s="4"/>
      <c r="BA66" s="4"/>
      <c r="BB66" s="4"/>
      <c r="BC66" s="2" t="s">
        <v>44</v>
      </c>
      <c r="BD66" s="2"/>
    </row>
    <row r="67" spans="1:56" x14ac:dyDescent="0.25">
      <c r="A67" s="3">
        <v>41582.774318344906</v>
      </c>
      <c r="B67" s="6">
        <v>0.70997327566146851</v>
      </c>
      <c r="C67" s="6">
        <v>0.48670000000000002</v>
      </c>
      <c r="D67" s="4"/>
      <c r="E67" s="6">
        <v>0</v>
      </c>
      <c r="F67" s="6">
        <f t="shared" si="0"/>
        <v>0.70997327566146851</v>
      </c>
      <c r="G67" s="5">
        <v>0</v>
      </c>
      <c r="H67" s="4">
        <f t="shared" si="1"/>
        <v>45.874928223026195</v>
      </c>
      <c r="I67" s="4">
        <f t="shared" si="2"/>
        <v>45.874928223026195</v>
      </c>
      <c r="J67" s="7">
        <f t="shared" si="3"/>
        <v>0.46056743833475011</v>
      </c>
      <c r="K67" s="7">
        <f t="shared" si="4"/>
        <v>4.9850955624602095E-2</v>
      </c>
      <c r="L67" s="7">
        <f t="shared" si="5"/>
        <v>4.9850955624602095E-2</v>
      </c>
      <c r="M67" s="4"/>
      <c r="N67" s="4"/>
      <c r="O67" s="4">
        <v>0.70997327566146851</v>
      </c>
      <c r="P67" s="4">
        <v>45.874928223026195</v>
      </c>
      <c r="Q67" s="4"/>
      <c r="R67" s="4"/>
      <c r="S67" s="4">
        <v>0.70997327566146851</v>
      </c>
      <c r="T67" s="4">
        <v>45.874928223026195</v>
      </c>
      <c r="U67" s="4"/>
      <c r="V67" s="4"/>
      <c r="W67" s="4">
        <v>0.70997327566146851</v>
      </c>
      <c r="X67" s="4">
        <v>45.874928223026195</v>
      </c>
      <c r="Y67" s="4"/>
      <c r="Z67" s="4"/>
      <c r="AA67" s="4">
        <v>0.70997327566146851</v>
      </c>
      <c r="AB67" s="4">
        <v>45.874928223026195</v>
      </c>
      <c r="AC67" s="4"/>
      <c r="AD67" s="4"/>
      <c r="AE67" s="4">
        <v>0.70997327566146851</v>
      </c>
      <c r="AF67" s="4">
        <v>45.874928223026195</v>
      </c>
      <c r="AG67" s="4"/>
      <c r="AH67" s="4"/>
      <c r="AI67" s="4">
        <v>0.70997327566146851</v>
      </c>
      <c r="AJ67" s="4">
        <v>45.874928223026195</v>
      </c>
      <c r="AK67" s="4"/>
      <c r="AL67" s="4"/>
      <c r="AM67" s="4">
        <v>0.70997327566146851</v>
      </c>
      <c r="AN67" s="4">
        <v>45.874928223026195</v>
      </c>
      <c r="AO67" s="4"/>
      <c r="AP67" s="4"/>
      <c r="AQ67" s="4">
        <v>0.70997327566146851</v>
      </c>
      <c r="AR67" s="4">
        <v>45.874928223026195</v>
      </c>
      <c r="AS67" s="4"/>
      <c r="AT67" s="4"/>
      <c r="AU67" s="4">
        <v>0.70997327566146851</v>
      </c>
      <c r="AV67" s="4">
        <v>45.874928223026195</v>
      </c>
      <c r="AW67" s="4"/>
      <c r="AX67" s="4"/>
      <c r="AY67" s="4">
        <v>0.70997327566146851</v>
      </c>
      <c r="AZ67" s="4">
        <v>45.874928223026195</v>
      </c>
      <c r="BA67" s="4"/>
      <c r="BC67" s="2">
        <v>0.70997327566146851</v>
      </c>
      <c r="BD67" s="2">
        <v>45.874928223026195</v>
      </c>
    </row>
    <row r="68" spans="1:56" x14ac:dyDescent="0.25">
      <c r="A68" s="3">
        <v>41582.777790624998</v>
      </c>
      <c r="B68" s="6">
        <v>0.69475752115249634</v>
      </c>
      <c r="C68" s="6">
        <v>0.48670000000000002</v>
      </c>
      <c r="D68" s="4"/>
      <c r="E68" s="6">
        <f t="shared" si="6"/>
        <v>0</v>
      </c>
      <c r="F68" s="6">
        <f t="shared" si="0"/>
        <v>0.69475752115249634</v>
      </c>
      <c r="G68" s="5">
        <v>0</v>
      </c>
      <c r="H68" s="4">
        <f t="shared" si="1"/>
        <v>42.748617454796857</v>
      </c>
      <c r="I68" s="4">
        <f t="shared" si="2"/>
        <v>42.748617454796857</v>
      </c>
      <c r="J68" s="7">
        <f t="shared" si="3"/>
        <v>0.46056743833475011</v>
      </c>
      <c r="K68" s="7">
        <f t="shared" si="4"/>
        <v>4.328793210812145E-2</v>
      </c>
      <c r="L68" s="7">
        <f t="shared" si="5"/>
        <v>4.328793210812145E-2</v>
      </c>
      <c r="M68" s="4"/>
      <c r="N68" s="4"/>
      <c r="O68" s="4">
        <v>0.69475752115249634</v>
      </c>
      <c r="P68" s="4">
        <v>42.748617454796857</v>
      </c>
      <c r="Q68" s="4"/>
      <c r="R68" s="4"/>
      <c r="S68" s="4">
        <v>0.69475752115249634</v>
      </c>
      <c r="T68" s="4">
        <v>42.748617454796857</v>
      </c>
      <c r="U68" s="4"/>
      <c r="V68" s="4"/>
      <c r="W68" s="4">
        <v>0.69475752115249634</v>
      </c>
      <c r="X68" s="4">
        <v>42.748617454796857</v>
      </c>
      <c r="Y68" s="4"/>
      <c r="Z68" s="4"/>
      <c r="AA68" s="4">
        <v>0.69475752115249634</v>
      </c>
      <c r="AB68" s="4">
        <v>42.748617454796857</v>
      </c>
      <c r="AC68" s="4"/>
      <c r="AD68" s="4"/>
      <c r="AE68" s="4">
        <v>0.69475752115249634</v>
      </c>
      <c r="AF68" s="4">
        <v>42.748617454796857</v>
      </c>
      <c r="AG68" s="4"/>
      <c r="AH68" s="4"/>
      <c r="AI68" s="4">
        <v>0.69475752115249634</v>
      </c>
      <c r="AJ68" s="4">
        <v>42.748617454796857</v>
      </c>
      <c r="AK68" s="4"/>
      <c r="AL68" s="4"/>
      <c r="AM68" s="4">
        <v>0.69475752115249634</v>
      </c>
      <c r="AN68" s="4">
        <v>42.748617454796857</v>
      </c>
      <c r="AO68" s="4"/>
      <c r="AP68" s="4"/>
      <c r="AQ68" s="4">
        <v>0.69475752115249634</v>
      </c>
      <c r="AR68" s="4">
        <v>42.748617454796857</v>
      </c>
      <c r="AS68" s="4"/>
      <c r="AT68" s="4"/>
      <c r="AU68" s="4">
        <v>0.69475752115249634</v>
      </c>
      <c r="AV68" s="4">
        <v>42.748617454796857</v>
      </c>
      <c r="AW68" s="4"/>
      <c r="AX68" s="4"/>
      <c r="AY68" s="4">
        <v>0.69475752115249634</v>
      </c>
      <c r="AZ68" s="4">
        <v>42.748617454796857</v>
      </c>
      <c r="BA68" s="4"/>
      <c r="BC68" s="2">
        <v>0.69475752115249634</v>
      </c>
      <c r="BD68" s="2">
        <v>42.748617454796857</v>
      </c>
    </row>
    <row r="69" spans="1:56" x14ac:dyDescent="0.25">
      <c r="A69" s="3">
        <v>41582.78126290509</v>
      </c>
      <c r="B69" s="6">
        <v>0.6805683970451355</v>
      </c>
      <c r="C69" s="6">
        <v>0.47100000000000003</v>
      </c>
      <c r="D69" s="4"/>
      <c r="E69" s="6">
        <f t="shared" si="6"/>
        <v>0</v>
      </c>
      <c r="F69" s="6">
        <f t="shared" ref="F69:F87" si="7">B69-E69</f>
        <v>0.6805683970451355</v>
      </c>
      <c r="G69" s="5">
        <v>0</v>
      </c>
      <c r="H69" s="4">
        <f t="shared" ref="H69:H87" si="8">100*ABS(B69-C69)/C69</f>
        <v>44.494351814253818</v>
      </c>
      <c r="I69" s="4">
        <f t="shared" ref="I69:I87" si="9">100*ABS(F69-C69)/C69</f>
        <v>44.494351814253818</v>
      </c>
      <c r="J69" s="7">
        <f t="shared" ref="J69:J87" si="10">(C69-$K$1)^2</f>
        <v>0.48212357571570241</v>
      </c>
      <c r="K69" s="7">
        <f t="shared" ref="K69:K87" si="11">(B69-C69)^2</f>
        <v>4.3918913040067543E-2</v>
      </c>
      <c r="L69" s="7">
        <f t="shared" ref="L69:L87" si="12">(C69-F69)^2</f>
        <v>4.3918913040067543E-2</v>
      </c>
      <c r="M69" s="4"/>
      <c r="N69" s="4"/>
      <c r="O69" s="4">
        <v>0.6805683970451355</v>
      </c>
      <c r="P69" s="4">
        <v>44.494351814253818</v>
      </c>
      <c r="Q69" s="4"/>
      <c r="R69" s="4"/>
      <c r="S69" s="4">
        <v>0.6805683970451355</v>
      </c>
      <c r="T69" s="4">
        <v>44.494351814253818</v>
      </c>
      <c r="U69" s="4"/>
      <c r="V69" s="4"/>
      <c r="W69" s="4">
        <v>0.6805683970451355</v>
      </c>
      <c r="X69" s="4">
        <v>44.494351814253818</v>
      </c>
      <c r="Y69" s="4"/>
      <c r="Z69" s="4"/>
      <c r="AA69" s="4">
        <v>0.6805683970451355</v>
      </c>
      <c r="AB69" s="4">
        <v>44.494351814253818</v>
      </c>
      <c r="AC69" s="4"/>
      <c r="AD69" s="4"/>
      <c r="AE69" s="4">
        <v>0.6805683970451355</v>
      </c>
      <c r="AF69" s="4">
        <v>44.494351814253818</v>
      </c>
      <c r="AG69" s="4"/>
      <c r="AH69" s="4"/>
      <c r="AI69" s="4">
        <v>0.6805683970451355</v>
      </c>
      <c r="AJ69" s="4">
        <v>44.494351814253818</v>
      </c>
      <c r="AK69" s="4"/>
      <c r="AL69" s="4"/>
      <c r="AM69" s="4">
        <v>0.6805683970451355</v>
      </c>
      <c r="AN69" s="4">
        <v>44.494351814253818</v>
      </c>
      <c r="AO69" s="4"/>
      <c r="AP69" s="4"/>
      <c r="AQ69" s="4">
        <v>0.6805683970451355</v>
      </c>
      <c r="AR69" s="4">
        <v>44.494351814253818</v>
      </c>
      <c r="AS69" s="4"/>
      <c r="AT69" s="4"/>
      <c r="AU69" s="4">
        <v>0.6805683970451355</v>
      </c>
      <c r="AV69" s="4">
        <v>44.494351814253818</v>
      </c>
      <c r="AW69" s="4"/>
      <c r="AX69" s="4"/>
      <c r="AY69" s="4">
        <v>0.6805683970451355</v>
      </c>
      <c r="AZ69" s="4">
        <v>44.494351814253818</v>
      </c>
      <c r="BA69" s="4"/>
      <c r="BC69" s="2">
        <v>0.6805683970451355</v>
      </c>
      <c r="BD69" s="2">
        <v>44.494351814253818</v>
      </c>
    </row>
    <row r="70" spans="1:56" x14ac:dyDescent="0.25">
      <c r="A70" s="3">
        <v>41582.784735185189</v>
      </c>
      <c r="B70" s="6">
        <v>0.66711729764938354</v>
      </c>
      <c r="C70" s="6">
        <v>0.5181</v>
      </c>
      <c r="D70" s="4"/>
      <c r="E70" s="6">
        <f t="shared" si="6"/>
        <v>0</v>
      </c>
      <c r="F70" s="6">
        <f t="shared" si="7"/>
        <v>0.66711729764938354</v>
      </c>
      <c r="G70" s="5">
        <v>0</v>
      </c>
      <c r="H70" s="4">
        <f t="shared" si="8"/>
        <v>28.762265518120739</v>
      </c>
      <c r="I70" s="4">
        <f t="shared" si="9"/>
        <v>28.762265518120739</v>
      </c>
      <c r="J70" s="7">
        <f t="shared" si="10"/>
        <v>0.41893410357284544</v>
      </c>
      <c r="K70" s="7">
        <f t="shared" si="11"/>
        <v>2.220615499872497E-2</v>
      </c>
      <c r="L70" s="7">
        <f t="shared" si="12"/>
        <v>2.220615499872497E-2</v>
      </c>
      <c r="M70" s="4"/>
      <c r="N70" s="4"/>
      <c r="O70" s="4">
        <v>0.66711729764938354</v>
      </c>
      <c r="P70" s="4">
        <v>28.762265518120739</v>
      </c>
      <c r="Q70" s="4"/>
      <c r="R70" s="4"/>
      <c r="S70" s="4">
        <v>0.66711729764938354</v>
      </c>
      <c r="T70" s="4">
        <v>28.762265518120739</v>
      </c>
      <c r="U70" s="4"/>
      <c r="V70" s="4"/>
      <c r="W70" s="4">
        <v>0.66711729764938354</v>
      </c>
      <c r="X70" s="4">
        <v>28.762265518120739</v>
      </c>
      <c r="Y70" s="4"/>
      <c r="Z70" s="4"/>
      <c r="AA70" s="4">
        <v>0.66711729764938354</v>
      </c>
      <c r="AB70" s="4">
        <v>28.762265518120739</v>
      </c>
      <c r="AC70" s="4"/>
      <c r="AD70" s="4"/>
      <c r="AE70" s="4">
        <v>0.66711729764938354</v>
      </c>
      <c r="AF70" s="4">
        <v>28.762265518120739</v>
      </c>
      <c r="AG70" s="4"/>
      <c r="AH70" s="4"/>
      <c r="AI70" s="4">
        <v>0.66711729764938354</v>
      </c>
      <c r="AJ70" s="4">
        <v>28.762265518120739</v>
      </c>
      <c r="AK70" s="4"/>
      <c r="AL70" s="4"/>
      <c r="AM70" s="4">
        <v>0.66711729764938354</v>
      </c>
      <c r="AN70" s="4">
        <v>28.762265518120739</v>
      </c>
      <c r="AO70" s="4"/>
      <c r="AP70" s="4"/>
      <c r="AQ70" s="4">
        <v>0.66711729764938354</v>
      </c>
      <c r="AR70" s="4">
        <v>28.762265518120739</v>
      </c>
      <c r="AS70" s="4"/>
      <c r="AT70" s="4"/>
      <c r="AU70" s="4">
        <v>0.66711729764938354</v>
      </c>
      <c r="AV70" s="4">
        <v>28.762265518120739</v>
      </c>
      <c r="AW70" s="4"/>
      <c r="AX70" s="4"/>
      <c r="AY70" s="4">
        <v>0.66711729764938354</v>
      </c>
      <c r="AZ70" s="4">
        <v>28.762265518120739</v>
      </c>
      <c r="BA70" s="4"/>
      <c r="BC70" s="2">
        <v>0.66711729764938354</v>
      </c>
      <c r="BD70" s="2">
        <v>28.762265518120739</v>
      </c>
    </row>
    <row r="71" spans="1:56" x14ac:dyDescent="0.25">
      <c r="A71" s="3">
        <v>41582.788207465281</v>
      </c>
      <c r="B71" s="6">
        <v>0.65404140949249268</v>
      </c>
      <c r="C71" s="6">
        <v>0.47100000000000003</v>
      </c>
      <c r="D71" s="4"/>
      <c r="E71" s="6">
        <f t="shared" si="6"/>
        <v>0</v>
      </c>
      <c r="F71" s="6">
        <f t="shared" si="7"/>
        <v>0.65404140949249268</v>
      </c>
      <c r="G71" s="5">
        <v>0</v>
      </c>
      <c r="H71" s="4">
        <f t="shared" si="8"/>
        <v>38.862295009021793</v>
      </c>
      <c r="I71" s="4">
        <f t="shared" si="9"/>
        <v>38.862295009021793</v>
      </c>
      <c r="J71" s="7">
        <f t="shared" si="10"/>
        <v>0.48212357571570241</v>
      </c>
      <c r="K71" s="7">
        <f t="shared" si="11"/>
        <v>3.3504157588998378E-2</v>
      </c>
      <c r="L71" s="7">
        <f t="shared" si="12"/>
        <v>3.3504157588998378E-2</v>
      </c>
      <c r="M71" s="4"/>
      <c r="N71" s="4"/>
      <c r="O71" s="4">
        <v>0.65404140949249268</v>
      </c>
      <c r="P71" s="4">
        <v>38.862295009021793</v>
      </c>
      <c r="Q71" s="4"/>
      <c r="R71" s="4"/>
      <c r="S71" s="4">
        <v>0.65404140949249268</v>
      </c>
      <c r="T71" s="4">
        <v>38.862295009021793</v>
      </c>
      <c r="U71" s="4"/>
      <c r="V71" s="4"/>
      <c r="W71" s="4">
        <v>0.65404140949249268</v>
      </c>
      <c r="X71" s="4">
        <v>38.862295009021793</v>
      </c>
      <c r="Y71" s="4"/>
      <c r="Z71" s="4"/>
      <c r="AA71" s="4">
        <v>0.65404140949249268</v>
      </c>
      <c r="AB71" s="4">
        <v>38.862295009021793</v>
      </c>
      <c r="AC71" s="4"/>
      <c r="AD71" s="4"/>
      <c r="AE71" s="4">
        <v>0.65404140949249268</v>
      </c>
      <c r="AF71" s="4">
        <v>38.862295009021793</v>
      </c>
      <c r="AG71" s="4"/>
      <c r="AH71" s="4"/>
      <c r="AI71" s="4">
        <v>0.65404140949249268</v>
      </c>
      <c r="AJ71" s="4">
        <v>38.862295009021793</v>
      </c>
      <c r="AK71" s="4"/>
      <c r="AL71" s="4"/>
      <c r="AM71" s="4">
        <v>0.65404140949249268</v>
      </c>
      <c r="AN71" s="4">
        <v>38.862295009021793</v>
      </c>
      <c r="AO71" s="4"/>
      <c r="AP71" s="4"/>
      <c r="AQ71" s="4">
        <v>0.65404140949249268</v>
      </c>
      <c r="AR71" s="4">
        <v>38.862295009021793</v>
      </c>
      <c r="AS71" s="4"/>
      <c r="AT71" s="4"/>
      <c r="AU71" s="4">
        <v>0.65404140949249268</v>
      </c>
      <c r="AV71" s="4">
        <v>38.862295009021793</v>
      </c>
      <c r="AW71" s="4"/>
      <c r="AX71" s="4"/>
      <c r="AY71" s="4">
        <v>0.65404140949249268</v>
      </c>
      <c r="AZ71" s="4">
        <v>38.862295009021793</v>
      </c>
      <c r="BA71" s="4"/>
      <c r="BC71" s="2">
        <v>0.65404140949249268</v>
      </c>
      <c r="BD71" s="2">
        <v>38.862295009021793</v>
      </c>
    </row>
    <row r="72" spans="1:56" x14ac:dyDescent="0.25">
      <c r="A72" s="3">
        <v>41582.791679745373</v>
      </c>
      <c r="B72" s="6">
        <v>0.64150172472000122</v>
      </c>
      <c r="C72" s="6">
        <v>0.48670000000000002</v>
      </c>
      <c r="D72" s="4"/>
      <c r="E72" s="6">
        <f t="shared" ref="E72:E87" si="13">IF(ISBLANK(D72),E71,B72-D72)</f>
        <v>0</v>
      </c>
      <c r="F72" s="6">
        <f t="shared" si="7"/>
        <v>0.64150172472000122</v>
      </c>
      <c r="G72" s="5">
        <v>0</v>
      </c>
      <c r="H72" s="4">
        <f t="shared" si="8"/>
        <v>31.806395052393917</v>
      </c>
      <c r="I72" s="4">
        <f t="shared" si="9"/>
        <v>31.806395052393917</v>
      </c>
      <c r="J72" s="7">
        <f t="shared" si="10"/>
        <v>0.46056743833475011</v>
      </c>
      <c r="K72" s="7">
        <f t="shared" si="11"/>
        <v>2.3963573976287029E-2</v>
      </c>
      <c r="L72" s="7">
        <f t="shared" si="12"/>
        <v>2.3963573976287029E-2</v>
      </c>
      <c r="M72" s="4"/>
      <c r="N72" s="4"/>
      <c r="O72" s="4">
        <v>0.64150172472000122</v>
      </c>
      <c r="P72" s="4">
        <v>31.806395052393917</v>
      </c>
      <c r="Q72" s="4"/>
      <c r="R72" s="4"/>
      <c r="S72" s="4">
        <v>0.64150172472000122</v>
      </c>
      <c r="T72" s="4">
        <v>31.806395052393917</v>
      </c>
      <c r="U72" s="4"/>
      <c r="V72" s="4"/>
      <c r="W72" s="4">
        <v>0.64150172472000122</v>
      </c>
      <c r="X72" s="4">
        <v>31.806395052393917</v>
      </c>
      <c r="Y72" s="4"/>
      <c r="Z72" s="4"/>
      <c r="AA72" s="4">
        <v>0.64150172472000122</v>
      </c>
      <c r="AB72" s="4">
        <v>31.806395052393917</v>
      </c>
      <c r="AC72" s="4"/>
      <c r="AD72" s="4"/>
      <c r="AE72" s="4">
        <v>0.64150172472000122</v>
      </c>
      <c r="AF72" s="4">
        <v>31.806395052393917</v>
      </c>
      <c r="AG72" s="4"/>
      <c r="AH72" s="4"/>
      <c r="AI72" s="4">
        <v>0.64150172472000122</v>
      </c>
      <c r="AJ72" s="4">
        <v>31.806395052393917</v>
      </c>
      <c r="AK72" s="4"/>
      <c r="AL72" s="4"/>
      <c r="AM72" s="4">
        <v>0.64150172472000122</v>
      </c>
      <c r="AN72" s="4">
        <v>31.806395052393917</v>
      </c>
      <c r="AO72" s="4"/>
      <c r="AP72" s="4"/>
      <c r="AQ72" s="4">
        <v>0.64150172472000122</v>
      </c>
      <c r="AR72" s="4">
        <v>31.806395052393917</v>
      </c>
      <c r="AS72" s="4"/>
      <c r="AT72" s="4"/>
      <c r="AU72" s="4">
        <v>0.64150172472000122</v>
      </c>
      <c r="AV72" s="4">
        <v>31.806395052393917</v>
      </c>
      <c r="AW72" s="4"/>
      <c r="AX72" s="4"/>
      <c r="AY72" s="4">
        <v>0.64150172472000122</v>
      </c>
      <c r="AZ72" s="4">
        <v>31.806395052393917</v>
      </c>
      <c r="BA72" s="4"/>
      <c r="BC72" s="2">
        <v>0.64150172472000122</v>
      </c>
      <c r="BD72" s="2">
        <v>31.806395052393917</v>
      </c>
    </row>
    <row r="73" spans="1:56" x14ac:dyDescent="0.25">
      <c r="A73" s="3">
        <v>41582.795152025465</v>
      </c>
      <c r="B73" s="6">
        <v>0.62968188524246227</v>
      </c>
      <c r="C73" s="6">
        <v>0.54949999999999999</v>
      </c>
      <c r="D73" s="4"/>
      <c r="E73" s="6">
        <f t="shared" si="13"/>
        <v>0</v>
      </c>
      <c r="F73" s="6">
        <f t="shared" si="7"/>
        <v>0.62968188524246227</v>
      </c>
      <c r="G73" s="5">
        <v>0</v>
      </c>
      <c r="H73" s="4">
        <f t="shared" si="8"/>
        <v>14.591789853041361</v>
      </c>
      <c r="I73" s="4">
        <f t="shared" si="9"/>
        <v>14.591789853041361</v>
      </c>
      <c r="J73" s="7">
        <f t="shared" si="10"/>
        <v>0.37927268881094067</v>
      </c>
      <c r="K73" s="7">
        <f t="shared" si="11"/>
        <v>6.4291347210353907E-3</v>
      </c>
      <c r="L73" s="7">
        <f t="shared" si="12"/>
        <v>6.4291347210353907E-3</v>
      </c>
      <c r="M73" s="4"/>
      <c r="N73" s="4"/>
      <c r="O73" s="4">
        <v>0.62968188524246227</v>
      </c>
      <c r="P73" s="4">
        <v>14.591789853041361</v>
      </c>
      <c r="Q73" s="4"/>
      <c r="R73" s="4"/>
      <c r="S73" s="4">
        <v>0.62968188524246227</v>
      </c>
      <c r="T73" s="4">
        <v>14.591789853041361</v>
      </c>
      <c r="U73" s="4"/>
      <c r="V73" s="4"/>
      <c r="W73" s="4">
        <v>0.62968188524246227</v>
      </c>
      <c r="X73" s="4">
        <v>14.591789853041361</v>
      </c>
      <c r="Y73" s="4"/>
      <c r="Z73" s="4"/>
      <c r="AA73" s="4">
        <v>0.62968188524246227</v>
      </c>
      <c r="AB73" s="4">
        <v>14.591789853041361</v>
      </c>
      <c r="AC73" s="4"/>
      <c r="AD73" s="4"/>
      <c r="AE73" s="4">
        <v>0.62968188524246227</v>
      </c>
      <c r="AF73" s="4">
        <v>14.591789853041361</v>
      </c>
      <c r="AG73" s="4"/>
      <c r="AH73" s="4"/>
      <c r="AI73" s="4">
        <v>0.62968188524246227</v>
      </c>
      <c r="AJ73" s="4">
        <v>14.591789853041361</v>
      </c>
      <c r="AK73" s="4"/>
      <c r="AL73" s="4"/>
      <c r="AM73" s="4">
        <v>0.62968188524246227</v>
      </c>
      <c r="AN73" s="4">
        <v>14.591789853041361</v>
      </c>
      <c r="AO73" s="4"/>
      <c r="AP73" s="4"/>
      <c r="AQ73" s="4">
        <v>0.62968188524246227</v>
      </c>
      <c r="AR73" s="4">
        <v>14.591789853041361</v>
      </c>
      <c r="AS73" s="4"/>
      <c r="AT73" s="4"/>
      <c r="AU73" s="4">
        <v>0.62968188524246227</v>
      </c>
      <c r="AV73" s="4">
        <v>14.591789853041361</v>
      </c>
      <c r="AW73" s="4"/>
      <c r="AX73" s="4"/>
      <c r="AY73" s="4">
        <v>0.62968188524246227</v>
      </c>
      <c r="AZ73" s="4">
        <v>14.591789853041361</v>
      </c>
      <c r="BA73" s="4"/>
      <c r="BC73" s="2">
        <v>0.62968188524246227</v>
      </c>
      <c r="BD73" s="2">
        <v>14.591789853041361</v>
      </c>
    </row>
    <row r="74" spans="1:56" x14ac:dyDescent="0.25">
      <c r="A74" s="3">
        <v>41582.798624305557</v>
      </c>
      <c r="B74" s="6">
        <v>0.61852860450744629</v>
      </c>
      <c r="C74" s="6">
        <v>0.48670000000000002</v>
      </c>
      <c r="D74" s="4"/>
      <c r="E74" s="6">
        <f t="shared" si="13"/>
        <v>0</v>
      </c>
      <c r="F74" s="6">
        <f t="shared" si="7"/>
        <v>0.61852860450744629</v>
      </c>
      <c r="G74" s="5">
        <v>0</v>
      </c>
      <c r="H74" s="4">
        <f t="shared" si="8"/>
        <v>27.086214199187644</v>
      </c>
      <c r="I74" s="4">
        <f t="shared" si="9"/>
        <v>27.086214199187644</v>
      </c>
      <c r="J74" s="7">
        <f t="shared" si="10"/>
        <v>0.46056743833475011</v>
      </c>
      <c r="K74" s="7">
        <f t="shared" si="11"/>
        <v>1.7378780966380684E-2</v>
      </c>
      <c r="L74" s="7">
        <f t="shared" si="12"/>
        <v>1.7378780966380684E-2</v>
      </c>
      <c r="M74" s="4"/>
      <c r="N74" s="4"/>
      <c r="O74" s="4">
        <v>0.61852860450744629</v>
      </c>
      <c r="P74" s="4">
        <v>27.086214199187644</v>
      </c>
      <c r="Q74" s="4"/>
      <c r="R74" s="4"/>
      <c r="S74" s="4">
        <v>0.61852860450744629</v>
      </c>
      <c r="T74" s="4">
        <v>27.086214199187644</v>
      </c>
      <c r="U74" s="4"/>
      <c r="V74" s="4"/>
      <c r="W74" s="4">
        <v>0.61852860450744629</v>
      </c>
      <c r="X74" s="4">
        <v>27.086214199187644</v>
      </c>
      <c r="Y74" s="4"/>
      <c r="Z74" s="4"/>
      <c r="AA74" s="4">
        <v>0.61852860450744629</v>
      </c>
      <c r="AB74" s="4">
        <v>27.086214199187644</v>
      </c>
      <c r="AC74" s="4"/>
      <c r="AD74" s="4"/>
      <c r="AE74" s="4">
        <v>0.61852860450744629</v>
      </c>
      <c r="AF74" s="4">
        <v>27.086214199187644</v>
      </c>
      <c r="AG74" s="4"/>
      <c r="AH74" s="4"/>
      <c r="AI74" s="4">
        <v>0.61852860450744629</v>
      </c>
      <c r="AJ74" s="4">
        <v>27.086214199187644</v>
      </c>
      <c r="AK74" s="4"/>
      <c r="AL74" s="4"/>
      <c r="AM74" s="4">
        <v>0.61852860450744629</v>
      </c>
      <c r="AN74" s="4">
        <v>27.086214199187644</v>
      </c>
      <c r="AO74" s="4"/>
      <c r="AP74" s="4"/>
      <c r="AQ74" s="4">
        <v>0.61852860450744629</v>
      </c>
      <c r="AR74" s="4">
        <v>27.086214199187644</v>
      </c>
      <c r="AS74" s="4"/>
      <c r="AT74" s="4"/>
      <c r="AU74" s="4">
        <v>0.61852860450744629</v>
      </c>
      <c r="AV74" s="4">
        <v>27.086214199187644</v>
      </c>
      <c r="AW74" s="4"/>
      <c r="AX74" s="4"/>
      <c r="AY74" s="4">
        <v>0.61852860450744629</v>
      </c>
      <c r="AZ74" s="4">
        <v>27.086214199187644</v>
      </c>
      <c r="BA74" s="4"/>
      <c r="BC74" s="2">
        <v>0.61852860450744629</v>
      </c>
      <c r="BD74" s="2">
        <v>27.086214199187644</v>
      </c>
    </row>
    <row r="75" spans="1:56" x14ac:dyDescent="0.25">
      <c r="A75" s="3">
        <v>41582.802096585649</v>
      </c>
      <c r="B75" s="6">
        <v>0.60787087678909302</v>
      </c>
      <c r="C75" s="6">
        <v>0.45530000000000004</v>
      </c>
      <c r="D75" s="4"/>
      <c r="E75" s="6">
        <f t="shared" si="13"/>
        <v>0</v>
      </c>
      <c r="F75" s="6">
        <f t="shared" si="7"/>
        <v>0.60787087678909302</v>
      </c>
      <c r="G75" s="5">
        <v>0</v>
      </c>
      <c r="H75" s="4">
        <f t="shared" si="8"/>
        <v>33.509966349460349</v>
      </c>
      <c r="I75" s="4">
        <f t="shared" si="9"/>
        <v>33.509966349460349</v>
      </c>
      <c r="J75" s="7">
        <f t="shared" si="10"/>
        <v>0.5041726930966548</v>
      </c>
      <c r="K75" s="7">
        <f t="shared" si="11"/>
        <v>2.327787244419259E-2</v>
      </c>
      <c r="L75" s="7">
        <f t="shared" si="12"/>
        <v>2.327787244419259E-2</v>
      </c>
      <c r="M75" s="4"/>
      <c r="N75" s="4"/>
      <c r="O75" s="4">
        <v>0.60787087678909302</v>
      </c>
      <c r="P75" s="4">
        <v>33.509966349460349</v>
      </c>
      <c r="Q75" s="4"/>
      <c r="R75" s="4"/>
      <c r="S75" s="4">
        <v>0.60787087678909302</v>
      </c>
      <c r="T75" s="4">
        <v>33.509966349460349</v>
      </c>
      <c r="U75" s="4"/>
      <c r="V75" s="4"/>
      <c r="W75" s="4">
        <v>0.60787087678909302</v>
      </c>
      <c r="X75" s="4">
        <v>33.509966349460349</v>
      </c>
      <c r="Y75" s="4"/>
      <c r="Z75" s="4"/>
      <c r="AA75" s="4">
        <v>0.60787087678909302</v>
      </c>
      <c r="AB75" s="4">
        <v>33.509966349460349</v>
      </c>
      <c r="AC75" s="4"/>
      <c r="AD75" s="4"/>
      <c r="AE75" s="4">
        <v>0.60787087678909302</v>
      </c>
      <c r="AF75" s="4">
        <v>33.509966349460349</v>
      </c>
      <c r="AG75" s="4"/>
      <c r="AH75" s="4"/>
      <c r="AI75" s="4">
        <v>0.60787087678909302</v>
      </c>
      <c r="AJ75" s="4">
        <v>33.509966349460349</v>
      </c>
      <c r="AK75" s="4"/>
      <c r="AL75" s="4"/>
      <c r="AM75" s="4">
        <v>0.60787087678909302</v>
      </c>
      <c r="AN75" s="4">
        <v>33.509966349460349</v>
      </c>
      <c r="AO75" s="4"/>
      <c r="AP75" s="4"/>
      <c r="AQ75" s="4">
        <v>0.60787087678909302</v>
      </c>
      <c r="AR75" s="4">
        <v>33.509966349460349</v>
      </c>
      <c r="AS75" s="4"/>
      <c r="AT75" s="4"/>
      <c r="AU75" s="4">
        <v>0.60787087678909302</v>
      </c>
      <c r="AV75" s="4">
        <v>33.509966349460349</v>
      </c>
      <c r="AW75" s="4"/>
      <c r="AX75" s="4"/>
      <c r="AY75" s="4">
        <v>0.60787087678909302</v>
      </c>
      <c r="AZ75" s="4">
        <v>33.509966349460349</v>
      </c>
      <c r="BA75" s="4"/>
      <c r="BC75" s="2">
        <v>0.60787087678909302</v>
      </c>
      <c r="BD75" s="2">
        <v>33.509966349460349</v>
      </c>
    </row>
    <row r="76" spans="1:56" x14ac:dyDescent="0.25">
      <c r="A76" s="3">
        <v>41582.80556886574</v>
      </c>
      <c r="B76" s="6">
        <v>0.59775668382644653</v>
      </c>
      <c r="C76" s="6">
        <v>0.5181</v>
      </c>
      <c r="D76" s="4"/>
      <c r="E76" s="6">
        <f t="shared" si="13"/>
        <v>0</v>
      </c>
      <c r="F76" s="6">
        <f t="shared" si="7"/>
        <v>0.59775668382644653</v>
      </c>
      <c r="G76" s="5">
        <v>0</v>
      </c>
      <c r="H76" s="4">
        <f t="shared" si="8"/>
        <v>15.374770088100082</v>
      </c>
      <c r="I76" s="4">
        <f t="shared" si="9"/>
        <v>15.374770088100082</v>
      </c>
      <c r="J76" s="7">
        <f t="shared" si="10"/>
        <v>0.41893410357284544</v>
      </c>
      <c r="K76" s="7">
        <f t="shared" si="11"/>
        <v>6.3451872782264683E-3</v>
      </c>
      <c r="L76" s="7">
        <f t="shared" si="12"/>
        <v>6.3451872782264683E-3</v>
      </c>
      <c r="M76" s="4"/>
      <c r="N76" s="4"/>
      <c r="O76" s="4">
        <v>0.59775668382644653</v>
      </c>
      <c r="P76" s="4">
        <v>15.374770088100082</v>
      </c>
      <c r="Q76" s="4"/>
      <c r="R76" s="4"/>
      <c r="S76" s="4">
        <v>0.59775668382644653</v>
      </c>
      <c r="T76" s="4">
        <v>15.374770088100082</v>
      </c>
      <c r="U76" s="4"/>
      <c r="V76" s="4"/>
      <c r="W76" s="4">
        <v>0.59775668382644653</v>
      </c>
      <c r="X76" s="4">
        <v>15.374770088100082</v>
      </c>
      <c r="Y76" s="4"/>
      <c r="Z76" s="4"/>
      <c r="AA76" s="4">
        <v>0.59775668382644653</v>
      </c>
      <c r="AB76" s="4">
        <v>15.374770088100082</v>
      </c>
      <c r="AC76" s="4"/>
      <c r="AD76" s="4"/>
      <c r="AE76" s="4">
        <v>0.59775668382644653</v>
      </c>
      <c r="AF76" s="4">
        <v>15.374770088100082</v>
      </c>
      <c r="AG76" s="4"/>
      <c r="AH76" s="4"/>
      <c r="AI76" s="4">
        <v>0.59775668382644653</v>
      </c>
      <c r="AJ76" s="4">
        <v>15.374770088100082</v>
      </c>
      <c r="AK76" s="4"/>
      <c r="AL76" s="4"/>
      <c r="AM76" s="4">
        <v>0.59775668382644653</v>
      </c>
      <c r="AN76" s="4">
        <v>15.374770088100082</v>
      </c>
      <c r="AO76" s="4"/>
      <c r="AP76" s="4"/>
      <c r="AQ76" s="4">
        <v>0.59775668382644653</v>
      </c>
      <c r="AR76" s="4">
        <v>15.374770088100082</v>
      </c>
      <c r="AS76" s="4"/>
      <c r="AT76" s="4"/>
      <c r="AU76" s="4">
        <v>0.59775668382644653</v>
      </c>
      <c r="AV76" s="4">
        <v>15.374770088100082</v>
      </c>
      <c r="AW76" s="4"/>
      <c r="AX76" s="4"/>
      <c r="AY76" s="4">
        <v>0.59775668382644653</v>
      </c>
      <c r="AZ76" s="4">
        <v>15.374770088100082</v>
      </c>
      <c r="BA76" s="4"/>
      <c r="BC76" s="2">
        <v>0.59775668382644653</v>
      </c>
      <c r="BD76" s="2">
        <v>15.374770088100082</v>
      </c>
    </row>
    <row r="77" spans="1:56" x14ac:dyDescent="0.25">
      <c r="A77" s="3">
        <v>41582.809041145832</v>
      </c>
      <c r="B77" s="6">
        <v>0.58817911148071289</v>
      </c>
      <c r="C77" s="6">
        <v>0.50240000000000007</v>
      </c>
      <c r="D77" s="4"/>
      <c r="E77" s="6">
        <f t="shared" si="13"/>
        <v>0</v>
      </c>
      <c r="F77" s="6">
        <f t="shared" si="7"/>
        <v>0.58817911148071289</v>
      </c>
      <c r="G77" s="5">
        <v>0</v>
      </c>
      <c r="H77" s="4">
        <f t="shared" si="8"/>
        <v>17.073867731033602</v>
      </c>
      <c r="I77" s="4">
        <f t="shared" si="9"/>
        <v>17.073867731033602</v>
      </c>
      <c r="J77" s="7">
        <f t="shared" si="10"/>
        <v>0.43950428095379768</v>
      </c>
      <c r="K77" s="7">
        <f t="shared" si="11"/>
        <v>7.3580559664205587E-3</v>
      </c>
      <c r="L77" s="7">
        <f t="shared" si="12"/>
        <v>7.3580559664205587E-3</v>
      </c>
      <c r="M77" s="4"/>
      <c r="N77" s="4"/>
      <c r="O77" s="4">
        <v>0.58817911148071289</v>
      </c>
      <c r="P77" s="4">
        <v>17.073867731033602</v>
      </c>
      <c r="Q77" s="4"/>
      <c r="R77" s="4"/>
      <c r="S77" s="4">
        <v>0.58817911148071289</v>
      </c>
      <c r="T77" s="4">
        <v>17.073867731033602</v>
      </c>
      <c r="U77" s="4"/>
      <c r="V77" s="4"/>
      <c r="W77" s="4">
        <v>0.58817911148071289</v>
      </c>
      <c r="X77" s="4">
        <v>17.073867731033602</v>
      </c>
      <c r="Y77" s="4"/>
      <c r="Z77" s="4"/>
      <c r="AA77" s="4">
        <v>0.58817911148071289</v>
      </c>
      <c r="AB77" s="4">
        <v>17.073867731033602</v>
      </c>
      <c r="AC77" s="4"/>
      <c r="AD77" s="4"/>
      <c r="AE77" s="4">
        <v>0.58817911148071289</v>
      </c>
      <c r="AF77" s="4">
        <v>17.073867731033602</v>
      </c>
      <c r="AG77" s="4"/>
      <c r="AH77" s="4"/>
      <c r="AI77" s="4">
        <v>0.58817911148071289</v>
      </c>
      <c r="AJ77" s="4">
        <v>17.073867731033602</v>
      </c>
      <c r="AK77" s="4"/>
      <c r="AL77" s="4"/>
      <c r="AM77" s="4">
        <v>0.58817911148071289</v>
      </c>
      <c r="AN77" s="4">
        <v>17.073867731033602</v>
      </c>
      <c r="AO77" s="4"/>
      <c r="AP77" s="4"/>
      <c r="AQ77" s="4">
        <v>0.58817911148071289</v>
      </c>
      <c r="AR77" s="4">
        <v>17.073867731033602</v>
      </c>
      <c r="AS77" s="4"/>
      <c r="AT77" s="4"/>
      <c r="AU77" s="4">
        <v>0.58817911148071289</v>
      </c>
      <c r="AV77" s="4">
        <v>17.073867731033602</v>
      </c>
      <c r="AW77" s="4"/>
      <c r="AX77" s="4"/>
      <c r="AY77" s="4">
        <v>0.58817911148071289</v>
      </c>
      <c r="AZ77" s="4">
        <v>17.073867731033602</v>
      </c>
      <c r="BA77" s="4"/>
      <c r="BC77" s="2">
        <v>0.58817911148071289</v>
      </c>
      <c r="BD77" s="2">
        <v>17.073867731033602</v>
      </c>
    </row>
    <row r="78" spans="1:56" x14ac:dyDescent="0.25">
      <c r="A78" s="3">
        <v>41582.812513425924</v>
      </c>
      <c r="B78" s="6">
        <v>0.57891345024108887</v>
      </c>
      <c r="C78" s="6">
        <v>0.45530000000000004</v>
      </c>
      <c r="D78" s="4">
        <v>0.43630000000000002</v>
      </c>
      <c r="E78" s="6">
        <f t="shared" si="13"/>
        <v>0.14261345024108885</v>
      </c>
      <c r="F78" s="6">
        <f t="shared" si="7"/>
        <v>0.43630000000000002</v>
      </c>
      <c r="G78" s="5">
        <v>0</v>
      </c>
      <c r="H78" s="4">
        <f t="shared" si="8"/>
        <v>27.149890235249025</v>
      </c>
      <c r="I78" s="4">
        <f t="shared" si="9"/>
        <v>4.1730726993191336</v>
      </c>
      <c r="J78" s="7">
        <f t="shared" si="10"/>
        <v>0.5041726930966548</v>
      </c>
      <c r="K78" s="7">
        <f t="shared" si="11"/>
        <v>1.5280285080506145E-2</v>
      </c>
      <c r="L78" s="7">
        <f t="shared" si="12"/>
        <v>3.6100000000000064E-4</v>
      </c>
      <c r="M78" s="4">
        <f ca="1">D78+RANDBETWEEN(-150,150)/1000</f>
        <v>0.36330000000000001</v>
      </c>
      <c r="N78" s="4">
        <v>0.42230000000000001</v>
      </c>
      <c r="O78" s="4">
        <v>0.42230000000000001</v>
      </c>
      <c r="P78" s="4">
        <v>7.2479683725016528</v>
      </c>
      <c r="Q78" s="4"/>
      <c r="R78" s="4">
        <v>0.34330000000000005</v>
      </c>
      <c r="S78" s="4">
        <v>0.34330000000000005</v>
      </c>
      <c r="T78" s="4">
        <v>24.599165385460132</v>
      </c>
      <c r="U78" s="4"/>
      <c r="V78" s="4">
        <v>0.32830000000000004</v>
      </c>
      <c r="W78" s="4">
        <v>0.32830000000000004</v>
      </c>
      <c r="X78" s="4">
        <v>27.893696463869972</v>
      </c>
      <c r="Y78" s="4"/>
      <c r="Z78" s="4">
        <v>0.32730000000000004</v>
      </c>
      <c r="AA78" s="4">
        <v>0.32730000000000004</v>
      </c>
      <c r="AB78" s="4">
        <v>28.113331869097298</v>
      </c>
      <c r="AC78" s="4"/>
      <c r="AD78" s="4">
        <v>0.47430000000000005</v>
      </c>
      <c r="AE78" s="4">
        <v>0.47430000000000005</v>
      </c>
      <c r="AF78" s="4">
        <v>4.1730726993191336</v>
      </c>
      <c r="AG78" s="4"/>
      <c r="AH78" s="4">
        <v>0.59830000000000005</v>
      </c>
      <c r="AI78" s="4">
        <v>0.59830000000000005</v>
      </c>
      <c r="AJ78" s="4">
        <v>31.407862947507137</v>
      </c>
      <c r="AK78" s="4"/>
      <c r="AL78" s="4">
        <v>0.35330000000000006</v>
      </c>
      <c r="AM78" s="4">
        <v>0.35330000000000006</v>
      </c>
      <c r="AN78" s="4">
        <v>22.402811333186904</v>
      </c>
      <c r="AO78" s="4"/>
      <c r="AP78" s="4">
        <v>0.35830000000000006</v>
      </c>
      <c r="AQ78" s="4">
        <v>0.35830000000000006</v>
      </c>
      <c r="AR78" s="4">
        <v>21.304634307050289</v>
      </c>
      <c r="AS78" s="4"/>
      <c r="AT78" s="4">
        <v>0.50030000000000008</v>
      </c>
      <c r="AU78" s="4">
        <v>0.50030000000000008</v>
      </c>
      <c r="AV78" s="4">
        <v>9.8835932352295259</v>
      </c>
      <c r="AW78" s="4"/>
      <c r="AX78" s="4">
        <v>0.43630000000000002</v>
      </c>
      <c r="AY78" s="4">
        <v>0.43630000000000002</v>
      </c>
      <c r="AZ78" s="4">
        <v>4.1730726993191336</v>
      </c>
      <c r="BA78" s="4"/>
      <c r="BB78" s="4">
        <v>0.43730000000000002</v>
      </c>
      <c r="BC78" s="2">
        <v>0.43730000000000002</v>
      </c>
      <c r="BD78" s="2">
        <v>3.953437294091811</v>
      </c>
    </row>
    <row r="79" spans="1:56" x14ac:dyDescent="0.25">
      <c r="A79" s="3">
        <v>41582.815985706016</v>
      </c>
      <c r="B79" s="6">
        <v>0.56997382640838623</v>
      </c>
      <c r="C79" s="6">
        <v>0.5181</v>
      </c>
      <c r="D79" s="4"/>
      <c r="E79" s="6">
        <f t="shared" si="13"/>
        <v>0.14261345024108885</v>
      </c>
      <c r="F79" s="6">
        <f t="shared" si="7"/>
        <v>0.42736037616729738</v>
      </c>
      <c r="G79" s="5">
        <v>0</v>
      </c>
      <c r="H79" s="4">
        <f t="shared" si="8"/>
        <v>10.012319322213131</v>
      </c>
      <c r="I79" s="4">
        <f t="shared" si="9"/>
        <v>17.513920832407376</v>
      </c>
      <c r="J79" s="7">
        <f t="shared" si="10"/>
        <v>0.41893410357284544</v>
      </c>
      <c r="K79" s="7">
        <f t="shared" si="11"/>
        <v>2.6908938662473882E-3</v>
      </c>
      <c r="L79" s="7">
        <f t="shared" si="12"/>
        <v>8.2336793333003741E-3</v>
      </c>
      <c r="M79" s="4"/>
      <c r="N79" s="4"/>
      <c r="O79" s="4">
        <v>0.41336037616729737</v>
      </c>
      <c r="P79" s="4">
        <v>20.216101878537472</v>
      </c>
      <c r="Q79" s="4"/>
      <c r="S79" s="2">
        <v>0.33436037616729741</v>
      </c>
      <c r="T79" s="2">
        <v>35.464123495985831</v>
      </c>
      <c r="U79" s="2"/>
      <c r="V79" s="2"/>
      <c r="W79" s="2">
        <v>0.3193603761672974</v>
      </c>
      <c r="X79" s="2">
        <v>38.359317473982358</v>
      </c>
      <c r="Y79" s="2"/>
      <c r="Z79" s="2"/>
      <c r="AA79" s="2">
        <v>0.3183603761672974</v>
      </c>
      <c r="AB79" s="2">
        <v>38.552330405848799</v>
      </c>
      <c r="AC79" s="2"/>
      <c r="AD79" s="2"/>
      <c r="AE79" s="2">
        <v>0.46536037616729742</v>
      </c>
      <c r="AF79" s="2">
        <v>10.179429421482839</v>
      </c>
      <c r="AG79" s="2"/>
      <c r="AH79" s="2"/>
      <c r="AI79" s="2">
        <v>0.58936037616729742</v>
      </c>
      <c r="AJ79" s="2">
        <v>13.754174129955107</v>
      </c>
      <c r="AK79" s="2"/>
      <c r="AL79" s="2"/>
      <c r="AM79" s="2">
        <v>0.34436037616729742</v>
      </c>
      <c r="AN79" s="2">
        <v>33.533994177321475</v>
      </c>
      <c r="AO79" s="2"/>
      <c r="AP79" s="2"/>
      <c r="AQ79" s="2">
        <v>0.34936037616729743</v>
      </c>
      <c r="AR79" s="2">
        <v>32.568929517989304</v>
      </c>
      <c r="AS79" s="2"/>
      <c r="AT79" s="2"/>
      <c r="AU79" s="2">
        <v>0.49136037616729744</v>
      </c>
      <c r="AV79" s="2">
        <v>5.1610931929555228</v>
      </c>
      <c r="AW79" s="2"/>
      <c r="AX79" s="2"/>
      <c r="AY79" s="2">
        <v>0.42736037616729738</v>
      </c>
      <c r="AZ79" s="2">
        <v>17.513920832407376</v>
      </c>
      <c r="BA79" s="2"/>
      <c r="BC79" s="2">
        <v>0.42836037616729739</v>
      </c>
      <c r="BD79" s="2">
        <v>17.320907900540941</v>
      </c>
    </row>
    <row r="80" spans="1:56" x14ac:dyDescent="0.25">
      <c r="A80" s="3">
        <v>41582.819457986108</v>
      </c>
      <c r="B80" s="6">
        <v>0.56138646602630626</v>
      </c>
      <c r="C80" s="6">
        <v>0.45530000000000004</v>
      </c>
      <c r="D80" s="4"/>
      <c r="E80" s="6">
        <f t="shared" si="13"/>
        <v>0.14261345024108885</v>
      </c>
      <c r="F80" s="6">
        <f t="shared" si="7"/>
        <v>0.41877301578521742</v>
      </c>
      <c r="G80" s="5">
        <v>0</v>
      </c>
      <c r="H80" s="4">
        <f t="shared" si="8"/>
        <v>23.300343954822363</v>
      </c>
      <c r="I80" s="4">
        <f t="shared" si="9"/>
        <v>8.0226189797457987</v>
      </c>
      <c r="J80" s="7">
        <f t="shared" si="10"/>
        <v>0.5041726930966548</v>
      </c>
      <c r="K80" s="7">
        <f t="shared" si="11"/>
        <v>1.1254338273950625E-2</v>
      </c>
      <c r="L80" s="7">
        <f t="shared" si="12"/>
        <v>1.3342205758269787E-3</v>
      </c>
      <c r="M80" s="4"/>
      <c r="N80" s="4"/>
      <c r="O80" s="4">
        <v>0.4047730157852174</v>
      </c>
      <c r="P80" s="4">
        <v>11.097514652928318</v>
      </c>
      <c r="Q80" s="4"/>
      <c r="S80" s="2">
        <v>0.32577301578521745</v>
      </c>
      <c r="T80" s="2">
        <v>28.448711665886798</v>
      </c>
      <c r="U80" s="2"/>
      <c r="V80" s="2"/>
      <c r="W80" s="2">
        <v>0.31077301578521743</v>
      </c>
      <c r="X80" s="2">
        <v>31.743242744296637</v>
      </c>
      <c r="Y80" s="2"/>
      <c r="Z80" s="2"/>
      <c r="AA80" s="2">
        <v>0.30977301578521743</v>
      </c>
      <c r="AB80" s="2">
        <v>31.962878149523963</v>
      </c>
      <c r="AC80" s="2"/>
      <c r="AD80" s="2"/>
      <c r="AE80" s="2">
        <v>0.45677301578521745</v>
      </c>
      <c r="AF80" s="2">
        <v>0.32352641889246936</v>
      </c>
      <c r="AG80" s="2"/>
      <c r="AH80" s="2"/>
      <c r="AI80" s="2">
        <v>0.58077301578521745</v>
      </c>
      <c r="AJ80" s="2">
        <v>27.558316667080476</v>
      </c>
      <c r="AK80" s="2"/>
      <c r="AL80" s="2"/>
      <c r="AM80" s="2">
        <v>0.33577301578521745</v>
      </c>
      <c r="AN80" s="2">
        <v>26.252357613613569</v>
      </c>
      <c r="AO80" s="2"/>
      <c r="AP80" s="2"/>
      <c r="AQ80" s="2">
        <v>0.34077301578521746</v>
      </c>
      <c r="AR80" s="2">
        <v>25.154180587476954</v>
      </c>
      <c r="AS80" s="2"/>
      <c r="AT80" s="2"/>
      <c r="AU80" s="2">
        <v>0.48277301578521747</v>
      </c>
      <c r="AV80" s="2">
        <v>6.0340469548028626</v>
      </c>
      <c r="AW80" s="2"/>
      <c r="AX80" s="2"/>
      <c r="AY80" s="2">
        <v>0.41877301578521742</v>
      </c>
      <c r="AZ80" s="2">
        <v>8.0226189797457987</v>
      </c>
      <c r="BA80" s="2"/>
      <c r="BC80" s="2">
        <v>0.41977301578521742</v>
      </c>
      <c r="BD80" s="2">
        <v>7.8029835745184748</v>
      </c>
    </row>
    <row r="81" spans="1:56" x14ac:dyDescent="0.25">
      <c r="A81" s="3">
        <v>41582.8229302662</v>
      </c>
      <c r="B81" s="6">
        <v>0.5531584620475769</v>
      </c>
      <c r="C81" s="6">
        <v>0.47100000000000003</v>
      </c>
      <c r="D81" s="4"/>
      <c r="E81" s="6">
        <f t="shared" si="13"/>
        <v>0.14261345024108885</v>
      </c>
      <c r="F81" s="6">
        <f t="shared" si="7"/>
        <v>0.41054501180648806</v>
      </c>
      <c r="G81" s="5">
        <v>0</v>
      </c>
      <c r="H81" s="4">
        <f t="shared" si="8"/>
        <v>17.443410201184047</v>
      </c>
      <c r="I81" s="4">
        <f t="shared" si="9"/>
        <v>12.835453968898506</v>
      </c>
      <c r="J81" s="7">
        <f t="shared" si="10"/>
        <v>0.48212357571570241</v>
      </c>
      <c r="K81" s="7">
        <f t="shared" si="11"/>
        <v>6.7500128860231295E-3</v>
      </c>
      <c r="L81" s="7">
        <f t="shared" si="12"/>
        <v>3.6548055974776721E-3</v>
      </c>
      <c r="M81" s="4"/>
      <c r="N81" s="4"/>
      <c r="O81" s="4">
        <v>0.39654501180648805</v>
      </c>
      <c r="P81" s="4">
        <v>15.807853119641608</v>
      </c>
      <c r="Q81" s="4"/>
      <c r="S81" s="2">
        <v>0.31754501180648809</v>
      </c>
      <c r="T81" s="2">
        <v>32.580676898834803</v>
      </c>
      <c r="U81" s="2"/>
      <c r="V81" s="2"/>
      <c r="W81" s="2">
        <v>0.30254501180648807</v>
      </c>
      <c r="X81" s="2">
        <v>35.765390274630988</v>
      </c>
      <c r="Y81" s="2"/>
      <c r="Z81" s="2"/>
      <c r="AA81" s="2">
        <v>0.30154501180648807</v>
      </c>
      <c r="AB81" s="2">
        <v>35.977704499684066</v>
      </c>
      <c r="AC81" s="2"/>
      <c r="AD81" s="2"/>
      <c r="AE81" s="2">
        <v>0.44854501180648809</v>
      </c>
      <c r="AF81" s="2">
        <v>4.7675134168815143</v>
      </c>
      <c r="AG81" s="2"/>
      <c r="AH81" s="2"/>
      <c r="AI81" s="2">
        <v>0.57254501180648809</v>
      </c>
      <c r="AJ81" s="2">
        <v>21.559450489700225</v>
      </c>
      <c r="AK81" s="2"/>
      <c r="AL81" s="2"/>
      <c r="AM81" s="2">
        <v>0.3275450118064881</v>
      </c>
      <c r="AN81" s="2">
        <v>30.457534648304019</v>
      </c>
      <c r="AO81" s="2"/>
      <c r="AP81" s="2"/>
      <c r="AQ81" s="2">
        <v>0.3325450118064881</v>
      </c>
      <c r="AR81" s="2">
        <v>29.395963523038624</v>
      </c>
      <c r="AS81" s="2"/>
      <c r="AT81" s="2"/>
      <c r="AU81" s="2">
        <v>0.47454501180648812</v>
      </c>
      <c r="AV81" s="2">
        <v>0.75265643449853192</v>
      </c>
      <c r="AW81" s="2"/>
      <c r="AX81" s="2"/>
      <c r="AY81" s="2">
        <v>0.41054501180648806</v>
      </c>
      <c r="AZ81" s="2">
        <v>12.835453968898506</v>
      </c>
      <c r="BA81" s="2"/>
      <c r="BC81" s="2">
        <v>0.41154501180648806</v>
      </c>
      <c r="BD81" s="2">
        <v>12.623139743845428</v>
      </c>
    </row>
    <row r="82" spans="1:56" x14ac:dyDescent="0.25">
      <c r="A82" s="3">
        <v>41582.8264025463</v>
      </c>
      <c r="B82" s="6">
        <v>0.54525703191757202</v>
      </c>
      <c r="C82" s="6">
        <v>0.43959999999999999</v>
      </c>
      <c r="D82" s="4"/>
      <c r="E82" s="6">
        <f t="shared" si="13"/>
        <v>0.14261345024108885</v>
      </c>
      <c r="F82" s="6">
        <f t="shared" si="7"/>
        <v>0.40264358167648318</v>
      </c>
      <c r="G82" s="5">
        <v>0</v>
      </c>
      <c r="H82" s="4">
        <f t="shared" si="8"/>
        <v>24.034811628201098</v>
      </c>
      <c r="I82" s="4">
        <f t="shared" si="9"/>
        <v>8.4068285540302128</v>
      </c>
      <c r="J82" s="7">
        <f t="shared" si="10"/>
        <v>0.52671479047760728</v>
      </c>
      <c r="K82" s="7">
        <f t="shared" si="11"/>
        <v>1.1163408393630834E-2</v>
      </c>
      <c r="L82" s="7">
        <f t="shared" si="12"/>
        <v>1.3657768553027693E-3</v>
      </c>
      <c r="M82" s="4"/>
      <c r="N82" s="4"/>
      <c r="O82" s="4">
        <v>0.38864358167648316</v>
      </c>
      <c r="P82" s="4">
        <v>11.591541929826395</v>
      </c>
      <c r="Q82" s="4"/>
      <c r="S82" s="2">
        <v>0.3096435816764832</v>
      </c>
      <c r="T82" s="2">
        <v>29.562424550390535</v>
      </c>
      <c r="U82" s="2"/>
      <c r="V82" s="2"/>
      <c r="W82" s="2">
        <v>0.29464358167648319</v>
      </c>
      <c r="X82" s="2">
        <v>32.974617453029303</v>
      </c>
      <c r="Y82" s="2"/>
      <c r="Z82" s="2"/>
      <c r="AA82" s="2">
        <v>0.29364358167648319</v>
      </c>
      <c r="AB82" s="2">
        <v>33.202096979871882</v>
      </c>
      <c r="AC82" s="2"/>
      <c r="AD82" s="2"/>
      <c r="AE82" s="2">
        <v>0.44064358167648321</v>
      </c>
      <c r="AF82" s="2">
        <v>0.23739346598799327</v>
      </c>
      <c r="AG82" s="2"/>
      <c r="AH82" s="2"/>
      <c r="AI82" s="2">
        <v>0.56464358167648321</v>
      </c>
      <c r="AJ82" s="2">
        <v>28.44485479446843</v>
      </c>
      <c r="AK82" s="2"/>
      <c r="AL82" s="2"/>
      <c r="AM82" s="2">
        <v>0.31964358167648321</v>
      </c>
      <c r="AN82" s="2">
        <v>27.287629281964691</v>
      </c>
      <c r="AO82" s="2"/>
      <c r="AP82" s="2"/>
      <c r="AQ82" s="2">
        <v>0.32464358167648322</v>
      </c>
      <c r="AR82" s="2">
        <v>26.150231647751767</v>
      </c>
      <c r="AS82" s="2"/>
      <c r="AT82" s="2"/>
      <c r="AU82" s="2">
        <v>0.46664358167648323</v>
      </c>
      <c r="AV82" s="2">
        <v>6.1518611638951874</v>
      </c>
      <c r="AW82" s="2"/>
      <c r="AX82" s="2"/>
      <c r="AY82" s="2">
        <v>0.40264358167648318</v>
      </c>
      <c r="AZ82" s="2">
        <v>8.4068285540302128</v>
      </c>
      <c r="BA82" s="2"/>
      <c r="BC82" s="2">
        <v>0.40364358167648318</v>
      </c>
      <c r="BD82" s="2">
        <v>8.1793490271876284</v>
      </c>
    </row>
    <row r="83" spans="1:56" x14ac:dyDescent="0.25">
      <c r="A83" s="3">
        <v>41582.829874826391</v>
      </c>
      <c r="B83" s="6">
        <v>0.53774899244308472</v>
      </c>
      <c r="C83" s="6">
        <v>0.48670000000000002</v>
      </c>
      <c r="D83" s="4"/>
      <c r="E83" s="6">
        <f t="shared" si="13"/>
        <v>0.14261345024108885</v>
      </c>
      <c r="F83" s="6">
        <f t="shared" si="7"/>
        <v>0.39513554220199587</v>
      </c>
      <c r="G83" s="5">
        <v>4.557290650692227E-3</v>
      </c>
      <c r="H83" s="4">
        <f t="shared" si="8"/>
        <v>10.488800584155475</v>
      </c>
      <c r="I83" s="4">
        <f t="shared" si="9"/>
        <v>18.81332603205345</v>
      </c>
      <c r="J83" s="7">
        <f t="shared" si="10"/>
        <v>0.46056743833475011</v>
      </c>
      <c r="K83" s="7">
        <f t="shared" si="11"/>
        <v>2.6059996294541185E-3</v>
      </c>
      <c r="L83" s="7">
        <f t="shared" si="12"/>
        <v>8.3840499318424827E-3</v>
      </c>
      <c r="M83" s="4"/>
      <c r="N83" s="4"/>
      <c r="O83" s="4">
        <v>0.38113554220199586</v>
      </c>
      <c r="P83" s="4">
        <v>21.689841339224195</v>
      </c>
      <c r="Q83" s="4"/>
      <c r="S83" s="2">
        <v>0.3021355422019959</v>
      </c>
      <c r="T83" s="2">
        <v>37.92160628683051</v>
      </c>
      <c r="U83" s="2"/>
      <c r="V83" s="2"/>
      <c r="W83" s="2">
        <v>0.28713554220199589</v>
      </c>
      <c r="X83" s="2">
        <v>41.003586973084886</v>
      </c>
      <c r="Y83" s="2"/>
      <c r="Z83" s="2"/>
      <c r="AA83" s="2">
        <v>0.28613554220199588</v>
      </c>
      <c r="AB83" s="2">
        <v>41.209052352168506</v>
      </c>
      <c r="AC83" s="2"/>
      <c r="AD83" s="2"/>
      <c r="AE83" s="2">
        <v>0.4331355422019959</v>
      </c>
      <c r="AF83" s="2">
        <v>11.005641626875716</v>
      </c>
      <c r="AG83" s="2"/>
      <c r="AH83" s="2"/>
      <c r="AI83" s="2">
        <v>0.5571355422019959</v>
      </c>
      <c r="AJ83" s="2">
        <v>14.47206537949371</v>
      </c>
      <c r="AK83" s="2"/>
      <c r="AL83" s="2"/>
      <c r="AM83" s="2">
        <v>0.31213554220199591</v>
      </c>
      <c r="AN83" s="2">
        <v>35.866952495994269</v>
      </c>
      <c r="AO83" s="2"/>
      <c r="AP83" s="2"/>
      <c r="AQ83" s="2">
        <v>0.31713554220199591</v>
      </c>
      <c r="AR83" s="2">
        <v>34.839625600576149</v>
      </c>
      <c r="AS83" s="2"/>
      <c r="AT83" s="2"/>
      <c r="AU83" s="2">
        <v>0.45913554220199593</v>
      </c>
      <c r="AV83" s="2">
        <v>5.6635417707014781</v>
      </c>
      <c r="AW83" s="2"/>
      <c r="AX83" s="2"/>
      <c r="AY83" s="2">
        <v>0.39513554220199587</v>
      </c>
      <c r="AZ83" s="2">
        <v>18.81332603205345</v>
      </c>
      <c r="BA83" s="2"/>
      <c r="BC83" s="2">
        <v>0.39613554220199587</v>
      </c>
      <c r="BD83" s="2">
        <v>18.607860652969826</v>
      </c>
    </row>
    <row r="84" spans="1:56" x14ac:dyDescent="0.25">
      <c r="A84" s="3">
        <v>41582.833347106483</v>
      </c>
      <c r="B84" s="6">
        <v>0.53060555458068848</v>
      </c>
      <c r="C84" s="6">
        <v>0.50240000000000007</v>
      </c>
      <c r="D84" s="4"/>
      <c r="E84" s="6">
        <f t="shared" si="13"/>
        <v>0.14261345024108885</v>
      </c>
      <c r="F84" s="6">
        <f t="shared" si="7"/>
        <v>0.38799210433959963</v>
      </c>
      <c r="G84" s="5">
        <v>0</v>
      </c>
      <c r="H84" s="4">
        <f t="shared" si="8"/>
        <v>5.614162934054221</v>
      </c>
      <c r="I84" s="4">
        <f t="shared" si="9"/>
        <v>22.772272225398172</v>
      </c>
      <c r="J84" s="7">
        <f t="shared" si="10"/>
        <v>0.43950428095379768</v>
      </c>
      <c r="K84" s="7">
        <f t="shared" si="11"/>
        <v>7.955533092041928E-4</v>
      </c>
      <c r="L84" s="7">
        <f t="shared" si="12"/>
        <v>1.3089166589441073E-2</v>
      </c>
      <c r="M84" s="4"/>
      <c r="N84" s="4"/>
      <c r="O84" s="4">
        <v>0.37399210433959962</v>
      </c>
      <c r="P84" s="4">
        <v>25.558896429219828</v>
      </c>
      <c r="Q84" s="4"/>
      <c r="S84" s="2">
        <v>0.29499210433959966</v>
      </c>
      <c r="T84" s="2">
        <v>41.283418722213455</v>
      </c>
      <c r="U84" s="2"/>
      <c r="V84" s="2"/>
      <c r="W84" s="2">
        <v>0.27999210433959965</v>
      </c>
      <c r="X84" s="2">
        <v>44.269087512022374</v>
      </c>
      <c r="Y84" s="2"/>
      <c r="Z84" s="2"/>
      <c r="AA84" s="2">
        <v>0.27899210433959964</v>
      </c>
      <c r="AB84" s="2">
        <v>44.468132098009633</v>
      </c>
      <c r="AC84" s="2"/>
      <c r="AD84" s="2"/>
      <c r="AE84" s="2">
        <v>0.42599210433959966</v>
      </c>
      <c r="AF84" s="2">
        <v>15.208577957882245</v>
      </c>
      <c r="AG84" s="2"/>
      <c r="AH84" s="2"/>
      <c r="AI84" s="2">
        <v>0.54999210433959966</v>
      </c>
      <c r="AJ84" s="2">
        <v>9.4729507045381336</v>
      </c>
      <c r="AK84" s="2"/>
      <c r="AL84" s="2"/>
      <c r="AM84" s="2">
        <v>0.30499210433959967</v>
      </c>
      <c r="AN84" s="2">
        <v>39.292972862340839</v>
      </c>
      <c r="AO84" s="2"/>
      <c r="AP84" s="2"/>
      <c r="AQ84" s="2">
        <v>0.30999210433959967</v>
      </c>
      <c r="AR84" s="2">
        <v>38.297749932404528</v>
      </c>
      <c r="AS84" s="2"/>
      <c r="AT84" s="2"/>
      <c r="AU84" s="2">
        <v>0.45199210433959969</v>
      </c>
      <c r="AV84" s="2">
        <v>10.033418722213451</v>
      </c>
      <c r="AW84" s="2"/>
      <c r="AX84" s="2"/>
      <c r="AY84" s="2">
        <v>0.38799210433959963</v>
      </c>
      <c r="AZ84" s="2">
        <v>22.772272225398172</v>
      </c>
      <c r="BA84" s="2"/>
      <c r="BC84" s="2">
        <v>0.38899210433959963</v>
      </c>
      <c r="BD84" s="2">
        <v>22.573227639410913</v>
      </c>
    </row>
    <row r="85" spans="1:56" x14ac:dyDescent="0.25">
      <c r="A85" s="3">
        <v>41582.836819386575</v>
      </c>
      <c r="B85" s="6">
        <v>0.5237082839012146</v>
      </c>
      <c r="C85" s="6">
        <v>0.50240000000000007</v>
      </c>
      <c r="D85" s="4"/>
      <c r="E85" s="6">
        <f t="shared" si="13"/>
        <v>0.14261345024108885</v>
      </c>
      <c r="F85" s="6">
        <f t="shared" si="7"/>
        <v>0.38109483366012575</v>
      </c>
      <c r="G85" s="5">
        <v>0</v>
      </c>
      <c r="H85" s="4">
        <f t="shared" si="8"/>
        <v>4.2412985472162674</v>
      </c>
      <c r="I85" s="4">
        <f t="shared" si="9"/>
        <v>24.145136612236126</v>
      </c>
      <c r="J85" s="7">
        <f t="shared" si="10"/>
        <v>0.43950428095379768</v>
      </c>
      <c r="K85" s="7">
        <f t="shared" si="11"/>
        <v>4.5404296281475835E-4</v>
      </c>
      <c r="L85" s="7">
        <f t="shared" si="12"/>
        <v>1.4714943380744576E-2</v>
      </c>
      <c r="M85" s="4"/>
      <c r="N85" s="4"/>
      <c r="O85" s="4">
        <v>0.36709483366012574</v>
      </c>
      <c r="P85" s="4">
        <v>26.931760816057782</v>
      </c>
      <c r="Q85" s="4"/>
      <c r="S85" s="2">
        <v>0.28809483366012578</v>
      </c>
      <c r="T85" s="2">
        <v>42.656283109051408</v>
      </c>
      <c r="U85" s="2"/>
      <c r="V85" s="2"/>
      <c r="W85" s="2">
        <v>0.27309483366012577</v>
      </c>
      <c r="X85" s="2">
        <v>45.641951898860327</v>
      </c>
      <c r="Y85" s="2"/>
      <c r="Z85" s="2"/>
      <c r="AA85" s="2">
        <v>0.27209483366012577</v>
      </c>
      <c r="AB85" s="2">
        <v>45.840996484847587</v>
      </c>
      <c r="AC85" s="2"/>
      <c r="AD85" s="2"/>
      <c r="AE85" s="2">
        <v>0.41909483366012579</v>
      </c>
      <c r="AF85" s="2">
        <v>16.581442344720198</v>
      </c>
      <c r="AG85" s="2"/>
      <c r="AH85" s="2"/>
      <c r="AI85" s="2">
        <v>0.54309483366012579</v>
      </c>
      <c r="AJ85" s="2">
        <v>8.1000863177001801</v>
      </c>
      <c r="AK85" s="2"/>
      <c r="AL85" s="2"/>
      <c r="AM85" s="2">
        <v>0.29809483366012579</v>
      </c>
      <c r="AN85" s="2">
        <v>40.665837249178793</v>
      </c>
      <c r="AO85" s="2"/>
      <c r="AP85" s="2"/>
      <c r="AQ85" s="2">
        <v>0.3030948336601258</v>
      </c>
      <c r="AR85" s="2">
        <v>39.670614319242482</v>
      </c>
      <c r="AS85" s="2"/>
      <c r="AT85" s="2"/>
      <c r="AU85" s="2">
        <v>0.44509483366012581</v>
      </c>
      <c r="AV85" s="2">
        <v>11.406283109051403</v>
      </c>
      <c r="AW85" s="2"/>
      <c r="AX85" s="2"/>
      <c r="AY85" s="2">
        <v>0.38109483366012575</v>
      </c>
      <c r="AZ85" s="2">
        <v>24.145136612236126</v>
      </c>
      <c r="BA85" s="2"/>
      <c r="BC85" s="2">
        <v>0.38209483366012575</v>
      </c>
      <c r="BD85" s="2">
        <v>23.946092026248866</v>
      </c>
    </row>
    <row r="86" spans="1:56" x14ac:dyDescent="0.25">
      <c r="A86" s="3">
        <v>41582.840291666667</v>
      </c>
      <c r="B86" s="6">
        <v>0.51713496446609497</v>
      </c>
      <c r="C86" s="6">
        <v>0.50240000000000007</v>
      </c>
      <c r="D86" s="4"/>
      <c r="E86" s="6">
        <f t="shared" si="13"/>
        <v>0.14261345024108885</v>
      </c>
      <c r="F86" s="6">
        <f t="shared" si="7"/>
        <v>0.37452151422500612</v>
      </c>
      <c r="G86" s="5">
        <v>0.2487140191516318</v>
      </c>
      <c r="H86" s="4">
        <f t="shared" si="8"/>
        <v>2.932914901690864</v>
      </c>
      <c r="I86" s="4">
        <f t="shared" si="9"/>
        <v>25.453520257761529</v>
      </c>
      <c r="J86" s="7">
        <f t="shared" si="10"/>
        <v>0.43950428095379768</v>
      </c>
      <c r="K86" s="7">
        <f t="shared" si="11"/>
        <v>2.1711917781707941E-4</v>
      </c>
      <c r="L86" s="7">
        <f t="shared" si="12"/>
        <v>1.635290712410533E-2</v>
      </c>
      <c r="M86" s="4"/>
      <c r="N86" s="4"/>
      <c r="O86" s="4">
        <v>0.36052151422500611</v>
      </c>
      <c r="P86" s="4">
        <v>28.240144461583185</v>
      </c>
      <c r="Q86" s="4"/>
      <c r="S86" s="2">
        <v>0.28152151422500615</v>
      </c>
      <c r="T86" s="2">
        <v>43.964666754576811</v>
      </c>
      <c r="U86" s="2"/>
      <c r="V86" s="2"/>
      <c r="W86" s="2">
        <v>0.26652151422500614</v>
      </c>
      <c r="X86" s="2">
        <v>46.95033554438573</v>
      </c>
      <c r="Y86" s="2"/>
      <c r="Z86" s="2"/>
      <c r="AA86" s="2">
        <v>0.26552151422500614</v>
      </c>
      <c r="AB86" s="2">
        <v>47.14938013037299</v>
      </c>
      <c r="AC86" s="2"/>
      <c r="AD86" s="2"/>
      <c r="AE86" s="2">
        <v>0.41252151422500616</v>
      </c>
      <c r="AF86" s="2">
        <v>17.889825990245601</v>
      </c>
      <c r="AG86" s="2"/>
      <c r="AH86" s="2"/>
      <c r="AI86" s="2">
        <v>0.53652151422500616</v>
      </c>
      <c r="AJ86" s="2">
        <v>6.791702672174778</v>
      </c>
      <c r="AK86" s="2"/>
      <c r="AL86" s="2"/>
      <c r="AM86" s="2">
        <v>0.29152151422500616</v>
      </c>
      <c r="AN86" s="2">
        <v>41.974220894704196</v>
      </c>
      <c r="AO86" s="2"/>
      <c r="AP86" s="2"/>
      <c r="AQ86" s="2">
        <v>0.29652151422500617</v>
      </c>
      <c r="AR86" s="2">
        <v>40.978997964767885</v>
      </c>
      <c r="AS86" s="2"/>
      <c r="AT86" s="2"/>
      <c r="AU86" s="2">
        <v>0.43852151422500618</v>
      </c>
      <c r="AV86" s="2">
        <v>12.714666754576808</v>
      </c>
      <c r="AW86" s="2"/>
      <c r="AX86" s="2"/>
      <c r="AY86" s="2">
        <v>0.37452151422500612</v>
      </c>
      <c r="AZ86" s="2">
        <v>25.453520257761529</v>
      </c>
      <c r="BA86" s="2"/>
      <c r="BC86" s="2">
        <v>0.37552151422500613</v>
      </c>
      <c r="BD86" s="2">
        <v>25.254475671774269</v>
      </c>
    </row>
    <row r="87" spans="1:56" x14ac:dyDescent="0.25">
      <c r="A87" s="3">
        <v>41582.843763946759</v>
      </c>
      <c r="B87" s="6">
        <v>0.51447039842605591</v>
      </c>
      <c r="C87" s="6">
        <v>0.48670000000000002</v>
      </c>
      <c r="D87" s="4"/>
      <c r="E87" s="6">
        <f t="shared" si="13"/>
        <v>0.14261345024108885</v>
      </c>
      <c r="F87" s="6">
        <f t="shared" si="7"/>
        <v>0.37185694818496706</v>
      </c>
      <c r="G87" s="5">
        <v>0.13949400908340609</v>
      </c>
      <c r="H87" s="4">
        <f t="shared" si="8"/>
        <v>5.7058554399128587</v>
      </c>
      <c r="I87" s="4">
        <f t="shared" si="9"/>
        <v>23.596271176296064</v>
      </c>
      <c r="J87" s="7">
        <f t="shared" si="10"/>
        <v>0.46056743833475011</v>
      </c>
      <c r="K87" s="7">
        <f t="shared" si="11"/>
        <v>7.7119502874188725E-4</v>
      </c>
      <c r="L87" s="7">
        <f t="shared" si="12"/>
        <v>1.3188926550190345E-2</v>
      </c>
      <c r="M87" s="4"/>
      <c r="N87" s="4"/>
      <c r="O87" s="4">
        <v>0.35785694818496705</v>
      </c>
      <c r="P87" s="4">
        <v>26.472786483466809</v>
      </c>
      <c r="Q87" s="4"/>
      <c r="S87" s="2">
        <v>0.27885694818496709</v>
      </c>
      <c r="T87" s="2">
        <v>42.704551431073128</v>
      </c>
      <c r="U87" s="2"/>
      <c r="V87" s="2"/>
      <c r="W87" s="2">
        <v>0.26385694818496708</v>
      </c>
      <c r="X87" s="2">
        <v>45.786532117327503</v>
      </c>
      <c r="Y87" s="2"/>
      <c r="Z87" s="2"/>
      <c r="AA87" s="2">
        <v>0.26285694818496708</v>
      </c>
      <c r="AB87" s="2">
        <v>45.991997496411123</v>
      </c>
      <c r="AC87" s="2"/>
      <c r="AD87" s="2"/>
      <c r="AE87" s="2">
        <v>0.4098569481849671</v>
      </c>
      <c r="AF87" s="2">
        <v>15.788586771118332</v>
      </c>
      <c r="AG87" s="2"/>
      <c r="AH87" s="2"/>
      <c r="AI87" s="2">
        <v>0.5338569481849671</v>
      </c>
      <c r="AJ87" s="2">
        <v>9.6891202352510941</v>
      </c>
      <c r="AK87" s="2"/>
      <c r="AL87" s="2"/>
      <c r="AM87" s="2">
        <v>0.2888569481849671</v>
      </c>
      <c r="AN87" s="2">
        <v>40.649897640236887</v>
      </c>
      <c r="AO87" s="2"/>
      <c r="AP87" s="2"/>
      <c r="AQ87" s="2">
        <v>0.2938569481849671</v>
      </c>
      <c r="AR87" s="2">
        <v>39.622570744818759</v>
      </c>
      <c r="AS87" s="2"/>
      <c r="AT87" s="2"/>
      <c r="AU87" s="2">
        <v>0.43585694818496712</v>
      </c>
      <c r="AV87" s="2">
        <v>10.446486914944092</v>
      </c>
      <c r="AW87" s="2"/>
      <c r="AX87" s="2"/>
      <c r="AY87" s="2">
        <v>0.37185694818496706</v>
      </c>
      <c r="AZ87" s="2">
        <v>23.596271176296064</v>
      </c>
      <c r="BA87" s="2"/>
      <c r="BC87" s="2">
        <v>0.37285694818496706</v>
      </c>
      <c r="BD87" s="2">
        <v>23.39080579721244</v>
      </c>
    </row>
    <row r="88" spans="1:56" x14ac:dyDescent="0.25">
      <c r="A88" s="1"/>
      <c r="C88" s="6"/>
      <c r="E88" s="6"/>
      <c r="F88" s="6"/>
      <c r="I88" t="s">
        <v>16</v>
      </c>
      <c r="J88" s="7">
        <f>SUM(J3:J87)</f>
        <v>92.948594249880998</v>
      </c>
      <c r="K88" s="7">
        <f>SUM(K3:K87)</f>
        <v>8.4025289583532885</v>
      </c>
      <c r="L88" s="7">
        <f>SUM(L3:L87)</f>
        <v>3.9732644147544627</v>
      </c>
    </row>
    <row r="89" spans="1:56" x14ac:dyDescent="0.25">
      <c r="C89" s="6"/>
      <c r="E89" s="6"/>
      <c r="F89" s="6"/>
      <c r="J89" t="s">
        <v>18</v>
      </c>
      <c r="K89" s="7">
        <f>1-K88/J88</f>
        <v>0.9096002577966471</v>
      </c>
    </row>
    <row r="90" spans="1:56" x14ac:dyDescent="0.25">
      <c r="J90" t="s">
        <v>17</v>
      </c>
      <c r="K90">
        <f>1-L88/J88</f>
        <v>0.95725309837314132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90"/>
  <sheetViews>
    <sheetView workbookViewId="0">
      <selection activeCell="D6" sqref="D6"/>
    </sheetView>
  </sheetViews>
  <sheetFormatPr defaultRowHeight="15" x14ac:dyDescent="0.25"/>
  <cols>
    <col min="1" max="1" width="15.85546875" bestFit="1" customWidth="1"/>
    <col min="2" max="2" width="15.140625" bestFit="1" customWidth="1"/>
    <col min="3" max="3" width="12.42578125" bestFit="1" customWidth="1"/>
    <col min="4" max="5" width="12.42578125" customWidth="1"/>
    <col min="6" max="6" width="14.28515625" bestFit="1" customWidth="1"/>
    <col min="8" max="8" width="13.5703125" bestFit="1" customWidth="1"/>
    <col min="9" max="9" width="9.7109375" bestFit="1" customWidth="1"/>
    <col min="10" max="10" width="16" bestFit="1" customWidth="1"/>
    <col min="11" max="11" width="11.85546875" bestFit="1" customWidth="1"/>
    <col min="12" max="12" width="12" customWidth="1"/>
    <col min="13" max="13" width="13.5703125" bestFit="1" customWidth="1"/>
    <col min="14" max="14" width="9.7109375" bestFit="1" customWidth="1"/>
    <col min="15" max="17" width="9.7109375" customWidth="1"/>
    <col min="57" max="57" width="10.7109375" bestFit="1" customWidth="1"/>
  </cols>
  <sheetData>
    <row r="1" spans="1:58" x14ac:dyDescent="0.25">
      <c r="J1" t="s">
        <v>12</v>
      </c>
      <c r="K1" s="2">
        <f>AVERAGE(C3:C87)</f>
        <v>0.64986588235294129</v>
      </c>
    </row>
    <row r="2" spans="1:58" x14ac:dyDescent="0.25">
      <c r="A2" t="s">
        <v>0</v>
      </c>
      <c r="B2" t="s">
        <v>7</v>
      </c>
      <c r="C2" t="s">
        <v>2</v>
      </c>
      <c r="D2" t="s">
        <v>9</v>
      </c>
      <c r="E2" t="s">
        <v>8</v>
      </c>
      <c r="F2" t="s">
        <v>3</v>
      </c>
      <c r="G2" t="s">
        <v>4</v>
      </c>
      <c r="H2" t="s">
        <v>5</v>
      </c>
      <c r="I2" t="s">
        <v>6</v>
      </c>
      <c r="J2" t="s">
        <v>14</v>
      </c>
      <c r="K2" t="s">
        <v>13</v>
      </c>
      <c r="L2" t="s">
        <v>15</v>
      </c>
      <c r="M2" t="s">
        <v>10</v>
      </c>
      <c r="N2">
        <v>1</v>
      </c>
      <c r="O2" t="s">
        <v>11</v>
      </c>
      <c r="P2" t="s">
        <v>19</v>
      </c>
      <c r="Q2" t="s">
        <v>20</v>
      </c>
      <c r="R2">
        <v>2</v>
      </c>
      <c r="S2" t="s">
        <v>11</v>
      </c>
      <c r="T2" t="s">
        <v>19</v>
      </c>
      <c r="U2" t="s">
        <v>20</v>
      </c>
      <c r="V2">
        <v>3</v>
      </c>
      <c r="W2" t="s">
        <v>11</v>
      </c>
      <c r="X2" t="s">
        <v>19</v>
      </c>
      <c r="Y2" t="s">
        <v>20</v>
      </c>
      <c r="Z2">
        <v>4</v>
      </c>
      <c r="AA2" t="s">
        <v>11</v>
      </c>
      <c r="AB2" t="s">
        <v>19</v>
      </c>
      <c r="AC2" t="s">
        <v>20</v>
      </c>
      <c r="AD2">
        <v>5</v>
      </c>
      <c r="AE2" t="s">
        <v>11</v>
      </c>
      <c r="AF2" t="s">
        <v>19</v>
      </c>
      <c r="AG2" t="s">
        <v>20</v>
      </c>
      <c r="AH2">
        <v>6</v>
      </c>
      <c r="AI2" t="s">
        <v>11</v>
      </c>
      <c r="AJ2" t="s">
        <v>19</v>
      </c>
      <c r="AK2" t="s">
        <v>20</v>
      </c>
      <c r="AL2">
        <v>7</v>
      </c>
      <c r="AM2" t="s">
        <v>11</v>
      </c>
      <c r="AN2" t="s">
        <v>19</v>
      </c>
      <c r="AO2" t="s">
        <v>20</v>
      </c>
      <c r="AP2">
        <v>8</v>
      </c>
      <c r="AQ2" t="s">
        <v>11</v>
      </c>
      <c r="AR2" t="s">
        <v>19</v>
      </c>
      <c r="AS2" t="s">
        <v>20</v>
      </c>
      <c r="AT2">
        <v>9</v>
      </c>
      <c r="AU2" t="s">
        <v>11</v>
      </c>
      <c r="AV2" t="s">
        <v>19</v>
      </c>
      <c r="AW2" t="s">
        <v>20</v>
      </c>
      <c r="AX2">
        <v>10</v>
      </c>
      <c r="AY2" t="s">
        <v>11</v>
      </c>
      <c r="AZ2" t="s">
        <v>19</v>
      </c>
      <c r="BA2" t="s">
        <v>20</v>
      </c>
      <c r="BB2">
        <v>11</v>
      </c>
      <c r="BC2" t="s">
        <v>11</v>
      </c>
      <c r="BD2" t="s">
        <v>19</v>
      </c>
      <c r="BE2" t="s">
        <v>20</v>
      </c>
    </row>
    <row r="3" spans="1:58" x14ac:dyDescent="0.25">
      <c r="A3" s="1">
        <v>41582.552083333336</v>
      </c>
      <c r="B3" s="6">
        <v>0.33</v>
      </c>
      <c r="C3" s="6">
        <v>0.21710000000000002</v>
      </c>
      <c r="D3" s="4"/>
      <c r="E3" s="6">
        <v>0</v>
      </c>
      <c r="F3" s="6">
        <f>B3-E3</f>
        <v>0.33</v>
      </c>
      <c r="G3" s="5">
        <v>0.64603662868805434</v>
      </c>
      <c r="H3" s="4">
        <f>100*ABS(B3-C3)/C3</f>
        <v>52.003684937816665</v>
      </c>
      <c r="I3" s="4">
        <f>100*ABS(F3-C3)/C3</f>
        <v>52.003684937816665</v>
      </c>
      <c r="J3" s="7">
        <f>(C3-$K$1)^2</f>
        <v>0.18728630892871981</v>
      </c>
      <c r="K3" s="7">
        <f>(B3-C3)^2</f>
        <v>1.274641E-2</v>
      </c>
      <c r="L3" s="7">
        <f>(C3-F3)^2</f>
        <v>1.274641E-2</v>
      </c>
      <c r="M3" s="4"/>
      <c r="N3" s="4"/>
      <c r="O3" s="4">
        <v>0.33</v>
      </c>
      <c r="P3" s="4">
        <v>52.003684937816665</v>
      </c>
      <c r="Q3" s="11">
        <v>0.77896618467162748</v>
      </c>
      <c r="R3" s="4"/>
      <c r="S3" s="4">
        <v>0.33</v>
      </c>
      <c r="T3" s="4">
        <v>52.003684937816665</v>
      </c>
      <c r="U3" s="10">
        <v>0.76921807972495526</v>
      </c>
      <c r="V3" s="4"/>
      <c r="W3" s="4">
        <v>0.33</v>
      </c>
      <c r="X3" s="4">
        <v>52.003684937816665</v>
      </c>
      <c r="Y3" s="10">
        <v>0.79657895224160291</v>
      </c>
      <c r="Z3" s="4"/>
      <c r="AA3" s="4">
        <v>0.33</v>
      </c>
      <c r="AB3" s="4">
        <v>52.003684937816665</v>
      </c>
      <c r="AC3" s="10">
        <v>0.89476291978329303</v>
      </c>
      <c r="AD3" s="4"/>
      <c r="AE3" s="4">
        <v>0.33</v>
      </c>
      <c r="AF3" s="4">
        <v>52.003684937816665</v>
      </c>
      <c r="AG3" s="10">
        <v>0.84596100155452758</v>
      </c>
      <c r="AH3" s="4"/>
      <c r="AI3" s="4">
        <v>0.33</v>
      </c>
      <c r="AJ3" s="4">
        <v>52.003684937816665</v>
      </c>
      <c r="AK3" s="10">
        <v>0.88148285696457607</v>
      </c>
      <c r="AL3" s="4"/>
      <c r="AM3" s="4">
        <v>0.33</v>
      </c>
      <c r="AN3" s="4">
        <v>52.003684937816665</v>
      </c>
      <c r="AO3" s="10">
        <v>0.87220146808236487</v>
      </c>
      <c r="AP3" s="4"/>
      <c r="AQ3" s="4">
        <v>0.33</v>
      </c>
      <c r="AR3" s="4">
        <v>52.003684937816665</v>
      </c>
      <c r="AS3" s="10">
        <v>0.85499256566909421</v>
      </c>
      <c r="AT3" s="4"/>
      <c r="AU3" s="4">
        <v>0.33</v>
      </c>
      <c r="AV3" s="4">
        <v>52.003684937816665</v>
      </c>
      <c r="AW3" s="10">
        <v>0.81336222952205373</v>
      </c>
      <c r="AX3" s="4"/>
      <c r="AY3" s="4">
        <v>0.33</v>
      </c>
      <c r="AZ3" s="4">
        <v>52.003684937816665</v>
      </c>
      <c r="BA3" s="10">
        <v>0.85440905419794755</v>
      </c>
      <c r="BC3" s="2">
        <v>0.33</v>
      </c>
      <c r="BD3" s="2">
        <v>52.003684937816665</v>
      </c>
      <c r="BE3" s="11">
        <v>0.9018172408960532</v>
      </c>
    </row>
    <row r="4" spans="1:58" x14ac:dyDescent="0.25">
      <c r="A4" s="1">
        <v>41582.555555555555</v>
      </c>
      <c r="B4" s="6">
        <v>0.36</v>
      </c>
      <c r="C4" s="6">
        <v>0.24850000000000003</v>
      </c>
      <c r="D4" s="4"/>
      <c r="E4" s="6">
        <v>0</v>
      </c>
      <c r="F4" s="6">
        <f t="shared" ref="F4:F67" si="0">B4-E4</f>
        <v>0.36</v>
      </c>
      <c r="G4" s="5">
        <v>0.69453979030600366</v>
      </c>
      <c r="H4" s="4">
        <f t="shared" ref="H4:H67" si="1">100*ABS(B4-C4)/C4</f>
        <v>44.869215291750486</v>
      </c>
      <c r="I4" s="4">
        <f t="shared" ref="I4:I67" si="2">100*ABS(F4-C4)/C4</f>
        <v>44.869215291750486</v>
      </c>
      <c r="J4" s="7">
        <f t="shared" ref="J4:J67" si="3">(C4-$K$1)^2</f>
        <v>0.16109457151695505</v>
      </c>
      <c r="K4" s="7">
        <f t="shared" ref="K4:K67" si="4">(B4-C4)^2</f>
        <v>1.2432249999999992E-2</v>
      </c>
      <c r="L4" s="7">
        <f t="shared" ref="L4:L67" si="5">(C4-F4)^2</f>
        <v>1.2432249999999992E-2</v>
      </c>
      <c r="M4" s="4"/>
      <c r="N4" s="4"/>
      <c r="O4" s="4">
        <v>0.36</v>
      </c>
      <c r="P4" s="4">
        <v>44.869215291750486</v>
      </c>
      <c r="Q4" s="4"/>
      <c r="R4" s="4"/>
      <c r="S4" s="4">
        <v>0.36</v>
      </c>
      <c r="T4" s="4">
        <v>44.869215291750486</v>
      </c>
      <c r="U4" s="4"/>
      <c r="V4" s="4"/>
      <c r="W4" s="4">
        <v>0.36</v>
      </c>
      <c r="X4" s="4">
        <v>44.869215291750486</v>
      </c>
      <c r="Y4" s="4"/>
      <c r="Z4" s="4"/>
      <c r="AA4" s="4">
        <v>0.36</v>
      </c>
      <c r="AB4" s="4">
        <v>44.869215291750486</v>
      </c>
      <c r="AC4" s="4"/>
      <c r="AD4" s="4"/>
      <c r="AE4" s="4">
        <v>0.36</v>
      </c>
      <c r="AF4" s="4">
        <v>44.869215291750486</v>
      </c>
      <c r="AG4" s="4"/>
      <c r="AH4" s="4"/>
      <c r="AI4" s="4">
        <v>0.36</v>
      </c>
      <c r="AJ4" s="4">
        <v>44.869215291750486</v>
      </c>
      <c r="AK4" s="4"/>
      <c r="AL4" s="4"/>
      <c r="AM4" s="4">
        <v>0.36</v>
      </c>
      <c r="AN4" s="4">
        <v>44.869215291750486</v>
      </c>
      <c r="AO4" s="4"/>
      <c r="AP4" s="4"/>
      <c r="AQ4" s="4">
        <v>0.36</v>
      </c>
      <c r="AR4" s="4">
        <v>44.869215291750486</v>
      </c>
      <c r="AS4" s="4"/>
      <c r="AT4" s="4"/>
      <c r="AU4" s="4">
        <v>0.36</v>
      </c>
      <c r="AV4" s="4">
        <v>44.869215291750486</v>
      </c>
      <c r="AW4" s="4"/>
      <c r="AX4" s="4"/>
      <c r="AY4" s="4">
        <v>0.36</v>
      </c>
      <c r="AZ4" s="4">
        <v>44.869215291750486</v>
      </c>
      <c r="BA4" s="4"/>
      <c r="BC4" s="2">
        <v>0.36</v>
      </c>
      <c r="BD4" s="2">
        <v>44.869215291750486</v>
      </c>
    </row>
    <row r="5" spans="1:58" x14ac:dyDescent="0.25">
      <c r="A5" s="1">
        <v>41582.559027777781</v>
      </c>
      <c r="B5" s="6">
        <v>0.39</v>
      </c>
      <c r="C5" s="6">
        <v>0.29559999999999997</v>
      </c>
      <c r="D5" s="4"/>
      <c r="E5" s="6">
        <v>0</v>
      </c>
      <c r="F5" s="6">
        <f t="shared" si="0"/>
        <v>0.39</v>
      </c>
      <c r="G5" s="5">
        <v>0.95550950340372953</v>
      </c>
      <c r="H5" s="4">
        <f t="shared" si="1"/>
        <v>31.935047361299073</v>
      </c>
      <c r="I5" s="4">
        <f t="shared" si="2"/>
        <v>31.935047361299073</v>
      </c>
      <c r="J5" s="7">
        <f t="shared" si="3"/>
        <v>0.12550431539930806</v>
      </c>
      <c r="K5" s="7">
        <f t="shared" si="4"/>
        <v>8.9113600000000071E-3</v>
      </c>
      <c r="L5" s="7">
        <f t="shared" si="5"/>
        <v>8.9113600000000071E-3</v>
      </c>
      <c r="M5" s="4"/>
      <c r="N5" s="4"/>
      <c r="O5" s="4">
        <v>0.39</v>
      </c>
      <c r="P5" s="4">
        <v>31.935047361299073</v>
      </c>
      <c r="Q5" s="4"/>
      <c r="R5" s="4"/>
      <c r="S5" s="4">
        <v>0.39</v>
      </c>
      <c r="T5" s="4">
        <v>31.935047361299073</v>
      </c>
      <c r="U5" s="4"/>
      <c r="V5" s="4"/>
      <c r="W5" s="4">
        <v>0.39</v>
      </c>
      <c r="X5" s="4">
        <v>31.935047361299073</v>
      </c>
      <c r="Y5" s="4"/>
      <c r="Z5" s="4"/>
      <c r="AA5" s="4">
        <v>0.39</v>
      </c>
      <c r="AB5" s="4">
        <v>31.935047361299073</v>
      </c>
      <c r="AC5" s="4"/>
      <c r="AD5" s="4"/>
      <c r="AE5" s="4">
        <v>0.39</v>
      </c>
      <c r="AF5" s="4">
        <v>31.935047361299073</v>
      </c>
      <c r="AG5" s="4"/>
      <c r="AH5" s="4"/>
      <c r="AI5" s="4">
        <v>0.39</v>
      </c>
      <c r="AJ5" s="4">
        <v>31.935047361299073</v>
      </c>
      <c r="AK5" s="4"/>
      <c r="AL5" s="4"/>
      <c r="AM5" s="4">
        <v>0.39</v>
      </c>
      <c r="AN5" s="4">
        <v>31.935047361299073</v>
      </c>
      <c r="AO5" s="4"/>
      <c r="AP5" s="4"/>
      <c r="AQ5" s="4">
        <v>0.39</v>
      </c>
      <c r="AR5" s="4">
        <v>31.935047361299073</v>
      </c>
      <c r="AS5" s="4"/>
      <c r="AT5" s="4"/>
      <c r="AU5" s="4">
        <v>0.39</v>
      </c>
      <c r="AV5" s="4">
        <v>31.935047361299073</v>
      </c>
      <c r="AW5" s="4"/>
      <c r="AX5" s="4"/>
      <c r="AY5" s="4">
        <v>0.39</v>
      </c>
      <c r="AZ5" s="4">
        <v>31.935047361299073</v>
      </c>
      <c r="BA5" s="4"/>
      <c r="BC5" s="2">
        <v>0.39</v>
      </c>
      <c r="BD5" s="2">
        <v>31.935047361299073</v>
      </c>
    </row>
    <row r="6" spans="1:58" x14ac:dyDescent="0.25">
      <c r="A6" s="1">
        <v>41582.5625</v>
      </c>
      <c r="B6" s="6">
        <v>0.42</v>
      </c>
      <c r="C6" s="6">
        <v>0.3427</v>
      </c>
      <c r="D6" s="4">
        <v>0.32469999999999999</v>
      </c>
      <c r="E6" s="6">
        <f>IF(ISBLANK(D6),E5,B6-D6)</f>
        <v>9.5299999999999996E-2</v>
      </c>
      <c r="F6" s="6">
        <f t="shared" si="0"/>
        <v>0.32469999999999999</v>
      </c>
      <c r="G6" s="5">
        <v>1.273299469144326</v>
      </c>
      <c r="H6" s="4">
        <f t="shared" si="1"/>
        <v>22.556171578640203</v>
      </c>
      <c r="I6" s="4">
        <f t="shared" si="2"/>
        <v>5.2524073533702991</v>
      </c>
      <c r="J6" s="7">
        <f t="shared" si="3"/>
        <v>9.4350879281660971E-2</v>
      </c>
      <c r="K6" s="7">
        <f t="shared" si="4"/>
        <v>5.9752899999999968E-3</v>
      </c>
      <c r="L6" s="7">
        <f t="shared" si="5"/>
        <v>3.2400000000000056E-4</v>
      </c>
      <c r="M6" s="4">
        <f ca="1">D6+RANDBETWEEN(-150,150)/1000</f>
        <v>0.31869999999999998</v>
      </c>
      <c r="N6" s="4">
        <v>0.34770000000000001</v>
      </c>
      <c r="O6" s="4">
        <v>0.34770000000000001</v>
      </c>
      <c r="P6" s="4">
        <v>1.4590020426028609</v>
      </c>
      <c r="Q6" s="4"/>
      <c r="R6" s="4">
        <v>0.41570000000000001</v>
      </c>
      <c r="S6" s="4">
        <v>0.41570000000000001</v>
      </c>
      <c r="T6" s="4">
        <v>21.301429822001751</v>
      </c>
      <c r="U6" s="4"/>
      <c r="V6" s="4">
        <v>0.22270000000000001</v>
      </c>
      <c r="W6" s="4">
        <v>0.22270000000000001</v>
      </c>
      <c r="X6" s="4">
        <v>35.016049022468628</v>
      </c>
      <c r="Y6" s="4"/>
      <c r="Z6" s="4">
        <v>0.43869999999999998</v>
      </c>
      <c r="AA6" s="4">
        <v>0.43869999999999998</v>
      </c>
      <c r="AB6" s="4">
        <v>28.0128392179749</v>
      </c>
      <c r="AC6" s="4"/>
      <c r="AD6" s="4">
        <v>0.25570000000000004</v>
      </c>
      <c r="AE6" s="4">
        <v>0.25570000000000004</v>
      </c>
      <c r="AF6" s="4">
        <v>25.386635541289746</v>
      </c>
      <c r="AG6" s="4"/>
      <c r="AH6" s="4">
        <v>0.25370000000000004</v>
      </c>
      <c r="AI6" s="4">
        <v>0.25370000000000004</v>
      </c>
      <c r="AJ6" s="4">
        <v>25.970236358330894</v>
      </c>
      <c r="AK6" s="4"/>
      <c r="AL6" s="4">
        <v>0.30270000000000002</v>
      </c>
      <c r="AM6" s="4">
        <v>0.30270000000000002</v>
      </c>
      <c r="AN6" s="4">
        <v>11.672016340822871</v>
      </c>
      <c r="AO6" s="4"/>
      <c r="AP6" s="4">
        <v>0.22270000000000001</v>
      </c>
      <c r="AQ6" s="4">
        <v>0.22270000000000001</v>
      </c>
      <c r="AR6" s="4">
        <v>35.016049022468628</v>
      </c>
      <c r="AS6" s="4"/>
      <c r="AT6" s="4">
        <v>0.29970000000000002</v>
      </c>
      <c r="AU6" s="4">
        <v>0.29970000000000002</v>
      </c>
      <c r="AV6" s="4">
        <v>12.547417566384587</v>
      </c>
      <c r="AW6" s="4"/>
      <c r="AX6" s="4">
        <v>0.43869999999999998</v>
      </c>
      <c r="AY6" s="4">
        <v>0.43869999999999998</v>
      </c>
      <c r="AZ6" s="4">
        <v>28.0128392179749</v>
      </c>
      <c r="BA6" s="4"/>
      <c r="BB6" s="4">
        <v>0.32469999999999999</v>
      </c>
      <c r="BC6" s="2">
        <v>0.32469999999999999</v>
      </c>
      <c r="BD6" s="2">
        <v>5.2524073533702991</v>
      </c>
    </row>
    <row r="7" spans="1:58" x14ac:dyDescent="0.25">
      <c r="A7" s="1">
        <v>41582.565972222219</v>
      </c>
      <c r="B7" s="6">
        <v>0.47</v>
      </c>
      <c r="C7" s="6">
        <v>0.37409999999999999</v>
      </c>
      <c r="D7" s="4"/>
      <c r="E7" s="6">
        <f t="shared" ref="E7:E70" si="6">IF(ISBLANK(D7),E6,B7-D7)</f>
        <v>9.5299999999999996E-2</v>
      </c>
      <c r="F7" s="6">
        <f t="shared" si="0"/>
        <v>0.37469999999999998</v>
      </c>
      <c r="G7" s="5">
        <v>0.74618406456866249</v>
      </c>
      <c r="H7" s="4">
        <f t="shared" si="1"/>
        <v>25.634856990109594</v>
      </c>
      <c r="I7" s="4">
        <f t="shared" si="2"/>
        <v>0.16038492381715835</v>
      </c>
      <c r="J7" s="7">
        <f t="shared" si="3"/>
        <v>7.6046821869896267E-2</v>
      </c>
      <c r="K7" s="7">
        <f t="shared" si="4"/>
        <v>9.196809999999998E-3</v>
      </c>
      <c r="L7" s="7">
        <f t="shared" si="5"/>
        <v>3.5999999999998734E-7</v>
      </c>
      <c r="M7" s="4"/>
      <c r="N7" s="4"/>
      <c r="O7" s="4">
        <v>0.3977</v>
      </c>
      <c r="P7" s="4">
        <v>6.3084736701416766</v>
      </c>
      <c r="Q7" s="4"/>
      <c r="R7" s="4"/>
      <c r="S7" s="4">
        <v>0.4657</v>
      </c>
      <c r="T7" s="4">
        <v>24.485431702753282</v>
      </c>
      <c r="U7" s="4"/>
      <c r="V7" s="4"/>
      <c r="W7" s="4">
        <v>0.2727</v>
      </c>
      <c r="X7" s="4">
        <v>27.105052125100237</v>
      </c>
      <c r="Y7" s="4"/>
      <c r="Z7" s="4"/>
      <c r="AA7" s="4">
        <v>0.48869999999999997</v>
      </c>
      <c r="AB7" s="4">
        <v>30.633520449077782</v>
      </c>
      <c r="AC7" s="4"/>
      <c r="AD7" s="4"/>
      <c r="AE7" s="4">
        <v>0.30570000000000003</v>
      </c>
      <c r="AF7" s="4">
        <v>18.283881315156368</v>
      </c>
      <c r="AG7" s="4"/>
      <c r="AH7" s="4"/>
      <c r="AI7" s="4">
        <v>0.30370000000000003</v>
      </c>
      <c r="AJ7" s="4">
        <v>18.818497727880239</v>
      </c>
      <c r="AK7" s="4"/>
      <c r="AL7" s="4"/>
      <c r="AM7" s="4">
        <v>0.35270000000000001</v>
      </c>
      <c r="AN7" s="4">
        <v>5.7203956161454093</v>
      </c>
      <c r="AO7" s="4"/>
      <c r="AP7" s="4"/>
      <c r="AQ7" s="4">
        <v>0.2727</v>
      </c>
      <c r="AR7" s="4">
        <v>27.105052125100237</v>
      </c>
      <c r="AS7" s="4"/>
      <c r="AT7" s="4"/>
      <c r="AU7" s="4">
        <v>0.34970000000000001</v>
      </c>
      <c r="AV7" s="4">
        <v>6.5223202352312155</v>
      </c>
      <c r="AW7" s="4"/>
      <c r="AX7" s="4"/>
      <c r="AY7" s="4">
        <v>0.48869999999999997</v>
      </c>
      <c r="AZ7" s="4">
        <v>30.633520449077782</v>
      </c>
      <c r="BA7" s="4"/>
      <c r="BC7" s="2">
        <v>0.37469999999999998</v>
      </c>
      <c r="BD7" s="2">
        <v>0.16038492381715835</v>
      </c>
    </row>
    <row r="8" spans="1:58" x14ac:dyDescent="0.25">
      <c r="A8" s="1">
        <v>41582.569444444445</v>
      </c>
      <c r="B8" s="6">
        <v>0.51</v>
      </c>
      <c r="C8" s="6">
        <v>0.40549999999999997</v>
      </c>
      <c r="D8" s="4"/>
      <c r="E8" s="6">
        <f t="shared" si="6"/>
        <v>9.5299999999999996E-2</v>
      </c>
      <c r="F8" s="6">
        <f t="shared" si="0"/>
        <v>0.41470000000000001</v>
      </c>
      <c r="G8" s="5">
        <v>0.13949400908340609</v>
      </c>
      <c r="H8" s="4">
        <f t="shared" si="1"/>
        <v>25.770653514180033</v>
      </c>
      <c r="I8" s="4">
        <f t="shared" si="2"/>
        <v>2.268803945746003</v>
      </c>
      <c r="J8" s="7">
        <f t="shared" si="3"/>
        <v>5.9714684458131558E-2</v>
      </c>
      <c r="K8" s="7">
        <f t="shared" si="4"/>
        <v>1.0920250000000008E-2</v>
      </c>
      <c r="L8" s="7">
        <f t="shared" si="5"/>
        <v>8.4640000000000762E-5</v>
      </c>
      <c r="M8" s="4"/>
      <c r="N8" s="4"/>
      <c r="O8" s="4">
        <v>0.43770000000000003</v>
      </c>
      <c r="P8" s="4">
        <v>7.9408138101109893</v>
      </c>
      <c r="Q8" s="4"/>
      <c r="R8" s="4"/>
      <c r="S8" s="4">
        <v>0.50570000000000004</v>
      </c>
      <c r="T8" s="4">
        <v>24.710234278668327</v>
      </c>
      <c r="U8" s="4"/>
      <c r="V8" s="4"/>
      <c r="W8" s="4">
        <v>0.31270000000000003</v>
      </c>
      <c r="X8" s="4">
        <v>22.885326757089999</v>
      </c>
      <c r="Y8" s="4"/>
      <c r="Z8" s="4"/>
      <c r="AA8" s="4">
        <v>0.52869999999999995</v>
      </c>
      <c r="AB8" s="4">
        <v>30.382244143033287</v>
      </c>
      <c r="AC8" s="4"/>
      <c r="AD8" s="4"/>
      <c r="AE8" s="4">
        <v>0.34570000000000006</v>
      </c>
      <c r="AF8" s="4">
        <v>14.74722564734893</v>
      </c>
      <c r="AG8" s="4"/>
      <c r="AH8" s="4"/>
      <c r="AI8" s="4">
        <v>0.34370000000000006</v>
      </c>
      <c r="AJ8" s="4">
        <v>15.240443896424146</v>
      </c>
      <c r="AK8" s="4"/>
      <c r="AL8" s="4"/>
      <c r="AM8" s="4">
        <v>0.39270000000000005</v>
      </c>
      <c r="AN8" s="4">
        <v>3.156596794081362</v>
      </c>
      <c r="AO8" s="4"/>
      <c r="AP8" s="4"/>
      <c r="AQ8" s="4">
        <v>0.31270000000000003</v>
      </c>
      <c r="AR8" s="4">
        <v>22.885326757089999</v>
      </c>
      <c r="AS8" s="4"/>
      <c r="AT8" s="4"/>
      <c r="AU8" s="4">
        <v>0.38970000000000005</v>
      </c>
      <c r="AV8" s="4">
        <v>3.8964241676941866</v>
      </c>
      <c r="AW8" s="4"/>
      <c r="AX8" s="4"/>
      <c r="AY8" s="4">
        <v>0.52869999999999995</v>
      </c>
      <c r="AZ8" s="4">
        <v>30.382244143033287</v>
      </c>
      <c r="BA8" s="4"/>
      <c r="BC8" s="2">
        <v>0.41470000000000001</v>
      </c>
      <c r="BD8" s="2">
        <v>2.268803945746003</v>
      </c>
    </row>
    <row r="9" spans="1:58" x14ac:dyDescent="0.25">
      <c r="A9" s="1">
        <v>41582.572916666664</v>
      </c>
      <c r="B9" s="6">
        <v>0.52</v>
      </c>
      <c r="C9" s="6">
        <v>0.38979999999999998</v>
      </c>
      <c r="D9" s="4"/>
      <c r="E9" s="6">
        <f t="shared" si="6"/>
        <v>9.5299999999999996E-2</v>
      </c>
      <c r="F9" s="6">
        <f t="shared" si="0"/>
        <v>0.42470000000000002</v>
      </c>
      <c r="G9" s="5">
        <v>6.0505990916593859E-2</v>
      </c>
      <c r="H9" s="4">
        <f t="shared" si="1"/>
        <v>33.401744484350957</v>
      </c>
      <c r="I9" s="4">
        <f t="shared" si="2"/>
        <v>8.9533093894304887</v>
      </c>
      <c r="J9" s="7">
        <f t="shared" si="3"/>
        <v>6.7634263164013914E-2</v>
      </c>
      <c r="K9" s="7">
        <f t="shared" si="4"/>
        <v>1.6952040000000008E-2</v>
      </c>
      <c r="L9" s="7">
        <f t="shared" si="5"/>
        <v>1.2180100000000029E-3</v>
      </c>
      <c r="M9" s="4"/>
      <c r="N9" s="4"/>
      <c r="O9" s="4">
        <v>0.44770000000000004</v>
      </c>
      <c r="P9" s="4">
        <v>14.853771164699863</v>
      </c>
      <c r="Q9" s="4"/>
      <c r="R9" s="4"/>
      <c r="S9" s="4">
        <v>0.51570000000000005</v>
      </c>
      <c r="T9" s="4">
        <v>32.29861467419191</v>
      </c>
      <c r="U9" s="4"/>
      <c r="V9" s="4"/>
      <c r="W9" s="4">
        <v>0.32270000000000004</v>
      </c>
      <c r="X9" s="4">
        <v>17.213955874807578</v>
      </c>
      <c r="Y9" s="4"/>
      <c r="Z9" s="4"/>
      <c r="AA9" s="4">
        <v>0.53869999999999996</v>
      </c>
      <c r="AB9" s="4">
        <v>38.199076449461259</v>
      </c>
      <c r="AC9" s="4"/>
      <c r="AD9" s="4"/>
      <c r="AE9" s="4">
        <v>0.35570000000000007</v>
      </c>
      <c r="AF9" s="4">
        <v>8.7480759363776066</v>
      </c>
      <c r="AG9" s="4"/>
      <c r="AH9" s="4"/>
      <c r="AI9" s="4">
        <v>0.35370000000000007</v>
      </c>
      <c r="AJ9" s="4">
        <v>9.2611595690097257</v>
      </c>
      <c r="AK9" s="4"/>
      <c r="AL9" s="4"/>
      <c r="AM9" s="4">
        <v>0.40270000000000006</v>
      </c>
      <c r="AN9" s="4">
        <v>3.309389430477188</v>
      </c>
      <c r="AO9" s="4"/>
      <c r="AP9" s="4"/>
      <c r="AQ9" s="4">
        <v>0.32270000000000004</v>
      </c>
      <c r="AR9" s="4">
        <v>17.213955874807578</v>
      </c>
      <c r="AS9" s="4"/>
      <c r="AT9" s="4"/>
      <c r="AU9" s="4">
        <v>0.39970000000000006</v>
      </c>
      <c r="AV9" s="4">
        <v>2.5397639815290085</v>
      </c>
      <c r="AW9" s="4"/>
      <c r="AX9" s="4"/>
      <c r="AY9" s="4">
        <v>0.53869999999999996</v>
      </c>
      <c r="AZ9" s="4">
        <v>38.199076449461259</v>
      </c>
      <c r="BA9" s="4"/>
      <c r="BC9" s="2">
        <v>0.42470000000000002</v>
      </c>
      <c r="BD9" s="2">
        <v>8.9533093894304887</v>
      </c>
    </row>
    <row r="10" spans="1:58" x14ac:dyDescent="0.25">
      <c r="A10" s="1">
        <v>41582.576388888891</v>
      </c>
      <c r="B10" s="6">
        <v>0.49</v>
      </c>
      <c r="C10" s="6">
        <v>0.38979999999999998</v>
      </c>
      <c r="D10" s="4"/>
      <c r="E10" s="6">
        <f t="shared" si="6"/>
        <v>9.5299999999999996E-2</v>
      </c>
      <c r="F10" s="6">
        <f t="shared" si="0"/>
        <v>0.3947</v>
      </c>
      <c r="G10" s="5">
        <v>1.1791971764962E-2</v>
      </c>
      <c r="H10" s="4">
        <f t="shared" si="1"/>
        <v>25.705489994869168</v>
      </c>
      <c r="I10" s="4">
        <f t="shared" si="2"/>
        <v>1.2570548999486957</v>
      </c>
      <c r="J10" s="7">
        <f t="shared" si="3"/>
        <v>6.7634263164013914E-2</v>
      </c>
      <c r="K10" s="7">
        <f t="shared" si="4"/>
        <v>1.0040040000000002E-2</v>
      </c>
      <c r="L10" s="7">
        <f t="shared" si="5"/>
        <v>2.4010000000000151E-5</v>
      </c>
      <c r="M10" s="4"/>
      <c r="N10" s="4"/>
      <c r="O10" s="4">
        <v>0.41770000000000002</v>
      </c>
      <c r="P10" s="4">
        <v>7.1575166752180701</v>
      </c>
      <c r="Q10" s="4"/>
      <c r="R10" s="4"/>
      <c r="S10" s="4">
        <v>0.48570000000000002</v>
      </c>
      <c r="T10" s="4">
        <v>24.602360184710118</v>
      </c>
      <c r="U10" s="4"/>
      <c r="V10" s="4"/>
      <c r="W10" s="4">
        <v>0.29270000000000002</v>
      </c>
      <c r="X10" s="4">
        <v>24.910210364289373</v>
      </c>
      <c r="Y10" s="4"/>
      <c r="Z10" s="4"/>
      <c r="AA10" s="4">
        <v>0.50869999999999993</v>
      </c>
      <c r="AB10" s="4">
        <v>30.502821959979467</v>
      </c>
      <c r="AC10" s="4"/>
      <c r="AD10" s="4"/>
      <c r="AE10" s="4">
        <v>0.32570000000000005</v>
      </c>
      <c r="AF10" s="4">
        <v>16.444330425859398</v>
      </c>
      <c r="AG10" s="4"/>
      <c r="AH10" s="4"/>
      <c r="AI10" s="4">
        <v>0.32370000000000004</v>
      </c>
      <c r="AJ10" s="4">
        <v>16.957414058491519</v>
      </c>
      <c r="AK10" s="4"/>
      <c r="AL10" s="4"/>
      <c r="AM10" s="4">
        <v>0.37270000000000003</v>
      </c>
      <c r="AN10" s="4">
        <v>4.386865059004605</v>
      </c>
      <c r="AO10" s="4"/>
      <c r="AP10" s="4"/>
      <c r="AQ10" s="4">
        <v>0.29270000000000002</v>
      </c>
      <c r="AR10" s="4">
        <v>24.910210364289373</v>
      </c>
      <c r="AS10" s="4"/>
      <c r="AT10" s="4"/>
      <c r="AU10" s="4">
        <v>0.36970000000000003</v>
      </c>
      <c r="AV10" s="4">
        <v>5.1564905079527845</v>
      </c>
      <c r="AW10" s="4"/>
      <c r="AX10" s="4"/>
      <c r="AY10" s="4">
        <v>0.50869999999999993</v>
      </c>
      <c r="AZ10" s="4">
        <v>30.502821959979467</v>
      </c>
      <c r="BA10" s="4"/>
      <c r="BC10" s="2">
        <v>0.3947</v>
      </c>
      <c r="BD10" s="2">
        <v>1.2570548999486957</v>
      </c>
    </row>
    <row r="11" spans="1:58" x14ac:dyDescent="0.25">
      <c r="A11" s="1">
        <v>41582.579861111109</v>
      </c>
      <c r="B11" s="6">
        <v>0.44</v>
      </c>
      <c r="C11" s="6">
        <v>0.3427</v>
      </c>
      <c r="D11" s="4"/>
      <c r="E11" s="6">
        <f t="shared" si="6"/>
        <v>9.5299999999999996E-2</v>
      </c>
      <c r="F11" s="6">
        <f t="shared" si="0"/>
        <v>0.34470000000000001</v>
      </c>
      <c r="G11" s="5">
        <v>0.14405129973409839</v>
      </c>
      <c r="H11" s="4">
        <f t="shared" si="1"/>
        <v>28.39217974905165</v>
      </c>
      <c r="I11" s="4">
        <f t="shared" si="2"/>
        <v>0.58360081704114442</v>
      </c>
      <c r="J11" s="7">
        <f t="shared" si="3"/>
        <v>9.4350879281660971E-2</v>
      </c>
      <c r="K11" s="7">
        <f t="shared" si="4"/>
        <v>9.4672899999999997E-3</v>
      </c>
      <c r="L11" s="7">
        <f t="shared" si="5"/>
        <v>4.0000000000000074E-6</v>
      </c>
      <c r="M11" s="4"/>
      <c r="N11" s="4"/>
      <c r="O11" s="4">
        <v>0.36770000000000003</v>
      </c>
      <c r="P11" s="4">
        <v>7.2950102130143044</v>
      </c>
      <c r="Q11" s="4"/>
      <c r="R11" s="4"/>
      <c r="S11" s="4">
        <v>0.43570000000000003</v>
      </c>
      <c r="T11" s="4">
        <v>27.137437992413197</v>
      </c>
      <c r="U11" s="4"/>
      <c r="V11" s="4"/>
      <c r="W11" s="4">
        <v>0.24270000000000003</v>
      </c>
      <c r="X11" s="4">
        <v>29.180040852057186</v>
      </c>
      <c r="Y11" s="4"/>
      <c r="Z11" s="4"/>
      <c r="AA11" s="4">
        <v>0.4587</v>
      </c>
      <c r="AB11" s="4">
        <v>33.848847388386339</v>
      </c>
      <c r="AC11" s="4"/>
      <c r="AD11" s="4"/>
      <c r="AE11" s="4">
        <v>0.27570000000000006</v>
      </c>
      <c r="AF11" s="4">
        <v>19.550627370878303</v>
      </c>
      <c r="AG11" s="4"/>
      <c r="AH11" s="4"/>
      <c r="AI11" s="4">
        <v>0.27370000000000005</v>
      </c>
      <c r="AJ11" s="4">
        <v>20.134228187919447</v>
      </c>
      <c r="AK11" s="4"/>
      <c r="AL11" s="4"/>
      <c r="AM11" s="4">
        <v>0.32270000000000004</v>
      </c>
      <c r="AN11" s="4">
        <v>5.8360081704114277</v>
      </c>
      <c r="AO11" s="4"/>
      <c r="AP11" s="4"/>
      <c r="AQ11" s="4">
        <v>0.24270000000000003</v>
      </c>
      <c r="AR11" s="4">
        <v>29.180040852057186</v>
      </c>
      <c r="AS11" s="4"/>
      <c r="AT11" s="4"/>
      <c r="AU11" s="4">
        <v>0.31970000000000004</v>
      </c>
      <c r="AV11" s="4">
        <v>6.7114093959731438</v>
      </c>
      <c r="AW11" s="4"/>
      <c r="AX11" s="4"/>
      <c r="AY11" s="4">
        <v>0.4587</v>
      </c>
      <c r="AZ11" s="4">
        <v>33.848847388386339</v>
      </c>
      <c r="BA11" s="4"/>
      <c r="BC11" s="2">
        <v>0.34470000000000001</v>
      </c>
      <c r="BD11" s="2">
        <v>0.58360081704114442</v>
      </c>
    </row>
    <row r="12" spans="1:58" x14ac:dyDescent="0.25">
      <c r="A12" s="1">
        <v>41582.583333333336</v>
      </c>
      <c r="B12" s="6">
        <v>0.4</v>
      </c>
      <c r="C12" s="6">
        <v>0.31129999999999997</v>
      </c>
      <c r="D12" s="4"/>
      <c r="E12" s="6">
        <f t="shared" si="6"/>
        <v>9.5299999999999996E-2</v>
      </c>
      <c r="F12" s="6">
        <f t="shared" si="0"/>
        <v>0.30470000000000003</v>
      </c>
      <c r="G12" s="5">
        <v>7.2346811142697757E-3</v>
      </c>
      <c r="H12" s="4">
        <f t="shared" si="1"/>
        <v>28.493414712496008</v>
      </c>
      <c r="I12" s="4">
        <f t="shared" si="2"/>
        <v>2.1201413427561646</v>
      </c>
      <c r="J12" s="7">
        <f t="shared" si="3"/>
        <v>0.1146268566934257</v>
      </c>
      <c r="K12" s="7">
        <f t="shared" si="4"/>
        <v>7.8676900000000105E-3</v>
      </c>
      <c r="L12" s="7">
        <f t="shared" si="5"/>
        <v>4.3559999999999197E-5</v>
      </c>
      <c r="M12" s="4"/>
      <c r="N12" s="4"/>
      <c r="O12" s="4">
        <v>0.32770000000000005</v>
      </c>
      <c r="P12" s="4">
        <v>5.2682300032123619</v>
      </c>
      <c r="Q12" s="4"/>
      <c r="R12" s="4"/>
      <c r="S12" s="4">
        <v>0.39570000000000005</v>
      </c>
      <c r="T12" s="4">
        <v>27.112110504336684</v>
      </c>
      <c r="U12" s="4"/>
      <c r="V12" s="4"/>
      <c r="W12" s="4">
        <v>0.20270000000000005</v>
      </c>
      <c r="X12" s="4">
        <v>34.88596209444264</v>
      </c>
      <c r="Y12" s="4"/>
      <c r="Z12" s="4"/>
      <c r="AA12" s="4">
        <v>0.41870000000000002</v>
      </c>
      <c r="AB12" s="4">
        <v>34.500481850305192</v>
      </c>
      <c r="AC12" s="4"/>
      <c r="AD12" s="4"/>
      <c r="AE12" s="4">
        <v>0.23570000000000008</v>
      </c>
      <c r="AF12" s="4">
        <v>24.28525538066171</v>
      </c>
      <c r="AG12" s="4"/>
      <c r="AH12" s="4"/>
      <c r="AI12" s="4">
        <v>0.23370000000000007</v>
      </c>
      <c r="AJ12" s="4">
        <v>24.927722454224188</v>
      </c>
      <c r="AK12" s="4"/>
      <c r="AL12" s="4"/>
      <c r="AM12" s="4">
        <v>0.28270000000000006</v>
      </c>
      <c r="AN12" s="4">
        <v>9.187279151943434</v>
      </c>
      <c r="AO12" s="4"/>
      <c r="AP12" s="4"/>
      <c r="AQ12" s="4">
        <v>0.20270000000000005</v>
      </c>
      <c r="AR12" s="4">
        <v>34.88596209444264</v>
      </c>
      <c r="AS12" s="4"/>
      <c r="AT12" s="4"/>
      <c r="AU12" s="4">
        <v>0.27970000000000006</v>
      </c>
      <c r="AV12" s="4">
        <v>10.150979762287154</v>
      </c>
      <c r="AW12" s="4"/>
      <c r="AX12" s="4"/>
      <c r="AY12" s="4">
        <v>0.41870000000000002</v>
      </c>
      <c r="AZ12" s="4">
        <v>34.500481850305192</v>
      </c>
      <c r="BA12" s="4"/>
      <c r="BC12" s="2">
        <v>0.30470000000000003</v>
      </c>
      <c r="BD12" s="2">
        <v>2.1201413427561646</v>
      </c>
    </row>
    <row r="13" spans="1:58" x14ac:dyDescent="0.25">
      <c r="A13" s="1">
        <v>41582.586805555555</v>
      </c>
      <c r="B13" s="6">
        <v>0.37</v>
      </c>
      <c r="C13" s="6">
        <v>0.29559999999999997</v>
      </c>
      <c r="D13" s="4"/>
      <c r="E13" s="6">
        <f t="shared" si="6"/>
        <v>9.5299999999999996E-2</v>
      </c>
      <c r="F13" s="6">
        <f t="shared" si="0"/>
        <v>0.2747</v>
      </c>
      <c r="G13" s="5">
        <v>0.20723468111426979</v>
      </c>
      <c r="H13" s="4">
        <f t="shared" si="1"/>
        <v>25.169147496617061</v>
      </c>
      <c r="I13" s="4">
        <f t="shared" si="2"/>
        <v>7.0703653585926842</v>
      </c>
      <c r="J13" s="7">
        <f t="shared" si="3"/>
        <v>0.12550431539930806</v>
      </c>
      <c r="K13" s="7">
        <f t="shared" si="4"/>
        <v>5.5353600000000031E-3</v>
      </c>
      <c r="L13" s="7">
        <f t="shared" si="5"/>
        <v>4.368099999999989E-4</v>
      </c>
      <c r="M13" s="4"/>
      <c r="N13" s="4"/>
      <c r="O13" s="4">
        <v>0.29770000000000002</v>
      </c>
      <c r="P13" s="4">
        <v>0.71041948579162595</v>
      </c>
      <c r="Q13" s="4"/>
      <c r="R13" s="4"/>
      <c r="S13" s="4">
        <v>0.36570000000000003</v>
      </c>
      <c r="T13" s="4">
        <v>23.714479025710439</v>
      </c>
      <c r="U13" s="4"/>
      <c r="V13" s="4"/>
      <c r="W13" s="4">
        <v>0.17270000000000002</v>
      </c>
      <c r="X13" s="4">
        <v>41.576454668470895</v>
      </c>
      <c r="Y13" s="4"/>
      <c r="Z13" s="4"/>
      <c r="AA13" s="4">
        <v>0.38869999999999999</v>
      </c>
      <c r="AB13" s="4">
        <v>31.495263870094732</v>
      </c>
      <c r="AC13" s="4"/>
      <c r="AD13" s="4"/>
      <c r="AE13" s="4">
        <v>0.20570000000000005</v>
      </c>
      <c r="AF13" s="4">
        <v>30.412719891745581</v>
      </c>
      <c r="AG13" s="4"/>
      <c r="AH13" s="4"/>
      <c r="AI13" s="4">
        <v>0.20370000000000005</v>
      </c>
      <c r="AJ13" s="4">
        <v>31.089309878213779</v>
      </c>
      <c r="AK13" s="4"/>
      <c r="AL13" s="4"/>
      <c r="AM13" s="4">
        <v>0.25270000000000004</v>
      </c>
      <c r="AN13" s="4">
        <v>14.512855209742876</v>
      </c>
      <c r="AO13" s="4"/>
      <c r="AP13" s="4"/>
      <c r="AQ13" s="4">
        <v>0.17270000000000002</v>
      </c>
      <c r="AR13" s="4">
        <v>41.576454668470895</v>
      </c>
      <c r="AS13" s="4"/>
      <c r="AT13" s="4"/>
      <c r="AU13" s="4">
        <v>0.24970000000000003</v>
      </c>
      <c r="AV13" s="4">
        <v>15.527740189445179</v>
      </c>
      <c r="AW13" s="4"/>
      <c r="AX13" s="4"/>
      <c r="AY13" s="4">
        <v>0.38869999999999999</v>
      </c>
      <c r="AZ13" s="4">
        <v>31.495263870094732</v>
      </c>
      <c r="BA13" s="4"/>
      <c r="BC13" s="2">
        <v>0.2747</v>
      </c>
      <c r="BD13" s="2">
        <v>7.0703653585926842</v>
      </c>
      <c r="BE13" t="s">
        <v>43</v>
      </c>
      <c r="BF13" s="11">
        <f>AVERAGE(BE3,BA3,AW3,AS3,AO3,AK3,AG3,AC3,Y3,U3,Q3)</f>
        <v>0.84215932302800878</v>
      </c>
    </row>
    <row r="14" spans="1:58" x14ac:dyDescent="0.25">
      <c r="A14" s="1">
        <v>41582.590277777781</v>
      </c>
      <c r="B14" s="6">
        <v>0.35</v>
      </c>
      <c r="C14" s="6">
        <v>0.27989999999999998</v>
      </c>
      <c r="D14" s="4"/>
      <c r="E14" s="6">
        <f t="shared" si="6"/>
        <v>9.5299999999999996E-2</v>
      </c>
      <c r="F14" s="6">
        <f t="shared" si="0"/>
        <v>0.25469999999999998</v>
      </c>
      <c r="G14" s="5">
        <v>0.235375915294886</v>
      </c>
      <c r="H14" s="4">
        <f t="shared" si="1"/>
        <v>25.044658806716686</v>
      </c>
      <c r="I14" s="4">
        <f t="shared" si="2"/>
        <v>9.0032154340836019</v>
      </c>
      <c r="J14" s="7">
        <f t="shared" si="3"/>
        <v>0.1368747541051904</v>
      </c>
      <c r="K14" s="7">
        <f t="shared" si="4"/>
        <v>4.914009999999999E-3</v>
      </c>
      <c r="L14" s="7">
        <f t="shared" si="5"/>
        <v>6.3504000000000002E-4</v>
      </c>
      <c r="M14" s="4"/>
      <c r="N14" s="4"/>
      <c r="O14" s="4">
        <v>0.2777</v>
      </c>
      <c r="P14" s="4">
        <v>0.78599499821364049</v>
      </c>
      <c r="Q14" s="4"/>
      <c r="R14" s="4"/>
      <c r="S14" s="4">
        <v>0.34570000000000001</v>
      </c>
      <c r="T14" s="4">
        <v>23.508395855662748</v>
      </c>
      <c r="U14" s="4"/>
      <c r="V14" s="4"/>
      <c r="W14" s="4">
        <v>0.1527</v>
      </c>
      <c r="X14" s="4">
        <v>45.444801714898176</v>
      </c>
      <c r="Y14" s="4"/>
      <c r="Z14" s="4"/>
      <c r="AA14" s="4">
        <v>0.36869999999999997</v>
      </c>
      <c r="AB14" s="4">
        <v>31.725616291532688</v>
      </c>
      <c r="AC14" s="4"/>
      <c r="AD14" s="4"/>
      <c r="AE14" s="4">
        <v>0.18570000000000003</v>
      </c>
      <c r="AF14" s="4">
        <v>33.654876741693442</v>
      </c>
      <c r="AG14" s="4"/>
      <c r="AH14" s="4"/>
      <c r="AI14" s="4">
        <v>0.18370000000000003</v>
      </c>
      <c r="AJ14" s="4">
        <v>34.369417649160404</v>
      </c>
      <c r="AK14" s="4"/>
      <c r="AL14" s="4"/>
      <c r="AM14" s="4">
        <v>0.23270000000000002</v>
      </c>
      <c r="AN14" s="4">
        <v>16.863165416220067</v>
      </c>
      <c r="AO14" s="4"/>
      <c r="AP14" s="4"/>
      <c r="AQ14" s="4">
        <v>0.1527</v>
      </c>
      <c r="AR14" s="4">
        <v>45.444801714898176</v>
      </c>
      <c r="AS14" s="4"/>
      <c r="AT14" s="4"/>
      <c r="AU14" s="4">
        <v>0.22970000000000002</v>
      </c>
      <c r="AV14" s="4">
        <v>17.934976777420498</v>
      </c>
      <c r="AW14" s="4"/>
      <c r="AX14" s="4"/>
      <c r="AY14" s="4">
        <v>0.36869999999999997</v>
      </c>
      <c r="AZ14" s="4">
        <v>31.725616291532688</v>
      </c>
      <c r="BA14" s="4"/>
      <c r="BC14" s="2">
        <v>0.25469999999999998</v>
      </c>
      <c r="BD14" s="2">
        <v>9.0032154340836019</v>
      </c>
    </row>
    <row r="15" spans="1:58" x14ac:dyDescent="0.25">
      <c r="A15" s="1">
        <v>41582.59375</v>
      </c>
      <c r="B15" s="6">
        <v>0.34</v>
      </c>
      <c r="C15" s="6">
        <v>0.24850000000000003</v>
      </c>
      <c r="D15" s="4"/>
      <c r="E15" s="6">
        <f t="shared" si="6"/>
        <v>9.5299999999999996E-2</v>
      </c>
      <c r="F15" s="6">
        <f t="shared" si="0"/>
        <v>0.24470000000000003</v>
      </c>
      <c r="G15" s="5">
        <v>3.9933205945578233E-2</v>
      </c>
      <c r="H15" s="4">
        <f t="shared" si="1"/>
        <v>36.820925553319917</v>
      </c>
      <c r="I15" s="4">
        <f t="shared" si="2"/>
        <v>1.5291750503018098</v>
      </c>
      <c r="J15" s="7">
        <f t="shared" si="3"/>
        <v>0.16109457151695505</v>
      </c>
      <c r="K15" s="7">
        <f t="shared" si="4"/>
        <v>8.3722499999999995E-3</v>
      </c>
      <c r="L15" s="7">
        <f t="shared" si="5"/>
        <v>1.4439999999999984E-5</v>
      </c>
      <c r="M15" s="4"/>
      <c r="N15" s="4"/>
      <c r="O15" s="4">
        <v>0.26770000000000005</v>
      </c>
      <c r="P15" s="4">
        <v>7.7263581488933681</v>
      </c>
      <c r="Q15" s="4"/>
      <c r="R15" s="4"/>
      <c r="S15" s="4">
        <v>0.33570000000000005</v>
      </c>
      <c r="T15" s="4">
        <v>35.09054325955735</v>
      </c>
      <c r="U15" s="4"/>
      <c r="V15" s="4"/>
      <c r="W15" s="4">
        <v>0.14270000000000005</v>
      </c>
      <c r="X15" s="4">
        <v>42.575452716297775</v>
      </c>
      <c r="Y15" s="4"/>
      <c r="Z15" s="4"/>
      <c r="AA15" s="4">
        <v>0.35870000000000002</v>
      </c>
      <c r="AB15" s="4">
        <v>44.346076458752506</v>
      </c>
      <c r="AC15" s="4"/>
      <c r="AD15" s="4"/>
      <c r="AE15" s="4">
        <v>0.17570000000000008</v>
      </c>
      <c r="AF15" s="4">
        <v>29.295774647887299</v>
      </c>
      <c r="AG15" s="4"/>
      <c r="AH15" s="4"/>
      <c r="AI15" s="4">
        <v>0.17370000000000008</v>
      </c>
      <c r="AJ15" s="4">
        <v>30.100603621730361</v>
      </c>
      <c r="AK15" s="4"/>
      <c r="AL15" s="4"/>
      <c r="AM15" s="4">
        <v>0.22270000000000006</v>
      </c>
      <c r="AN15" s="4">
        <v>10.382293762575436</v>
      </c>
      <c r="AO15" s="4"/>
      <c r="AP15" s="4"/>
      <c r="AQ15" s="4">
        <v>0.14270000000000005</v>
      </c>
      <c r="AR15" s="4">
        <v>42.575452716297775</v>
      </c>
      <c r="AS15" s="4"/>
      <c r="AT15" s="4"/>
      <c r="AU15" s="4">
        <v>0.21970000000000006</v>
      </c>
      <c r="AV15" s="4">
        <v>11.589537223340024</v>
      </c>
      <c r="AW15" s="4"/>
      <c r="AX15" s="4"/>
      <c r="AY15" s="4">
        <v>0.35870000000000002</v>
      </c>
      <c r="AZ15" s="4">
        <v>44.346076458752506</v>
      </c>
      <c r="BA15" s="4"/>
      <c r="BC15" s="2">
        <v>0.24470000000000003</v>
      </c>
      <c r="BD15" s="2">
        <v>1.5291750503018098</v>
      </c>
    </row>
    <row r="16" spans="1:58" x14ac:dyDescent="0.25">
      <c r="A16" s="1">
        <v>41582.597222222219</v>
      </c>
      <c r="B16" s="6">
        <v>0.33</v>
      </c>
      <c r="C16" s="6">
        <v>0.24850000000000003</v>
      </c>
      <c r="D16" s="4"/>
      <c r="E16" s="6">
        <f t="shared" si="6"/>
        <v>9.5299999999999996E-2</v>
      </c>
      <c r="F16" s="6">
        <f t="shared" si="0"/>
        <v>0.23470000000000002</v>
      </c>
      <c r="G16" s="5">
        <v>0.78306410484156541</v>
      </c>
      <c r="H16" s="4">
        <f t="shared" si="1"/>
        <v>32.796780684104618</v>
      </c>
      <c r="I16" s="4">
        <f t="shared" si="2"/>
        <v>5.5533199195171052</v>
      </c>
      <c r="J16" s="7">
        <f t="shared" si="3"/>
        <v>0.16109457151695505</v>
      </c>
      <c r="K16" s="7">
        <f t="shared" si="4"/>
        <v>6.642249999999998E-3</v>
      </c>
      <c r="L16" s="7">
        <f t="shared" si="5"/>
        <v>1.9044000000000019E-4</v>
      </c>
      <c r="M16" s="4"/>
      <c r="N16" s="4"/>
      <c r="O16" s="4">
        <v>0.25770000000000004</v>
      </c>
      <c r="P16" s="4">
        <v>3.7022132796780736</v>
      </c>
      <c r="Q16" s="4"/>
      <c r="R16" s="4"/>
      <c r="S16" s="4">
        <v>0.32570000000000005</v>
      </c>
      <c r="T16" s="4">
        <v>31.066398390342055</v>
      </c>
      <c r="U16" s="4"/>
      <c r="V16" s="4"/>
      <c r="W16" s="4">
        <v>0.13270000000000004</v>
      </c>
      <c r="X16" s="4">
        <v>46.599597585513067</v>
      </c>
      <c r="Y16" s="4"/>
      <c r="Z16" s="4"/>
      <c r="AA16" s="4">
        <v>0.34870000000000001</v>
      </c>
      <c r="AB16" s="4">
        <v>40.321931589537208</v>
      </c>
      <c r="AC16" s="4"/>
      <c r="AD16" s="4"/>
      <c r="AE16" s="4">
        <v>0.16570000000000007</v>
      </c>
      <c r="AF16" s="4">
        <v>33.319919517102598</v>
      </c>
      <c r="AG16" s="4"/>
      <c r="AH16" s="4"/>
      <c r="AI16" s="4">
        <v>0.16370000000000007</v>
      </c>
      <c r="AJ16" s="4">
        <v>34.124748490945649</v>
      </c>
      <c r="AK16" s="4"/>
      <c r="AL16" s="4"/>
      <c r="AM16" s="4">
        <v>0.21270000000000006</v>
      </c>
      <c r="AN16" s="4">
        <v>14.406438631790731</v>
      </c>
      <c r="AO16" s="4"/>
      <c r="AP16" s="4"/>
      <c r="AQ16" s="4">
        <v>0.13270000000000004</v>
      </c>
      <c r="AR16" s="4">
        <v>46.599597585513067</v>
      </c>
      <c r="AS16" s="4"/>
      <c r="AT16" s="4"/>
      <c r="AU16" s="4">
        <v>0.20970000000000005</v>
      </c>
      <c r="AV16" s="4">
        <v>15.613682092555319</v>
      </c>
      <c r="AW16" s="4"/>
      <c r="AX16" s="4"/>
      <c r="AY16" s="4">
        <v>0.34870000000000001</v>
      </c>
      <c r="AZ16" s="4">
        <v>40.321931589537208</v>
      </c>
      <c r="BA16" s="4"/>
      <c r="BC16" s="2">
        <v>0.23470000000000002</v>
      </c>
      <c r="BD16" s="2">
        <v>5.5533199195171052</v>
      </c>
    </row>
    <row r="17" spans="1:56" x14ac:dyDescent="0.25">
      <c r="A17" s="1">
        <v>41582.600694444445</v>
      </c>
      <c r="B17" s="6">
        <v>0.34</v>
      </c>
      <c r="C17" s="6">
        <v>0.23280000000000001</v>
      </c>
      <c r="D17" s="4"/>
      <c r="E17" s="6">
        <f t="shared" si="6"/>
        <v>9.5299999999999996E-2</v>
      </c>
      <c r="F17" s="6">
        <f t="shared" si="0"/>
        <v>0.24470000000000003</v>
      </c>
      <c r="G17" s="5">
        <v>0.45327130980232411</v>
      </c>
      <c r="H17" s="4">
        <f t="shared" si="1"/>
        <v>46.048109965635746</v>
      </c>
      <c r="I17" s="4">
        <f t="shared" si="2"/>
        <v>5.1116838487972602</v>
      </c>
      <c r="J17" s="7">
        <f t="shared" si="3"/>
        <v>0.17394395022283746</v>
      </c>
      <c r="K17" s="7">
        <f t="shared" si="4"/>
        <v>1.1491840000000003E-2</v>
      </c>
      <c r="L17" s="7">
        <f t="shared" si="5"/>
        <v>1.4161000000000051E-4</v>
      </c>
      <c r="M17" s="4"/>
      <c r="N17" s="4"/>
      <c r="O17" s="4">
        <v>0.26770000000000005</v>
      </c>
      <c r="P17" s="4">
        <v>14.991408934707922</v>
      </c>
      <c r="Q17" s="4"/>
      <c r="R17" s="4"/>
      <c r="S17" s="4">
        <v>0.33570000000000005</v>
      </c>
      <c r="T17" s="4">
        <v>44.20103092783507</v>
      </c>
      <c r="U17" s="4"/>
      <c r="V17" s="4"/>
      <c r="W17" s="4">
        <v>0.14270000000000005</v>
      </c>
      <c r="X17" s="4">
        <v>38.702749140893452</v>
      </c>
      <c r="Y17" s="4"/>
      <c r="Z17" s="4"/>
      <c r="AA17" s="4">
        <v>0.35870000000000002</v>
      </c>
      <c r="AB17" s="4">
        <v>54.080756013745713</v>
      </c>
      <c r="AC17" s="4"/>
      <c r="AD17" s="4"/>
      <c r="AE17" s="4">
        <v>0.17570000000000008</v>
      </c>
      <c r="AF17" s="4">
        <v>24.527491408934676</v>
      </c>
      <c r="AG17" s="4"/>
      <c r="AH17" s="4"/>
      <c r="AI17" s="4">
        <v>0.17370000000000008</v>
      </c>
      <c r="AJ17" s="4">
        <v>25.386597938144298</v>
      </c>
      <c r="AK17" s="4"/>
      <c r="AL17" s="4"/>
      <c r="AM17" s="4">
        <v>0.22270000000000006</v>
      </c>
      <c r="AN17" s="4">
        <v>4.3384879725085659</v>
      </c>
      <c r="AO17" s="4"/>
      <c r="AP17" s="4"/>
      <c r="AQ17" s="4">
        <v>0.14270000000000005</v>
      </c>
      <c r="AR17" s="4">
        <v>38.702749140893452</v>
      </c>
      <c r="AS17" s="4"/>
      <c r="AT17" s="4"/>
      <c r="AU17" s="4">
        <v>0.21970000000000006</v>
      </c>
      <c r="AV17" s="4">
        <v>5.6271477663230005</v>
      </c>
      <c r="AW17" s="4"/>
      <c r="AX17" s="4"/>
      <c r="AY17" s="4">
        <v>0.35870000000000002</v>
      </c>
      <c r="AZ17" s="4">
        <v>54.080756013745713</v>
      </c>
      <c r="BA17" s="4"/>
      <c r="BC17" s="2">
        <v>0.24470000000000003</v>
      </c>
      <c r="BD17" s="2">
        <v>5.1116838487972602</v>
      </c>
    </row>
    <row r="18" spans="1:56" x14ac:dyDescent="0.25">
      <c r="A18" s="1">
        <v>41582.604166666664</v>
      </c>
      <c r="B18" s="6">
        <v>0.36</v>
      </c>
      <c r="C18" s="6">
        <v>0.26419999999999999</v>
      </c>
      <c r="D18" s="4">
        <v>0.32519999999999999</v>
      </c>
      <c r="E18" s="6">
        <f t="shared" si="6"/>
        <v>3.4799999999999998E-2</v>
      </c>
      <c r="F18" s="6">
        <f t="shared" si="0"/>
        <v>0.32519999999999999</v>
      </c>
      <c r="G18" s="5">
        <v>1.020572784971016</v>
      </c>
      <c r="H18" s="4">
        <f t="shared" si="1"/>
        <v>36.260408781226346</v>
      </c>
      <c r="I18" s="4">
        <f t="shared" si="2"/>
        <v>23.088569265707797</v>
      </c>
      <c r="J18" s="7">
        <f t="shared" si="3"/>
        <v>0.14873817281107277</v>
      </c>
      <c r="K18" s="7">
        <f t="shared" si="4"/>
        <v>9.1776399999999991E-3</v>
      </c>
      <c r="L18" s="7">
        <f t="shared" si="5"/>
        <v>3.7209999999999999E-3</v>
      </c>
      <c r="M18" s="4">
        <f ca="1">D18+RANDBETWEEN(-150,150)/1000</f>
        <v>0.3342</v>
      </c>
      <c r="N18" s="4">
        <v>0.23019999999999999</v>
      </c>
      <c r="O18" s="4">
        <v>0.23019999999999999</v>
      </c>
      <c r="P18" s="4">
        <v>12.869038607115824</v>
      </c>
      <c r="Q18" s="4"/>
      <c r="R18" s="4">
        <v>0.19619999999999999</v>
      </c>
      <c r="S18" s="4">
        <v>0.19619999999999999</v>
      </c>
      <c r="T18" s="4">
        <v>25.738077214231648</v>
      </c>
      <c r="U18" s="4"/>
      <c r="V18" s="4">
        <v>0.13119999999999998</v>
      </c>
      <c r="W18" s="4">
        <v>0.13119999999999998</v>
      </c>
      <c r="X18" s="4">
        <v>50.340651021953072</v>
      </c>
      <c r="Y18" s="4"/>
      <c r="Z18" s="4">
        <v>0.34920000000000001</v>
      </c>
      <c r="AA18" s="4">
        <v>0.34920000000000001</v>
      </c>
      <c r="AB18" s="4">
        <v>32.172596517789565</v>
      </c>
      <c r="AC18" s="4"/>
      <c r="AD18" s="4">
        <v>0.2402</v>
      </c>
      <c r="AE18" s="4">
        <v>0.2402</v>
      </c>
      <c r="AF18" s="4">
        <v>9.0840272520817553</v>
      </c>
      <c r="AG18" s="4"/>
      <c r="AH18" s="4">
        <v>0.2132</v>
      </c>
      <c r="AI18" s="4">
        <v>0.2132</v>
      </c>
      <c r="AJ18" s="4">
        <v>19.303557910673728</v>
      </c>
      <c r="AK18" s="4"/>
      <c r="AL18" s="4">
        <v>0.37319999999999998</v>
      </c>
      <c r="AM18" s="4">
        <v>0.37319999999999998</v>
      </c>
      <c r="AN18" s="4">
        <v>41.256623769871304</v>
      </c>
      <c r="AO18" s="4"/>
      <c r="AP18" s="4">
        <v>0.26119999999999999</v>
      </c>
      <c r="AQ18" s="4">
        <v>0.26119999999999999</v>
      </c>
      <c r="AR18" s="4">
        <v>1.1355034065102205</v>
      </c>
      <c r="AS18" s="4"/>
      <c r="AT18" s="4">
        <v>0.24919999999999998</v>
      </c>
      <c r="AU18" s="4">
        <v>0.24919999999999998</v>
      </c>
      <c r="AV18" s="4">
        <v>5.6775170325511031</v>
      </c>
      <c r="AW18" s="4"/>
      <c r="AX18" s="4">
        <v>0.30919999999999997</v>
      </c>
      <c r="AY18" s="4">
        <v>0.30919999999999997</v>
      </c>
      <c r="AZ18" s="4">
        <v>17.032551097653286</v>
      </c>
      <c r="BA18" s="4"/>
      <c r="BB18" s="4">
        <v>0.32519999999999999</v>
      </c>
      <c r="BC18" s="2">
        <v>0.32519999999999999</v>
      </c>
      <c r="BD18" s="2">
        <v>23.088569265707797</v>
      </c>
    </row>
    <row r="19" spans="1:56" x14ac:dyDescent="0.25">
      <c r="A19" s="1">
        <v>41582.607638888891</v>
      </c>
      <c r="B19" s="6">
        <v>0.39</v>
      </c>
      <c r="C19" s="6">
        <v>0.37409999999999999</v>
      </c>
      <c r="D19" s="4"/>
      <c r="E19" s="6">
        <f t="shared" si="6"/>
        <v>3.4799999999999998E-2</v>
      </c>
      <c r="F19" s="6">
        <f t="shared" si="0"/>
        <v>0.35520000000000002</v>
      </c>
      <c r="G19" s="5">
        <v>1.0296873662724</v>
      </c>
      <c r="H19" s="4">
        <f t="shared" si="1"/>
        <v>4.2502004811547787</v>
      </c>
      <c r="I19" s="4">
        <f t="shared" si="2"/>
        <v>5.0521251002405698</v>
      </c>
      <c r="J19" s="7">
        <f t="shared" si="3"/>
        <v>7.6046821869896267E-2</v>
      </c>
      <c r="K19" s="7">
        <f t="shared" si="4"/>
        <v>2.5281000000000083E-4</v>
      </c>
      <c r="L19" s="7">
        <f t="shared" si="5"/>
        <v>3.5720999999999897E-4</v>
      </c>
      <c r="M19" s="4"/>
      <c r="N19" s="4"/>
      <c r="O19" s="4">
        <v>0.26019999999999999</v>
      </c>
      <c r="P19" s="4">
        <v>30.446404704624435</v>
      </c>
      <c r="Q19" s="4"/>
      <c r="R19" s="4"/>
      <c r="S19" s="4">
        <v>0.22620000000000001</v>
      </c>
      <c r="T19" s="4">
        <v>39.534883720930225</v>
      </c>
      <c r="U19" s="4"/>
      <c r="V19" s="4"/>
      <c r="W19" s="4">
        <v>0.16120000000000001</v>
      </c>
      <c r="X19" s="4">
        <v>56.90991713445603</v>
      </c>
      <c r="Y19" s="4"/>
      <c r="Z19" s="4"/>
      <c r="AA19" s="4">
        <v>0.37920000000000004</v>
      </c>
      <c r="AB19" s="4">
        <v>1.3632718524458831</v>
      </c>
      <c r="AC19" s="4"/>
      <c r="AD19" s="4"/>
      <c r="AE19" s="4">
        <v>0.2702</v>
      </c>
      <c r="AF19" s="4">
        <v>27.773322641005077</v>
      </c>
      <c r="AG19" s="4"/>
      <c r="AH19" s="4"/>
      <c r="AI19" s="4">
        <v>0.24320000000000003</v>
      </c>
      <c r="AJ19" s="4">
        <v>34.990644212777326</v>
      </c>
      <c r="AK19" s="4"/>
      <c r="AL19" s="4"/>
      <c r="AM19" s="4">
        <v>0.4032</v>
      </c>
      <c r="AN19" s="4">
        <v>7.7786688051323214</v>
      </c>
      <c r="AO19" s="4"/>
      <c r="AP19" s="4"/>
      <c r="AQ19" s="4">
        <v>0.29120000000000001</v>
      </c>
      <c r="AR19" s="4">
        <v>22.15985030740443</v>
      </c>
      <c r="AS19" s="4"/>
      <c r="AT19" s="4"/>
      <c r="AU19" s="4">
        <v>0.2792</v>
      </c>
      <c r="AV19" s="4">
        <v>25.367548783747658</v>
      </c>
      <c r="AW19" s="4"/>
      <c r="AX19" s="4"/>
      <c r="AY19" s="4">
        <v>0.3392</v>
      </c>
      <c r="AZ19" s="4">
        <v>9.3290564020315383</v>
      </c>
      <c r="BA19" s="4"/>
      <c r="BC19" s="2">
        <v>0.35520000000000002</v>
      </c>
      <c r="BD19" s="2">
        <v>5.0521251002405698</v>
      </c>
    </row>
    <row r="20" spans="1:56" x14ac:dyDescent="0.25">
      <c r="A20" s="1">
        <v>41582.611111111109</v>
      </c>
      <c r="B20" s="6">
        <v>0.45</v>
      </c>
      <c r="C20" s="6">
        <v>0.38979999999999998</v>
      </c>
      <c r="D20" s="4"/>
      <c r="E20" s="6">
        <f t="shared" si="6"/>
        <v>3.4799999999999998E-2</v>
      </c>
      <c r="F20" s="6">
        <f t="shared" si="0"/>
        <v>0.41520000000000001</v>
      </c>
      <c r="G20" s="5">
        <v>0.44261059640915579</v>
      </c>
      <c r="H20" s="4">
        <f t="shared" si="1"/>
        <v>15.443817342226792</v>
      </c>
      <c r="I20" s="4">
        <f t="shared" si="2"/>
        <v>6.5161621344279217</v>
      </c>
      <c r="J20" s="7">
        <f t="shared" si="3"/>
        <v>6.7634263164013914E-2</v>
      </c>
      <c r="K20" s="7">
        <f t="shared" si="4"/>
        <v>3.6240400000000037E-3</v>
      </c>
      <c r="L20" s="7">
        <f t="shared" si="5"/>
        <v>6.4516000000000172E-4</v>
      </c>
      <c r="M20" s="4"/>
      <c r="N20" s="4"/>
      <c r="O20" s="4">
        <v>0.32020000000000004</v>
      </c>
      <c r="P20" s="4">
        <v>17.855310415597728</v>
      </c>
      <c r="Q20" s="4"/>
      <c r="R20" s="4"/>
      <c r="S20" s="4">
        <v>0.28620000000000001</v>
      </c>
      <c r="T20" s="4">
        <v>26.577732170343761</v>
      </c>
      <c r="U20" s="4"/>
      <c r="V20" s="4"/>
      <c r="W20" s="4">
        <v>0.22120000000000001</v>
      </c>
      <c r="X20" s="4">
        <v>43.252950230887627</v>
      </c>
      <c r="Y20" s="4"/>
      <c r="Z20" s="4"/>
      <c r="AA20" s="4">
        <v>0.43920000000000003</v>
      </c>
      <c r="AB20" s="4">
        <v>12.673165726013355</v>
      </c>
      <c r="AC20" s="4"/>
      <c r="AD20" s="4"/>
      <c r="AE20" s="4">
        <v>0.33020000000000005</v>
      </c>
      <c r="AF20" s="4">
        <v>15.289892252437129</v>
      </c>
      <c r="AG20" s="4"/>
      <c r="AH20" s="4"/>
      <c r="AI20" s="4">
        <v>0.30320000000000003</v>
      </c>
      <c r="AJ20" s="4">
        <v>22.216521292970743</v>
      </c>
      <c r="AK20" s="4"/>
      <c r="AL20" s="4"/>
      <c r="AM20" s="4">
        <v>0.4632</v>
      </c>
      <c r="AN20" s="4">
        <v>18.830169317598774</v>
      </c>
      <c r="AO20" s="4"/>
      <c r="AP20" s="4"/>
      <c r="AQ20" s="4">
        <v>0.35120000000000001</v>
      </c>
      <c r="AR20" s="4">
        <v>9.9025141097998901</v>
      </c>
      <c r="AS20" s="4"/>
      <c r="AT20" s="4"/>
      <c r="AU20" s="4">
        <v>0.3392</v>
      </c>
      <c r="AV20" s="4">
        <v>12.981015905592606</v>
      </c>
      <c r="AW20" s="4"/>
      <c r="AX20" s="4"/>
      <c r="AY20" s="4">
        <v>0.3992</v>
      </c>
      <c r="AZ20" s="4">
        <v>2.4114930733709645</v>
      </c>
      <c r="BA20" s="4"/>
      <c r="BC20" s="2">
        <v>0.41520000000000001</v>
      </c>
      <c r="BD20" s="2">
        <v>6.5161621344279217</v>
      </c>
    </row>
    <row r="21" spans="1:56" x14ac:dyDescent="0.25">
      <c r="A21" s="1">
        <v>41582.614583333336</v>
      </c>
      <c r="B21" s="6">
        <v>0.5</v>
      </c>
      <c r="C21" s="6">
        <v>0.42119999999999996</v>
      </c>
      <c r="D21" s="4"/>
      <c r="E21" s="6">
        <f t="shared" si="6"/>
        <v>3.4799999999999998E-2</v>
      </c>
      <c r="F21" s="6">
        <f t="shared" si="0"/>
        <v>0.4652</v>
      </c>
      <c r="G21" s="5">
        <v>0.96529162089577558</v>
      </c>
      <c r="H21" s="4">
        <f t="shared" si="1"/>
        <v>18.708452041785385</v>
      </c>
      <c r="I21" s="4">
        <f t="shared" si="2"/>
        <v>10.446343779677123</v>
      </c>
      <c r="J21" s="7">
        <f t="shared" si="3"/>
        <v>5.2288085752249205E-2</v>
      </c>
      <c r="K21" s="7">
        <f t="shared" si="4"/>
        <v>6.2094400000000062E-3</v>
      </c>
      <c r="L21" s="7">
        <f t="shared" si="5"/>
        <v>1.9360000000000035E-3</v>
      </c>
      <c r="M21" s="4"/>
      <c r="N21" s="4"/>
      <c r="O21" s="4">
        <v>0.37019999999999997</v>
      </c>
      <c r="P21" s="4">
        <v>12.108262108262107</v>
      </c>
      <c r="Q21" s="4"/>
      <c r="R21" s="4"/>
      <c r="S21" s="4">
        <v>0.3362</v>
      </c>
      <c r="T21" s="4">
        <v>20.180436847103508</v>
      </c>
      <c r="U21" s="4"/>
      <c r="V21" s="4"/>
      <c r="W21" s="4">
        <v>0.2712</v>
      </c>
      <c r="X21" s="4">
        <v>35.612535612535609</v>
      </c>
      <c r="Y21" s="4"/>
      <c r="Z21" s="4"/>
      <c r="AA21" s="4">
        <v>0.48920000000000002</v>
      </c>
      <c r="AB21" s="4">
        <v>16.144349477682827</v>
      </c>
      <c r="AC21" s="4"/>
      <c r="AD21" s="4"/>
      <c r="AE21" s="4">
        <v>0.38019999999999998</v>
      </c>
      <c r="AF21" s="4">
        <v>9.7340930674263966</v>
      </c>
      <c r="AG21" s="4"/>
      <c r="AH21" s="4"/>
      <c r="AI21" s="4">
        <v>0.35320000000000001</v>
      </c>
      <c r="AJ21" s="4">
        <v>16.144349477682802</v>
      </c>
      <c r="AK21" s="4"/>
      <c r="AL21" s="4"/>
      <c r="AM21" s="4">
        <v>0.51319999999999999</v>
      </c>
      <c r="AN21" s="4">
        <v>21.842355175688517</v>
      </c>
      <c r="AO21" s="4"/>
      <c r="AP21" s="4"/>
      <c r="AQ21" s="4">
        <v>0.4012</v>
      </c>
      <c r="AR21" s="4">
        <v>4.748338081671406</v>
      </c>
      <c r="AS21" s="4"/>
      <c r="AT21" s="4"/>
      <c r="AU21" s="4">
        <v>0.38919999999999999</v>
      </c>
      <c r="AV21" s="4">
        <v>7.5973409306742585</v>
      </c>
      <c r="AW21" s="4"/>
      <c r="AX21" s="4"/>
      <c r="AY21" s="4">
        <v>0.44919999999999999</v>
      </c>
      <c r="AZ21" s="4">
        <v>6.6476733143399871</v>
      </c>
      <c r="BA21" s="4"/>
      <c r="BC21" s="2">
        <v>0.4652</v>
      </c>
      <c r="BD21" s="2">
        <v>10.446343779677123</v>
      </c>
    </row>
    <row r="22" spans="1:56" x14ac:dyDescent="0.25">
      <c r="A22" s="1">
        <v>41582.618055555555</v>
      </c>
      <c r="B22" s="6">
        <v>0.52</v>
      </c>
      <c r="C22" s="6">
        <v>0.48399999999999999</v>
      </c>
      <c r="D22" s="4"/>
      <c r="E22" s="6">
        <f t="shared" si="6"/>
        <v>3.4799999999999998E-2</v>
      </c>
      <c r="F22" s="6">
        <f t="shared" si="0"/>
        <v>0.48520000000000002</v>
      </c>
      <c r="G22" s="5">
        <v>0.8163492624156542</v>
      </c>
      <c r="H22" s="4">
        <f t="shared" si="1"/>
        <v>7.438016528925627</v>
      </c>
      <c r="I22" s="4">
        <f t="shared" si="2"/>
        <v>0.24793388429752777</v>
      </c>
      <c r="J22" s="7">
        <f t="shared" si="3"/>
        <v>2.7511490928719767E-2</v>
      </c>
      <c r="K22" s="7">
        <f t="shared" si="4"/>
        <v>1.2960000000000022E-3</v>
      </c>
      <c r="L22" s="7">
        <f t="shared" si="5"/>
        <v>1.4400000000000826E-6</v>
      </c>
      <c r="M22" s="4"/>
      <c r="N22" s="4"/>
      <c r="O22" s="4">
        <v>0.39019999999999999</v>
      </c>
      <c r="P22" s="4">
        <v>19.380165289256198</v>
      </c>
      <c r="Q22" s="4"/>
      <c r="R22" s="4"/>
      <c r="S22" s="4">
        <v>0.35620000000000002</v>
      </c>
      <c r="T22" s="4">
        <v>26.404958677685947</v>
      </c>
      <c r="U22" s="4"/>
      <c r="V22" s="4"/>
      <c r="W22" s="4">
        <v>0.29120000000000001</v>
      </c>
      <c r="X22" s="4">
        <v>39.834710743801651</v>
      </c>
      <c r="Y22" s="4"/>
      <c r="Z22" s="4"/>
      <c r="AA22" s="4">
        <v>0.5092000000000001</v>
      </c>
      <c r="AB22" s="4">
        <v>5.206611570247957</v>
      </c>
      <c r="AC22" s="4"/>
      <c r="AD22" s="4"/>
      <c r="AE22" s="4">
        <v>0.4002</v>
      </c>
      <c r="AF22" s="4">
        <v>17.314049586776857</v>
      </c>
      <c r="AG22" s="4"/>
      <c r="AH22" s="4"/>
      <c r="AI22" s="4">
        <v>0.37320000000000003</v>
      </c>
      <c r="AJ22" s="4">
        <v>22.892561983471065</v>
      </c>
      <c r="AK22" s="4"/>
      <c r="AL22" s="4"/>
      <c r="AM22" s="4">
        <v>0.53320000000000001</v>
      </c>
      <c r="AN22" s="4">
        <v>10.165289256198351</v>
      </c>
      <c r="AO22" s="4"/>
      <c r="AP22" s="4"/>
      <c r="AQ22" s="4">
        <v>0.42120000000000002</v>
      </c>
      <c r="AR22" s="4">
        <v>12.975206611570242</v>
      </c>
      <c r="AS22" s="4"/>
      <c r="AT22" s="4"/>
      <c r="AU22" s="4">
        <v>0.40920000000000001</v>
      </c>
      <c r="AV22" s="4">
        <v>15.45454545454545</v>
      </c>
      <c r="AW22" s="4"/>
      <c r="AX22" s="4"/>
      <c r="AY22" s="4">
        <v>0.46920000000000001</v>
      </c>
      <c r="AZ22" s="4">
        <v>3.0578512396694175</v>
      </c>
      <c r="BA22" s="4"/>
      <c r="BC22" s="2">
        <v>0.48520000000000002</v>
      </c>
      <c r="BD22" s="2">
        <v>0.24793388429752777</v>
      </c>
    </row>
    <row r="23" spans="1:56" x14ac:dyDescent="0.25">
      <c r="A23" s="1">
        <v>41582.621527777781</v>
      </c>
      <c r="B23" s="6">
        <v>0.55000000000000004</v>
      </c>
      <c r="C23" s="6">
        <v>0.54679999999999995</v>
      </c>
      <c r="D23" s="4"/>
      <c r="E23" s="6">
        <f t="shared" si="6"/>
        <v>3.4799999999999998E-2</v>
      </c>
      <c r="F23" s="6">
        <f t="shared" si="0"/>
        <v>0.5152000000000001</v>
      </c>
      <c r="G23" s="5">
        <v>2.8354570209195451</v>
      </c>
      <c r="H23" s="4">
        <f t="shared" si="1"/>
        <v>0.58522311631311119</v>
      </c>
      <c r="I23" s="4">
        <f t="shared" si="2"/>
        <v>5.7790782735917796</v>
      </c>
      <c r="J23" s="7">
        <f t="shared" si="3"/>
        <v>1.0622576105190346E-2</v>
      </c>
      <c r="K23" s="7">
        <f t="shared" si="4"/>
        <v>1.0240000000000586E-5</v>
      </c>
      <c r="L23" s="7">
        <f t="shared" si="5"/>
        <v>9.9855999999999057E-4</v>
      </c>
      <c r="M23" s="4"/>
      <c r="N23" s="4"/>
      <c r="O23" s="4">
        <v>0.42020000000000002</v>
      </c>
      <c r="P23" s="4">
        <v>23.152889539136787</v>
      </c>
      <c r="Q23" s="4"/>
      <c r="R23" s="4"/>
      <c r="S23" s="4">
        <v>0.38620000000000004</v>
      </c>
      <c r="T23" s="4">
        <v>29.37088514996341</v>
      </c>
      <c r="U23" s="4"/>
      <c r="V23" s="4"/>
      <c r="W23" s="4">
        <v>0.32120000000000004</v>
      </c>
      <c r="X23" s="4">
        <v>41.258229700073144</v>
      </c>
      <c r="Y23" s="4"/>
      <c r="Z23" s="4"/>
      <c r="AA23" s="4">
        <v>0.53920000000000012</v>
      </c>
      <c r="AB23" s="4">
        <v>1.389904901243568</v>
      </c>
      <c r="AC23" s="4"/>
      <c r="AD23" s="4"/>
      <c r="AE23" s="4">
        <v>0.43020000000000003</v>
      </c>
      <c r="AF23" s="4">
        <v>21.324067300658363</v>
      </c>
      <c r="AG23" s="4"/>
      <c r="AH23" s="4"/>
      <c r="AI23" s="4">
        <v>0.40320000000000006</v>
      </c>
      <c r="AJ23" s="4">
        <v>26.261887344550093</v>
      </c>
      <c r="AK23" s="4"/>
      <c r="AL23" s="4"/>
      <c r="AM23" s="4">
        <v>0.56320000000000003</v>
      </c>
      <c r="AN23" s="4">
        <v>2.9992684711046236</v>
      </c>
      <c r="AO23" s="4"/>
      <c r="AP23" s="4"/>
      <c r="AQ23" s="4">
        <v>0.45120000000000005</v>
      </c>
      <c r="AR23" s="4">
        <v>17.483540599853679</v>
      </c>
      <c r="AS23" s="4"/>
      <c r="AT23" s="4"/>
      <c r="AU23" s="4">
        <v>0.43920000000000003</v>
      </c>
      <c r="AV23" s="4">
        <v>19.678127286027784</v>
      </c>
      <c r="AW23" s="4"/>
      <c r="AX23" s="4"/>
      <c r="AY23" s="4">
        <v>0.49920000000000003</v>
      </c>
      <c r="AZ23" s="4">
        <v>8.7051938551572636</v>
      </c>
      <c r="BA23" s="4"/>
      <c r="BC23" s="2">
        <v>0.5152000000000001</v>
      </c>
      <c r="BD23" s="2">
        <v>5.7790782735917796</v>
      </c>
    </row>
    <row r="24" spans="1:56" x14ac:dyDescent="0.25">
      <c r="A24" s="1">
        <v>41582.625</v>
      </c>
      <c r="B24" s="6">
        <v>0.62</v>
      </c>
      <c r="C24" s="6">
        <v>0.6724</v>
      </c>
      <c r="D24" s="4"/>
      <c r="E24" s="6">
        <f t="shared" si="6"/>
        <v>3.4799999999999998E-2</v>
      </c>
      <c r="F24" s="6">
        <f t="shared" si="0"/>
        <v>0.58519999999999994</v>
      </c>
      <c r="G24" s="5">
        <v>3.9815990783744422</v>
      </c>
      <c r="H24" s="4">
        <f t="shared" si="1"/>
        <v>7.7929803688280792</v>
      </c>
      <c r="I24" s="4">
        <f t="shared" si="2"/>
        <v>12.968471148126124</v>
      </c>
      <c r="J24" s="7">
        <f t="shared" si="3"/>
        <v>5.0778645813148249E-4</v>
      </c>
      <c r="K24" s="7">
        <f t="shared" si="4"/>
        <v>2.7457600000000003E-3</v>
      </c>
      <c r="L24" s="7">
        <f t="shared" si="5"/>
        <v>7.6038400000000093E-3</v>
      </c>
      <c r="M24" s="4"/>
      <c r="N24" s="4"/>
      <c r="O24" s="4">
        <v>0.49019999999999997</v>
      </c>
      <c r="P24" s="4">
        <v>27.096966091612138</v>
      </c>
      <c r="Q24" s="4"/>
      <c r="R24" s="4"/>
      <c r="S24" s="4">
        <v>0.45619999999999999</v>
      </c>
      <c r="T24" s="4">
        <v>32.153480071386085</v>
      </c>
      <c r="U24" s="4"/>
      <c r="V24" s="4"/>
      <c r="W24" s="4">
        <v>0.39119999999999999</v>
      </c>
      <c r="X24" s="4">
        <v>41.82034503271862</v>
      </c>
      <c r="Y24" s="4"/>
      <c r="Z24" s="4"/>
      <c r="AA24" s="4">
        <v>0.60919999999999996</v>
      </c>
      <c r="AB24" s="4">
        <v>9.3991671624033373</v>
      </c>
      <c r="AC24" s="4"/>
      <c r="AD24" s="4"/>
      <c r="AE24" s="4">
        <v>0.50019999999999998</v>
      </c>
      <c r="AF24" s="4">
        <v>25.609756097560979</v>
      </c>
      <c r="AG24" s="4"/>
      <c r="AH24" s="4"/>
      <c r="AI24" s="4">
        <v>0.47320000000000001</v>
      </c>
      <c r="AJ24" s="4">
        <v>29.625223081499104</v>
      </c>
      <c r="AK24" s="4"/>
      <c r="AL24" s="4"/>
      <c r="AM24" s="4">
        <v>0.63319999999999999</v>
      </c>
      <c r="AN24" s="4">
        <v>5.8298631766805489</v>
      </c>
      <c r="AO24" s="4"/>
      <c r="AP24" s="4"/>
      <c r="AQ24" s="4">
        <v>0.5212</v>
      </c>
      <c r="AR24" s="4">
        <v>22.486615110053542</v>
      </c>
      <c r="AS24" s="4"/>
      <c r="AT24" s="4"/>
      <c r="AU24" s="4">
        <v>0.50919999999999999</v>
      </c>
      <c r="AV24" s="4">
        <v>24.271267102914933</v>
      </c>
      <c r="AW24" s="4"/>
      <c r="AX24" s="4"/>
      <c r="AY24" s="4">
        <v>0.56919999999999993</v>
      </c>
      <c r="AZ24" s="4">
        <v>15.348007138607983</v>
      </c>
      <c r="BA24" s="4"/>
      <c r="BC24" s="2">
        <v>0.58519999999999994</v>
      </c>
      <c r="BD24" s="2">
        <v>12.968471148126124</v>
      </c>
    </row>
    <row r="25" spans="1:56" x14ac:dyDescent="0.25">
      <c r="A25" s="1">
        <v>41582.628472222219</v>
      </c>
      <c r="B25" s="6">
        <v>0.83</v>
      </c>
      <c r="C25" s="6">
        <v>0.81370000000000009</v>
      </c>
      <c r="D25" s="4"/>
      <c r="E25" s="6">
        <f t="shared" si="6"/>
        <v>3.4799999999999998E-2</v>
      </c>
      <c r="F25" s="6">
        <f t="shared" si="0"/>
        <v>0.79519999999999991</v>
      </c>
      <c r="G25" s="5">
        <v>2.2392236626411499</v>
      </c>
      <c r="H25" s="4">
        <f t="shared" si="1"/>
        <v>2.0031952808160094</v>
      </c>
      <c r="I25" s="4">
        <f t="shared" si="2"/>
        <v>2.2735651960182106</v>
      </c>
      <c r="J25" s="7">
        <f t="shared" si="3"/>
        <v>2.6841618105190302E-2</v>
      </c>
      <c r="K25" s="7">
        <f t="shared" si="4"/>
        <v>2.6568999999999578E-4</v>
      </c>
      <c r="L25" s="7">
        <f t="shared" si="5"/>
        <v>3.4225000000000677E-4</v>
      </c>
      <c r="M25" s="4"/>
      <c r="N25" s="4"/>
      <c r="O25" s="4">
        <v>0.70019999999999993</v>
      </c>
      <c r="P25" s="4">
        <v>13.948629716111606</v>
      </c>
      <c r="Q25" s="4"/>
      <c r="R25" s="4"/>
      <c r="S25" s="4">
        <v>0.6661999999999999</v>
      </c>
      <c r="T25" s="4">
        <v>18.127073860145035</v>
      </c>
      <c r="U25" s="4"/>
      <c r="V25" s="4"/>
      <c r="W25" s="4">
        <v>0.60119999999999996</v>
      </c>
      <c r="X25" s="4">
        <v>26.115275900208935</v>
      </c>
      <c r="Y25" s="4"/>
      <c r="Z25" s="4"/>
      <c r="AA25" s="4">
        <v>0.81919999999999993</v>
      </c>
      <c r="AB25" s="4">
        <v>0.67592478800538747</v>
      </c>
      <c r="AC25" s="4"/>
      <c r="AD25" s="4"/>
      <c r="AE25" s="4">
        <v>0.71019999999999994</v>
      </c>
      <c r="AF25" s="4">
        <v>12.719675556101775</v>
      </c>
      <c r="AG25" s="4"/>
      <c r="AH25" s="4"/>
      <c r="AI25" s="4">
        <v>0.68320000000000003</v>
      </c>
      <c r="AJ25" s="4">
        <v>16.037851788128307</v>
      </c>
      <c r="AK25" s="4"/>
      <c r="AL25" s="4"/>
      <c r="AM25" s="4">
        <v>0.84319999999999995</v>
      </c>
      <c r="AN25" s="4">
        <v>3.6254147720289858</v>
      </c>
      <c r="AO25" s="4"/>
      <c r="AP25" s="4"/>
      <c r="AQ25" s="4">
        <v>0.73119999999999996</v>
      </c>
      <c r="AR25" s="4">
        <v>10.138871820081125</v>
      </c>
      <c r="AS25" s="4"/>
      <c r="AT25" s="4"/>
      <c r="AU25" s="4">
        <v>0.71919999999999995</v>
      </c>
      <c r="AV25" s="4">
        <v>11.613616812092925</v>
      </c>
      <c r="AW25" s="4"/>
      <c r="AX25" s="4"/>
      <c r="AY25" s="4">
        <v>0.77919999999999989</v>
      </c>
      <c r="AZ25" s="4">
        <v>4.239891852033943</v>
      </c>
      <c r="BA25" s="4"/>
      <c r="BC25" s="2">
        <v>0.79519999999999991</v>
      </c>
      <c r="BD25" s="2">
        <v>2.2735651960182106</v>
      </c>
    </row>
    <row r="26" spans="1:56" x14ac:dyDescent="0.25">
      <c r="A26" s="1">
        <v>41582.631944444445</v>
      </c>
      <c r="B26" s="6">
        <v>1.01</v>
      </c>
      <c r="C26" s="6">
        <v>0.82940000000000003</v>
      </c>
      <c r="D26" s="4"/>
      <c r="E26" s="6">
        <f t="shared" si="6"/>
        <v>3.4799999999999998E-2</v>
      </c>
      <c r="F26" s="6">
        <f t="shared" si="0"/>
        <v>0.97520000000000007</v>
      </c>
      <c r="G26" s="5">
        <v>1.3062897549571979</v>
      </c>
      <c r="H26" s="4">
        <f t="shared" si="1"/>
        <v>21.774776947190738</v>
      </c>
      <c r="I26" s="4">
        <f t="shared" si="2"/>
        <v>17.578972751386548</v>
      </c>
      <c r="J26" s="7">
        <f t="shared" si="3"/>
        <v>3.2232499399307925E-2</v>
      </c>
      <c r="K26" s="7">
        <f t="shared" si="4"/>
        <v>3.2616359999999997E-2</v>
      </c>
      <c r="L26" s="7">
        <f t="shared" si="5"/>
        <v>2.1257640000000012E-2</v>
      </c>
      <c r="M26" s="4"/>
      <c r="N26" s="4"/>
      <c r="O26" s="4">
        <v>0.88019999999999998</v>
      </c>
      <c r="P26" s="4">
        <v>6.1249095731854295</v>
      </c>
      <c r="Q26" s="4"/>
      <c r="R26" s="4"/>
      <c r="S26" s="4">
        <v>0.84620000000000006</v>
      </c>
      <c r="T26" s="4">
        <v>2.0255606462503057</v>
      </c>
      <c r="U26" s="4"/>
      <c r="V26" s="4"/>
      <c r="W26" s="4">
        <v>0.78120000000000001</v>
      </c>
      <c r="X26" s="4">
        <v>5.8114299493609858</v>
      </c>
      <c r="Y26" s="4"/>
      <c r="Z26" s="4"/>
      <c r="AA26" s="4">
        <v>0.99920000000000009</v>
      </c>
      <c r="AB26" s="4">
        <v>20.472630817458413</v>
      </c>
      <c r="AC26" s="4"/>
      <c r="AD26" s="4"/>
      <c r="AE26" s="4">
        <v>0.89019999999999999</v>
      </c>
      <c r="AF26" s="4">
        <v>7.3306004340487059</v>
      </c>
      <c r="AG26" s="4"/>
      <c r="AH26" s="4"/>
      <c r="AI26" s="4">
        <v>0.86319999999999997</v>
      </c>
      <c r="AJ26" s="4">
        <v>4.0752351097178607</v>
      </c>
      <c r="AK26" s="4"/>
      <c r="AL26" s="4"/>
      <c r="AM26" s="4">
        <v>1.0232000000000001</v>
      </c>
      <c r="AN26" s="4">
        <v>23.366288883530274</v>
      </c>
      <c r="AO26" s="4"/>
      <c r="AP26" s="4"/>
      <c r="AQ26" s="4">
        <v>0.91120000000000001</v>
      </c>
      <c r="AR26" s="4">
        <v>9.8625512418615831</v>
      </c>
      <c r="AS26" s="4"/>
      <c r="AT26" s="4"/>
      <c r="AU26" s="4">
        <v>0.8992</v>
      </c>
      <c r="AV26" s="4">
        <v>8.4157222088256525</v>
      </c>
      <c r="AW26" s="4"/>
      <c r="AX26" s="4"/>
      <c r="AY26" s="4">
        <v>0.95920000000000005</v>
      </c>
      <c r="AZ26" s="4">
        <v>15.649867374005307</v>
      </c>
      <c r="BA26" s="4"/>
      <c r="BC26" s="2">
        <v>0.97520000000000007</v>
      </c>
      <c r="BD26" s="2">
        <v>17.578972751386548</v>
      </c>
    </row>
    <row r="27" spans="1:56" x14ac:dyDescent="0.25">
      <c r="A27" s="1">
        <v>41582.635416666664</v>
      </c>
      <c r="B27" s="6">
        <v>1.06</v>
      </c>
      <c r="C27" s="6">
        <v>0.89219999999999999</v>
      </c>
      <c r="D27" s="4"/>
      <c r="E27" s="6">
        <f t="shared" si="6"/>
        <v>3.4799999999999998E-2</v>
      </c>
      <c r="F27" s="6">
        <f t="shared" si="0"/>
        <v>1.0252000000000001</v>
      </c>
      <c r="G27" s="5">
        <v>1.864852424033604</v>
      </c>
      <c r="H27" s="4">
        <f t="shared" si="1"/>
        <v>18.807442277516259</v>
      </c>
      <c r="I27" s="4">
        <f t="shared" si="2"/>
        <v>14.906971531046864</v>
      </c>
      <c r="J27" s="7">
        <f t="shared" si="3"/>
        <v>5.872582457577849E-2</v>
      </c>
      <c r="K27" s="7">
        <f t="shared" si="4"/>
        <v>2.815684000000002E-2</v>
      </c>
      <c r="L27" s="7">
        <f t="shared" si="5"/>
        <v>1.7689000000000031E-2</v>
      </c>
      <c r="M27" s="4"/>
      <c r="N27" s="4"/>
      <c r="O27" s="4">
        <v>0.93020000000000003</v>
      </c>
      <c r="P27" s="4">
        <v>4.2591347231562464</v>
      </c>
      <c r="Q27" s="4"/>
      <c r="R27" s="4"/>
      <c r="S27" s="4">
        <v>0.89620000000000011</v>
      </c>
      <c r="T27" s="4">
        <v>0.44832997085856474</v>
      </c>
      <c r="U27" s="4"/>
      <c r="V27" s="4"/>
      <c r="W27" s="4">
        <v>0.83120000000000005</v>
      </c>
      <c r="X27" s="4">
        <v>6.8370320555929105</v>
      </c>
      <c r="Y27" s="4"/>
      <c r="Z27" s="4"/>
      <c r="AA27" s="4">
        <v>1.0492000000000001</v>
      </c>
      <c r="AB27" s="4">
        <v>17.596951356198176</v>
      </c>
      <c r="AC27" s="4"/>
      <c r="AD27" s="4"/>
      <c r="AE27" s="4">
        <v>0.94020000000000004</v>
      </c>
      <c r="AF27" s="4">
        <v>5.3799596503026272</v>
      </c>
      <c r="AG27" s="4"/>
      <c r="AH27" s="4"/>
      <c r="AI27" s="4">
        <v>0.91320000000000001</v>
      </c>
      <c r="AJ27" s="4">
        <v>2.3537323470073996</v>
      </c>
      <c r="AK27" s="4"/>
      <c r="AL27" s="4"/>
      <c r="AM27" s="4">
        <v>1.0731999999999999</v>
      </c>
      <c r="AN27" s="4">
        <v>20.286931181349466</v>
      </c>
      <c r="AO27" s="4"/>
      <c r="AP27" s="4"/>
      <c r="AQ27" s="4">
        <v>0.96120000000000005</v>
      </c>
      <c r="AR27" s="4">
        <v>7.7336919973100269</v>
      </c>
      <c r="AS27" s="4"/>
      <c r="AT27" s="4"/>
      <c r="AU27" s="4">
        <v>0.94920000000000004</v>
      </c>
      <c r="AV27" s="4">
        <v>6.3887020847343701</v>
      </c>
      <c r="AW27" s="4"/>
      <c r="AX27" s="4"/>
      <c r="AY27" s="4">
        <v>1.0092000000000001</v>
      </c>
      <c r="AZ27" s="4">
        <v>13.113651647612654</v>
      </c>
      <c r="BA27" s="4"/>
      <c r="BC27" s="2">
        <v>1.0252000000000001</v>
      </c>
      <c r="BD27" s="2">
        <v>14.906971531046864</v>
      </c>
    </row>
    <row r="28" spans="1:56" x14ac:dyDescent="0.25">
      <c r="A28" s="1">
        <v>41582.638888888891</v>
      </c>
      <c r="B28" s="6">
        <v>1.05</v>
      </c>
      <c r="C28" s="6">
        <v>1.0649</v>
      </c>
      <c r="D28" s="4"/>
      <c r="E28" s="6">
        <f t="shared" si="6"/>
        <v>3.4799999999999998E-2</v>
      </c>
      <c r="F28" s="6">
        <f t="shared" si="0"/>
        <v>1.0152000000000001</v>
      </c>
      <c r="G28" s="5">
        <v>3.6487980333791659</v>
      </c>
      <c r="H28" s="4">
        <f t="shared" si="1"/>
        <v>1.3991924124330841</v>
      </c>
      <c r="I28" s="4">
        <f t="shared" si="2"/>
        <v>4.6671048924781537</v>
      </c>
      <c r="J28" s="7">
        <f t="shared" si="3"/>
        <v>0.17225331881107253</v>
      </c>
      <c r="K28" s="7">
        <f t="shared" si="4"/>
        <v>2.2200999999999742E-4</v>
      </c>
      <c r="L28" s="7">
        <f t="shared" si="5"/>
        <v>2.4700899999999856E-3</v>
      </c>
      <c r="M28" s="4"/>
      <c r="N28" s="4"/>
      <c r="O28" s="4">
        <v>0.92020000000000002</v>
      </c>
      <c r="P28" s="4">
        <v>13.588130340877072</v>
      </c>
      <c r="Q28" s="4"/>
      <c r="R28" s="4"/>
      <c r="S28" s="4">
        <v>0.8862000000000001</v>
      </c>
      <c r="T28" s="4">
        <v>16.780918396093519</v>
      </c>
      <c r="U28" s="4"/>
      <c r="V28" s="4"/>
      <c r="W28" s="4">
        <v>0.82120000000000004</v>
      </c>
      <c r="X28" s="4">
        <v>22.884777913419093</v>
      </c>
      <c r="Y28" s="4"/>
      <c r="Z28" s="4"/>
      <c r="AA28" s="4">
        <v>1.0392000000000001</v>
      </c>
      <c r="AB28" s="4">
        <v>2.4133721476194792</v>
      </c>
      <c r="AC28" s="4"/>
      <c r="AD28" s="4"/>
      <c r="AE28" s="4">
        <v>0.93020000000000003</v>
      </c>
      <c r="AF28" s="4">
        <v>12.649075030519292</v>
      </c>
      <c r="AG28" s="4"/>
      <c r="AH28" s="4"/>
      <c r="AI28" s="4">
        <v>0.9032</v>
      </c>
      <c r="AJ28" s="4">
        <v>15.184524368485299</v>
      </c>
      <c r="AK28" s="4"/>
      <c r="AL28" s="4"/>
      <c r="AM28" s="4">
        <v>1.0632000000000001</v>
      </c>
      <c r="AN28" s="4">
        <v>0.15963940276080504</v>
      </c>
      <c r="AO28" s="4"/>
      <c r="AP28" s="4"/>
      <c r="AQ28" s="4">
        <v>0.95120000000000005</v>
      </c>
      <c r="AR28" s="4">
        <v>10.677058878767951</v>
      </c>
      <c r="AS28" s="4"/>
      <c r="AT28" s="4"/>
      <c r="AU28" s="4">
        <v>0.93920000000000003</v>
      </c>
      <c r="AV28" s="4">
        <v>11.80392525119729</v>
      </c>
      <c r="AW28" s="4"/>
      <c r="AX28" s="4"/>
      <c r="AY28" s="4">
        <v>0.99920000000000009</v>
      </c>
      <c r="AZ28" s="4">
        <v>6.1695933890506032</v>
      </c>
      <c r="BA28" s="4"/>
      <c r="BC28" s="2">
        <v>1.0152000000000001</v>
      </c>
      <c r="BD28" s="2">
        <v>4.6671048924781537</v>
      </c>
    </row>
    <row r="29" spans="1:56" x14ac:dyDescent="0.25">
      <c r="A29" s="1">
        <v>41582.642361111109</v>
      </c>
      <c r="B29" s="6">
        <v>1.0900000000000001</v>
      </c>
      <c r="C29" s="6">
        <v>1.2533000000000001</v>
      </c>
      <c r="D29" s="4"/>
      <c r="E29" s="6">
        <f t="shared" si="6"/>
        <v>3.4799999999999998E-2</v>
      </c>
      <c r="F29" s="6">
        <f t="shared" si="0"/>
        <v>1.0552000000000001</v>
      </c>
      <c r="G29" s="5">
        <v>3.184652244047117</v>
      </c>
      <c r="H29" s="4">
        <f t="shared" si="1"/>
        <v>13.029601851113059</v>
      </c>
      <c r="I29" s="4">
        <f t="shared" si="2"/>
        <v>15.806271443389447</v>
      </c>
      <c r="J29" s="7">
        <f t="shared" si="3"/>
        <v>0.36413273434048438</v>
      </c>
      <c r="K29" s="7">
        <f t="shared" si="4"/>
        <v>2.6666889999999999E-2</v>
      </c>
      <c r="L29" s="7">
        <f t="shared" si="5"/>
        <v>3.9243609999999977E-2</v>
      </c>
      <c r="M29" s="4"/>
      <c r="N29" s="4"/>
      <c r="O29" s="4">
        <v>0.96020000000000005</v>
      </c>
      <c r="P29" s="4">
        <v>23.3862602728796</v>
      </c>
      <c r="Q29" s="4"/>
      <c r="R29" s="4"/>
      <c r="S29" s="4">
        <v>0.92620000000000013</v>
      </c>
      <c r="T29" s="4">
        <v>26.099098380276065</v>
      </c>
      <c r="U29" s="4"/>
      <c r="V29" s="4"/>
      <c r="W29" s="4">
        <v>0.86120000000000008</v>
      </c>
      <c r="X29" s="4">
        <v>31.285406526769329</v>
      </c>
      <c r="Y29" s="4"/>
      <c r="Z29" s="4"/>
      <c r="AA29" s="4">
        <v>1.0792000000000002</v>
      </c>
      <c r="AB29" s="4">
        <v>13.891326896991934</v>
      </c>
      <c r="AC29" s="4"/>
      <c r="AD29" s="4"/>
      <c r="AE29" s="4">
        <v>0.97020000000000006</v>
      </c>
      <c r="AF29" s="4">
        <v>22.588366711880635</v>
      </c>
      <c r="AG29" s="4"/>
      <c r="AH29" s="4"/>
      <c r="AI29" s="4">
        <v>0.94320000000000004</v>
      </c>
      <c r="AJ29" s="4">
        <v>24.742679326577836</v>
      </c>
      <c r="AK29" s="4"/>
      <c r="AL29" s="4"/>
      <c r="AM29" s="4">
        <v>1.1032000000000002</v>
      </c>
      <c r="AN29" s="4">
        <v>11.976382350594422</v>
      </c>
      <c r="AO29" s="4"/>
      <c r="AP29" s="4"/>
      <c r="AQ29" s="4">
        <v>0.99120000000000008</v>
      </c>
      <c r="AR29" s="4">
        <v>20.912790233782811</v>
      </c>
      <c r="AS29" s="4"/>
      <c r="AT29" s="4"/>
      <c r="AU29" s="4">
        <v>0.97920000000000007</v>
      </c>
      <c r="AV29" s="4">
        <v>21.870262506981568</v>
      </c>
      <c r="AW29" s="4"/>
      <c r="AX29" s="4"/>
      <c r="AY29" s="4">
        <v>1.0392000000000001</v>
      </c>
      <c r="AZ29" s="4">
        <v>17.08290114098779</v>
      </c>
      <c r="BA29" s="4"/>
      <c r="BC29" s="2">
        <v>1.0552000000000001</v>
      </c>
      <c r="BD29" s="2">
        <v>15.806271443389447</v>
      </c>
    </row>
    <row r="30" spans="1:56" x14ac:dyDescent="0.25">
      <c r="A30" s="1">
        <v>41582.645833333336</v>
      </c>
      <c r="B30" s="6">
        <v>1.21</v>
      </c>
      <c r="C30" s="6">
        <v>1.3474999999999999</v>
      </c>
      <c r="D30" s="4">
        <v>1.2754999999999999</v>
      </c>
      <c r="E30" s="6">
        <f t="shared" si="6"/>
        <v>-6.5499999999999892E-2</v>
      </c>
      <c r="F30" s="6">
        <f t="shared" si="0"/>
        <v>1.2754999999999999</v>
      </c>
      <c r="G30" s="5">
        <v>2.5459282913183379</v>
      </c>
      <c r="H30" s="4">
        <f t="shared" si="1"/>
        <v>10.204081632653059</v>
      </c>
      <c r="I30" s="4">
        <f t="shared" si="2"/>
        <v>5.3432282003710627</v>
      </c>
      <c r="J30" s="7">
        <f t="shared" si="3"/>
        <v>0.48669336210519004</v>
      </c>
      <c r="K30" s="7">
        <f t="shared" si="4"/>
        <v>1.8906249999999989E-2</v>
      </c>
      <c r="L30" s="7">
        <f t="shared" si="5"/>
        <v>5.1840000000000089E-3</v>
      </c>
      <c r="M30" s="4">
        <f ca="1">D30+RANDBETWEEN(-150,150)/1000</f>
        <v>1.2184999999999999</v>
      </c>
      <c r="N30" s="4">
        <v>1.3345</v>
      </c>
      <c r="O30" s="4">
        <v>1.3345</v>
      </c>
      <c r="P30" s="4">
        <v>0.96474953617810033</v>
      </c>
      <c r="Q30" s="4"/>
      <c r="R30" s="4">
        <v>1.4704999999999999</v>
      </c>
      <c r="S30" s="4">
        <v>1.4704999999999999</v>
      </c>
      <c r="T30" s="4">
        <v>9.1280148423005585</v>
      </c>
      <c r="U30" s="4"/>
      <c r="V30" s="4">
        <v>1.4344999999999999</v>
      </c>
      <c r="W30" s="4">
        <v>1.4344999999999999</v>
      </c>
      <c r="X30" s="4">
        <v>6.4564007421150249</v>
      </c>
      <c r="Y30" s="4"/>
      <c r="Z30" s="4">
        <v>1.4644999999999999</v>
      </c>
      <c r="AA30" s="4">
        <v>1.4644999999999999</v>
      </c>
      <c r="AB30" s="4">
        <v>8.6827458256029679</v>
      </c>
      <c r="AC30" s="4"/>
      <c r="AD30" s="4">
        <v>1.3074999999999999</v>
      </c>
      <c r="AE30" s="4">
        <v>1.3074999999999999</v>
      </c>
      <c r="AF30" s="4">
        <v>2.9684601113172571</v>
      </c>
      <c r="AG30" s="4"/>
      <c r="AH30" s="4">
        <v>1.3394999999999999</v>
      </c>
      <c r="AI30" s="4">
        <v>1.3394999999999999</v>
      </c>
      <c r="AJ30" s="4">
        <v>0.59369202226345141</v>
      </c>
      <c r="AK30" s="4"/>
      <c r="AL30" s="4">
        <v>1.2144999999999999</v>
      </c>
      <c r="AM30" s="4">
        <v>1.2144999999999999</v>
      </c>
      <c r="AN30" s="4">
        <v>9.8701298701298708</v>
      </c>
      <c r="AO30" s="4"/>
      <c r="AP30" s="4">
        <v>1.3624999999999998</v>
      </c>
      <c r="AQ30" s="4">
        <v>1.3624999999999998</v>
      </c>
      <c r="AR30" s="4">
        <v>1.1131725417439631</v>
      </c>
      <c r="AS30" s="4"/>
      <c r="AT30" s="4">
        <v>1.2115</v>
      </c>
      <c r="AU30" s="4">
        <v>1.2115</v>
      </c>
      <c r="AV30" s="4">
        <v>10.092764378478657</v>
      </c>
      <c r="AW30" s="4"/>
      <c r="AX30" s="4">
        <v>1.2464999999999999</v>
      </c>
      <c r="AY30" s="4">
        <v>1.2464999999999999</v>
      </c>
      <c r="AZ30" s="4">
        <v>7.495361781076066</v>
      </c>
      <c r="BA30" s="4"/>
      <c r="BB30" s="4">
        <v>1.2754999999999999</v>
      </c>
      <c r="BC30" s="2">
        <v>1.2754999999999999</v>
      </c>
      <c r="BD30" s="2">
        <v>5.3432282003710627</v>
      </c>
    </row>
    <row r="31" spans="1:56" x14ac:dyDescent="0.25">
      <c r="A31" s="1">
        <v>41582.649305555555</v>
      </c>
      <c r="B31" s="6">
        <v>1.27</v>
      </c>
      <c r="C31" s="6">
        <v>1.3946000000000001</v>
      </c>
      <c r="D31" s="4"/>
      <c r="E31" s="6">
        <f t="shared" si="6"/>
        <v>-6.5499999999999892E-2</v>
      </c>
      <c r="F31" s="6">
        <f t="shared" si="0"/>
        <v>1.3354999999999999</v>
      </c>
      <c r="G31" s="5">
        <v>3.0508438753833209</v>
      </c>
      <c r="H31" s="4">
        <f t="shared" si="1"/>
        <v>8.9344614943352969</v>
      </c>
      <c r="I31" s="4">
        <f t="shared" si="2"/>
        <v>4.2377742721927545</v>
      </c>
      <c r="J31" s="7">
        <f t="shared" si="3"/>
        <v>0.55462890598754322</v>
      </c>
      <c r="K31" s="7">
        <f t="shared" si="4"/>
        <v>1.5525160000000012E-2</v>
      </c>
      <c r="L31" s="7">
        <f t="shared" si="5"/>
        <v>3.4928100000000181E-3</v>
      </c>
      <c r="M31" s="4"/>
      <c r="N31" s="4"/>
      <c r="O31" s="4">
        <v>1.3945000000000001</v>
      </c>
      <c r="P31" s="4">
        <v>7.1705148429649351E-3</v>
      </c>
      <c r="Q31" s="4"/>
      <c r="R31" s="4"/>
      <c r="S31" s="4">
        <v>1.5305</v>
      </c>
      <c r="T31" s="4">
        <v>9.744729671590413</v>
      </c>
      <c r="U31" s="4"/>
      <c r="V31" s="4"/>
      <c r="W31" s="4">
        <v>1.4944999999999999</v>
      </c>
      <c r="X31" s="4">
        <v>7.1633443281227498</v>
      </c>
      <c r="Y31" s="4"/>
      <c r="Z31" s="4"/>
      <c r="AA31" s="4">
        <v>1.5245</v>
      </c>
      <c r="AB31" s="4">
        <v>9.3144987810124693</v>
      </c>
      <c r="AC31" s="4"/>
      <c r="AD31" s="4"/>
      <c r="AE31" s="4">
        <v>1.3674999999999999</v>
      </c>
      <c r="AF31" s="4">
        <v>1.9432095224437202</v>
      </c>
      <c r="AG31" s="4"/>
      <c r="AH31" s="4"/>
      <c r="AI31" s="4">
        <v>1.3995</v>
      </c>
      <c r="AJ31" s="4">
        <v>0.35135522730531366</v>
      </c>
      <c r="AK31" s="4"/>
      <c r="AL31" s="4"/>
      <c r="AM31" s="4">
        <v>1.2745</v>
      </c>
      <c r="AN31" s="4">
        <v>8.6117883264018413</v>
      </c>
      <c r="AO31" s="4"/>
      <c r="AP31" s="4"/>
      <c r="AQ31" s="4">
        <v>1.4224999999999999</v>
      </c>
      <c r="AR31" s="4">
        <v>2.0005736411874238</v>
      </c>
      <c r="AS31" s="4"/>
      <c r="AT31" s="4"/>
      <c r="AU31" s="4">
        <v>1.2715000000000001</v>
      </c>
      <c r="AV31" s="4">
        <v>8.826903771690807</v>
      </c>
      <c r="AW31" s="4"/>
      <c r="AX31" s="4"/>
      <c r="AY31" s="4">
        <v>1.3065</v>
      </c>
      <c r="AZ31" s="4">
        <v>6.3172235766528075</v>
      </c>
      <c r="BA31" s="4"/>
      <c r="BC31" s="2">
        <v>1.3354999999999999</v>
      </c>
      <c r="BD31" s="2">
        <v>4.2377742721927545</v>
      </c>
    </row>
    <row r="32" spans="1:56" x14ac:dyDescent="0.25">
      <c r="A32" s="1">
        <v>41582.652777777781</v>
      </c>
      <c r="B32" s="6">
        <v>1.3</v>
      </c>
      <c r="C32" s="6">
        <v>1.4259999999999999</v>
      </c>
      <c r="D32" s="4"/>
      <c r="E32" s="6">
        <f t="shared" si="6"/>
        <v>-6.5499999999999892E-2</v>
      </c>
      <c r="F32" s="6">
        <f t="shared" si="0"/>
        <v>1.3654999999999999</v>
      </c>
      <c r="G32" s="5">
        <v>2.1307522943882451</v>
      </c>
      <c r="H32" s="4">
        <f t="shared" si="1"/>
        <v>8.8359046283309883</v>
      </c>
      <c r="I32" s="4">
        <f t="shared" si="2"/>
        <v>4.2426367461430576</v>
      </c>
      <c r="J32" s="7">
        <f t="shared" si="3"/>
        <v>0.60238416857577826</v>
      </c>
      <c r="K32" s="7">
        <f t="shared" si="4"/>
        <v>1.5875999999999973E-2</v>
      </c>
      <c r="L32" s="7">
        <f t="shared" si="5"/>
        <v>3.6602499999999999E-3</v>
      </c>
      <c r="M32" s="4"/>
      <c r="N32" s="4"/>
      <c r="O32" s="4">
        <v>1.4245000000000001</v>
      </c>
      <c r="P32" s="4">
        <v>0.10518934081345266</v>
      </c>
      <c r="Q32" s="4"/>
      <c r="R32" s="4"/>
      <c r="S32" s="4">
        <v>1.5605</v>
      </c>
      <c r="T32" s="4">
        <v>9.4319775596072972</v>
      </c>
      <c r="U32" s="4"/>
      <c r="V32" s="4"/>
      <c r="W32" s="4">
        <v>1.5245</v>
      </c>
      <c r="X32" s="4">
        <v>6.9074333800841536</v>
      </c>
      <c r="Y32" s="4"/>
      <c r="Z32" s="4"/>
      <c r="AA32" s="4">
        <v>1.5545</v>
      </c>
      <c r="AB32" s="4">
        <v>9.01122019635344</v>
      </c>
      <c r="AC32" s="4"/>
      <c r="AD32" s="4"/>
      <c r="AE32" s="4">
        <v>1.3975</v>
      </c>
      <c r="AF32" s="4">
        <v>1.9985974754558185</v>
      </c>
      <c r="AG32" s="4"/>
      <c r="AH32" s="4"/>
      <c r="AI32" s="4">
        <v>1.4295</v>
      </c>
      <c r="AJ32" s="4">
        <v>0.24544179523142068</v>
      </c>
      <c r="AK32" s="4"/>
      <c r="AL32" s="4"/>
      <c r="AM32" s="4">
        <v>1.3045</v>
      </c>
      <c r="AN32" s="4">
        <v>8.5203366058906003</v>
      </c>
      <c r="AO32" s="4"/>
      <c r="AP32" s="4"/>
      <c r="AQ32" s="4">
        <v>1.4524999999999999</v>
      </c>
      <c r="AR32" s="4">
        <v>1.858345021037866</v>
      </c>
      <c r="AS32" s="4"/>
      <c r="AT32" s="4"/>
      <c r="AU32" s="4">
        <v>1.3015000000000001</v>
      </c>
      <c r="AV32" s="4">
        <v>8.7307152875175209</v>
      </c>
      <c r="AW32" s="4"/>
      <c r="AX32" s="4"/>
      <c r="AY32" s="4">
        <v>1.3365</v>
      </c>
      <c r="AZ32" s="4">
        <v>6.2762973352033606</v>
      </c>
      <c r="BA32" s="4"/>
      <c r="BC32" s="2">
        <v>1.3654999999999999</v>
      </c>
      <c r="BD32" s="2">
        <v>4.2426367461430576</v>
      </c>
    </row>
    <row r="33" spans="1:56" x14ac:dyDescent="0.25">
      <c r="A33" s="1">
        <v>41582.65625</v>
      </c>
      <c r="B33" s="6">
        <v>1.32</v>
      </c>
      <c r="C33" s="6">
        <v>1.4417</v>
      </c>
      <c r="D33" s="4"/>
      <c r="E33" s="6">
        <f t="shared" si="6"/>
        <v>-6.5499999999999892E-2</v>
      </c>
      <c r="F33" s="6">
        <f t="shared" si="0"/>
        <v>1.3855</v>
      </c>
      <c r="G33" s="5">
        <v>2.881535656721367</v>
      </c>
      <c r="H33" s="4">
        <f t="shared" si="1"/>
        <v>8.4414233196920243</v>
      </c>
      <c r="I33" s="4">
        <f t="shared" si="2"/>
        <v>3.8981757647222048</v>
      </c>
      <c r="J33" s="7">
        <f t="shared" si="3"/>
        <v>0.62700126986989602</v>
      </c>
      <c r="K33" s="7">
        <f t="shared" si="4"/>
        <v>1.4810889999999981E-2</v>
      </c>
      <c r="L33" s="7">
        <f t="shared" si="5"/>
        <v>3.1584400000000032E-3</v>
      </c>
      <c r="M33" s="4"/>
      <c r="N33" s="4"/>
      <c r="O33" s="4">
        <v>1.4445000000000001</v>
      </c>
      <c r="P33" s="4">
        <v>0.19421516265520813</v>
      </c>
      <c r="Q33" s="4"/>
      <c r="R33" s="4"/>
      <c r="S33" s="4">
        <v>1.5805</v>
      </c>
      <c r="T33" s="4">
        <v>9.6275230630505675</v>
      </c>
      <c r="U33" s="4"/>
      <c r="V33" s="4"/>
      <c r="W33" s="4">
        <v>1.5445</v>
      </c>
      <c r="X33" s="4">
        <v>7.1304709717694399</v>
      </c>
      <c r="Y33" s="4"/>
      <c r="Z33" s="4"/>
      <c r="AA33" s="4">
        <v>1.5745</v>
      </c>
      <c r="AB33" s="4">
        <v>9.211347714503713</v>
      </c>
      <c r="AC33" s="4"/>
      <c r="AD33" s="4"/>
      <c r="AE33" s="4">
        <v>1.4175</v>
      </c>
      <c r="AF33" s="4">
        <v>1.6785739058056461</v>
      </c>
      <c r="AG33" s="4"/>
      <c r="AH33" s="4"/>
      <c r="AI33" s="4">
        <v>1.4495</v>
      </c>
      <c r="AJ33" s="4">
        <v>0.54102795311091278</v>
      </c>
      <c r="AK33" s="4"/>
      <c r="AL33" s="4"/>
      <c r="AM33" s="4">
        <v>1.3245</v>
      </c>
      <c r="AN33" s="4">
        <v>8.1292918082818879</v>
      </c>
      <c r="AO33" s="4"/>
      <c r="AP33" s="4"/>
      <c r="AQ33" s="4">
        <v>1.4724999999999999</v>
      </c>
      <c r="AR33" s="4">
        <v>2.1363667892071816</v>
      </c>
      <c r="AS33" s="4"/>
      <c r="AT33" s="4"/>
      <c r="AU33" s="4">
        <v>1.3215000000000001</v>
      </c>
      <c r="AV33" s="4">
        <v>8.3373794825553063</v>
      </c>
      <c r="AW33" s="4"/>
      <c r="AX33" s="4"/>
      <c r="AY33" s="4">
        <v>1.3565</v>
      </c>
      <c r="AZ33" s="4">
        <v>5.9096899493653288</v>
      </c>
      <c r="BA33" s="4"/>
      <c r="BC33" s="2">
        <v>1.3855</v>
      </c>
      <c r="BD33" s="2">
        <v>3.8981757647222048</v>
      </c>
    </row>
    <row r="34" spans="1:56" x14ac:dyDescent="0.25">
      <c r="A34" s="1">
        <v>41582.659722222219</v>
      </c>
      <c r="B34" s="6">
        <v>1.33</v>
      </c>
      <c r="C34" s="6">
        <v>1.5044999999999999</v>
      </c>
      <c r="D34" s="4"/>
      <c r="E34" s="6">
        <f t="shared" si="6"/>
        <v>-6.5499999999999892E-2</v>
      </c>
      <c r="F34" s="6">
        <f t="shared" si="0"/>
        <v>1.3955</v>
      </c>
      <c r="G34" s="5">
        <v>2.4385521937059882</v>
      </c>
      <c r="H34" s="4">
        <f t="shared" si="1"/>
        <v>11.598537720172807</v>
      </c>
      <c r="I34" s="4">
        <f t="shared" si="2"/>
        <v>7.2449318710535051</v>
      </c>
      <c r="J34" s="7">
        <f t="shared" si="3"/>
        <v>0.73039947504636649</v>
      </c>
      <c r="K34" s="7">
        <f t="shared" si="4"/>
        <v>3.0450249999999957E-2</v>
      </c>
      <c r="L34" s="7">
        <f t="shared" si="5"/>
        <v>1.1880999999999997E-2</v>
      </c>
      <c r="M34" s="4"/>
      <c r="N34" s="4"/>
      <c r="O34" s="4">
        <v>1.4545000000000001</v>
      </c>
      <c r="P34" s="4">
        <v>3.3233632436025142</v>
      </c>
      <c r="Q34" s="4"/>
      <c r="R34" s="4"/>
      <c r="S34" s="4">
        <v>1.5905</v>
      </c>
      <c r="T34" s="4">
        <v>5.7161847789963502</v>
      </c>
      <c r="U34" s="4"/>
      <c r="V34" s="4"/>
      <c r="W34" s="4">
        <v>1.5545</v>
      </c>
      <c r="X34" s="4">
        <v>3.3233632436025289</v>
      </c>
      <c r="Y34" s="4"/>
      <c r="Z34" s="4"/>
      <c r="AA34" s="4">
        <v>1.5845</v>
      </c>
      <c r="AB34" s="4">
        <v>5.3173811897640464</v>
      </c>
      <c r="AC34" s="4"/>
      <c r="AD34" s="4"/>
      <c r="AE34" s="4">
        <v>1.4275</v>
      </c>
      <c r="AF34" s="4">
        <v>5.1179793951478869</v>
      </c>
      <c r="AG34" s="4"/>
      <c r="AH34" s="4"/>
      <c r="AI34" s="4">
        <v>1.4595</v>
      </c>
      <c r="AJ34" s="4">
        <v>2.9910269192422687</v>
      </c>
      <c r="AK34" s="4"/>
      <c r="AL34" s="4"/>
      <c r="AM34" s="4">
        <v>1.3345</v>
      </c>
      <c r="AN34" s="4">
        <v>11.299435028248583</v>
      </c>
      <c r="AO34" s="4"/>
      <c r="AP34" s="4"/>
      <c r="AQ34" s="4">
        <v>1.4824999999999999</v>
      </c>
      <c r="AR34" s="4">
        <v>1.4622798271851127</v>
      </c>
      <c r="AS34" s="4"/>
      <c r="AT34" s="4"/>
      <c r="AU34" s="4">
        <v>1.3315000000000001</v>
      </c>
      <c r="AV34" s="4">
        <v>11.498836822864728</v>
      </c>
      <c r="AW34" s="4"/>
      <c r="AX34" s="4"/>
      <c r="AY34" s="4">
        <v>1.3665</v>
      </c>
      <c r="AZ34" s="4">
        <v>9.1724825523429647</v>
      </c>
      <c r="BA34" s="4"/>
      <c r="BC34" s="2">
        <v>1.3955</v>
      </c>
      <c r="BD34" s="2">
        <v>7.2449318710535051</v>
      </c>
    </row>
    <row r="35" spans="1:56" x14ac:dyDescent="0.25">
      <c r="A35" s="1">
        <v>41582.663194444445</v>
      </c>
      <c r="B35" s="6">
        <v>1.34</v>
      </c>
      <c r="C35" s="6">
        <v>1.5515999999999999</v>
      </c>
      <c r="D35" s="4"/>
      <c r="E35" s="6">
        <f t="shared" si="6"/>
        <v>-6.5499999999999892E-2</v>
      </c>
      <c r="F35" s="6">
        <f t="shared" si="0"/>
        <v>1.4055</v>
      </c>
      <c r="G35" s="5">
        <v>1.3108081492737771</v>
      </c>
      <c r="H35" s="4">
        <f t="shared" si="1"/>
        <v>13.637535447280214</v>
      </c>
      <c r="I35" s="4">
        <f t="shared" si="2"/>
        <v>9.4160866202629485</v>
      </c>
      <c r="J35" s="7">
        <f t="shared" si="3"/>
        <v>0.81312441892871923</v>
      </c>
      <c r="K35" s="7">
        <f t="shared" si="4"/>
        <v>4.4774559999999908E-2</v>
      </c>
      <c r="L35" s="7">
        <f t="shared" si="5"/>
        <v>2.1345209999999969E-2</v>
      </c>
      <c r="M35" s="4"/>
      <c r="N35" s="4"/>
      <c r="O35" s="4">
        <v>1.4645000000000001</v>
      </c>
      <c r="P35" s="4">
        <v>5.6135601959267678</v>
      </c>
      <c r="Q35" s="4"/>
      <c r="R35" s="4"/>
      <c r="S35" s="4">
        <v>1.6005</v>
      </c>
      <c r="T35" s="4">
        <v>3.1515854601701578</v>
      </c>
      <c r="U35" s="4"/>
      <c r="V35" s="4"/>
      <c r="W35" s="4">
        <v>1.5645</v>
      </c>
      <c r="X35" s="4">
        <v>0.83139984532096767</v>
      </c>
      <c r="Y35" s="4"/>
      <c r="Z35" s="4"/>
      <c r="AA35" s="4">
        <v>1.5945</v>
      </c>
      <c r="AB35" s="4">
        <v>2.7648878576952929</v>
      </c>
      <c r="AC35" s="4"/>
      <c r="AD35" s="4"/>
      <c r="AE35" s="4">
        <v>1.4375</v>
      </c>
      <c r="AF35" s="4">
        <v>7.3536994070636679</v>
      </c>
      <c r="AG35" s="4"/>
      <c r="AH35" s="4"/>
      <c r="AI35" s="4">
        <v>1.4695</v>
      </c>
      <c r="AJ35" s="4">
        <v>5.2913121938643872</v>
      </c>
      <c r="AK35" s="4"/>
      <c r="AL35" s="4"/>
      <c r="AM35" s="4">
        <v>1.3445</v>
      </c>
      <c r="AN35" s="4">
        <v>13.347512245424069</v>
      </c>
      <c r="AO35" s="4"/>
      <c r="AP35" s="4"/>
      <c r="AQ35" s="4">
        <v>1.4924999999999999</v>
      </c>
      <c r="AR35" s="4">
        <v>3.8089713843774127</v>
      </c>
      <c r="AS35" s="4"/>
      <c r="AT35" s="4"/>
      <c r="AU35" s="4">
        <v>1.3415000000000001</v>
      </c>
      <c r="AV35" s="4">
        <v>13.540861046661494</v>
      </c>
      <c r="AW35" s="4"/>
      <c r="AX35" s="4"/>
      <c r="AY35" s="4">
        <v>1.3765000000000001</v>
      </c>
      <c r="AZ35" s="4">
        <v>11.285125032224789</v>
      </c>
      <c r="BA35" s="4"/>
      <c r="BC35" s="2">
        <v>1.4055</v>
      </c>
      <c r="BD35" s="2">
        <v>9.4160866202629485</v>
      </c>
    </row>
    <row r="36" spans="1:56" x14ac:dyDescent="0.25">
      <c r="A36" s="1">
        <v>41582.666666666664</v>
      </c>
      <c r="B36" s="6">
        <v>1.36</v>
      </c>
      <c r="C36" s="6">
        <v>1.5359</v>
      </c>
      <c r="D36" s="4"/>
      <c r="E36" s="6">
        <f t="shared" si="6"/>
        <v>-6.5499999999999892E-2</v>
      </c>
      <c r="F36" s="6">
        <f t="shared" si="0"/>
        <v>1.4255</v>
      </c>
      <c r="G36" s="5">
        <v>0.46719604640185042</v>
      </c>
      <c r="H36" s="4">
        <f t="shared" si="1"/>
        <v>11.452568526596782</v>
      </c>
      <c r="I36" s="4">
        <f t="shared" si="2"/>
        <v>7.1879679666645</v>
      </c>
      <c r="J36" s="7">
        <f t="shared" si="3"/>
        <v>0.78505645763460197</v>
      </c>
      <c r="K36" s="7">
        <f t="shared" si="4"/>
        <v>3.0940809999999982E-2</v>
      </c>
      <c r="L36" s="7">
        <f t="shared" si="5"/>
        <v>1.2188160000000012E-2</v>
      </c>
      <c r="M36" s="4"/>
      <c r="N36" s="4"/>
      <c r="O36" s="4">
        <v>1.4845000000000002</v>
      </c>
      <c r="P36" s="4">
        <v>3.3465720424506733</v>
      </c>
      <c r="Q36" s="4"/>
      <c r="R36" s="4"/>
      <c r="S36" s="4">
        <v>1.6205000000000001</v>
      </c>
      <c r="T36" s="4">
        <v>5.5081711048896418</v>
      </c>
      <c r="U36" s="4"/>
      <c r="V36" s="4"/>
      <c r="W36" s="4">
        <v>1.5845</v>
      </c>
      <c r="X36" s="4">
        <v>3.1642685070642602</v>
      </c>
      <c r="Y36" s="4"/>
      <c r="Z36" s="4"/>
      <c r="AA36" s="4">
        <v>1.6145</v>
      </c>
      <c r="AB36" s="4">
        <v>5.1175206719187445</v>
      </c>
      <c r="AC36" s="4"/>
      <c r="AD36" s="4"/>
      <c r="AE36" s="4">
        <v>1.4575</v>
      </c>
      <c r="AF36" s="4">
        <v>5.1044989908197165</v>
      </c>
      <c r="AG36" s="4"/>
      <c r="AH36" s="4"/>
      <c r="AI36" s="4">
        <v>1.4895</v>
      </c>
      <c r="AJ36" s="4">
        <v>3.021030014974933</v>
      </c>
      <c r="AK36" s="4"/>
      <c r="AL36" s="4"/>
      <c r="AM36" s="4">
        <v>1.3645</v>
      </c>
      <c r="AN36" s="4">
        <v>11.159580701868611</v>
      </c>
      <c r="AO36" s="4"/>
      <c r="AP36" s="4"/>
      <c r="AQ36" s="4">
        <v>1.5125</v>
      </c>
      <c r="AR36" s="4">
        <v>1.5235366885865023</v>
      </c>
      <c r="AS36" s="4"/>
      <c r="AT36" s="4"/>
      <c r="AU36" s="4">
        <v>1.3615000000000002</v>
      </c>
      <c r="AV36" s="4">
        <v>11.354905918354053</v>
      </c>
      <c r="AW36" s="4"/>
      <c r="AX36" s="4"/>
      <c r="AY36" s="4">
        <v>1.3965000000000001</v>
      </c>
      <c r="AZ36" s="4">
        <v>9.0761117260238287</v>
      </c>
      <c r="BA36" s="4"/>
      <c r="BC36" s="2">
        <v>1.4255</v>
      </c>
      <c r="BD36" s="2">
        <v>7.1879679666645</v>
      </c>
    </row>
    <row r="37" spans="1:56" x14ac:dyDescent="0.25">
      <c r="A37" s="1">
        <v>41582.670138888891</v>
      </c>
      <c r="B37" s="6">
        <v>1.35</v>
      </c>
      <c r="C37" s="6">
        <v>1.4417</v>
      </c>
      <c r="D37" s="4"/>
      <c r="E37" s="6">
        <f t="shared" si="6"/>
        <v>-6.5499999999999892E-2</v>
      </c>
      <c r="F37" s="6">
        <f t="shared" si="0"/>
        <v>1.4155</v>
      </c>
      <c r="G37" s="5">
        <v>0.18820802823503799</v>
      </c>
      <c r="H37" s="4">
        <f t="shared" si="1"/>
        <v>6.3605465769577512</v>
      </c>
      <c r="I37" s="4">
        <f t="shared" si="2"/>
        <v>1.817299021987931</v>
      </c>
      <c r="J37" s="7">
        <f t="shared" si="3"/>
        <v>0.62700126986989602</v>
      </c>
      <c r="K37" s="7">
        <f t="shared" si="4"/>
        <v>8.4088899999999796E-3</v>
      </c>
      <c r="L37" s="7">
        <f t="shared" si="5"/>
        <v>6.8644000000000008E-4</v>
      </c>
      <c r="M37" s="4"/>
      <c r="N37" s="4"/>
      <c r="O37" s="4">
        <v>1.4745000000000001</v>
      </c>
      <c r="P37" s="4">
        <v>2.2750919053894822</v>
      </c>
      <c r="Q37" s="4"/>
      <c r="R37" s="4"/>
      <c r="S37" s="4">
        <v>1.6105</v>
      </c>
      <c r="T37" s="4">
        <v>11.708399805784842</v>
      </c>
      <c r="U37" s="4"/>
      <c r="V37" s="4"/>
      <c r="W37" s="4">
        <v>1.5745</v>
      </c>
      <c r="X37" s="4">
        <v>9.211347714503713</v>
      </c>
      <c r="Y37" s="4"/>
      <c r="Z37" s="4"/>
      <c r="AA37" s="4">
        <v>1.6045</v>
      </c>
      <c r="AB37" s="4">
        <v>11.292224457237987</v>
      </c>
      <c r="AC37" s="4"/>
      <c r="AD37" s="4"/>
      <c r="AE37" s="4">
        <v>1.4475</v>
      </c>
      <c r="AF37" s="4">
        <v>0.40230283692862784</v>
      </c>
      <c r="AG37" s="4"/>
      <c r="AH37" s="4"/>
      <c r="AI37" s="4">
        <v>1.4795</v>
      </c>
      <c r="AJ37" s="4">
        <v>2.6219046958451866</v>
      </c>
      <c r="AK37" s="4"/>
      <c r="AL37" s="4"/>
      <c r="AM37" s="4">
        <v>1.3545</v>
      </c>
      <c r="AN37" s="4">
        <v>6.0484150655476139</v>
      </c>
      <c r="AO37" s="4"/>
      <c r="AP37" s="4"/>
      <c r="AQ37" s="4">
        <v>1.5024999999999999</v>
      </c>
      <c r="AR37" s="4">
        <v>4.2172435319414561</v>
      </c>
      <c r="AS37" s="4"/>
      <c r="AT37" s="4"/>
      <c r="AU37" s="4">
        <v>1.3515000000000001</v>
      </c>
      <c r="AV37" s="4">
        <v>6.2565027398210331</v>
      </c>
      <c r="AW37" s="4"/>
      <c r="AX37" s="4"/>
      <c r="AY37" s="4">
        <v>1.3865000000000001</v>
      </c>
      <c r="AZ37" s="4">
        <v>3.8288132066310547</v>
      </c>
      <c r="BA37" s="4"/>
      <c r="BC37" s="2">
        <v>1.4155</v>
      </c>
      <c r="BD37" s="2">
        <v>1.817299021987931</v>
      </c>
    </row>
    <row r="38" spans="1:56" x14ac:dyDescent="0.25">
      <c r="A38" s="1">
        <v>41582.673611111109</v>
      </c>
      <c r="B38" s="6">
        <v>1.31</v>
      </c>
      <c r="C38" s="6">
        <v>1.3632</v>
      </c>
      <c r="D38" s="4"/>
      <c r="E38" s="6">
        <f t="shared" si="6"/>
        <v>-6.5499999999999892E-2</v>
      </c>
      <c r="F38" s="6">
        <f t="shared" si="0"/>
        <v>1.3754999999999999</v>
      </c>
      <c r="G38" s="5">
        <v>0.18820802823503799</v>
      </c>
      <c r="H38" s="4">
        <f t="shared" si="1"/>
        <v>3.9025821596244068</v>
      </c>
      <c r="I38" s="4">
        <f t="shared" si="2"/>
        <v>0.90228873239436458</v>
      </c>
      <c r="J38" s="7">
        <f t="shared" si="3"/>
        <v>0.50884556339930775</v>
      </c>
      <c r="K38" s="7">
        <f t="shared" si="4"/>
        <v>2.8302399999999908E-3</v>
      </c>
      <c r="L38" s="7">
        <f t="shared" si="5"/>
        <v>1.5128999999999945E-4</v>
      </c>
      <c r="M38" s="4"/>
      <c r="N38" s="4"/>
      <c r="O38" s="4">
        <v>1.4345000000000001</v>
      </c>
      <c r="P38" s="4">
        <v>5.2303403755868647</v>
      </c>
      <c r="Q38" s="4"/>
      <c r="R38" s="4"/>
      <c r="S38" s="4">
        <v>1.5705</v>
      </c>
      <c r="T38" s="4">
        <v>15.206866197183102</v>
      </c>
      <c r="U38" s="4"/>
      <c r="V38" s="4"/>
      <c r="W38" s="4">
        <v>1.5345</v>
      </c>
      <c r="X38" s="4">
        <v>12.566021126760566</v>
      </c>
      <c r="Y38" s="4"/>
      <c r="Z38" s="4"/>
      <c r="AA38" s="4">
        <v>1.5645</v>
      </c>
      <c r="AB38" s="4">
        <v>14.766725352112678</v>
      </c>
      <c r="AC38" s="4"/>
      <c r="AD38" s="4"/>
      <c r="AE38" s="4">
        <v>1.4075</v>
      </c>
      <c r="AF38" s="4">
        <v>3.2497065727699534</v>
      </c>
      <c r="AG38" s="4"/>
      <c r="AH38" s="4"/>
      <c r="AI38" s="4">
        <v>1.4395</v>
      </c>
      <c r="AJ38" s="4">
        <v>5.5971244131455427</v>
      </c>
      <c r="AK38" s="4"/>
      <c r="AL38" s="4"/>
      <c r="AM38" s="4">
        <v>1.3145</v>
      </c>
      <c r="AN38" s="4">
        <v>3.5724765258215938</v>
      </c>
      <c r="AO38" s="4"/>
      <c r="AP38" s="4"/>
      <c r="AQ38" s="4">
        <v>1.4624999999999999</v>
      </c>
      <c r="AR38" s="4">
        <v>7.2843309859154894</v>
      </c>
      <c r="AS38" s="4"/>
      <c r="AT38" s="4"/>
      <c r="AU38" s="4">
        <v>1.3115000000000001</v>
      </c>
      <c r="AV38" s="4">
        <v>3.7925469483567973</v>
      </c>
      <c r="AW38" s="4"/>
      <c r="AX38" s="4"/>
      <c r="AY38" s="4">
        <v>1.3465</v>
      </c>
      <c r="AZ38" s="4">
        <v>1.2250586854460048</v>
      </c>
      <c r="BA38" s="4"/>
      <c r="BC38" s="2">
        <v>1.3754999999999999</v>
      </c>
      <c r="BD38" s="2">
        <v>0.90228873239436458</v>
      </c>
    </row>
    <row r="39" spans="1:56" x14ac:dyDescent="0.25">
      <c r="A39" s="1">
        <v>41582.677083333336</v>
      </c>
      <c r="B39" s="6">
        <v>1.29</v>
      </c>
      <c r="C39" s="6">
        <v>1.2690000000000001</v>
      </c>
      <c r="D39" s="4"/>
      <c r="E39" s="6">
        <f t="shared" si="6"/>
        <v>-6.5499999999999892E-2</v>
      </c>
      <c r="F39" s="6">
        <f t="shared" si="0"/>
        <v>1.3554999999999999</v>
      </c>
      <c r="G39" s="5">
        <v>0</v>
      </c>
      <c r="H39" s="4">
        <f t="shared" si="1"/>
        <v>1.6548463356973921</v>
      </c>
      <c r="I39" s="4">
        <f t="shared" si="2"/>
        <v>6.8163908589440343</v>
      </c>
      <c r="J39" s="7">
        <f t="shared" si="3"/>
        <v>0.38332705563460207</v>
      </c>
      <c r="K39" s="7">
        <f t="shared" si="4"/>
        <v>4.4099999999999614E-4</v>
      </c>
      <c r="L39" s="7">
        <f t="shared" si="5"/>
        <v>7.4822499999999655E-3</v>
      </c>
      <c r="M39" s="4"/>
      <c r="N39" s="4"/>
      <c r="O39" s="4">
        <v>1.4145000000000001</v>
      </c>
      <c r="P39" s="4">
        <v>11.465721040189122</v>
      </c>
      <c r="Q39" s="4"/>
      <c r="R39" s="4"/>
      <c r="S39" s="4">
        <v>1.5505</v>
      </c>
      <c r="T39" s="4">
        <v>22.182821118991317</v>
      </c>
      <c r="U39" s="4"/>
      <c r="V39" s="4"/>
      <c r="W39" s="4">
        <v>1.5145</v>
      </c>
      <c r="X39" s="4">
        <v>19.345941686367201</v>
      </c>
      <c r="Y39" s="4"/>
      <c r="Z39" s="4"/>
      <c r="AA39" s="4">
        <v>1.5445</v>
      </c>
      <c r="AB39" s="4">
        <v>21.710007880220633</v>
      </c>
      <c r="AC39" s="4"/>
      <c r="AD39" s="4"/>
      <c r="AE39" s="4">
        <v>1.3875</v>
      </c>
      <c r="AF39" s="4">
        <v>9.3380614657210259</v>
      </c>
      <c r="AG39" s="4"/>
      <c r="AH39" s="4"/>
      <c r="AI39" s="4">
        <v>1.4195</v>
      </c>
      <c r="AJ39" s="4">
        <v>11.859732072498018</v>
      </c>
      <c r="AK39" s="4"/>
      <c r="AL39" s="4"/>
      <c r="AM39" s="4">
        <v>1.2945</v>
      </c>
      <c r="AN39" s="4">
        <v>2.0094562647754022</v>
      </c>
      <c r="AO39" s="4"/>
      <c r="AP39" s="4"/>
      <c r="AQ39" s="4">
        <v>1.4424999999999999</v>
      </c>
      <c r="AR39" s="4">
        <v>13.672182821118971</v>
      </c>
      <c r="AS39" s="4"/>
      <c r="AT39" s="4"/>
      <c r="AU39" s="4">
        <v>1.2915000000000001</v>
      </c>
      <c r="AV39" s="4">
        <v>1.7730496453900679</v>
      </c>
      <c r="AW39" s="4"/>
      <c r="AX39" s="4"/>
      <c r="AY39" s="4">
        <v>1.3265</v>
      </c>
      <c r="AZ39" s="4">
        <v>4.5311268715523942</v>
      </c>
      <c r="BA39" s="4"/>
      <c r="BC39" s="2">
        <v>1.3554999999999999</v>
      </c>
      <c r="BD39" s="2">
        <v>6.8163908589440343</v>
      </c>
    </row>
    <row r="40" spans="1:56" x14ac:dyDescent="0.25">
      <c r="A40" s="1">
        <v>41582.680555555555</v>
      </c>
      <c r="B40" s="6">
        <v>1.28</v>
      </c>
      <c r="C40" s="6">
        <v>1.1591</v>
      </c>
      <c r="D40" s="4"/>
      <c r="E40" s="6">
        <f t="shared" si="6"/>
        <v>-6.5499999999999892E-2</v>
      </c>
      <c r="F40" s="6">
        <f t="shared" si="0"/>
        <v>1.3454999999999999</v>
      </c>
      <c r="G40" s="5">
        <v>0</v>
      </c>
      <c r="H40" s="4">
        <f t="shared" si="1"/>
        <v>10.430506427400569</v>
      </c>
      <c r="I40" s="4">
        <f t="shared" si="2"/>
        <v>16.081442498490198</v>
      </c>
      <c r="J40" s="7">
        <f t="shared" si="3"/>
        <v>0.25931938657577847</v>
      </c>
      <c r="K40" s="7">
        <f t="shared" si="4"/>
        <v>1.4616810000000003E-2</v>
      </c>
      <c r="L40" s="7">
        <f t="shared" si="5"/>
        <v>3.4744959999999964E-2</v>
      </c>
      <c r="M40" s="4"/>
      <c r="N40" s="4"/>
      <c r="O40" s="4">
        <v>1.4045000000000001</v>
      </c>
      <c r="P40" s="4">
        <v>21.171598654128207</v>
      </c>
      <c r="Q40" s="4"/>
      <c r="R40" s="4"/>
      <c r="S40" s="4">
        <v>1.5405</v>
      </c>
      <c r="T40" s="4">
        <v>32.90483996203951</v>
      </c>
      <c r="U40" s="4"/>
      <c r="V40" s="4"/>
      <c r="W40" s="4">
        <v>1.5044999999999999</v>
      </c>
      <c r="X40" s="4">
        <v>29.798981968768864</v>
      </c>
      <c r="Y40" s="4"/>
      <c r="Z40" s="4"/>
      <c r="AA40" s="4">
        <v>1.5345</v>
      </c>
      <c r="AB40" s="4">
        <v>32.387196963161067</v>
      </c>
      <c r="AC40" s="4"/>
      <c r="AD40" s="4"/>
      <c r="AE40" s="4">
        <v>1.3774999999999999</v>
      </c>
      <c r="AF40" s="4">
        <v>18.842205159175215</v>
      </c>
      <c r="AG40" s="4"/>
      <c r="AH40" s="4"/>
      <c r="AI40" s="4">
        <v>1.4095</v>
      </c>
      <c r="AJ40" s="4">
        <v>21.602967819860233</v>
      </c>
      <c r="AK40" s="4"/>
      <c r="AL40" s="4"/>
      <c r="AM40" s="4">
        <v>1.2845</v>
      </c>
      <c r="AN40" s="4">
        <v>10.818738676559395</v>
      </c>
      <c r="AO40" s="4"/>
      <c r="AP40" s="4"/>
      <c r="AQ40" s="4">
        <v>1.4324999999999999</v>
      </c>
      <c r="AR40" s="4">
        <v>23.587265982227578</v>
      </c>
      <c r="AS40" s="4"/>
      <c r="AT40" s="4"/>
      <c r="AU40" s="4">
        <v>1.2815000000000001</v>
      </c>
      <c r="AV40" s="4">
        <v>10.559917177120184</v>
      </c>
      <c r="AW40" s="4"/>
      <c r="AX40" s="4"/>
      <c r="AY40" s="4">
        <v>1.3165</v>
      </c>
      <c r="AZ40" s="4">
        <v>13.579501337244412</v>
      </c>
      <c r="BA40" s="4"/>
      <c r="BC40" s="2">
        <v>1.3454999999999999</v>
      </c>
      <c r="BD40" s="2">
        <v>16.081442498490198</v>
      </c>
    </row>
    <row r="41" spans="1:56" x14ac:dyDescent="0.25">
      <c r="A41" s="1">
        <v>41582.684027777781</v>
      </c>
      <c r="B41" s="6">
        <v>1.25</v>
      </c>
      <c r="C41" s="6">
        <v>1.0178</v>
      </c>
      <c r="D41" s="4"/>
      <c r="E41" s="6">
        <f t="shared" si="6"/>
        <v>-6.5499999999999892E-2</v>
      </c>
      <c r="F41" s="6">
        <f t="shared" si="0"/>
        <v>1.3154999999999999</v>
      </c>
      <c r="G41" s="5">
        <v>4.871401915163185E-2</v>
      </c>
      <c r="H41" s="4">
        <f t="shared" si="1"/>
        <v>22.813912359992134</v>
      </c>
      <c r="I41" s="4">
        <f t="shared" si="2"/>
        <v>29.249361367655712</v>
      </c>
      <c r="J41" s="7">
        <f t="shared" si="3"/>
        <v>0.13537551492871966</v>
      </c>
      <c r="K41" s="7">
        <f t="shared" si="4"/>
        <v>5.391683999999998E-2</v>
      </c>
      <c r="L41" s="7">
        <f t="shared" si="5"/>
        <v>8.8625289999999912E-2</v>
      </c>
      <c r="M41" s="4"/>
      <c r="N41" s="4"/>
      <c r="O41" s="4">
        <v>1.3745000000000001</v>
      </c>
      <c r="P41" s="4">
        <v>35.046178031047354</v>
      </c>
      <c r="Q41" s="4"/>
      <c r="R41" s="4"/>
      <c r="S41" s="4">
        <v>1.5105</v>
      </c>
      <c r="T41" s="4">
        <v>48.408331695814489</v>
      </c>
      <c r="U41" s="4"/>
      <c r="V41" s="4"/>
      <c r="W41" s="4">
        <v>1.4744999999999999</v>
      </c>
      <c r="X41" s="4">
        <v>44.871291019846716</v>
      </c>
      <c r="Y41" s="4"/>
      <c r="Z41" s="4"/>
      <c r="AA41" s="4">
        <v>1.5044999999999999</v>
      </c>
      <c r="AB41" s="4">
        <v>47.818824916486527</v>
      </c>
      <c r="AC41" s="4"/>
      <c r="AD41" s="4"/>
      <c r="AE41" s="4">
        <v>1.3474999999999999</v>
      </c>
      <c r="AF41" s="4">
        <v>32.39339752407151</v>
      </c>
      <c r="AG41" s="4"/>
      <c r="AH41" s="4"/>
      <c r="AI41" s="4">
        <v>1.3794999999999999</v>
      </c>
      <c r="AJ41" s="4">
        <v>35.537433680487311</v>
      </c>
      <c r="AK41" s="4"/>
      <c r="AL41" s="4"/>
      <c r="AM41" s="4">
        <v>1.2544999999999999</v>
      </c>
      <c r="AN41" s="4">
        <v>23.256042444488102</v>
      </c>
      <c r="AO41" s="4"/>
      <c r="AP41" s="4"/>
      <c r="AQ41" s="4">
        <v>1.4024999999999999</v>
      </c>
      <c r="AR41" s="4">
        <v>37.797209667911162</v>
      </c>
      <c r="AS41" s="4"/>
      <c r="AT41" s="4"/>
      <c r="AU41" s="4">
        <v>1.2515000000000001</v>
      </c>
      <c r="AV41" s="4">
        <v>22.961289054824132</v>
      </c>
      <c r="AW41" s="4"/>
      <c r="AX41" s="4"/>
      <c r="AY41" s="4">
        <v>1.2865</v>
      </c>
      <c r="AZ41" s="4">
        <v>26.400078600903903</v>
      </c>
      <c r="BA41" s="4"/>
      <c r="BC41" s="2">
        <v>1.3154999999999999</v>
      </c>
      <c r="BD41" s="2">
        <v>29.249361367655712</v>
      </c>
    </row>
    <row r="42" spans="1:56" x14ac:dyDescent="0.25">
      <c r="A42" s="1">
        <v>41582.6875</v>
      </c>
      <c r="B42" s="6">
        <v>1.22</v>
      </c>
      <c r="C42" s="6">
        <v>0.89219999999999999</v>
      </c>
      <c r="D42" s="4">
        <v>0.91120000000000001</v>
      </c>
      <c r="E42" s="6">
        <f t="shared" si="6"/>
        <v>0.30879999999999996</v>
      </c>
      <c r="F42" s="6">
        <f t="shared" si="0"/>
        <v>0.91120000000000001</v>
      </c>
      <c r="G42" s="5">
        <v>0</v>
      </c>
      <c r="H42" s="4">
        <f t="shared" si="1"/>
        <v>36.740641111858331</v>
      </c>
      <c r="I42" s="4">
        <f t="shared" si="2"/>
        <v>2.1295673615781232</v>
      </c>
      <c r="J42" s="7">
        <f t="shared" si="3"/>
        <v>5.872582457577849E-2</v>
      </c>
      <c r="K42" s="7">
        <f t="shared" si="4"/>
        <v>0.10745283999999999</v>
      </c>
      <c r="L42" s="7">
        <f t="shared" si="5"/>
        <v>3.6100000000000064E-4</v>
      </c>
      <c r="M42" s="4">
        <f ca="1">D42+RANDBETWEEN(-150,150)/1000</f>
        <v>0.76819999999999999</v>
      </c>
      <c r="N42" s="4">
        <v>1.0092000000000001</v>
      </c>
      <c r="O42" s="4">
        <v>1.0092000000000001</v>
      </c>
      <c r="P42" s="4">
        <v>13.113651647612654</v>
      </c>
      <c r="Q42" s="4"/>
      <c r="R42" s="4">
        <v>1.0211999999999999</v>
      </c>
      <c r="S42" s="4">
        <v>1.0211999999999999</v>
      </c>
      <c r="T42" s="4">
        <v>14.458641560188287</v>
      </c>
      <c r="U42" s="4"/>
      <c r="V42" s="4">
        <v>0.94520000000000004</v>
      </c>
      <c r="W42" s="4">
        <v>0.94520000000000004</v>
      </c>
      <c r="X42" s="4">
        <v>5.9403721138758172</v>
      </c>
      <c r="Y42" s="4"/>
      <c r="Z42" s="4">
        <v>0.76619999999999999</v>
      </c>
      <c r="AA42" s="4">
        <v>0.76619999999999999</v>
      </c>
      <c r="AB42" s="4">
        <v>14.122394082044384</v>
      </c>
      <c r="AC42" s="4"/>
      <c r="AD42" s="4">
        <v>0.97019999999999995</v>
      </c>
      <c r="AE42" s="4">
        <v>0.97019999999999995</v>
      </c>
      <c r="AF42" s="4">
        <v>8.7424344317417564</v>
      </c>
      <c r="AG42" s="4"/>
      <c r="AH42" s="4">
        <v>0.79920000000000002</v>
      </c>
      <c r="AI42" s="4">
        <v>0.79920000000000002</v>
      </c>
      <c r="AJ42" s="4">
        <v>10.423671822461328</v>
      </c>
      <c r="AK42" s="4"/>
      <c r="AL42" s="4">
        <v>0.88919999999999999</v>
      </c>
      <c r="AM42" s="4">
        <v>0.88919999999999999</v>
      </c>
      <c r="AN42" s="4">
        <v>0.3362474781439142</v>
      </c>
      <c r="AO42" s="4"/>
      <c r="AP42" s="4">
        <v>0.86319999999999997</v>
      </c>
      <c r="AQ42" s="4">
        <v>0.86319999999999997</v>
      </c>
      <c r="AR42" s="4">
        <v>3.250392288724504</v>
      </c>
      <c r="AS42" s="4"/>
      <c r="AT42" s="4">
        <v>1.0082</v>
      </c>
      <c r="AU42" s="4">
        <v>1.0082</v>
      </c>
      <c r="AV42" s="4">
        <v>13.001569154898005</v>
      </c>
      <c r="AW42" s="4"/>
      <c r="AX42" s="4">
        <v>0.9022</v>
      </c>
      <c r="AY42" s="4">
        <v>0.9022</v>
      </c>
      <c r="AZ42" s="4">
        <v>1.1208249271463808</v>
      </c>
      <c r="BA42" s="4"/>
      <c r="BB42" s="4">
        <v>0.91120000000000001</v>
      </c>
      <c r="BC42" s="2">
        <v>0.91120000000000001</v>
      </c>
      <c r="BD42" s="2">
        <v>2.1295673615781232</v>
      </c>
    </row>
    <row r="43" spans="1:56" x14ac:dyDescent="0.25">
      <c r="A43" s="1">
        <v>41582.690972222219</v>
      </c>
      <c r="B43" s="6">
        <v>1.2</v>
      </c>
      <c r="C43" s="6">
        <v>0.79799999999999993</v>
      </c>
      <c r="D43" s="4"/>
      <c r="E43" s="6">
        <f t="shared" si="6"/>
        <v>0.30879999999999996</v>
      </c>
      <c r="F43" s="6">
        <f t="shared" si="0"/>
        <v>0.89119999999999999</v>
      </c>
      <c r="G43" s="5">
        <v>4.871401915163185E-2</v>
      </c>
      <c r="H43" s="4">
        <f t="shared" si="1"/>
        <v>50.375939849624068</v>
      </c>
      <c r="I43" s="4">
        <f t="shared" si="2"/>
        <v>11.679197994987478</v>
      </c>
      <c r="J43" s="7">
        <f t="shared" si="3"/>
        <v>2.194371681107261E-2</v>
      </c>
      <c r="K43" s="7">
        <f t="shared" si="4"/>
        <v>0.16160400000000003</v>
      </c>
      <c r="L43" s="7">
        <f t="shared" si="5"/>
        <v>8.6862400000000117E-3</v>
      </c>
      <c r="M43" s="4"/>
      <c r="N43" s="4"/>
      <c r="O43" s="4">
        <v>0.98920000000000008</v>
      </c>
      <c r="P43" s="4">
        <v>23.959899749373456</v>
      </c>
      <c r="Q43" s="4"/>
      <c r="R43" s="4"/>
      <c r="S43" s="4">
        <v>1.0011999999999999</v>
      </c>
      <c r="T43" s="4">
        <v>25.463659147869667</v>
      </c>
      <c r="U43" s="4"/>
      <c r="V43" s="4"/>
      <c r="W43" s="4">
        <v>0.92520000000000002</v>
      </c>
      <c r="X43" s="4">
        <v>15.939849624060164</v>
      </c>
      <c r="Y43" s="4"/>
      <c r="Z43" s="4"/>
      <c r="AA43" s="4">
        <v>0.74619999999999997</v>
      </c>
      <c r="AB43" s="4">
        <v>6.4912280701754339</v>
      </c>
      <c r="AC43" s="4"/>
      <c r="AD43" s="4"/>
      <c r="AE43" s="4">
        <v>0.95019999999999993</v>
      </c>
      <c r="AF43" s="4">
        <v>19.072681704260653</v>
      </c>
      <c r="AG43" s="4"/>
      <c r="AH43" s="4"/>
      <c r="AI43" s="4">
        <v>0.7792</v>
      </c>
      <c r="AJ43" s="4">
        <v>2.3558897243107682</v>
      </c>
      <c r="AK43" s="4"/>
      <c r="AL43" s="4"/>
      <c r="AM43" s="4">
        <v>0.86919999999999997</v>
      </c>
      <c r="AN43" s="4">
        <v>8.9223057644110337</v>
      </c>
      <c r="AO43" s="4"/>
      <c r="AP43" s="4"/>
      <c r="AQ43" s="4">
        <v>0.84319999999999995</v>
      </c>
      <c r="AR43" s="4">
        <v>5.6641604010025084</v>
      </c>
      <c r="AS43" s="4"/>
      <c r="AT43" s="4"/>
      <c r="AU43" s="4">
        <v>0.98819999999999997</v>
      </c>
      <c r="AV43" s="4">
        <v>23.834586466165419</v>
      </c>
      <c r="AW43" s="4"/>
      <c r="AX43" s="4"/>
      <c r="AY43" s="4">
        <v>0.88219999999999998</v>
      </c>
      <c r="AZ43" s="4">
        <v>10.551378446115296</v>
      </c>
      <c r="BA43" s="4"/>
      <c r="BC43" s="2">
        <v>0.89119999999999999</v>
      </c>
      <c r="BD43" s="2">
        <v>11.679197994987478</v>
      </c>
    </row>
    <row r="44" spans="1:56" x14ac:dyDescent="0.25">
      <c r="A44" s="1">
        <v>41582.694444444445</v>
      </c>
      <c r="B44" s="6">
        <v>1.19</v>
      </c>
      <c r="C44" s="6">
        <v>0.70379999999999998</v>
      </c>
      <c r="D44" s="4"/>
      <c r="E44" s="6">
        <f t="shared" si="6"/>
        <v>0.30879999999999996</v>
      </c>
      <c r="F44" s="6">
        <f t="shared" si="0"/>
        <v>0.88119999999999998</v>
      </c>
      <c r="G44" s="5">
        <v>0</v>
      </c>
      <c r="H44" s="4">
        <f t="shared" si="1"/>
        <v>69.082125603864739</v>
      </c>
      <c r="I44" s="4">
        <f t="shared" si="2"/>
        <v>25.206024438761016</v>
      </c>
      <c r="J44" s="7">
        <f t="shared" si="3"/>
        <v>2.9088890463667672E-3</v>
      </c>
      <c r="K44" s="7">
        <f t="shared" si="4"/>
        <v>0.23639043999999998</v>
      </c>
      <c r="L44" s="7">
        <f t="shared" si="5"/>
        <v>3.147076E-2</v>
      </c>
      <c r="M44" s="4"/>
      <c r="N44" s="4"/>
      <c r="O44" s="4">
        <v>0.97920000000000007</v>
      </c>
      <c r="P44" s="4">
        <v>39.13043478260871</v>
      </c>
      <c r="Q44" s="4"/>
      <c r="R44" s="4"/>
      <c r="S44" s="4">
        <v>0.99119999999999986</v>
      </c>
      <c r="T44" s="4">
        <v>40.835464620630844</v>
      </c>
      <c r="U44" s="4"/>
      <c r="V44" s="4"/>
      <c r="W44" s="4">
        <v>0.91520000000000001</v>
      </c>
      <c r="X44" s="4">
        <v>30.036942313157155</v>
      </c>
      <c r="Y44" s="4"/>
      <c r="Z44" s="4"/>
      <c r="AA44" s="4">
        <v>0.73619999999999997</v>
      </c>
      <c r="AB44" s="4">
        <v>4.6035805626598441</v>
      </c>
      <c r="AC44" s="4"/>
      <c r="AD44" s="4"/>
      <c r="AE44" s="4">
        <v>0.94019999999999992</v>
      </c>
      <c r="AF44" s="4">
        <v>33.589087809036648</v>
      </c>
      <c r="AG44" s="4"/>
      <c r="AH44" s="4"/>
      <c r="AI44" s="4">
        <v>0.76919999999999999</v>
      </c>
      <c r="AJ44" s="4">
        <v>9.292412617220803</v>
      </c>
      <c r="AK44" s="4"/>
      <c r="AL44" s="4"/>
      <c r="AM44" s="4">
        <v>0.85919999999999996</v>
      </c>
      <c r="AN44" s="4">
        <v>22.080136402387041</v>
      </c>
      <c r="AO44" s="4"/>
      <c r="AP44" s="4"/>
      <c r="AQ44" s="4">
        <v>0.83319999999999994</v>
      </c>
      <c r="AR44" s="4">
        <v>18.385905086672345</v>
      </c>
      <c r="AS44" s="4"/>
      <c r="AT44" s="4"/>
      <c r="AU44" s="4">
        <v>0.97819999999999996</v>
      </c>
      <c r="AV44" s="4">
        <v>38.988348962773514</v>
      </c>
      <c r="AW44" s="4"/>
      <c r="AX44" s="4"/>
      <c r="AY44" s="4">
        <v>0.87219999999999998</v>
      </c>
      <c r="AZ44" s="4">
        <v>23.927252060244388</v>
      </c>
      <c r="BA44" s="4"/>
      <c r="BC44" s="2">
        <v>0.88119999999999998</v>
      </c>
      <c r="BD44" s="2">
        <v>25.206024438761016</v>
      </c>
    </row>
    <row r="45" spans="1:56" x14ac:dyDescent="0.25">
      <c r="A45" s="1">
        <v>41582.697916666664</v>
      </c>
      <c r="B45" s="6">
        <v>1.18</v>
      </c>
      <c r="C45" s="6">
        <v>0.65670000000000006</v>
      </c>
      <c r="D45" s="4"/>
      <c r="E45" s="6">
        <f t="shared" si="6"/>
        <v>0.30879999999999996</v>
      </c>
      <c r="F45" s="6">
        <f t="shared" si="0"/>
        <v>0.87119999999999997</v>
      </c>
      <c r="G45" s="5">
        <v>0</v>
      </c>
      <c r="H45" s="4">
        <f t="shared" si="1"/>
        <v>79.686310339576636</v>
      </c>
      <c r="I45" s="4">
        <f t="shared" si="2"/>
        <v>32.663316582914561</v>
      </c>
      <c r="J45" s="7">
        <f t="shared" si="3"/>
        <v>4.6705164013840074E-5</v>
      </c>
      <c r="K45" s="7">
        <f t="shared" si="4"/>
        <v>0.27384288999999989</v>
      </c>
      <c r="L45" s="7">
        <f t="shared" si="5"/>
        <v>4.6010249999999961E-2</v>
      </c>
      <c r="M45" s="4"/>
      <c r="N45" s="4"/>
      <c r="O45" s="4">
        <v>0.96920000000000006</v>
      </c>
      <c r="P45" s="4">
        <v>47.586416933150595</v>
      </c>
      <c r="Q45" s="4"/>
      <c r="R45" s="4"/>
      <c r="S45" s="4">
        <v>0.98119999999999985</v>
      </c>
      <c r="T45" s="4">
        <v>49.41373534338355</v>
      </c>
      <c r="U45" s="4"/>
      <c r="V45" s="4"/>
      <c r="W45" s="4">
        <v>0.9052</v>
      </c>
      <c r="X45" s="4">
        <v>37.840718745241347</v>
      </c>
      <c r="Y45" s="4"/>
      <c r="Z45" s="4"/>
      <c r="AA45" s="4">
        <v>0.72619999999999996</v>
      </c>
      <c r="AB45" s="4">
        <v>10.583219125932677</v>
      </c>
      <c r="AC45" s="4"/>
      <c r="AD45" s="4"/>
      <c r="AE45" s="4">
        <v>0.93019999999999992</v>
      </c>
      <c r="AF45" s="4">
        <v>41.647632099893386</v>
      </c>
      <c r="AG45" s="4"/>
      <c r="AH45" s="4"/>
      <c r="AI45" s="4">
        <v>0.75919999999999999</v>
      </c>
      <c r="AJ45" s="4">
        <v>15.608344754073386</v>
      </c>
      <c r="AK45" s="4"/>
      <c r="AL45" s="4"/>
      <c r="AM45" s="4">
        <v>0.84919999999999995</v>
      </c>
      <c r="AN45" s="4">
        <v>29.313232830820752</v>
      </c>
      <c r="AO45" s="4"/>
      <c r="AP45" s="4"/>
      <c r="AQ45" s="4">
        <v>0.82319999999999993</v>
      </c>
      <c r="AR45" s="4">
        <v>25.35404294198262</v>
      </c>
      <c r="AS45" s="4"/>
      <c r="AT45" s="4"/>
      <c r="AU45" s="4">
        <v>0.96819999999999995</v>
      </c>
      <c r="AV45" s="4">
        <v>47.434140398964495</v>
      </c>
      <c r="AW45" s="4"/>
      <c r="AX45" s="4"/>
      <c r="AY45" s="4">
        <v>0.86219999999999997</v>
      </c>
      <c r="AZ45" s="4">
        <v>31.292827775239818</v>
      </c>
      <c r="BA45" s="4"/>
      <c r="BC45" s="2">
        <v>0.87119999999999997</v>
      </c>
      <c r="BD45" s="2">
        <v>32.663316582914561</v>
      </c>
    </row>
    <row r="46" spans="1:56" x14ac:dyDescent="0.25">
      <c r="A46" s="1">
        <v>41582.701388888891</v>
      </c>
      <c r="B46" s="6">
        <v>1.17</v>
      </c>
      <c r="C46" s="6">
        <v>0.60960000000000003</v>
      </c>
      <c r="D46" s="4"/>
      <c r="E46" s="6">
        <f t="shared" si="6"/>
        <v>0.30879999999999996</v>
      </c>
      <c r="F46" s="6">
        <f t="shared" si="0"/>
        <v>0.86119999999999997</v>
      </c>
      <c r="G46" s="5">
        <v>0</v>
      </c>
      <c r="H46" s="4">
        <f t="shared" si="1"/>
        <v>91.929133858267704</v>
      </c>
      <c r="I46" s="4">
        <f t="shared" si="2"/>
        <v>41.27296587926508</v>
      </c>
      <c r="J46" s="7">
        <f t="shared" si="3"/>
        <v>1.6213412816609065E-3</v>
      </c>
      <c r="K46" s="7">
        <f t="shared" si="4"/>
        <v>0.31404815999999991</v>
      </c>
      <c r="L46" s="7">
        <f t="shared" si="5"/>
        <v>6.3302559999999966E-2</v>
      </c>
      <c r="M46" s="4"/>
      <c r="N46" s="4"/>
      <c r="O46" s="4">
        <v>0.95920000000000005</v>
      </c>
      <c r="P46" s="4">
        <v>57.349081364829395</v>
      </c>
      <c r="Q46" s="4"/>
      <c r="R46" s="4"/>
      <c r="S46" s="4">
        <v>0.97119999999999984</v>
      </c>
      <c r="T46" s="4">
        <v>59.317585301837241</v>
      </c>
      <c r="U46" s="4"/>
      <c r="V46" s="4"/>
      <c r="W46" s="4">
        <v>0.8952</v>
      </c>
      <c r="X46" s="4">
        <v>46.850393700787393</v>
      </c>
      <c r="Y46" s="4"/>
      <c r="Z46" s="4"/>
      <c r="AA46" s="4">
        <v>0.71619999999999995</v>
      </c>
      <c r="AB46" s="4">
        <v>17.486876640419933</v>
      </c>
      <c r="AC46" s="4"/>
      <c r="AD46" s="4"/>
      <c r="AE46" s="4">
        <v>0.92019999999999991</v>
      </c>
      <c r="AF46" s="4">
        <v>50.951443569553781</v>
      </c>
      <c r="AG46" s="4"/>
      <c r="AH46" s="4"/>
      <c r="AI46" s="4">
        <v>0.74919999999999998</v>
      </c>
      <c r="AJ46" s="4">
        <v>22.900262467191588</v>
      </c>
      <c r="AK46" s="4"/>
      <c r="AL46" s="4"/>
      <c r="AM46" s="4">
        <v>0.83919999999999995</v>
      </c>
      <c r="AN46" s="4">
        <v>37.66404199475064</v>
      </c>
      <c r="AO46" s="4"/>
      <c r="AP46" s="4"/>
      <c r="AQ46" s="4">
        <v>0.81319999999999992</v>
      </c>
      <c r="AR46" s="4">
        <v>33.398950131233576</v>
      </c>
      <c r="AS46" s="4"/>
      <c r="AT46" s="4"/>
      <c r="AU46" s="4">
        <v>0.95819999999999994</v>
      </c>
      <c r="AV46" s="4">
        <v>57.185039370078727</v>
      </c>
      <c r="AW46" s="4"/>
      <c r="AX46" s="4"/>
      <c r="AY46" s="4">
        <v>0.85219999999999996</v>
      </c>
      <c r="AZ46" s="4">
        <v>39.796587926509169</v>
      </c>
      <c r="BA46" s="4"/>
      <c r="BC46" s="2">
        <v>0.86119999999999997</v>
      </c>
      <c r="BD46" s="2">
        <v>41.27296587926508</v>
      </c>
    </row>
    <row r="47" spans="1:56" x14ac:dyDescent="0.25">
      <c r="A47" s="1">
        <v>41582.704861111109</v>
      </c>
      <c r="B47" s="6">
        <v>1.17</v>
      </c>
      <c r="C47" s="6">
        <v>0.59389999999999998</v>
      </c>
      <c r="D47" s="4"/>
      <c r="E47" s="6">
        <f t="shared" si="6"/>
        <v>0.30879999999999996</v>
      </c>
      <c r="F47" s="6">
        <f t="shared" si="0"/>
        <v>0.86119999999999997</v>
      </c>
      <c r="G47" s="5">
        <v>0</v>
      </c>
      <c r="H47" s="4">
        <f t="shared" si="1"/>
        <v>97.002862434753311</v>
      </c>
      <c r="I47" s="4">
        <f t="shared" si="2"/>
        <v>45.007577033170563</v>
      </c>
      <c r="J47" s="7">
        <f t="shared" si="3"/>
        <v>3.1321799875432673E-3</v>
      </c>
      <c r="K47" s="7">
        <f t="shared" si="4"/>
        <v>0.33189120999999994</v>
      </c>
      <c r="L47" s="7">
        <f t="shared" si="5"/>
        <v>7.1449289999999985E-2</v>
      </c>
      <c r="M47" s="4"/>
      <c r="N47" s="4"/>
      <c r="O47" s="4">
        <v>0.95920000000000005</v>
      </c>
      <c r="P47" s="4">
        <v>61.50867149351744</v>
      </c>
      <c r="Q47" s="4"/>
      <c r="R47" s="4"/>
      <c r="S47" s="4">
        <v>0.97119999999999984</v>
      </c>
      <c r="T47" s="4">
        <v>63.529213672335381</v>
      </c>
      <c r="U47" s="4"/>
      <c r="V47" s="4"/>
      <c r="W47" s="4">
        <v>0.8952</v>
      </c>
      <c r="X47" s="4">
        <v>50.732446539821524</v>
      </c>
      <c r="Y47" s="4"/>
      <c r="Z47" s="4"/>
      <c r="AA47" s="4">
        <v>0.71619999999999995</v>
      </c>
      <c r="AB47" s="4">
        <v>20.592692372453271</v>
      </c>
      <c r="AC47" s="4"/>
      <c r="AD47" s="4"/>
      <c r="AE47" s="4">
        <v>0.92019999999999991</v>
      </c>
      <c r="AF47" s="4">
        <v>54.941909412358974</v>
      </c>
      <c r="AG47" s="4"/>
      <c r="AH47" s="4"/>
      <c r="AI47" s="4">
        <v>0.74919999999999998</v>
      </c>
      <c r="AJ47" s="4">
        <v>26.149183364202727</v>
      </c>
      <c r="AK47" s="4"/>
      <c r="AL47" s="4"/>
      <c r="AM47" s="4">
        <v>0.83919999999999995</v>
      </c>
      <c r="AN47" s="4">
        <v>41.303249705337599</v>
      </c>
      <c r="AO47" s="4"/>
      <c r="AP47" s="4"/>
      <c r="AQ47" s="4">
        <v>0.81319999999999992</v>
      </c>
      <c r="AR47" s="4">
        <v>36.925408317898622</v>
      </c>
      <c r="AS47" s="4"/>
      <c r="AT47" s="4"/>
      <c r="AU47" s="4">
        <v>0.95819999999999994</v>
      </c>
      <c r="AV47" s="4">
        <v>61.340292978615921</v>
      </c>
      <c r="AW47" s="4"/>
      <c r="AX47" s="4"/>
      <c r="AY47" s="4">
        <v>0.85219999999999996</v>
      </c>
      <c r="AZ47" s="4">
        <v>43.49217039905708</v>
      </c>
      <c r="BA47" s="4"/>
      <c r="BC47" s="2">
        <v>0.86119999999999997</v>
      </c>
      <c r="BD47" s="2">
        <v>45.007577033170563</v>
      </c>
    </row>
    <row r="48" spans="1:56" x14ac:dyDescent="0.25">
      <c r="A48" s="1">
        <v>41582.708333333336</v>
      </c>
      <c r="B48" s="6">
        <v>1.1499999999999999</v>
      </c>
      <c r="C48" s="6">
        <v>0.5625</v>
      </c>
      <c r="D48" s="4"/>
      <c r="E48" s="6">
        <f t="shared" si="6"/>
        <v>0.30879999999999996</v>
      </c>
      <c r="F48" s="6">
        <f t="shared" si="0"/>
        <v>0.84119999999999995</v>
      </c>
      <c r="G48" s="5">
        <v>0</v>
      </c>
      <c r="H48" s="4">
        <f t="shared" si="1"/>
        <v>104.44444444444443</v>
      </c>
      <c r="I48" s="4">
        <f t="shared" si="2"/>
        <v>49.546666666666653</v>
      </c>
      <c r="J48" s="7">
        <f t="shared" si="3"/>
        <v>7.6327973993079792E-3</v>
      </c>
      <c r="K48" s="7">
        <f t="shared" si="4"/>
        <v>0.34515624999999989</v>
      </c>
      <c r="L48" s="7">
        <f t="shared" si="5"/>
        <v>7.7673689999999976E-2</v>
      </c>
      <c r="M48" s="4"/>
      <c r="N48" s="4"/>
      <c r="O48" s="4">
        <v>0.93920000000000003</v>
      </c>
      <c r="P48" s="4">
        <v>66.968888888888898</v>
      </c>
      <c r="Q48" s="4"/>
      <c r="R48" s="4"/>
      <c r="S48" s="4">
        <v>0.95119999999999982</v>
      </c>
      <c r="T48" s="4">
        <v>69.102222222222196</v>
      </c>
      <c r="U48" s="4"/>
      <c r="V48" s="4"/>
      <c r="W48" s="4">
        <v>0.87519999999999998</v>
      </c>
      <c r="X48" s="4">
        <v>55.591111111111104</v>
      </c>
      <c r="Y48" s="4"/>
      <c r="Z48" s="4"/>
      <c r="AA48" s="4">
        <v>0.69619999999999993</v>
      </c>
      <c r="AB48" s="4">
        <v>23.768888888888878</v>
      </c>
      <c r="AC48" s="4"/>
      <c r="AD48" s="4"/>
      <c r="AE48" s="4">
        <v>0.90019999999999989</v>
      </c>
      <c r="AF48" s="4">
        <v>60.035555555555533</v>
      </c>
      <c r="AG48" s="4"/>
      <c r="AH48" s="4"/>
      <c r="AI48" s="4">
        <v>0.72919999999999996</v>
      </c>
      <c r="AJ48" s="4">
        <v>29.635555555555545</v>
      </c>
      <c r="AK48" s="4"/>
      <c r="AL48" s="4"/>
      <c r="AM48" s="4">
        <v>0.81919999999999993</v>
      </c>
      <c r="AN48" s="4">
        <v>45.635555555555548</v>
      </c>
      <c r="AO48" s="4"/>
      <c r="AP48" s="4"/>
      <c r="AQ48" s="4">
        <v>0.79319999999999991</v>
      </c>
      <c r="AR48" s="4">
        <v>41.013333333333314</v>
      </c>
      <c r="AS48" s="4"/>
      <c r="AT48" s="4"/>
      <c r="AU48" s="4">
        <v>0.93819999999999992</v>
      </c>
      <c r="AV48" s="4">
        <v>66.791111111111093</v>
      </c>
      <c r="AW48" s="4"/>
      <c r="AX48" s="4"/>
      <c r="AY48" s="4">
        <v>0.83219999999999994</v>
      </c>
      <c r="AZ48" s="4">
        <v>47.946666666666658</v>
      </c>
      <c r="BA48" s="4"/>
      <c r="BC48" s="2">
        <v>0.84119999999999995</v>
      </c>
      <c r="BD48" s="2">
        <v>49.546666666666653</v>
      </c>
    </row>
    <row r="49" spans="1:56" x14ac:dyDescent="0.25">
      <c r="A49" s="1">
        <v>41582.711805555555</v>
      </c>
      <c r="B49" s="6">
        <v>1.1299999999999999</v>
      </c>
      <c r="C49" s="6">
        <v>0.5625</v>
      </c>
      <c r="D49" s="4"/>
      <c r="E49" s="6">
        <f t="shared" si="6"/>
        <v>0.30879999999999996</v>
      </c>
      <c r="F49" s="6">
        <f t="shared" si="0"/>
        <v>0.82119999999999993</v>
      </c>
      <c r="G49" s="5">
        <v>0</v>
      </c>
      <c r="H49" s="4">
        <f t="shared" si="1"/>
        <v>100.88888888888886</v>
      </c>
      <c r="I49" s="4">
        <f t="shared" si="2"/>
        <v>45.991111111111103</v>
      </c>
      <c r="J49" s="7">
        <f t="shared" si="3"/>
        <v>7.6327973993079792E-3</v>
      </c>
      <c r="K49" s="7">
        <f t="shared" si="4"/>
        <v>0.32205624999999988</v>
      </c>
      <c r="L49" s="7">
        <f t="shared" si="5"/>
        <v>6.6925689999999968E-2</v>
      </c>
      <c r="M49" s="4"/>
      <c r="N49" s="4"/>
      <c r="O49" s="4">
        <v>0.91920000000000002</v>
      </c>
      <c r="P49" s="4">
        <v>63.413333333333334</v>
      </c>
      <c r="Q49" s="4"/>
      <c r="R49" s="4"/>
      <c r="S49" s="4">
        <v>0.93119999999999981</v>
      </c>
      <c r="T49" s="4">
        <v>65.546666666666638</v>
      </c>
      <c r="U49" s="4"/>
      <c r="V49" s="4"/>
      <c r="W49" s="4">
        <v>0.85519999999999996</v>
      </c>
      <c r="X49" s="4">
        <v>52.035555555555547</v>
      </c>
      <c r="Y49" s="4"/>
      <c r="Z49" s="4"/>
      <c r="AA49" s="4">
        <v>0.67619999999999991</v>
      </c>
      <c r="AB49" s="4">
        <v>20.213333333333317</v>
      </c>
      <c r="AC49" s="4"/>
      <c r="AD49" s="4"/>
      <c r="AE49" s="4">
        <v>0.88019999999999987</v>
      </c>
      <c r="AF49" s="4">
        <v>56.479999999999983</v>
      </c>
      <c r="AG49" s="4"/>
      <c r="AH49" s="4"/>
      <c r="AI49" s="4">
        <v>0.70919999999999994</v>
      </c>
      <c r="AJ49" s="4">
        <v>26.079999999999991</v>
      </c>
      <c r="AK49" s="4"/>
      <c r="AL49" s="4"/>
      <c r="AM49" s="4">
        <v>0.79919999999999991</v>
      </c>
      <c r="AN49" s="4">
        <v>42.079999999999984</v>
      </c>
      <c r="AO49" s="4"/>
      <c r="AP49" s="4"/>
      <c r="AQ49" s="4">
        <v>0.77319999999999989</v>
      </c>
      <c r="AR49" s="4">
        <v>37.457777777777757</v>
      </c>
      <c r="AS49" s="4"/>
      <c r="AT49" s="4"/>
      <c r="AU49" s="4">
        <v>0.91819999999999991</v>
      </c>
      <c r="AV49" s="4">
        <v>63.235555555555543</v>
      </c>
      <c r="AW49" s="4"/>
      <c r="AX49" s="4"/>
      <c r="AY49" s="4">
        <v>0.81219999999999992</v>
      </c>
      <c r="AZ49" s="4">
        <v>44.391111111111094</v>
      </c>
      <c r="BA49" s="4"/>
      <c r="BC49" s="2">
        <v>0.82119999999999993</v>
      </c>
      <c r="BD49" s="2">
        <v>45.991111111111103</v>
      </c>
    </row>
    <row r="50" spans="1:56" x14ac:dyDescent="0.25">
      <c r="A50" s="1">
        <v>41582.715277777781</v>
      </c>
      <c r="B50" s="6">
        <v>1.1100000000000001</v>
      </c>
      <c r="C50" s="6">
        <v>0.5625</v>
      </c>
      <c r="D50" s="4"/>
      <c r="E50" s="6">
        <f t="shared" si="6"/>
        <v>0.30879999999999996</v>
      </c>
      <c r="F50" s="6">
        <f t="shared" si="0"/>
        <v>0.80120000000000013</v>
      </c>
      <c r="G50" s="5">
        <v>0</v>
      </c>
      <c r="H50" s="4">
        <f t="shared" si="1"/>
        <v>97.333333333333343</v>
      </c>
      <c r="I50" s="4">
        <f t="shared" si="2"/>
        <v>42.435555555555574</v>
      </c>
      <c r="J50" s="7">
        <f t="shared" si="3"/>
        <v>7.6327973993079792E-3</v>
      </c>
      <c r="K50" s="7">
        <f t="shared" si="4"/>
        <v>0.29975625000000011</v>
      </c>
      <c r="L50" s="7">
        <f t="shared" si="5"/>
        <v>5.6977690000000067E-2</v>
      </c>
      <c r="M50" s="4"/>
      <c r="N50" s="4"/>
      <c r="O50" s="4">
        <v>0.89920000000000022</v>
      </c>
      <c r="P50" s="4">
        <v>59.857777777777819</v>
      </c>
      <c r="Q50" s="4"/>
      <c r="R50" s="4"/>
      <c r="S50" s="4">
        <v>0.91120000000000001</v>
      </c>
      <c r="T50" s="4">
        <v>61.991111111111117</v>
      </c>
      <c r="U50" s="4"/>
      <c r="V50" s="4"/>
      <c r="W50" s="4">
        <v>0.83520000000000016</v>
      </c>
      <c r="X50" s="4">
        <v>48.480000000000032</v>
      </c>
      <c r="Y50" s="4"/>
      <c r="Z50" s="4"/>
      <c r="AA50" s="4">
        <v>0.65620000000000012</v>
      </c>
      <c r="AB50" s="4">
        <v>16.657777777777799</v>
      </c>
      <c r="AC50" s="4"/>
      <c r="AD50" s="4"/>
      <c r="AE50" s="4">
        <v>0.86020000000000008</v>
      </c>
      <c r="AF50" s="4">
        <v>52.924444444444454</v>
      </c>
      <c r="AG50" s="4"/>
      <c r="AH50" s="4"/>
      <c r="AI50" s="4">
        <v>0.68920000000000015</v>
      </c>
      <c r="AJ50" s="4">
        <v>22.52444444444447</v>
      </c>
      <c r="AK50" s="4"/>
      <c r="AL50" s="4"/>
      <c r="AM50" s="4">
        <v>0.77920000000000011</v>
      </c>
      <c r="AN50" s="4">
        <v>38.52444444444447</v>
      </c>
      <c r="AO50" s="4"/>
      <c r="AP50" s="4"/>
      <c r="AQ50" s="4">
        <v>0.75320000000000009</v>
      </c>
      <c r="AR50" s="4">
        <v>33.902222222222235</v>
      </c>
      <c r="AS50" s="4"/>
      <c r="AT50" s="4"/>
      <c r="AU50" s="4">
        <v>0.89820000000000011</v>
      </c>
      <c r="AV50" s="4">
        <v>59.680000000000014</v>
      </c>
      <c r="AW50" s="4"/>
      <c r="AX50" s="4"/>
      <c r="AY50" s="4">
        <v>0.79220000000000013</v>
      </c>
      <c r="AZ50" s="4">
        <v>40.83555555555558</v>
      </c>
      <c r="BA50" s="4"/>
      <c r="BC50" s="2">
        <v>0.80120000000000013</v>
      </c>
      <c r="BD50" s="2">
        <v>42.435555555555574</v>
      </c>
    </row>
    <row r="51" spans="1:56" x14ac:dyDescent="0.25">
      <c r="A51" s="1">
        <v>41582.71875</v>
      </c>
      <c r="B51" s="6">
        <v>1.07</v>
      </c>
      <c r="C51" s="6">
        <v>0.5625</v>
      </c>
      <c r="D51" s="4"/>
      <c r="E51" s="6">
        <f t="shared" si="6"/>
        <v>0.30879999999999996</v>
      </c>
      <c r="F51" s="6">
        <f t="shared" si="0"/>
        <v>0.7612000000000001</v>
      </c>
      <c r="G51" s="5">
        <v>0</v>
      </c>
      <c r="H51" s="4">
        <f t="shared" si="1"/>
        <v>90.222222222222229</v>
      </c>
      <c r="I51" s="4">
        <f t="shared" si="2"/>
        <v>35.324444444444467</v>
      </c>
      <c r="J51" s="7">
        <f t="shared" si="3"/>
        <v>7.6327973993079792E-3</v>
      </c>
      <c r="K51" s="7">
        <f t="shared" si="4"/>
        <v>0.25755625000000004</v>
      </c>
      <c r="L51" s="7">
        <f t="shared" si="5"/>
        <v>3.9481690000000041E-2</v>
      </c>
      <c r="M51" s="4"/>
      <c r="N51" s="4"/>
      <c r="O51" s="4">
        <v>0.85920000000000019</v>
      </c>
      <c r="P51" s="4">
        <v>52.746666666666698</v>
      </c>
      <c r="Q51" s="4"/>
      <c r="R51" s="4"/>
      <c r="S51" s="4">
        <v>0.87119999999999997</v>
      </c>
      <c r="T51" s="4">
        <v>54.879999999999995</v>
      </c>
      <c r="U51" s="4"/>
      <c r="V51" s="4"/>
      <c r="W51" s="4">
        <v>0.79520000000000013</v>
      </c>
      <c r="X51" s="4">
        <v>41.368888888888911</v>
      </c>
      <c r="Y51" s="4"/>
      <c r="Z51" s="4"/>
      <c r="AA51" s="4">
        <v>0.61620000000000008</v>
      </c>
      <c r="AB51" s="4">
        <v>9.5466666666666811</v>
      </c>
      <c r="AC51" s="4"/>
      <c r="AD51" s="4"/>
      <c r="AE51" s="4">
        <v>0.82020000000000004</v>
      </c>
      <c r="AF51" s="4">
        <v>45.81333333333334</v>
      </c>
      <c r="AG51" s="4"/>
      <c r="AH51" s="4"/>
      <c r="AI51" s="4">
        <v>0.64920000000000011</v>
      </c>
      <c r="AJ51" s="4">
        <v>15.413333333333352</v>
      </c>
      <c r="AK51" s="4"/>
      <c r="AL51" s="4"/>
      <c r="AM51" s="4">
        <v>0.73920000000000008</v>
      </c>
      <c r="AN51" s="4">
        <v>31.413333333333348</v>
      </c>
      <c r="AO51" s="4"/>
      <c r="AP51" s="4"/>
      <c r="AQ51" s="4">
        <v>0.71320000000000006</v>
      </c>
      <c r="AR51" s="4">
        <v>26.791111111111121</v>
      </c>
      <c r="AS51" s="4"/>
      <c r="AT51" s="4"/>
      <c r="AU51" s="4">
        <v>0.85820000000000007</v>
      </c>
      <c r="AV51" s="4">
        <v>52.5688888888889</v>
      </c>
      <c r="AW51" s="4"/>
      <c r="AX51" s="4"/>
      <c r="AY51" s="4">
        <v>0.75220000000000009</v>
      </c>
      <c r="AZ51" s="4">
        <v>33.724444444444458</v>
      </c>
      <c r="BA51" s="4"/>
      <c r="BC51" s="2">
        <v>0.7612000000000001</v>
      </c>
      <c r="BD51" s="2">
        <v>35.324444444444467</v>
      </c>
    </row>
    <row r="52" spans="1:56" x14ac:dyDescent="0.25">
      <c r="A52" s="1">
        <v>41582.722222222219</v>
      </c>
      <c r="B52" s="6">
        <v>1.01</v>
      </c>
      <c r="C52" s="6">
        <v>0.5625</v>
      </c>
      <c r="D52" s="4"/>
      <c r="E52" s="6">
        <f t="shared" si="6"/>
        <v>0.30879999999999996</v>
      </c>
      <c r="F52" s="6">
        <f t="shared" si="0"/>
        <v>0.70120000000000005</v>
      </c>
      <c r="G52" s="5">
        <v>0</v>
      </c>
      <c r="H52" s="4">
        <f t="shared" si="1"/>
        <v>79.555555555555557</v>
      </c>
      <c r="I52" s="4">
        <f t="shared" si="2"/>
        <v>24.657777777777785</v>
      </c>
      <c r="J52" s="7">
        <f t="shared" si="3"/>
        <v>7.6327973993079792E-3</v>
      </c>
      <c r="K52" s="7">
        <f t="shared" si="4"/>
        <v>0.20025625</v>
      </c>
      <c r="L52" s="7">
        <f t="shared" si="5"/>
        <v>1.9237690000000012E-2</v>
      </c>
      <c r="M52" s="4"/>
      <c r="N52" s="4"/>
      <c r="O52" s="4">
        <v>0.79920000000000013</v>
      </c>
      <c r="P52" s="4">
        <v>42.08000000000002</v>
      </c>
      <c r="Q52" s="4"/>
      <c r="R52" s="4"/>
      <c r="S52" s="4">
        <v>0.81119999999999992</v>
      </c>
      <c r="T52" s="4">
        <v>44.213333333333317</v>
      </c>
      <c r="U52" s="4"/>
      <c r="V52" s="4"/>
      <c r="W52" s="4">
        <v>0.73520000000000008</v>
      </c>
      <c r="X52" s="4">
        <v>30.702222222222233</v>
      </c>
      <c r="Y52" s="4"/>
      <c r="Z52" s="4"/>
      <c r="AA52" s="4">
        <v>0.55620000000000003</v>
      </c>
      <c r="AB52" s="4">
        <v>1.119999999999995</v>
      </c>
      <c r="AC52" s="4"/>
      <c r="AD52" s="4"/>
      <c r="AE52" s="4">
        <v>0.76019999999999999</v>
      </c>
      <c r="AF52" s="4">
        <v>35.146666666666668</v>
      </c>
      <c r="AG52" s="4"/>
      <c r="AH52" s="4"/>
      <c r="AI52" s="4">
        <v>0.58920000000000006</v>
      </c>
      <c r="AJ52" s="4">
        <v>4.7466666666666768</v>
      </c>
      <c r="AK52" s="4"/>
      <c r="AL52" s="4"/>
      <c r="AM52" s="4">
        <v>0.67920000000000003</v>
      </c>
      <c r="AN52" s="4">
        <v>20.74666666666667</v>
      </c>
      <c r="AO52" s="4"/>
      <c r="AP52" s="4"/>
      <c r="AQ52" s="4">
        <v>0.6532</v>
      </c>
      <c r="AR52" s="4">
        <v>16.124444444444446</v>
      </c>
      <c r="AS52" s="4"/>
      <c r="AT52" s="4"/>
      <c r="AU52" s="4">
        <v>0.79820000000000002</v>
      </c>
      <c r="AV52" s="4">
        <v>41.902222222222221</v>
      </c>
      <c r="AW52" s="4"/>
      <c r="AX52" s="4"/>
      <c r="AY52" s="4">
        <v>0.69220000000000004</v>
      </c>
      <c r="AZ52" s="4">
        <v>23.057777777777787</v>
      </c>
      <c r="BA52" s="4"/>
      <c r="BC52" s="2">
        <v>0.70120000000000005</v>
      </c>
      <c r="BD52" s="2">
        <v>24.657777777777785</v>
      </c>
    </row>
    <row r="53" spans="1:56" x14ac:dyDescent="0.25">
      <c r="A53" s="1">
        <v>41582.725694444445</v>
      </c>
      <c r="B53" s="6">
        <v>0.95</v>
      </c>
      <c r="C53" s="6">
        <v>0.57820000000000005</v>
      </c>
      <c r="D53" s="4"/>
      <c r="E53" s="6">
        <f t="shared" si="6"/>
        <v>0.30879999999999996</v>
      </c>
      <c r="F53" s="6">
        <f t="shared" si="0"/>
        <v>0.64119999999999999</v>
      </c>
      <c r="G53" s="5">
        <v>0</v>
      </c>
      <c r="H53" s="4">
        <f t="shared" si="1"/>
        <v>64.303009339328938</v>
      </c>
      <c r="I53" s="4">
        <f t="shared" si="2"/>
        <v>10.8958837772397</v>
      </c>
      <c r="J53" s="7">
        <f t="shared" si="3"/>
        <v>5.1359986934256157E-3</v>
      </c>
      <c r="K53" s="7">
        <f t="shared" si="4"/>
        <v>0.13823523999999993</v>
      </c>
      <c r="L53" s="7">
        <f t="shared" si="5"/>
        <v>3.9689999999999934E-3</v>
      </c>
      <c r="M53" s="4"/>
      <c r="N53" s="4"/>
      <c r="O53" s="4">
        <v>0.73920000000000008</v>
      </c>
      <c r="P53" s="4">
        <v>27.845036319612593</v>
      </c>
      <c r="Q53" s="4"/>
      <c r="R53" s="4"/>
      <c r="S53" s="4">
        <v>0.75119999999999987</v>
      </c>
      <c r="T53" s="4">
        <v>29.920442753372505</v>
      </c>
      <c r="U53" s="4"/>
      <c r="V53" s="4"/>
      <c r="W53" s="4">
        <v>0.67520000000000002</v>
      </c>
      <c r="X53" s="4">
        <v>16.776202006226214</v>
      </c>
      <c r="Y53" s="4"/>
      <c r="Z53" s="4"/>
      <c r="AA53" s="4">
        <v>0.49619999999999997</v>
      </c>
      <c r="AB53" s="4">
        <v>14.181943964026299</v>
      </c>
      <c r="AC53" s="4"/>
      <c r="AD53" s="4"/>
      <c r="AE53" s="4">
        <v>0.70019999999999993</v>
      </c>
      <c r="AF53" s="4">
        <v>21.09996540989275</v>
      </c>
      <c r="AG53" s="4"/>
      <c r="AH53" s="4"/>
      <c r="AI53" s="4">
        <v>0.5292</v>
      </c>
      <c r="AJ53" s="4">
        <v>8.4745762711864465</v>
      </c>
      <c r="AK53" s="4"/>
      <c r="AL53" s="4"/>
      <c r="AM53" s="4">
        <v>0.61919999999999997</v>
      </c>
      <c r="AN53" s="4">
        <v>7.0909719820131309</v>
      </c>
      <c r="AO53" s="4"/>
      <c r="AP53" s="4"/>
      <c r="AQ53" s="4">
        <v>0.59319999999999995</v>
      </c>
      <c r="AR53" s="4">
        <v>2.5942580421999137</v>
      </c>
      <c r="AS53" s="4"/>
      <c r="AT53" s="4"/>
      <c r="AU53" s="4">
        <v>0.73819999999999997</v>
      </c>
      <c r="AV53" s="4">
        <v>27.672085783465914</v>
      </c>
      <c r="AW53" s="4"/>
      <c r="AX53" s="4"/>
      <c r="AY53" s="4">
        <v>0.63219999999999998</v>
      </c>
      <c r="AZ53" s="4">
        <v>9.3393289519197378</v>
      </c>
      <c r="BA53" s="4"/>
      <c r="BC53" s="2">
        <v>0.64119999999999999</v>
      </c>
      <c r="BD53" s="2">
        <v>10.8958837772397</v>
      </c>
    </row>
    <row r="54" spans="1:56" x14ac:dyDescent="0.25">
      <c r="A54" s="1">
        <v>41582.729166666664</v>
      </c>
      <c r="B54" s="6">
        <v>0.92</v>
      </c>
      <c r="C54" s="6">
        <v>0.5625</v>
      </c>
      <c r="D54" s="4">
        <v>0.63649999999999995</v>
      </c>
      <c r="E54" s="6">
        <f t="shared" si="6"/>
        <v>0.28350000000000009</v>
      </c>
      <c r="F54" s="6">
        <f t="shared" si="0"/>
        <v>0.63649999999999995</v>
      </c>
      <c r="G54" s="5">
        <v>0</v>
      </c>
      <c r="H54" s="4">
        <f t="shared" si="1"/>
        <v>63.555555555555571</v>
      </c>
      <c r="I54" s="4">
        <f t="shared" si="2"/>
        <v>13.155555555555546</v>
      </c>
      <c r="J54" s="7">
        <f t="shared" si="3"/>
        <v>7.6327973993079792E-3</v>
      </c>
      <c r="K54" s="7">
        <f t="shared" si="4"/>
        <v>0.12780625000000004</v>
      </c>
      <c r="L54" s="7">
        <f t="shared" si="5"/>
        <v>5.475999999999993E-3</v>
      </c>
      <c r="M54" s="4">
        <f ca="1">D54+RANDBETWEEN(-150,150)/1000</f>
        <v>0.52349999999999997</v>
      </c>
      <c r="N54" s="4">
        <v>0.42449999999999999</v>
      </c>
      <c r="O54" s="4">
        <v>0.42449999999999999</v>
      </c>
      <c r="P54" s="4">
        <v>24.533333333333335</v>
      </c>
      <c r="Q54" s="4"/>
      <c r="R54" s="4">
        <v>0.59750000000000003</v>
      </c>
      <c r="S54" s="4">
        <v>0.59750000000000003</v>
      </c>
      <c r="T54" s="4">
        <v>6.2222222222222276</v>
      </c>
      <c r="U54" s="4"/>
      <c r="V54" s="4">
        <v>0.67649999999999999</v>
      </c>
      <c r="W54" s="4">
        <v>0.67649999999999999</v>
      </c>
      <c r="X54" s="4">
        <v>20.266666666666666</v>
      </c>
      <c r="Y54" s="4"/>
      <c r="Z54" s="4">
        <v>0.62949999999999995</v>
      </c>
      <c r="AA54" s="4">
        <v>0.62949999999999995</v>
      </c>
      <c r="AB54" s="4">
        <v>11.911111111111103</v>
      </c>
      <c r="AC54" s="4"/>
      <c r="AD54" s="4">
        <v>0.62250000000000005</v>
      </c>
      <c r="AE54" s="4">
        <v>0.62250000000000005</v>
      </c>
      <c r="AF54" s="4">
        <v>10.666666666666677</v>
      </c>
      <c r="AG54" s="4"/>
      <c r="AH54" s="4">
        <v>0.48649999999999999</v>
      </c>
      <c r="AI54" s="4">
        <v>0.48649999999999999</v>
      </c>
      <c r="AJ54" s="4">
        <v>13.511111111111113</v>
      </c>
      <c r="AK54" s="4"/>
      <c r="AL54" s="4">
        <v>0.47849999999999998</v>
      </c>
      <c r="AM54" s="4">
        <v>0.47849999999999998</v>
      </c>
      <c r="AN54" s="4">
        <v>14.933333333333337</v>
      </c>
      <c r="AO54" s="4"/>
      <c r="AP54" s="4">
        <v>0.4395</v>
      </c>
      <c r="AQ54" s="4">
        <v>0.4395</v>
      </c>
      <c r="AR54" s="4">
        <v>21.866666666666667</v>
      </c>
      <c r="AS54" s="4"/>
      <c r="AT54" s="4">
        <v>0.63649999999999995</v>
      </c>
      <c r="AU54" s="4">
        <v>0.63649999999999995</v>
      </c>
      <c r="AV54" s="4">
        <v>13.155555555555546</v>
      </c>
      <c r="AW54" s="4"/>
      <c r="AX54" s="4">
        <v>0.48049999999999998</v>
      </c>
      <c r="AY54" s="4">
        <v>0.48049999999999998</v>
      </c>
      <c r="AZ54" s="4">
        <v>14.577777777777779</v>
      </c>
      <c r="BA54" s="4"/>
      <c r="BB54" s="4">
        <v>0.63649999999999995</v>
      </c>
      <c r="BC54" s="2">
        <v>0.63649999999999995</v>
      </c>
      <c r="BD54" s="2">
        <v>13.155555555555546</v>
      </c>
    </row>
    <row r="55" spans="1:56" x14ac:dyDescent="0.25">
      <c r="A55" s="1">
        <v>41582.732638888891</v>
      </c>
      <c r="B55" s="6">
        <v>0.9</v>
      </c>
      <c r="C55" s="6">
        <v>0.5625</v>
      </c>
      <c r="D55" s="4"/>
      <c r="E55" s="6">
        <f t="shared" si="6"/>
        <v>0.28350000000000009</v>
      </c>
      <c r="F55" s="6">
        <f t="shared" si="0"/>
        <v>0.61649999999999994</v>
      </c>
      <c r="G55" s="5">
        <v>0</v>
      </c>
      <c r="H55" s="4">
        <f t="shared" si="1"/>
        <v>60</v>
      </c>
      <c r="I55" s="4">
        <f t="shared" si="2"/>
        <v>9.5999999999999872</v>
      </c>
      <c r="J55" s="7">
        <f t="shared" si="3"/>
        <v>7.6327973993079792E-3</v>
      </c>
      <c r="K55" s="7">
        <f t="shared" si="4"/>
        <v>0.11390625000000001</v>
      </c>
      <c r="L55" s="7">
        <f t="shared" si="5"/>
        <v>2.9159999999999933E-3</v>
      </c>
      <c r="M55" s="4"/>
      <c r="N55" s="4"/>
      <c r="O55" s="4">
        <v>0.40449999999999997</v>
      </c>
      <c r="P55" s="4">
        <v>28.088888888888892</v>
      </c>
      <c r="Q55" s="4"/>
      <c r="R55" s="4"/>
      <c r="S55" s="4">
        <v>0.57750000000000001</v>
      </c>
      <c r="T55" s="4">
        <v>2.6666666666666692</v>
      </c>
      <c r="U55" s="4"/>
      <c r="V55" s="4"/>
      <c r="W55" s="4">
        <v>0.65649999999999997</v>
      </c>
      <c r="X55" s="4">
        <v>16.711111111111105</v>
      </c>
      <c r="Y55" s="4"/>
      <c r="Z55" s="4"/>
      <c r="AA55" s="4">
        <v>0.60949999999999993</v>
      </c>
      <c r="AB55" s="4">
        <v>8.3555555555555436</v>
      </c>
      <c r="AC55" s="4"/>
      <c r="AD55" s="4"/>
      <c r="AE55" s="4">
        <v>0.60250000000000004</v>
      </c>
      <c r="AF55" s="4">
        <v>7.1111111111111178</v>
      </c>
      <c r="AG55" s="4"/>
      <c r="AH55" s="4"/>
      <c r="AI55" s="4">
        <v>0.46649999999999997</v>
      </c>
      <c r="AJ55" s="4">
        <v>17.066666666666674</v>
      </c>
      <c r="AK55" s="4"/>
      <c r="AL55" s="4"/>
      <c r="AM55" s="4">
        <v>0.45849999999999996</v>
      </c>
      <c r="AN55" s="4">
        <v>18.488888888888894</v>
      </c>
      <c r="AO55" s="4"/>
      <c r="AP55" s="4"/>
      <c r="AQ55" s="4">
        <v>0.41949999999999998</v>
      </c>
      <c r="AR55" s="4">
        <v>25.422222222222224</v>
      </c>
      <c r="AS55" s="4"/>
      <c r="AT55" s="4"/>
      <c r="AU55" s="4">
        <v>0.61649999999999994</v>
      </c>
      <c r="AV55" s="4">
        <v>9.5999999999999872</v>
      </c>
      <c r="AW55" s="4"/>
      <c r="AX55" s="4"/>
      <c r="AY55" s="4">
        <v>0.46049999999999996</v>
      </c>
      <c r="AZ55" s="4">
        <v>18.13333333333334</v>
      </c>
      <c r="BA55" s="4"/>
      <c r="BC55" s="2">
        <v>0.61649999999999994</v>
      </c>
      <c r="BD55" s="2">
        <v>9.5999999999999872</v>
      </c>
    </row>
    <row r="56" spans="1:56" x14ac:dyDescent="0.25">
      <c r="A56" s="1">
        <v>41582.736111111109</v>
      </c>
      <c r="B56" s="6">
        <v>0.89</v>
      </c>
      <c r="C56" s="6">
        <v>0.57820000000000005</v>
      </c>
      <c r="D56" s="4"/>
      <c r="E56" s="6">
        <f t="shared" si="6"/>
        <v>0.28350000000000009</v>
      </c>
      <c r="F56" s="6">
        <f t="shared" si="0"/>
        <v>0.60649999999999993</v>
      </c>
      <c r="G56" s="5">
        <v>0</v>
      </c>
      <c r="H56" s="4">
        <f t="shared" si="1"/>
        <v>53.925977170529215</v>
      </c>
      <c r="I56" s="4">
        <f t="shared" si="2"/>
        <v>4.8945001729505151</v>
      </c>
      <c r="J56" s="7">
        <f t="shared" si="3"/>
        <v>5.1359986934256157E-3</v>
      </c>
      <c r="K56" s="7">
        <f t="shared" si="4"/>
        <v>9.7219239999999985E-2</v>
      </c>
      <c r="L56" s="7">
        <f t="shared" si="5"/>
        <v>8.0088999999999323E-4</v>
      </c>
      <c r="M56" s="4"/>
      <c r="N56" s="4"/>
      <c r="O56" s="4">
        <v>0.39449999999999996</v>
      </c>
      <c r="P56" s="4">
        <v>31.771013490141829</v>
      </c>
      <c r="Q56" s="4"/>
      <c r="R56" s="4"/>
      <c r="S56" s="4">
        <v>0.5675</v>
      </c>
      <c r="T56" s="4">
        <v>1.8505707367692912</v>
      </c>
      <c r="U56" s="4"/>
      <c r="V56" s="4"/>
      <c r="W56" s="4">
        <v>0.64649999999999996</v>
      </c>
      <c r="X56" s="4">
        <v>11.812521618817001</v>
      </c>
      <c r="Y56" s="4"/>
      <c r="Z56" s="4"/>
      <c r="AA56" s="4">
        <v>0.59949999999999992</v>
      </c>
      <c r="AB56" s="4">
        <v>3.6838464199238796</v>
      </c>
      <c r="AC56" s="4"/>
      <c r="AD56" s="4"/>
      <c r="AE56" s="4">
        <v>0.59250000000000003</v>
      </c>
      <c r="AF56" s="4">
        <v>2.4731926668972637</v>
      </c>
      <c r="AG56" s="4"/>
      <c r="AH56" s="4"/>
      <c r="AI56" s="4">
        <v>0.45649999999999996</v>
      </c>
      <c r="AJ56" s="4">
        <v>21.048080249048784</v>
      </c>
      <c r="AK56" s="4"/>
      <c r="AL56" s="4"/>
      <c r="AM56" s="4">
        <v>0.44849999999999995</v>
      </c>
      <c r="AN56" s="4">
        <v>22.431684538222083</v>
      </c>
      <c r="AO56" s="4"/>
      <c r="AP56" s="4"/>
      <c r="AQ56" s="4">
        <v>0.40949999999999998</v>
      </c>
      <c r="AR56" s="4">
        <v>29.1767554479419</v>
      </c>
      <c r="AS56" s="4"/>
      <c r="AT56" s="4"/>
      <c r="AU56" s="4">
        <v>0.60649999999999993</v>
      </c>
      <c r="AV56" s="4">
        <v>4.8945001729505151</v>
      </c>
      <c r="AW56" s="4"/>
      <c r="AX56" s="4"/>
      <c r="AY56" s="4">
        <v>0.45049999999999996</v>
      </c>
      <c r="AZ56" s="4">
        <v>22.085783465928756</v>
      </c>
      <c r="BA56" s="4"/>
      <c r="BC56" s="2">
        <v>0.60649999999999993</v>
      </c>
      <c r="BD56" s="2">
        <v>4.8945001729505151</v>
      </c>
    </row>
    <row r="57" spans="1:56" x14ac:dyDescent="0.25">
      <c r="A57" s="1">
        <v>41582.739583333336</v>
      </c>
      <c r="B57" s="6">
        <v>0.87</v>
      </c>
      <c r="C57" s="6">
        <v>0.5625</v>
      </c>
      <c r="D57" s="4"/>
      <c r="E57" s="6">
        <f t="shared" si="6"/>
        <v>0.28350000000000009</v>
      </c>
      <c r="F57" s="6">
        <f t="shared" si="0"/>
        <v>0.58649999999999991</v>
      </c>
      <c r="G57" s="5">
        <v>0</v>
      </c>
      <c r="H57" s="4">
        <f t="shared" si="1"/>
        <v>54.666666666666664</v>
      </c>
      <c r="I57" s="4">
        <f t="shared" si="2"/>
        <v>4.2666666666666506</v>
      </c>
      <c r="J57" s="7">
        <f t="shared" si="3"/>
        <v>7.6327973993079792E-3</v>
      </c>
      <c r="K57" s="7">
        <f t="shared" si="4"/>
        <v>9.4556249999999994E-2</v>
      </c>
      <c r="L57" s="7">
        <f t="shared" si="5"/>
        <v>5.7599999999999568E-4</v>
      </c>
      <c r="M57" s="4"/>
      <c r="N57" s="4"/>
      <c r="O57" s="4">
        <v>0.37449999999999994</v>
      </c>
      <c r="P57" s="4">
        <v>33.422222222222231</v>
      </c>
      <c r="Q57" s="4"/>
      <c r="R57" s="4"/>
      <c r="S57" s="4">
        <v>0.54749999999999999</v>
      </c>
      <c r="T57" s="4">
        <v>2.6666666666666692</v>
      </c>
      <c r="U57" s="4"/>
      <c r="V57" s="4"/>
      <c r="W57" s="4">
        <v>0.62649999999999995</v>
      </c>
      <c r="X57" s="4">
        <v>11.377777777777769</v>
      </c>
      <c r="Y57" s="4"/>
      <c r="Z57" s="4"/>
      <c r="AA57" s="4">
        <v>0.5794999999999999</v>
      </c>
      <c r="AB57" s="4">
        <v>3.0222222222222053</v>
      </c>
      <c r="AC57" s="4"/>
      <c r="AD57" s="4"/>
      <c r="AE57" s="4">
        <v>0.57250000000000001</v>
      </c>
      <c r="AF57" s="4">
        <v>1.7777777777777795</v>
      </c>
      <c r="AG57" s="4"/>
      <c r="AH57" s="4"/>
      <c r="AI57" s="4">
        <v>0.43649999999999994</v>
      </c>
      <c r="AJ57" s="4">
        <v>22.400000000000009</v>
      </c>
      <c r="AK57" s="4"/>
      <c r="AL57" s="4"/>
      <c r="AM57" s="4">
        <v>0.42849999999999994</v>
      </c>
      <c r="AN57" s="4">
        <v>23.822222222222234</v>
      </c>
      <c r="AO57" s="4"/>
      <c r="AP57" s="4"/>
      <c r="AQ57" s="4">
        <v>0.38949999999999996</v>
      </c>
      <c r="AR57" s="4">
        <v>30.755555555555564</v>
      </c>
      <c r="AS57" s="4"/>
      <c r="AT57" s="4"/>
      <c r="AU57" s="4">
        <v>0.58649999999999991</v>
      </c>
      <c r="AV57" s="4">
        <v>4.2666666666666506</v>
      </c>
      <c r="AW57" s="4"/>
      <c r="AX57" s="4"/>
      <c r="AY57" s="4">
        <v>0.43049999999999994</v>
      </c>
      <c r="AZ57" s="4">
        <v>23.466666666666679</v>
      </c>
      <c r="BA57" s="4"/>
      <c r="BC57" s="2">
        <v>0.58649999999999991</v>
      </c>
      <c r="BD57" s="2">
        <v>4.2666666666666506</v>
      </c>
    </row>
    <row r="58" spans="1:56" x14ac:dyDescent="0.25">
      <c r="A58" s="1">
        <v>41582.743055555555</v>
      </c>
      <c r="B58" s="6">
        <v>0.86</v>
      </c>
      <c r="C58" s="6">
        <v>0.57820000000000005</v>
      </c>
      <c r="D58" s="4"/>
      <c r="E58" s="6">
        <f t="shared" si="6"/>
        <v>0.28350000000000009</v>
      </c>
      <c r="F58" s="6">
        <f t="shared" si="0"/>
        <v>0.5764999999999999</v>
      </c>
      <c r="G58" s="5">
        <v>0</v>
      </c>
      <c r="H58" s="4">
        <f t="shared" si="1"/>
        <v>48.73746108612935</v>
      </c>
      <c r="I58" s="4">
        <f t="shared" si="2"/>
        <v>0.29401591144935069</v>
      </c>
      <c r="J58" s="7">
        <f t="shared" si="3"/>
        <v>5.1359986934256157E-3</v>
      </c>
      <c r="K58" s="7">
        <f t="shared" si="4"/>
        <v>7.9411239999999966E-2</v>
      </c>
      <c r="L58" s="7">
        <f t="shared" si="5"/>
        <v>2.8900000000004958E-6</v>
      </c>
      <c r="M58" s="4"/>
      <c r="N58" s="4"/>
      <c r="O58" s="4">
        <v>0.36449999999999994</v>
      </c>
      <c r="P58" s="4">
        <v>36.959529574541698</v>
      </c>
      <c r="Q58" s="4"/>
      <c r="R58" s="4"/>
      <c r="S58" s="4">
        <v>0.53749999999999998</v>
      </c>
      <c r="T58" s="4">
        <v>7.0390868211691577</v>
      </c>
      <c r="U58" s="4"/>
      <c r="V58" s="4"/>
      <c r="W58" s="4">
        <v>0.61649999999999994</v>
      </c>
      <c r="X58" s="4">
        <v>6.6240055344171367</v>
      </c>
      <c r="Y58" s="4"/>
      <c r="Z58" s="4"/>
      <c r="AA58" s="4">
        <v>0.5694999999999999</v>
      </c>
      <c r="AB58" s="4">
        <v>1.504669664475986</v>
      </c>
      <c r="AC58" s="4"/>
      <c r="AD58" s="4"/>
      <c r="AE58" s="4">
        <v>0.5625</v>
      </c>
      <c r="AF58" s="4">
        <v>2.7153234175026024</v>
      </c>
      <c r="AG58" s="4"/>
      <c r="AH58" s="4"/>
      <c r="AI58" s="4">
        <v>0.42649999999999993</v>
      </c>
      <c r="AJ58" s="4">
        <v>26.236596333448649</v>
      </c>
      <c r="AK58" s="4"/>
      <c r="AL58" s="4"/>
      <c r="AM58" s="4">
        <v>0.41849999999999993</v>
      </c>
      <c r="AN58" s="4">
        <v>27.620200622621947</v>
      </c>
      <c r="AO58" s="4"/>
      <c r="AP58" s="4"/>
      <c r="AQ58" s="4">
        <v>0.37949999999999995</v>
      </c>
      <c r="AR58" s="4">
        <v>34.365271532341765</v>
      </c>
      <c r="AS58" s="4"/>
      <c r="AT58" s="4"/>
      <c r="AU58" s="4">
        <v>0.5764999999999999</v>
      </c>
      <c r="AV58" s="4">
        <v>0.29401591144935069</v>
      </c>
      <c r="AW58" s="4"/>
      <c r="AX58" s="4"/>
      <c r="AY58" s="4">
        <v>0.42049999999999993</v>
      </c>
      <c r="AZ58" s="4">
        <v>27.274299550328625</v>
      </c>
      <c r="BA58" s="4"/>
      <c r="BC58" s="2">
        <v>0.5764999999999999</v>
      </c>
      <c r="BD58" s="2">
        <v>0.29401591144935069</v>
      </c>
    </row>
    <row r="59" spans="1:56" x14ac:dyDescent="0.25">
      <c r="A59" s="1">
        <v>41582.746527777781</v>
      </c>
      <c r="B59" s="6">
        <v>0.85</v>
      </c>
      <c r="C59" s="6">
        <v>0.57820000000000005</v>
      </c>
      <c r="D59" s="4"/>
      <c r="E59" s="6">
        <f t="shared" si="6"/>
        <v>0.28350000000000009</v>
      </c>
      <c r="F59" s="6">
        <f t="shared" si="0"/>
        <v>0.56649999999999989</v>
      </c>
      <c r="G59" s="5">
        <v>0</v>
      </c>
      <c r="H59" s="4">
        <f t="shared" si="1"/>
        <v>47.007955724662729</v>
      </c>
      <c r="I59" s="4">
        <f t="shared" si="2"/>
        <v>2.0235212729159726</v>
      </c>
      <c r="J59" s="7">
        <f t="shared" si="3"/>
        <v>5.1359986934256157E-3</v>
      </c>
      <c r="K59" s="7">
        <f t="shared" si="4"/>
        <v>7.3875239999999967E-2</v>
      </c>
      <c r="L59" s="7">
        <f t="shared" si="5"/>
        <v>1.3689000000000363E-4</v>
      </c>
      <c r="M59" s="4"/>
      <c r="N59" s="4"/>
      <c r="O59" s="4">
        <v>0.35449999999999993</v>
      </c>
      <c r="P59" s="4">
        <v>38.689034936008319</v>
      </c>
      <c r="Q59" s="4"/>
      <c r="R59" s="4"/>
      <c r="S59" s="4">
        <v>0.52749999999999997</v>
      </c>
      <c r="T59" s="4">
        <v>8.7685921826357784</v>
      </c>
      <c r="U59" s="4"/>
      <c r="V59" s="4"/>
      <c r="W59" s="4">
        <v>0.60649999999999993</v>
      </c>
      <c r="X59" s="4">
        <v>4.8945001729505151</v>
      </c>
      <c r="Y59" s="4"/>
      <c r="Z59" s="4"/>
      <c r="AA59" s="4">
        <v>0.55949999999999989</v>
      </c>
      <c r="AB59" s="4">
        <v>3.2341750259426081</v>
      </c>
      <c r="AC59" s="4"/>
      <c r="AD59" s="4"/>
      <c r="AE59" s="4">
        <v>0.55249999999999999</v>
      </c>
      <c r="AF59" s="4">
        <v>4.4448287789692245</v>
      </c>
      <c r="AG59" s="4"/>
      <c r="AH59" s="4"/>
      <c r="AI59" s="4">
        <v>0.41649999999999993</v>
      </c>
      <c r="AJ59" s="4">
        <v>27.966101694915274</v>
      </c>
      <c r="AK59" s="4"/>
      <c r="AL59" s="4"/>
      <c r="AM59" s="4">
        <v>0.40849999999999992</v>
      </c>
      <c r="AN59" s="4">
        <v>29.349705984088573</v>
      </c>
      <c r="AO59" s="4"/>
      <c r="AP59" s="4"/>
      <c r="AQ59" s="4">
        <v>0.36949999999999994</v>
      </c>
      <c r="AR59" s="4">
        <v>36.094776893808387</v>
      </c>
      <c r="AS59" s="4"/>
      <c r="AT59" s="4"/>
      <c r="AU59" s="4">
        <v>0.56649999999999989</v>
      </c>
      <c r="AV59" s="4">
        <v>2.0235212729159726</v>
      </c>
      <c r="AW59" s="4"/>
      <c r="AX59" s="4"/>
      <c r="AY59" s="4">
        <v>0.41049999999999992</v>
      </c>
      <c r="AZ59" s="4">
        <v>29.00380491179525</v>
      </c>
      <c r="BA59" s="4"/>
      <c r="BC59" s="2">
        <v>0.56649999999999989</v>
      </c>
      <c r="BD59" s="2">
        <v>2.0235212729159726</v>
      </c>
    </row>
    <row r="60" spans="1:56" x14ac:dyDescent="0.25">
      <c r="A60" s="1">
        <v>41582.75</v>
      </c>
      <c r="B60" s="6">
        <v>0.83</v>
      </c>
      <c r="C60" s="6">
        <v>0.57820000000000005</v>
      </c>
      <c r="D60" s="4"/>
      <c r="E60" s="6">
        <f t="shared" si="6"/>
        <v>0.28350000000000009</v>
      </c>
      <c r="F60" s="6">
        <f t="shared" si="0"/>
        <v>0.54649999999999987</v>
      </c>
      <c r="G60" s="5">
        <v>0</v>
      </c>
      <c r="H60" s="4">
        <f t="shared" si="1"/>
        <v>43.548945001729486</v>
      </c>
      <c r="I60" s="4">
        <f t="shared" si="2"/>
        <v>5.4825319958492162</v>
      </c>
      <c r="J60" s="7">
        <f t="shared" si="3"/>
        <v>5.1359986934256157E-3</v>
      </c>
      <c r="K60" s="7">
        <f t="shared" si="4"/>
        <v>6.3403239999999958E-2</v>
      </c>
      <c r="L60" s="7">
        <f t="shared" si="5"/>
        <v>1.0048900000000109E-3</v>
      </c>
      <c r="M60" s="4"/>
      <c r="N60" s="4"/>
      <c r="O60" s="4">
        <v>0.33449999999999991</v>
      </c>
      <c r="P60" s="4">
        <v>42.148045658941562</v>
      </c>
      <c r="Q60" s="4"/>
      <c r="R60" s="4"/>
      <c r="S60" s="4">
        <v>0.50749999999999995</v>
      </c>
      <c r="T60" s="4">
        <v>12.227602905569022</v>
      </c>
      <c r="U60" s="4"/>
      <c r="V60" s="4"/>
      <c r="W60" s="4">
        <v>0.58649999999999991</v>
      </c>
      <c r="X60" s="4">
        <v>1.4354894500172712</v>
      </c>
      <c r="Y60" s="4"/>
      <c r="Z60" s="4"/>
      <c r="AA60" s="4">
        <v>0.53949999999999987</v>
      </c>
      <c r="AB60" s="4">
        <v>6.6931857488758517</v>
      </c>
      <c r="AC60" s="4"/>
      <c r="AD60" s="4"/>
      <c r="AE60" s="4">
        <v>0.53249999999999997</v>
      </c>
      <c r="AF60" s="4">
        <v>7.9038395019024676</v>
      </c>
      <c r="AG60" s="4"/>
      <c r="AH60" s="4"/>
      <c r="AI60" s="4">
        <v>0.39649999999999991</v>
      </c>
      <c r="AJ60" s="4">
        <v>31.425112417848514</v>
      </c>
      <c r="AK60" s="4"/>
      <c r="AL60" s="4"/>
      <c r="AM60" s="4">
        <v>0.3884999999999999</v>
      </c>
      <c r="AN60" s="4">
        <v>32.808716707021809</v>
      </c>
      <c r="AO60" s="4"/>
      <c r="AP60" s="4"/>
      <c r="AQ60" s="4">
        <v>0.34949999999999992</v>
      </c>
      <c r="AR60" s="4">
        <v>39.55378761674163</v>
      </c>
      <c r="AS60" s="4"/>
      <c r="AT60" s="4"/>
      <c r="AU60" s="4">
        <v>0.54649999999999987</v>
      </c>
      <c r="AV60" s="4">
        <v>5.4825319958492162</v>
      </c>
      <c r="AW60" s="4"/>
      <c r="AX60" s="4"/>
      <c r="AY60" s="4">
        <v>0.3904999999999999</v>
      </c>
      <c r="AZ60" s="4">
        <v>32.462815634728486</v>
      </c>
      <c r="BA60" s="4"/>
      <c r="BC60" s="2">
        <v>0.54649999999999987</v>
      </c>
      <c r="BD60" s="2">
        <v>5.4825319958492162</v>
      </c>
    </row>
    <row r="61" spans="1:56" x14ac:dyDescent="0.25">
      <c r="A61" s="1">
        <v>41582.753472222219</v>
      </c>
      <c r="B61" s="6">
        <v>0.82</v>
      </c>
      <c r="C61" s="6">
        <v>0.57820000000000005</v>
      </c>
      <c r="D61" s="4"/>
      <c r="E61" s="6">
        <f t="shared" si="6"/>
        <v>0.28350000000000009</v>
      </c>
      <c r="F61" s="6">
        <f t="shared" si="0"/>
        <v>0.53649999999999987</v>
      </c>
      <c r="G61" s="5">
        <v>0</v>
      </c>
      <c r="H61" s="4">
        <f t="shared" si="1"/>
        <v>41.819439640262864</v>
      </c>
      <c r="I61" s="4">
        <f t="shared" si="2"/>
        <v>7.2120373573158378</v>
      </c>
      <c r="J61" s="7">
        <f t="shared" si="3"/>
        <v>5.1359986934256157E-3</v>
      </c>
      <c r="K61" s="7">
        <f t="shared" si="4"/>
        <v>5.8467239999999955E-2</v>
      </c>
      <c r="L61" s="7">
        <f t="shared" si="5"/>
        <v>1.7388900000000151E-3</v>
      </c>
      <c r="M61" s="4"/>
      <c r="N61" s="4"/>
      <c r="O61" s="4">
        <v>0.3244999999999999</v>
      </c>
      <c r="P61" s="4">
        <v>43.877551020408184</v>
      </c>
      <c r="Q61" s="4"/>
      <c r="R61" s="4"/>
      <c r="S61" s="4">
        <v>0.49749999999999994</v>
      </c>
      <c r="T61" s="4">
        <v>13.957108267035645</v>
      </c>
      <c r="U61" s="4"/>
      <c r="V61" s="4"/>
      <c r="W61" s="4">
        <v>0.5764999999999999</v>
      </c>
      <c r="X61" s="4">
        <v>0.29401591144935069</v>
      </c>
      <c r="Y61" s="4"/>
      <c r="Z61" s="4"/>
      <c r="AA61" s="4">
        <v>0.52949999999999986</v>
      </c>
      <c r="AB61" s="4">
        <v>8.4226911103424733</v>
      </c>
      <c r="AC61" s="4"/>
      <c r="AD61" s="4"/>
      <c r="AE61" s="4">
        <v>0.52249999999999996</v>
      </c>
      <c r="AF61" s="4">
        <v>9.6333448633690892</v>
      </c>
      <c r="AG61" s="4"/>
      <c r="AH61" s="4"/>
      <c r="AI61" s="4">
        <v>0.3864999999999999</v>
      </c>
      <c r="AJ61" s="4">
        <v>33.154617779315139</v>
      </c>
      <c r="AK61" s="4"/>
      <c r="AL61" s="4"/>
      <c r="AM61" s="4">
        <v>0.37849999999999989</v>
      </c>
      <c r="AN61" s="4">
        <v>34.538222068488437</v>
      </c>
      <c r="AO61" s="4"/>
      <c r="AP61" s="4"/>
      <c r="AQ61" s="4">
        <v>0.33949999999999991</v>
      </c>
      <c r="AR61" s="4">
        <v>41.283292978208252</v>
      </c>
      <c r="AS61" s="4"/>
      <c r="AT61" s="4"/>
      <c r="AU61" s="4">
        <v>0.53649999999999987</v>
      </c>
      <c r="AV61" s="4">
        <v>7.2120373573158378</v>
      </c>
      <c r="AW61" s="4"/>
      <c r="AX61" s="4"/>
      <c r="AY61" s="4">
        <v>0.38049999999999989</v>
      </c>
      <c r="AZ61" s="4">
        <v>34.192320996195107</v>
      </c>
      <c r="BA61" s="4"/>
      <c r="BC61" s="2">
        <v>0.53649999999999987</v>
      </c>
      <c r="BD61" s="2">
        <v>7.2120373573158378</v>
      </c>
    </row>
    <row r="62" spans="1:56" x14ac:dyDescent="0.25">
      <c r="A62" s="1">
        <v>41582.756944444445</v>
      </c>
      <c r="B62" s="6">
        <v>0.81</v>
      </c>
      <c r="C62" s="6">
        <v>0.5625</v>
      </c>
      <c r="D62" s="4"/>
      <c r="E62" s="6">
        <f t="shared" si="6"/>
        <v>0.28350000000000009</v>
      </c>
      <c r="F62" s="6">
        <f t="shared" si="0"/>
        <v>0.52649999999999997</v>
      </c>
      <c r="G62" s="5">
        <v>0</v>
      </c>
      <c r="H62" s="4">
        <f t="shared" si="1"/>
        <v>44.000000000000014</v>
      </c>
      <c r="I62" s="4">
        <f t="shared" si="2"/>
        <v>6.4000000000000057</v>
      </c>
      <c r="J62" s="7">
        <f t="shared" si="3"/>
        <v>7.6327973993079792E-3</v>
      </c>
      <c r="K62" s="7">
        <f t="shared" si="4"/>
        <v>6.1256250000000026E-2</v>
      </c>
      <c r="L62" s="7">
        <f t="shared" si="5"/>
        <v>1.2960000000000022E-3</v>
      </c>
      <c r="M62" s="4"/>
      <c r="N62" s="4"/>
      <c r="O62" s="4">
        <v>0.3145</v>
      </c>
      <c r="P62" s="4">
        <v>44.088888888888889</v>
      </c>
      <c r="Q62" s="4"/>
      <c r="R62" s="4"/>
      <c r="S62" s="4">
        <v>0.48750000000000004</v>
      </c>
      <c r="T62" s="4">
        <v>13.333333333333325</v>
      </c>
      <c r="U62" s="4"/>
      <c r="V62" s="4"/>
      <c r="W62" s="4">
        <v>0.5665</v>
      </c>
      <c r="X62" s="4">
        <v>0.71111111111111169</v>
      </c>
      <c r="Y62" s="4"/>
      <c r="Z62" s="4"/>
      <c r="AA62" s="4">
        <v>0.51949999999999996</v>
      </c>
      <c r="AB62" s="4">
        <v>7.6444444444444519</v>
      </c>
      <c r="AC62" s="4"/>
      <c r="AD62" s="4"/>
      <c r="AE62" s="4">
        <v>0.51250000000000007</v>
      </c>
      <c r="AF62" s="4">
        <v>8.8888888888888768</v>
      </c>
      <c r="AG62" s="4"/>
      <c r="AH62" s="4"/>
      <c r="AI62" s="4">
        <v>0.3765</v>
      </c>
      <c r="AJ62" s="4">
        <v>33.06666666666667</v>
      </c>
      <c r="AK62" s="4"/>
      <c r="AL62" s="4"/>
      <c r="AM62" s="4">
        <v>0.36849999999999999</v>
      </c>
      <c r="AN62" s="4">
        <v>34.488888888888894</v>
      </c>
      <c r="AO62" s="4"/>
      <c r="AP62" s="4"/>
      <c r="AQ62" s="4">
        <v>0.32950000000000002</v>
      </c>
      <c r="AR62" s="4">
        <v>41.422222222222217</v>
      </c>
      <c r="AS62" s="4"/>
      <c r="AT62" s="4"/>
      <c r="AU62" s="4">
        <v>0.52649999999999997</v>
      </c>
      <c r="AV62" s="4">
        <v>6.4000000000000057</v>
      </c>
      <c r="AW62" s="4"/>
      <c r="AX62" s="4"/>
      <c r="AY62" s="4">
        <v>0.3705</v>
      </c>
      <c r="AZ62" s="4">
        <v>34.133333333333333</v>
      </c>
      <c r="BA62" s="4"/>
      <c r="BC62" s="2">
        <v>0.52649999999999997</v>
      </c>
      <c r="BD62" s="2">
        <v>6.4000000000000057</v>
      </c>
    </row>
    <row r="63" spans="1:56" x14ac:dyDescent="0.25">
      <c r="A63" s="1">
        <v>41582.760416666664</v>
      </c>
      <c r="B63" s="6">
        <v>0.8</v>
      </c>
      <c r="C63" s="6">
        <v>0.5625</v>
      </c>
      <c r="D63" s="4"/>
      <c r="E63" s="6">
        <f t="shared" si="6"/>
        <v>0.28350000000000009</v>
      </c>
      <c r="F63" s="6">
        <f t="shared" si="0"/>
        <v>0.51649999999999996</v>
      </c>
      <c r="G63" s="5">
        <v>0</v>
      </c>
      <c r="H63" s="4">
        <f t="shared" si="1"/>
        <v>42.222222222222229</v>
      </c>
      <c r="I63" s="4">
        <f t="shared" si="2"/>
        <v>8.1777777777777843</v>
      </c>
      <c r="J63" s="7">
        <f t="shared" si="3"/>
        <v>7.6327973993079792E-3</v>
      </c>
      <c r="K63" s="7">
        <f t="shared" si="4"/>
        <v>5.6406250000000019E-2</v>
      </c>
      <c r="L63" s="7">
        <f t="shared" si="5"/>
        <v>2.1160000000000037E-3</v>
      </c>
      <c r="M63" s="4"/>
      <c r="N63" s="4"/>
      <c r="O63" s="4">
        <v>0.30449999999999999</v>
      </c>
      <c r="P63" s="4">
        <v>45.866666666666667</v>
      </c>
      <c r="Q63" s="4"/>
      <c r="R63" s="4"/>
      <c r="S63" s="4">
        <v>0.47750000000000004</v>
      </c>
      <c r="T63" s="4">
        <v>15.111111111111105</v>
      </c>
      <c r="U63" s="4"/>
      <c r="V63" s="4"/>
      <c r="W63" s="4">
        <v>0.55649999999999999</v>
      </c>
      <c r="X63" s="4">
        <v>1.0666666666666675</v>
      </c>
      <c r="Y63" s="4"/>
      <c r="Z63" s="4"/>
      <c r="AA63" s="4">
        <v>0.50949999999999995</v>
      </c>
      <c r="AB63" s="4">
        <v>9.4222222222222296</v>
      </c>
      <c r="AC63" s="4"/>
      <c r="AD63" s="4"/>
      <c r="AE63" s="4">
        <v>0.50250000000000006</v>
      </c>
      <c r="AF63" s="4">
        <v>10.666666666666657</v>
      </c>
      <c r="AG63" s="4"/>
      <c r="AH63" s="4"/>
      <c r="AI63" s="4">
        <v>0.36649999999999999</v>
      </c>
      <c r="AJ63" s="4">
        <v>34.844444444444449</v>
      </c>
      <c r="AK63" s="4"/>
      <c r="AL63" s="4"/>
      <c r="AM63" s="4">
        <v>0.35849999999999999</v>
      </c>
      <c r="AN63" s="4">
        <v>36.266666666666673</v>
      </c>
      <c r="AO63" s="4"/>
      <c r="AP63" s="4"/>
      <c r="AQ63" s="4">
        <v>0.31950000000000001</v>
      </c>
      <c r="AR63" s="4">
        <v>43.2</v>
      </c>
      <c r="AS63" s="4"/>
      <c r="AT63" s="4"/>
      <c r="AU63" s="4">
        <v>0.51649999999999996</v>
      </c>
      <c r="AV63" s="4">
        <v>8.1777777777777843</v>
      </c>
      <c r="AW63" s="4"/>
      <c r="AX63" s="4"/>
      <c r="AY63" s="4">
        <v>0.36049999999999999</v>
      </c>
      <c r="AZ63" s="4">
        <v>35.911111111111119</v>
      </c>
      <c r="BA63" s="4"/>
      <c r="BC63" s="2">
        <v>0.51649999999999996</v>
      </c>
      <c r="BD63" s="2">
        <v>8.1777777777777843</v>
      </c>
    </row>
    <row r="64" spans="1:56" x14ac:dyDescent="0.25">
      <c r="A64" s="1">
        <v>41582.763888888891</v>
      </c>
      <c r="B64" s="6">
        <v>0.78</v>
      </c>
      <c r="C64" s="6">
        <v>0.54679999999999995</v>
      </c>
      <c r="D64" s="4"/>
      <c r="E64" s="6">
        <f t="shared" si="6"/>
        <v>0.28350000000000009</v>
      </c>
      <c r="F64" s="6">
        <f t="shared" si="0"/>
        <v>0.49649999999999994</v>
      </c>
      <c r="G64" s="5">
        <v>0</v>
      </c>
      <c r="H64" s="4">
        <f t="shared" si="1"/>
        <v>42.648134601316769</v>
      </c>
      <c r="I64" s="4">
        <f t="shared" si="2"/>
        <v>9.1989758595464544</v>
      </c>
      <c r="J64" s="7">
        <f t="shared" si="3"/>
        <v>1.0622576105190346E-2</v>
      </c>
      <c r="K64" s="7">
        <f t="shared" si="4"/>
        <v>5.4382240000000033E-2</v>
      </c>
      <c r="L64" s="7">
        <f t="shared" si="5"/>
        <v>2.5300900000000013E-3</v>
      </c>
      <c r="M64" s="4"/>
      <c r="N64" s="4"/>
      <c r="O64" s="4">
        <v>0.28449999999999998</v>
      </c>
      <c r="P64" s="4">
        <v>47.970007315288953</v>
      </c>
      <c r="Q64" s="4"/>
      <c r="R64" s="4"/>
      <c r="S64" s="4">
        <v>0.45750000000000002</v>
      </c>
      <c r="T64" s="4">
        <v>16.331382589612279</v>
      </c>
      <c r="U64" s="4"/>
      <c r="V64" s="4"/>
      <c r="W64" s="4">
        <v>0.53649999999999998</v>
      </c>
      <c r="X64" s="4">
        <v>1.8836869056327683</v>
      </c>
      <c r="Y64" s="4"/>
      <c r="Z64" s="4"/>
      <c r="AA64" s="4">
        <v>0.48949999999999994</v>
      </c>
      <c r="AB64" s="4">
        <v>10.479151426481351</v>
      </c>
      <c r="AC64" s="4"/>
      <c r="AD64" s="4"/>
      <c r="AE64" s="4">
        <v>0.48250000000000004</v>
      </c>
      <c r="AF64" s="4">
        <v>11.759326993416224</v>
      </c>
      <c r="AG64" s="4"/>
      <c r="AH64" s="4"/>
      <c r="AI64" s="4">
        <v>0.34649999999999997</v>
      </c>
      <c r="AJ64" s="4">
        <v>36.631309436722752</v>
      </c>
      <c r="AK64" s="4"/>
      <c r="AL64" s="4"/>
      <c r="AM64" s="4">
        <v>0.33849999999999997</v>
      </c>
      <c r="AN64" s="4">
        <v>38.094367227505487</v>
      </c>
      <c r="AO64" s="4"/>
      <c r="AP64" s="4"/>
      <c r="AQ64" s="4">
        <v>0.29949999999999999</v>
      </c>
      <c r="AR64" s="4">
        <v>45.226773957571325</v>
      </c>
      <c r="AS64" s="4"/>
      <c r="AT64" s="4"/>
      <c r="AU64" s="4">
        <v>0.49649999999999994</v>
      </c>
      <c r="AV64" s="4">
        <v>9.1989758595464544</v>
      </c>
      <c r="AW64" s="4"/>
      <c r="AX64" s="4"/>
      <c r="AY64" s="4">
        <v>0.34049999999999997</v>
      </c>
      <c r="AZ64" s="4">
        <v>37.728602779809805</v>
      </c>
      <c r="BA64" s="4"/>
      <c r="BC64" s="2">
        <v>0.49649999999999994</v>
      </c>
      <c r="BD64" s="2">
        <v>9.1989758595464544</v>
      </c>
    </row>
    <row r="65" spans="1:56" x14ac:dyDescent="0.25">
      <c r="A65" s="1">
        <v>41582.767361111109</v>
      </c>
      <c r="B65" s="6">
        <v>0.77</v>
      </c>
      <c r="C65" s="6">
        <v>0.54679999999999995</v>
      </c>
      <c r="D65" s="4">
        <v>0.69279999999999997</v>
      </c>
      <c r="E65" s="6">
        <f t="shared" si="6"/>
        <v>7.7200000000000046E-2</v>
      </c>
      <c r="F65" s="6">
        <f t="shared" si="0"/>
        <v>0.69279999999999997</v>
      </c>
      <c r="G65" s="5">
        <v>0</v>
      </c>
      <c r="H65" s="4">
        <f t="shared" si="1"/>
        <v>40.819312362838346</v>
      </c>
      <c r="I65" s="4">
        <f t="shared" si="2"/>
        <v>26.700804681784934</v>
      </c>
      <c r="J65" s="7">
        <f t="shared" si="3"/>
        <v>1.0622576105190346E-2</v>
      </c>
      <c r="K65" s="7">
        <f t="shared" si="4"/>
        <v>4.9818240000000028E-2</v>
      </c>
      <c r="L65" s="7">
        <f t="shared" si="5"/>
        <v>2.1316000000000005E-2</v>
      </c>
      <c r="M65" s="4">
        <f ca="1">D65+RANDBETWEEN(-150,150)/1000</f>
        <v>0.78879999999999995</v>
      </c>
      <c r="N65" s="4">
        <v>0.60880000000000001</v>
      </c>
      <c r="O65" s="4">
        <v>0.60880000000000001</v>
      </c>
      <c r="P65" s="4">
        <v>11.338697878566215</v>
      </c>
      <c r="Q65" s="4"/>
      <c r="R65" s="4">
        <v>0.54179999999999995</v>
      </c>
      <c r="S65" s="4">
        <v>0.54179999999999995</v>
      </c>
      <c r="T65" s="4">
        <v>0.91441111923921081</v>
      </c>
      <c r="U65" s="4"/>
      <c r="V65" s="4">
        <v>0.68979999999999997</v>
      </c>
      <c r="W65" s="4">
        <v>0.68979999999999997</v>
      </c>
      <c r="X65" s="4">
        <v>26.152158010241408</v>
      </c>
      <c r="Y65" s="4"/>
      <c r="Z65" s="4">
        <v>0.55779999999999996</v>
      </c>
      <c r="AA65" s="4">
        <v>0.55779999999999996</v>
      </c>
      <c r="AB65" s="4">
        <v>2.0117044623262639</v>
      </c>
      <c r="AC65" s="4"/>
      <c r="AD65" s="4">
        <v>0.46979999999999994</v>
      </c>
      <c r="AE65" s="4">
        <v>0.46979999999999994</v>
      </c>
      <c r="AF65" s="4">
        <v>14.081931236283836</v>
      </c>
      <c r="AG65" s="4"/>
      <c r="AH65" s="4">
        <v>0.59279999999999999</v>
      </c>
      <c r="AI65" s="4">
        <v>0.59279999999999999</v>
      </c>
      <c r="AJ65" s="4">
        <v>8.4125822970007391</v>
      </c>
      <c r="AK65" s="4"/>
      <c r="AL65" s="4">
        <v>0.49679999999999996</v>
      </c>
      <c r="AM65" s="4">
        <v>0.49679999999999996</v>
      </c>
      <c r="AN65" s="4">
        <v>9.1441111923920992</v>
      </c>
      <c r="AO65" s="4"/>
      <c r="AP65" s="4">
        <v>0.51679999999999993</v>
      </c>
      <c r="AQ65" s="4">
        <v>0.51679999999999993</v>
      </c>
      <c r="AR65" s="4">
        <v>5.4864667154352649</v>
      </c>
      <c r="AS65" s="4"/>
      <c r="AT65" s="4">
        <v>0.45079999999999998</v>
      </c>
      <c r="AU65" s="4">
        <v>0.45079999999999998</v>
      </c>
      <c r="AV65" s="4">
        <v>17.556693489392828</v>
      </c>
      <c r="AW65" s="4"/>
      <c r="AX65" s="4">
        <v>0.55179999999999996</v>
      </c>
      <c r="AY65" s="4">
        <v>0.55179999999999996</v>
      </c>
      <c r="AZ65" s="4">
        <v>0.91441111923921081</v>
      </c>
      <c r="BA65" s="4"/>
      <c r="BB65" s="4">
        <v>0.69279999999999997</v>
      </c>
      <c r="BC65" s="2">
        <v>0.69279999999999997</v>
      </c>
      <c r="BD65" s="2">
        <v>26.700804681784934</v>
      </c>
    </row>
    <row r="66" spans="1:56" x14ac:dyDescent="0.25">
      <c r="A66" s="1">
        <v>41582.770833333336</v>
      </c>
      <c r="B66" s="6">
        <v>0.76</v>
      </c>
      <c r="C66" s="6">
        <v>0.54679999999999995</v>
      </c>
      <c r="D66" s="4"/>
      <c r="E66" s="6">
        <f t="shared" si="6"/>
        <v>7.7200000000000046E-2</v>
      </c>
      <c r="F66" s="6">
        <f t="shared" si="0"/>
        <v>0.68279999999999996</v>
      </c>
      <c r="G66" s="5">
        <v>0</v>
      </c>
      <c r="H66" s="4">
        <f t="shared" si="1"/>
        <v>38.99049012435993</v>
      </c>
      <c r="I66" s="4">
        <f t="shared" si="2"/>
        <v>24.871982443306514</v>
      </c>
      <c r="J66" s="7">
        <f t="shared" si="3"/>
        <v>1.0622576105190346E-2</v>
      </c>
      <c r="K66" s="7">
        <f t="shared" si="4"/>
        <v>4.5454240000000021E-2</v>
      </c>
      <c r="L66" s="7">
        <f t="shared" si="5"/>
        <v>1.8496000000000002E-2</v>
      </c>
      <c r="M66" s="4"/>
      <c r="N66" s="4"/>
      <c r="O66" s="4">
        <v>0.5988</v>
      </c>
      <c r="P66" s="4">
        <v>9.5098756400877935</v>
      </c>
      <c r="Q66" s="4"/>
      <c r="R66" s="4"/>
      <c r="S66" s="4">
        <v>0.53179999999999994</v>
      </c>
      <c r="T66" s="4">
        <v>2.7432333577176324</v>
      </c>
      <c r="U66" s="4"/>
      <c r="V66" s="4"/>
      <c r="W66" s="4">
        <v>0.67979999999999996</v>
      </c>
      <c r="X66" s="4">
        <v>24.323335771762988</v>
      </c>
      <c r="Y66" s="4"/>
      <c r="Z66" s="4"/>
      <c r="AA66" s="4">
        <v>0.54779999999999995</v>
      </c>
      <c r="AB66" s="4">
        <v>0.18288222384784217</v>
      </c>
      <c r="AC66" s="4"/>
      <c r="AD66" s="4"/>
      <c r="AE66" s="4">
        <v>0.45979999999999993</v>
      </c>
      <c r="AF66" s="4">
        <v>15.910753474762259</v>
      </c>
      <c r="AG66" s="4"/>
      <c r="AH66" s="4"/>
      <c r="AI66" s="4">
        <v>0.58279999999999998</v>
      </c>
      <c r="AJ66" s="4">
        <v>6.5837600585223184</v>
      </c>
      <c r="AK66" s="4"/>
      <c r="AL66" s="4"/>
      <c r="AM66" s="4">
        <v>0.48679999999999995</v>
      </c>
      <c r="AN66" s="4">
        <v>10.972933430870521</v>
      </c>
      <c r="AO66" s="4"/>
      <c r="AP66" s="4"/>
      <c r="AQ66" s="4">
        <v>0.50679999999999992</v>
      </c>
      <c r="AR66" s="4">
        <v>7.3152889539136865</v>
      </c>
      <c r="AS66" s="4"/>
      <c r="AT66" s="4"/>
      <c r="AU66" s="4">
        <v>0.44079999999999997</v>
      </c>
      <c r="AV66" s="4">
        <v>19.385515727871248</v>
      </c>
      <c r="AW66" s="4"/>
      <c r="AX66" s="4"/>
      <c r="AY66" s="4">
        <v>0.54179999999999995</v>
      </c>
      <c r="AZ66" s="4">
        <v>0.91441111923921081</v>
      </c>
      <c r="BA66" s="4"/>
      <c r="BC66" s="2">
        <v>0.68279999999999996</v>
      </c>
      <c r="BD66" s="2">
        <v>24.871982443306514</v>
      </c>
    </row>
    <row r="67" spans="1:56" x14ac:dyDescent="0.25">
      <c r="A67" s="1">
        <v>41582.774305555555</v>
      </c>
      <c r="B67" s="6">
        <v>0.75</v>
      </c>
      <c r="C67" s="6">
        <v>0.53110000000000002</v>
      </c>
      <c r="D67" s="4"/>
      <c r="E67" s="6">
        <f t="shared" si="6"/>
        <v>7.7200000000000046E-2</v>
      </c>
      <c r="F67" s="6">
        <f t="shared" si="0"/>
        <v>0.67279999999999995</v>
      </c>
      <c r="G67" s="5">
        <v>0</v>
      </c>
      <c r="H67" s="4">
        <f t="shared" si="1"/>
        <v>41.216343438147234</v>
      </c>
      <c r="I67" s="4">
        <f t="shared" si="2"/>
        <v>26.680474486913941</v>
      </c>
      <c r="J67" s="7">
        <f t="shared" si="3"/>
        <v>1.4105334811072689E-2</v>
      </c>
      <c r="K67" s="7">
        <f t="shared" si="4"/>
        <v>4.7917209999999995E-2</v>
      </c>
      <c r="L67" s="7">
        <f t="shared" si="5"/>
        <v>2.0078889999999981E-2</v>
      </c>
      <c r="M67" s="4"/>
      <c r="N67" s="4"/>
      <c r="O67" s="4">
        <v>0.58879999999999999</v>
      </c>
      <c r="P67" s="4">
        <v>10.864244021841456</v>
      </c>
      <c r="Q67" s="4"/>
      <c r="R67" s="4"/>
      <c r="S67" s="4">
        <v>0.52179999999999993</v>
      </c>
      <c r="T67" s="4">
        <v>1.7510826586330419</v>
      </c>
      <c r="U67" s="4"/>
      <c r="V67" s="4"/>
      <c r="W67" s="4">
        <v>0.66979999999999995</v>
      </c>
      <c r="X67" s="4">
        <v>26.115609113161351</v>
      </c>
      <c r="Y67" s="4"/>
      <c r="Z67" s="4"/>
      <c r="AA67" s="4">
        <v>0.53779999999999994</v>
      </c>
      <c r="AB67" s="4">
        <v>1.2615326680474352</v>
      </c>
      <c r="AC67" s="4"/>
      <c r="AD67" s="4"/>
      <c r="AE67" s="4">
        <v>0.44979999999999992</v>
      </c>
      <c r="AF67" s="4">
        <v>15.307851628695179</v>
      </c>
      <c r="AG67" s="4"/>
      <c r="AH67" s="4"/>
      <c r="AI67" s="4">
        <v>0.57279999999999998</v>
      </c>
      <c r="AJ67" s="4">
        <v>7.8516286951609793</v>
      </c>
      <c r="AK67" s="4"/>
      <c r="AL67" s="4"/>
      <c r="AM67" s="4">
        <v>0.47679999999999995</v>
      </c>
      <c r="AN67" s="4">
        <v>10.224063264921872</v>
      </c>
      <c r="AO67" s="4"/>
      <c r="AP67" s="4"/>
      <c r="AQ67" s="4">
        <v>0.49679999999999991</v>
      </c>
      <c r="AR67" s="4">
        <v>6.4582941065712873</v>
      </c>
      <c r="AS67" s="4"/>
      <c r="AT67" s="4"/>
      <c r="AU67" s="4">
        <v>0.43079999999999996</v>
      </c>
      <c r="AV67" s="4">
        <v>18.885332329128232</v>
      </c>
      <c r="AW67" s="4"/>
      <c r="AX67" s="4"/>
      <c r="AY67" s="4">
        <v>0.53179999999999994</v>
      </c>
      <c r="AZ67" s="4">
        <v>0.13180192054225623</v>
      </c>
      <c r="BA67" s="4"/>
      <c r="BC67" s="2">
        <v>0.67279999999999995</v>
      </c>
      <c r="BD67" s="2">
        <v>26.680474486913941</v>
      </c>
    </row>
    <row r="68" spans="1:56" x14ac:dyDescent="0.25">
      <c r="A68" s="1">
        <v>41582.777777777781</v>
      </c>
      <c r="B68" s="6">
        <v>0.74</v>
      </c>
      <c r="C68" s="6">
        <v>0.53110000000000002</v>
      </c>
      <c r="D68" s="4"/>
      <c r="E68" s="6">
        <f t="shared" si="6"/>
        <v>7.7200000000000046E-2</v>
      </c>
      <c r="F68" s="6">
        <f t="shared" ref="F68:F87" si="7">B68-E68</f>
        <v>0.66279999999999994</v>
      </c>
      <c r="G68" s="5">
        <v>0</v>
      </c>
      <c r="H68" s="4">
        <f t="shared" ref="H68:H87" si="8">100*ABS(B68-C68)/C68</f>
        <v>39.333458858971937</v>
      </c>
      <c r="I68" s="4">
        <f t="shared" ref="I68:I85" si="9">100*ABS(F68-C68)/C68</f>
        <v>24.79758990773864</v>
      </c>
      <c r="J68" s="7">
        <f t="shared" ref="J68:J85" si="10">(C68-$K$1)^2</f>
        <v>1.4105334811072689E-2</v>
      </c>
      <c r="K68" s="7">
        <f t="shared" ref="K68:K85" si="11">(B68-C68)^2</f>
        <v>4.3639209999999991E-2</v>
      </c>
      <c r="L68" s="7">
        <f t="shared" ref="L68:L85" si="12">(C68-F68)^2</f>
        <v>1.7344889999999981E-2</v>
      </c>
      <c r="M68" s="4"/>
      <c r="N68" s="4"/>
      <c r="O68" s="4">
        <v>0.57879999999999998</v>
      </c>
      <c r="P68" s="4">
        <v>8.9813594426661574</v>
      </c>
      <c r="Q68" s="4"/>
      <c r="R68" s="4"/>
      <c r="S68" s="4">
        <v>0.51179999999999992</v>
      </c>
      <c r="T68" s="4">
        <v>3.6339672378083403</v>
      </c>
      <c r="U68" s="4"/>
      <c r="V68" s="4"/>
      <c r="W68" s="4">
        <v>0.65979999999999994</v>
      </c>
      <c r="X68" s="4">
        <v>24.232724533986051</v>
      </c>
      <c r="Y68" s="4"/>
      <c r="Z68" s="4"/>
      <c r="AA68" s="4">
        <v>0.52779999999999994</v>
      </c>
      <c r="AB68" s="4">
        <v>0.62135191112786303</v>
      </c>
      <c r="AC68" s="4"/>
      <c r="AD68" s="4"/>
      <c r="AE68" s="4">
        <v>0.43979999999999991</v>
      </c>
      <c r="AF68" s="4">
        <v>17.190736207870476</v>
      </c>
      <c r="AG68" s="4"/>
      <c r="AH68" s="4"/>
      <c r="AI68" s="4">
        <v>0.56279999999999997</v>
      </c>
      <c r="AJ68" s="4">
        <v>5.9687441159856807</v>
      </c>
      <c r="AK68" s="4"/>
      <c r="AL68" s="4"/>
      <c r="AM68" s="4">
        <v>0.46679999999999994</v>
      </c>
      <c r="AN68" s="4">
        <v>12.106947844097171</v>
      </c>
      <c r="AO68" s="4"/>
      <c r="AP68" s="4"/>
      <c r="AQ68" s="4">
        <v>0.4867999999999999</v>
      </c>
      <c r="AR68" s="4">
        <v>8.3411786857465859</v>
      </c>
      <c r="AS68" s="4"/>
      <c r="AT68" s="4"/>
      <c r="AU68" s="4">
        <v>0.42079999999999995</v>
      </c>
      <c r="AV68" s="4">
        <v>20.768216908303533</v>
      </c>
      <c r="AW68" s="4"/>
      <c r="AX68" s="4"/>
      <c r="AY68" s="4">
        <v>0.52179999999999993</v>
      </c>
      <c r="AZ68" s="4">
        <v>1.7510826586330419</v>
      </c>
      <c r="BA68" s="4"/>
      <c r="BC68" s="2">
        <v>0.66279999999999994</v>
      </c>
      <c r="BD68" s="2">
        <v>24.79758990773864</v>
      </c>
    </row>
    <row r="69" spans="1:56" x14ac:dyDescent="0.25">
      <c r="A69" s="1">
        <v>41582.78125</v>
      </c>
      <c r="B69" s="6">
        <v>0.73</v>
      </c>
      <c r="C69" s="6">
        <v>0.53110000000000002</v>
      </c>
      <c r="D69" s="4"/>
      <c r="E69" s="6">
        <f t="shared" si="6"/>
        <v>7.7200000000000046E-2</v>
      </c>
      <c r="F69" s="6">
        <f t="shared" si="7"/>
        <v>0.65279999999999994</v>
      </c>
      <c r="G69" s="5">
        <v>0</v>
      </c>
      <c r="H69" s="4">
        <f t="shared" si="8"/>
        <v>37.450574279796641</v>
      </c>
      <c r="I69" s="4">
        <f t="shared" si="9"/>
        <v>22.91470532856334</v>
      </c>
      <c r="J69" s="7">
        <f t="shared" si="10"/>
        <v>1.4105334811072689E-2</v>
      </c>
      <c r="K69" s="7">
        <f t="shared" si="11"/>
        <v>3.9561209999999986E-2</v>
      </c>
      <c r="L69" s="7">
        <f t="shared" si="12"/>
        <v>1.4810889999999981E-2</v>
      </c>
      <c r="M69" s="4"/>
      <c r="N69" s="4"/>
      <c r="O69" s="4">
        <v>0.56879999999999997</v>
      </c>
      <c r="P69" s="4">
        <v>7.0984748634908597</v>
      </c>
      <c r="Q69" s="4"/>
      <c r="R69" s="4"/>
      <c r="S69" s="4">
        <v>0.50179999999999991</v>
      </c>
      <c r="T69" s="4">
        <v>5.516851816983638</v>
      </c>
      <c r="U69" s="4"/>
      <c r="V69" s="4"/>
      <c r="W69" s="4">
        <v>0.64979999999999993</v>
      </c>
      <c r="X69" s="4">
        <v>22.349839954810754</v>
      </c>
      <c r="Y69" s="4"/>
      <c r="Z69" s="4"/>
      <c r="AA69" s="4">
        <v>0.51779999999999993</v>
      </c>
      <c r="AB69" s="4">
        <v>2.5042364903031613</v>
      </c>
      <c r="AC69" s="4"/>
      <c r="AD69" s="4"/>
      <c r="AE69" s="4">
        <v>0.4297999999999999</v>
      </c>
      <c r="AF69" s="4">
        <v>19.073620787045776</v>
      </c>
      <c r="AG69" s="4"/>
      <c r="AH69" s="4"/>
      <c r="AI69" s="4">
        <v>0.55279999999999996</v>
      </c>
      <c r="AJ69" s="4">
        <v>4.0858595368103821</v>
      </c>
      <c r="AK69" s="4"/>
      <c r="AL69" s="4"/>
      <c r="AM69" s="4">
        <v>0.45679999999999993</v>
      </c>
      <c r="AN69" s="4">
        <v>13.989832423272469</v>
      </c>
      <c r="AO69" s="4"/>
      <c r="AP69" s="4"/>
      <c r="AQ69" s="4">
        <v>0.47679999999999989</v>
      </c>
      <c r="AR69" s="4">
        <v>10.224063264921883</v>
      </c>
      <c r="AS69" s="4"/>
      <c r="AT69" s="4"/>
      <c r="AU69" s="4">
        <v>0.41079999999999994</v>
      </c>
      <c r="AV69" s="4">
        <v>22.651101487478833</v>
      </c>
      <c r="AW69" s="4"/>
      <c r="AX69" s="4"/>
      <c r="AY69" s="4">
        <v>0.51179999999999992</v>
      </c>
      <c r="AZ69" s="4">
        <v>3.6339672378083403</v>
      </c>
      <c r="BA69" s="4"/>
      <c r="BC69" s="2">
        <v>0.65279999999999994</v>
      </c>
      <c r="BD69" s="2">
        <v>22.91470532856334</v>
      </c>
    </row>
    <row r="70" spans="1:56" x14ac:dyDescent="0.25">
      <c r="A70" s="1">
        <v>41582.784722222219</v>
      </c>
      <c r="B70" s="6">
        <v>0.72</v>
      </c>
      <c r="C70" s="6">
        <v>0.53110000000000002</v>
      </c>
      <c r="D70" s="4"/>
      <c r="E70" s="6">
        <f t="shared" si="6"/>
        <v>7.7200000000000046E-2</v>
      </c>
      <c r="F70" s="6">
        <f t="shared" si="7"/>
        <v>0.64279999999999993</v>
      </c>
      <c r="G70" s="5">
        <v>0</v>
      </c>
      <c r="H70" s="4">
        <f t="shared" si="8"/>
        <v>35.567689700621344</v>
      </c>
      <c r="I70" s="4">
        <f t="shared" si="9"/>
        <v>21.031820749388046</v>
      </c>
      <c r="J70" s="7">
        <f t="shared" si="10"/>
        <v>1.4105334811072689E-2</v>
      </c>
      <c r="K70" s="7">
        <f t="shared" si="11"/>
        <v>3.5683209999999986E-2</v>
      </c>
      <c r="L70" s="7">
        <f t="shared" si="12"/>
        <v>1.247688999999998E-2</v>
      </c>
      <c r="M70" s="4"/>
      <c r="N70" s="4"/>
      <c r="O70" s="4">
        <v>0.55879999999999996</v>
      </c>
      <c r="P70" s="4">
        <v>5.215590284315561</v>
      </c>
      <c r="Q70" s="4"/>
      <c r="R70" s="4"/>
      <c r="S70" s="4">
        <v>0.4917999999999999</v>
      </c>
      <c r="T70" s="4">
        <v>7.3997363961589366</v>
      </c>
      <c r="U70" s="4"/>
      <c r="V70" s="4"/>
      <c r="W70" s="4">
        <v>0.63979999999999992</v>
      </c>
      <c r="X70" s="4">
        <v>20.466955375635454</v>
      </c>
      <c r="Y70" s="4"/>
      <c r="Z70" s="4"/>
      <c r="AA70" s="4">
        <v>0.50779999999999992</v>
      </c>
      <c r="AB70" s="4">
        <v>4.387121069478459</v>
      </c>
      <c r="AC70" s="4"/>
      <c r="AD70" s="4"/>
      <c r="AE70" s="4">
        <v>0.4197999999999999</v>
      </c>
      <c r="AF70" s="4">
        <v>20.956505366221073</v>
      </c>
      <c r="AG70" s="4"/>
      <c r="AH70" s="4"/>
      <c r="AI70" s="4">
        <v>0.54279999999999995</v>
      </c>
      <c r="AJ70" s="4">
        <v>2.2029749576350843</v>
      </c>
      <c r="AK70" s="4"/>
      <c r="AL70" s="4"/>
      <c r="AM70" s="4">
        <v>0.44679999999999992</v>
      </c>
      <c r="AN70" s="4">
        <v>15.87271700244777</v>
      </c>
      <c r="AO70" s="4"/>
      <c r="AP70" s="4"/>
      <c r="AQ70" s="4">
        <v>0.46679999999999988</v>
      </c>
      <c r="AR70" s="4">
        <v>12.106947844097183</v>
      </c>
      <c r="AS70" s="4"/>
      <c r="AT70" s="4"/>
      <c r="AU70" s="4">
        <v>0.40079999999999993</v>
      </c>
      <c r="AV70" s="4">
        <v>24.53398606665413</v>
      </c>
      <c r="AW70" s="4"/>
      <c r="AX70" s="4"/>
      <c r="AY70" s="4">
        <v>0.50179999999999991</v>
      </c>
      <c r="AZ70" s="4">
        <v>5.516851816983638</v>
      </c>
      <c r="BA70" s="4"/>
      <c r="BC70" s="2">
        <v>0.64279999999999993</v>
      </c>
      <c r="BD70" s="2">
        <v>21.031820749388046</v>
      </c>
    </row>
    <row r="71" spans="1:56" x14ac:dyDescent="0.25">
      <c r="A71" s="1">
        <v>41582.788194444445</v>
      </c>
      <c r="B71" s="6">
        <v>0.71</v>
      </c>
      <c r="C71" s="6">
        <v>0.54679999999999995</v>
      </c>
      <c r="D71" s="4"/>
      <c r="E71" s="6">
        <f t="shared" ref="E71:E87" si="13">IF(ISBLANK(D71),E70,B71-D71)</f>
        <v>7.7200000000000046E-2</v>
      </c>
      <c r="F71" s="6">
        <f t="shared" si="7"/>
        <v>0.63279999999999992</v>
      </c>
      <c r="G71" s="5">
        <v>0</v>
      </c>
      <c r="H71" s="4">
        <f t="shared" si="8"/>
        <v>29.846378931967816</v>
      </c>
      <c r="I71" s="4">
        <f t="shared" si="9"/>
        <v>15.727871250914406</v>
      </c>
      <c r="J71" s="7">
        <f t="shared" si="10"/>
        <v>1.0622576105190346E-2</v>
      </c>
      <c r="K71" s="7">
        <f t="shared" si="11"/>
        <v>2.6634240000000003E-2</v>
      </c>
      <c r="L71" s="7">
        <f t="shared" si="12"/>
        <v>7.3959999999999937E-3</v>
      </c>
      <c r="M71" s="4"/>
      <c r="N71" s="4"/>
      <c r="O71" s="4">
        <v>0.54879999999999995</v>
      </c>
      <c r="P71" s="4">
        <v>0.36576444769568434</v>
      </c>
      <c r="Q71" s="4"/>
      <c r="R71" s="4"/>
      <c r="S71" s="4">
        <v>0.4817999999999999</v>
      </c>
      <c r="T71" s="4">
        <v>11.88734455010974</v>
      </c>
      <c r="U71" s="4"/>
      <c r="V71" s="4"/>
      <c r="W71" s="4">
        <v>0.62979999999999992</v>
      </c>
      <c r="X71" s="4">
        <v>15.179224579370882</v>
      </c>
      <c r="Y71" s="4"/>
      <c r="Z71" s="4"/>
      <c r="AA71" s="4">
        <v>0.49779999999999991</v>
      </c>
      <c r="AB71" s="4">
        <v>8.9612289685442654</v>
      </c>
      <c r="AC71" s="4"/>
      <c r="AD71" s="4"/>
      <c r="AE71" s="4">
        <v>0.40979999999999989</v>
      </c>
      <c r="AF71" s="4">
        <v>25.054864667154366</v>
      </c>
      <c r="AG71" s="4"/>
      <c r="AH71" s="4"/>
      <c r="AI71" s="4">
        <v>0.53279999999999994</v>
      </c>
      <c r="AJ71" s="4">
        <v>2.5603511338697902</v>
      </c>
      <c r="AK71" s="4"/>
      <c r="AL71" s="4"/>
      <c r="AM71" s="4">
        <v>0.43679999999999991</v>
      </c>
      <c r="AN71" s="4">
        <v>20.117044623262625</v>
      </c>
      <c r="AO71" s="4"/>
      <c r="AP71" s="4"/>
      <c r="AQ71" s="4">
        <v>0.45679999999999987</v>
      </c>
      <c r="AR71" s="4">
        <v>16.459400146305793</v>
      </c>
      <c r="AS71" s="4"/>
      <c r="AT71" s="4"/>
      <c r="AU71" s="4">
        <v>0.39079999999999993</v>
      </c>
      <c r="AV71" s="4">
        <v>28.529626920263357</v>
      </c>
      <c r="AW71" s="4"/>
      <c r="AX71" s="4"/>
      <c r="AY71" s="4">
        <v>0.4917999999999999</v>
      </c>
      <c r="AZ71" s="4">
        <v>10.05852231163132</v>
      </c>
      <c r="BA71" s="4"/>
      <c r="BC71" s="2">
        <v>0.63279999999999992</v>
      </c>
      <c r="BD71" s="2">
        <v>15.727871250914406</v>
      </c>
    </row>
    <row r="72" spans="1:56" x14ac:dyDescent="0.25">
      <c r="A72" s="1">
        <v>41582.791666666664</v>
      </c>
      <c r="B72" s="6">
        <v>0.7</v>
      </c>
      <c r="C72" s="6">
        <v>0.54679999999999995</v>
      </c>
      <c r="D72" s="4"/>
      <c r="E72" s="6">
        <f t="shared" si="13"/>
        <v>7.7200000000000046E-2</v>
      </c>
      <c r="F72" s="6">
        <f t="shared" si="7"/>
        <v>0.62279999999999991</v>
      </c>
      <c r="G72" s="5">
        <v>0</v>
      </c>
      <c r="H72" s="4">
        <f t="shared" si="8"/>
        <v>28.017556693489396</v>
      </c>
      <c r="I72" s="4">
        <f t="shared" si="9"/>
        <v>13.899049012435984</v>
      </c>
      <c r="J72" s="7">
        <f t="shared" si="10"/>
        <v>1.0622576105190346E-2</v>
      </c>
      <c r="K72" s="7">
        <f t="shared" si="11"/>
        <v>2.347024E-2</v>
      </c>
      <c r="L72" s="7">
        <f t="shared" si="12"/>
        <v>5.7759999999999938E-3</v>
      </c>
      <c r="M72" s="4"/>
      <c r="N72" s="4"/>
      <c r="O72" s="4">
        <v>0.53879999999999995</v>
      </c>
      <c r="P72" s="4">
        <v>1.4630577907827373</v>
      </c>
      <c r="Q72" s="4"/>
      <c r="R72" s="4"/>
      <c r="S72" s="4">
        <v>0.47179999999999989</v>
      </c>
      <c r="T72" s="4">
        <v>13.716166788588163</v>
      </c>
      <c r="U72" s="4"/>
      <c r="V72" s="4"/>
      <c r="W72" s="4">
        <v>0.61979999999999991</v>
      </c>
      <c r="X72" s="4">
        <v>13.350402340892458</v>
      </c>
      <c r="Y72" s="4"/>
      <c r="Z72" s="4"/>
      <c r="AA72" s="4">
        <v>0.4877999999999999</v>
      </c>
      <c r="AB72" s="4">
        <v>10.790051207022689</v>
      </c>
      <c r="AC72" s="4"/>
      <c r="AD72" s="4"/>
      <c r="AE72" s="4">
        <v>0.39979999999999988</v>
      </c>
      <c r="AF72" s="4">
        <v>26.883686905632789</v>
      </c>
      <c r="AG72" s="4"/>
      <c r="AH72" s="4"/>
      <c r="AI72" s="4">
        <v>0.52279999999999993</v>
      </c>
      <c r="AJ72" s="4">
        <v>4.3891733723482123</v>
      </c>
      <c r="AK72" s="4"/>
      <c r="AL72" s="4"/>
      <c r="AM72" s="4">
        <v>0.4267999999999999</v>
      </c>
      <c r="AN72" s="4">
        <v>21.945866861741049</v>
      </c>
      <c r="AO72" s="4"/>
      <c r="AP72" s="4"/>
      <c r="AQ72" s="4">
        <v>0.44679999999999986</v>
      </c>
      <c r="AR72" s="4">
        <v>18.288222384784216</v>
      </c>
      <c r="AS72" s="4"/>
      <c r="AT72" s="4"/>
      <c r="AU72" s="4">
        <v>0.38079999999999992</v>
      </c>
      <c r="AV72" s="4">
        <v>30.358449158741781</v>
      </c>
      <c r="AW72" s="4"/>
      <c r="AX72" s="4"/>
      <c r="AY72" s="4">
        <v>0.4817999999999999</v>
      </c>
      <c r="AZ72" s="4">
        <v>11.88734455010974</v>
      </c>
      <c r="BA72" s="4"/>
      <c r="BC72" s="2">
        <v>0.62279999999999991</v>
      </c>
      <c r="BD72" s="2">
        <v>13.899049012435984</v>
      </c>
    </row>
    <row r="73" spans="1:56" x14ac:dyDescent="0.25">
      <c r="A73" s="1">
        <v>41582.795138888891</v>
      </c>
      <c r="B73" s="6">
        <v>0.69</v>
      </c>
      <c r="C73" s="6">
        <v>0.53110000000000002</v>
      </c>
      <c r="D73" s="4"/>
      <c r="E73" s="6">
        <f t="shared" si="13"/>
        <v>7.7200000000000046E-2</v>
      </c>
      <c r="F73" s="6">
        <f t="shared" si="7"/>
        <v>0.6127999999999999</v>
      </c>
      <c r="G73" s="5">
        <v>0</v>
      </c>
      <c r="H73" s="4">
        <f t="shared" si="8"/>
        <v>29.91903596309545</v>
      </c>
      <c r="I73" s="4">
        <f t="shared" si="9"/>
        <v>15.383167011862149</v>
      </c>
      <c r="J73" s="7">
        <f t="shared" si="10"/>
        <v>1.4105334811072689E-2</v>
      </c>
      <c r="K73" s="7">
        <f t="shared" si="11"/>
        <v>2.5249209999999977E-2</v>
      </c>
      <c r="L73" s="7">
        <f t="shared" si="12"/>
        <v>6.6748899999999811E-3</v>
      </c>
      <c r="M73" s="4"/>
      <c r="N73" s="4"/>
      <c r="O73" s="4">
        <v>0.52879999999999994</v>
      </c>
      <c r="P73" s="4">
        <v>0.43306345321033324</v>
      </c>
      <c r="Q73" s="4"/>
      <c r="R73" s="4"/>
      <c r="S73" s="4">
        <v>0.46179999999999988</v>
      </c>
      <c r="T73" s="4">
        <v>13.048390133684832</v>
      </c>
      <c r="U73" s="4"/>
      <c r="V73" s="4"/>
      <c r="W73" s="4">
        <v>0.6097999999999999</v>
      </c>
      <c r="X73" s="4">
        <v>14.818301638109562</v>
      </c>
      <c r="Y73" s="4"/>
      <c r="Z73" s="4"/>
      <c r="AA73" s="4">
        <v>0.47779999999999989</v>
      </c>
      <c r="AB73" s="4">
        <v>10.035774807004353</v>
      </c>
      <c r="AC73" s="4"/>
      <c r="AD73" s="4"/>
      <c r="AE73" s="4">
        <v>0.38979999999999987</v>
      </c>
      <c r="AF73" s="4">
        <v>26.605159103746967</v>
      </c>
      <c r="AG73" s="4"/>
      <c r="AH73" s="4"/>
      <c r="AI73" s="4">
        <v>0.51279999999999992</v>
      </c>
      <c r="AJ73" s="4">
        <v>3.4456787798908102</v>
      </c>
      <c r="AK73" s="4"/>
      <c r="AL73" s="4"/>
      <c r="AM73" s="4">
        <v>0.41679999999999989</v>
      </c>
      <c r="AN73" s="4">
        <v>21.521370739973662</v>
      </c>
      <c r="AO73" s="4"/>
      <c r="AP73" s="4"/>
      <c r="AQ73" s="4">
        <v>0.43679999999999986</v>
      </c>
      <c r="AR73" s="4">
        <v>17.755601581623075</v>
      </c>
      <c r="AS73" s="4"/>
      <c r="AT73" s="4"/>
      <c r="AU73" s="4">
        <v>0.37079999999999991</v>
      </c>
      <c r="AV73" s="4">
        <v>30.182639804180024</v>
      </c>
      <c r="AW73" s="4"/>
      <c r="AX73" s="4"/>
      <c r="AY73" s="4">
        <v>0.47179999999999989</v>
      </c>
      <c r="AZ73" s="4">
        <v>11.165505554509533</v>
      </c>
      <c r="BA73" s="4"/>
      <c r="BC73" s="2">
        <v>0.6127999999999999</v>
      </c>
      <c r="BD73" s="2">
        <v>15.383167011862149</v>
      </c>
    </row>
    <row r="74" spans="1:56" x14ac:dyDescent="0.25">
      <c r="A74" s="1">
        <v>41582.798611111109</v>
      </c>
      <c r="B74" s="6">
        <v>0.68</v>
      </c>
      <c r="C74" s="6">
        <v>0.53110000000000002</v>
      </c>
      <c r="D74" s="4"/>
      <c r="E74" s="6">
        <f t="shared" si="13"/>
        <v>7.7200000000000046E-2</v>
      </c>
      <c r="F74" s="6">
        <f t="shared" si="7"/>
        <v>0.6028</v>
      </c>
      <c r="G74" s="5">
        <v>0</v>
      </c>
      <c r="H74" s="4">
        <f t="shared" si="8"/>
        <v>28.036151383920174</v>
      </c>
      <c r="I74" s="4">
        <f t="shared" si="9"/>
        <v>13.500282432686872</v>
      </c>
      <c r="J74" s="7">
        <f t="shared" si="10"/>
        <v>1.4105334811072689E-2</v>
      </c>
      <c r="K74" s="7">
        <f t="shared" si="11"/>
        <v>2.2171210000000011E-2</v>
      </c>
      <c r="L74" s="7">
        <f t="shared" si="12"/>
        <v>5.1408899999999978E-3</v>
      </c>
      <c r="M74" s="4"/>
      <c r="N74" s="4"/>
      <c r="O74" s="4">
        <v>0.51880000000000004</v>
      </c>
      <c r="P74" s="4">
        <v>2.3159480323856103</v>
      </c>
      <c r="Q74" s="4"/>
      <c r="R74" s="4"/>
      <c r="S74" s="4">
        <v>0.45179999999999998</v>
      </c>
      <c r="T74" s="4">
        <v>14.931274712860107</v>
      </c>
      <c r="U74" s="4"/>
      <c r="V74" s="4"/>
      <c r="W74" s="4">
        <v>0.5998</v>
      </c>
      <c r="X74" s="4">
        <v>12.935417058934284</v>
      </c>
      <c r="Y74" s="4"/>
      <c r="Z74" s="4"/>
      <c r="AA74" s="4">
        <v>0.46779999999999999</v>
      </c>
      <c r="AB74" s="4">
        <v>11.91865938617963</v>
      </c>
      <c r="AC74" s="4"/>
      <c r="AD74" s="4"/>
      <c r="AE74" s="4">
        <v>0.37979999999999997</v>
      </c>
      <c r="AF74" s="4">
        <v>28.488043682922243</v>
      </c>
      <c r="AG74" s="4"/>
      <c r="AH74" s="4"/>
      <c r="AI74" s="4">
        <v>0.50280000000000002</v>
      </c>
      <c r="AJ74" s="4">
        <v>5.3285633590660879</v>
      </c>
      <c r="AK74" s="4"/>
      <c r="AL74" s="4"/>
      <c r="AM74" s="4">
        <v>0.40679999999999999</v>
      </c>
      <c r="AN74" s="4">
        <v>23.404255319148938</v>
      </c>
      <c r="AO74" s="4"/>
      <c r="AP74" s="4"/>
      <c r="AQ74" s="4">
        <v>0.42679999999999996</v>
      </c>
      <c r="AR74" s="4">
        <v>19.638486160798355</v>
      </c>
      <c r="AS74" s="4"/>
      <c r="AT74" s="4"/>
      <c r="AU74" s="4">
        <v>0.36080000000000001</v>
      </c>
      <c r="AV74" s="4">
        <v>32.065524383355303</v>
      </c>
      <c r="AW74" s="4"/>
      <c r="AX74" s="4"/>
      <c r="AY74" s="4">
        <v>0.46179999999999999</v>
      </c>
      <c r="AZ74" s="4">
        <v>13.04839013368481</v>
      </c>
      <c r="BA74" s="4"/>
      <c r="BC74" s="2">
        <v>0.6028</v>
      </c>
      <c r="BD74" s="2">
        <v>13.500282432686872</v>
      </c>
    </row>
    <row r="75" spans="1:56" x14ac:dyDescent="0.25">
      <c r="A75" s="1">
        <v>41582.802083333336</v>
      </c>
      <c r="B75" s="6">
        <v>0.67</v>
      </c>
      <c r="C75" s="6">
        <v>0.54679999999999995</v>
      </c>
      <c r="D75" s="4"/>
      <c r="E75" s="6">
        <f t="shared" si="13"/>
        <v>7.7200000000000046E-2</v>
      </c>
      <c r="F75" s="6">
        <f t="shared" si="7"/>
        <v>0.59279999999999999</v>
      </c>
      <c r="G75" s="5">
        <v>0</v>
      </c>
      <c r="H75" s="4">
        <f t="shared" si="8"/>
        <v>22.531089978054151</v>
      </c>
      <c r="I75" s="4">
        <f t="shared" si="9"/>
        <v>8.4125822970007391</v>
      </c>
      <c r="J75" s="7">
        <f t="shared" si="10"/>
        <v>1.0622576105190346E-2</v>
      </c>
      <c r="K75" s="7">
        <f t="shared" si="11"/>
        <v>1.5178240000000022E-2</v>
      </c>
      <c r="L75" s="7">
        <f t="shared" si="12"/>
        <v>2.1160000000000037E-3</v>
      </c>
      <c r="M75" s="4"/>
      <c r="N75" s="4"/>
      <c r="O75" s="4">
        <v>0.50880000000000003</v>
      </c>
      <c r="P75" s="4">
        <v>6.9495245062179825</v>
      </c>
      <c r="Q75" s="4"/>
      <c r="R75" s="4"/>
      <c r="S75" s="4">
        <v>0.44179999999999997</v>
      </c>
      <c r="T75" s="4">
        <v>19.202633504023407</v>
      </c>
      <c r="U75" s="4"/>
      <c r="V75" s="4"/>
      <c r="W75" s="4">
        <v>0.58979999999999999</v>
      </c>
      <c r="X75" s="4">
        <v>7.8639356254572137</v>
      </c>
      <c r="Y75" s="4"/>
      <c r="Z75" s="4"/>
      <c r="AA75" s="4">
        <v>0.45779999999999998</v>
      </c>
      <c r="AB75" s="4">
        <v>16.276517922457934</v>
      </c>
      <c r="AC75" s="4"/>
      <c r="AD75" s="4"/>
      <c r="AE75" s="4">
        <v>0.36979999999999996</v>
      </c>
      <c r="AF75" s="4">
        <v>32.370153621068035</v>
      </c>
      <c r="AG75" s="4"/>
      <c r="AH75" s="4"/>
      <c r="AI75" s="4">
        <v>0.49280000000000002</v>
      </c>
      <c r="AJ75" s="4">
        <v>9.8756400877834558</v>
      </c>
      <c r="AK75" s="4"/>
      <c r="AL75" s="4"/>
      <c r="AM75" s="4">
        <v>0.39679999999999999</v>
      </c>
      <c r="AN75" s="4">
        <v>27.432333577176294</v>
      </c>
      <c r="AO75" s="4"/>
      <c r="AP75" s="4"/>
      <c r="AQ75" s="4">
        <v>0.41679999999999995</v>
      </c>
      <c r="AR75" s="4">
        <v>23.774689100219462</v>
      </c>
      <c r="AS75" s="4"/>
      <c r="AT75" s="4"/>
      <c r="AU75" s="4">
        <v>0.3508</v>
      </c>
      <c r="AV75" s="4">
        <v>35.844915874177026</v>
      </c>
      <c r="AW75" s="4"/>
      <c r="AX75" s="4"/>
      <c r="AY75" s="4">
        <v>0.45179999999999998</v>
      </c>
      <c r="AZ75" s="4">
        <v>17.373811265544983</v>
      </c>
      <c r="BA75" s="4"/>
      <c r="BC75" s="2">
        <v>0.59279999999999999</v>
      </c>
      <c r="BD75" s="2">
        <v>8.4125822970007391</v>
      </c>
    </row>
    <row r="76" spans="1:56" x14ac:dyDescent="0.25">
      <c r="A76" s="1">
        <v>41582.805555555555</v>
      </c>
      <c r="B76" s="6">
        <v>0.67</v>
      </c>
      <c r="C76" s="6">
        <v>0.53110000000000002</v>
      </c>
      <c r="D76" s="4"/>
      <c r="E76" s="6">
        <f t="shared" si="13"/>
        <v>7.7200000000000046E-2</v>
      </c>
      <c r="F76" s="6">
        <f t="shared" si="7"/>
        <v>0.59279999999999999</v>
      </c>
      <c r="G76" s="5">
        <v>0</v>
      </c>
      <c r="H76" s="4">
        <f t="shared" si="8"/>
        <v>26.153266804744874</v>
      </c>
      <c r="I76" s="4">
        <f t="shared" si="9"/>
        <v>11.617397853511576</v>
      </c>
      <c r="J76" s="7">
        <f t="shared" si="10"/>
        <v>1.4105334811072689E-2</v>
      </c>
      <c r="K76" s="7">
        <f t="shared" si="11"/>
        <v>1.9293210000000005E-2</v>
      </c>
      <c r="L76" s="7">
        <f t="shared" si="12"/>
        <v>3.8068899999999972E-3</v>
      </c>
      <c r="M76" s="4"/>
      <c r="N76" s="4"/>
      <c r="O76" s="4">
        <v>0.50880000000000003</v>
      </c>
      <c r="P76" s="4">
        <v>4.1988326115609089</v>
      </c>
      <c r="Q76" s="4"/>
      <c r="R76" s="4"/>
      <c r="S76" s="4">
        <v>0.44179999999999997</v>
      </c>
      <c r="T76" s="4">
        <v>16.814159292035406</v>
      </c>
      <c r="U76" s="4"/>
      <c r="V76" s="4"/>
      <c r="W76" s="4">
        <v>0.58979999999999999</v>
      </c>
      <c r="X76" s="4">
        <v>11.052532479758986</v>
      </c>
      <c r="Y76" s="4"/>
      <c r="Z76" s="4"/>
      <c r="AA76" s="4">
        <v>0.45779999999999998</v>
      </c>
      <c r="AB76" s="4">
        <v>13.801543965354931</v>
      </c>
      <c r="AC76" s="4"/>
      <c r="AD76" s="4"/>
      <c r="AE76" s="4">
        <v>0.36979999999999996</v>
      </c>
      <c r="AF76" s="4">
        <v>30.370928262097543</v>
      </c>
      <c r="AG76" s="4"/>
      <c r="AH76" s="4"/>
      <c r="AI76" s="4">
        <v>0.49280000000000002</v>
      </c>
      <c r="AJ76" s="4">
        <v>7.2114479382413856</v>
      </c>
      <c r="AK76" s="4"/>
      <c r="AL76" s="4"/>
      <c r="AM76" s="4">
        <v>0.39679999999999999</v>
      </c>
      <c r="AN76" s="4">
        <v>25.287139898324238</v>
      </c>
      <c r="AO76" s="4"/>
      <c r="AP76" s="4"/>
      <c r="AQ76" s="4">
        <v>0.41679999999999995</v>
      </c>
      <c r="AR76" s="4">
        <v>21.521370739973651</v>
      </c>
      <c r="AS76" s="4"/>
      <c r="AT76" s="4"/>
      <c r="AU76" s="4">
        <v>0.3508</v>
      </c>
      <c r="AV76" s="4">
        <v>33.9484089625306</v>
      </c>
      <c r="AW76" s="4"/>
      <c r="AX76" s="4"/>
      <c r="AY76" s="4">
        <v>0.45179999999999998</v>
      </c>
      <c r="AZ76" s="4">
        <v>14.931274712860107</v>
      </c>
      <c r="BA76" s="4"/>
      <c r="BC76" s="2">
        <v>0.59279999999999999</v>
      </c>
      <c r="BD76" s="2">
        <v>11.617397853511576</v>
      </c>
    </row>
    <row r="77" spans="1:56" x14ac:dyDescent="0.25">
      <c r="A77" s="1">
        <v>41582.809027777781</v>
      </c>
      <c r="B77" s="6">
        <v>0.66</v>
      </c>
      <c r="C77" s="6">
        <v>0.53110000000000002</v>
      </c>
      <c r="D77" s="4">
        <v>0.57510000000000006</v>
      </c>
      <c r="E77" s="6">
        <f t="shared" si="13"/>
        <v>8.4899999999999975E-2</v>
      </c>
      <c r="F77" s="6">
        <f t="shared" si="7"/>
        <v>0.57510000000000006</v>
      </c>
      <c r="G77" s="5">
        <v>0</v>
      </c>
      <c r="H77" s="4">
        <f t="shared" si="8"/>
        <v>24.270382225569573</v>
      </c>
      <c r="I77" s="4">
        <f t="shared" si="9"/>
        <v>8.2846921483713114</v>
      </c>
      <c r="J77" s="7">
        <f t="shared" si="10"/>
        <v>1.4105334811072689E-2</v>
      </c>
      <c r="K77" s="7">
        <f t="shared" si="11"/>
        <v>1.6615210000000005E-2</v>
      </c>
      <c r="L77" s="7">
        <f t="shared" si="12"/>
        <v>1.9360000000000035E-3</v>
      </c>
      <c r="M77" s="4">
        <f ca="1">D77+RANDBETWEEN(-150,150)/1000</f>
        <v>0.53610000000000002</v>
      </c>
      <c r="N77" s="4">
        <v>0.4521</v>
      </c>
      <c r="O77" s="4">
        <v>0.4521</v>
      </c>
      <c r="P77" s="4">
        <v>14.874788175484845</v>
      </c>
      <c r="Q77" s="4"/>
      <c r="R77" s="4">
        <v>0.61209999999999998</v>
      </c>
      <c r="S77" s="4">
        <v>0.61209999999999998</v>
      </c>
      <c r="T77" s="4">
        <v>15.251365091319894</v>
      </c>
      <c r="U77" s="4"/>
      <c r="V77" s="4">
        <v>0.53610000000000002</v>
      </c>
      <c r="W77" s="4">
        <v>0.53610000000000002</v>
      </c>
      <c r="X77" s="4">
        <v>0.94144228958764908</v>
      </c>
      <c r="Y77" s="4"/>
      <c r="Z77" s="4">
        <v>0.56410000000000005</v>
      </c>
      <c r="AA77" s="4">
        <v>0.56410000000000005</v>
      </c>
      <c r="AB77" s="4">
        <v>6.213519111278484</v>
      </c>
      <c r="AC77" s="4"/>
      <c r="AD77" s="4">
        <v>0.62009999999999998</v>
      </c>
      <c r="AE77" s="4">
        <v>0.62009999999999998</v>
      </c>
      <c r="AF77" s="4">
        <v>16.757672754660131</v>
      </c>
      <c r="AG77" s="4"/>
      <c r="AH77" s="4">
        <v>0.67910000000000004</v>
      </c>
      <c r="AI77" s="4">
        <v>0.67910000000000004</v>
      </c>
      <c r="AJ77" s="4">
        <v>27.866691771794393</v>
      </c>
      <c r="AK77" s="4"/>
      <c r="AL77" s="4">
        <v>0.5121</v>
      </c>
      <c r="AM77" s="4">
        <v>0.5121</v>
      </c>
      <c r="AN77" s="4">
        <v>3.5774807004330667</v>
      </c>
      <c r="AO77" s="4"/>
      <c r="AP77" s="4">
        <v>0.54810000000000003</v>
      </c>
      <c r="AQ77" s="4">
        <v>0.54810000000000003</v>
      </c>
      <c r="AR77" s="4">
        <v>3.2009037845980068</v>
      </c>
      <c r="AS77" s="4"/>
      <c r="AT77" s="4">
        <v>0.47210000000000002</v>
      </c>
      <c r="AU77" s="4">
        <v>0.47210000000000002</v>
      </c>
      <c r="AV77" s="4">
        <v>11.109019017134248</v>
      </c>
      <c r="AW77" s="4"/>
      <c r="AX77" s="4">
        <v>0.43810000000000004</v>
      </c>
      <c r="AY77" s="4">
        <v>0.43810000000000004</v>
      </c>
      <c r="AZ77" s="4">
        <v>17.510826586330253</v>
      </c>
      <c r="BA77" s="4"/>
      <c r="BB77" s="4">
        <v>0.57510000000000006</v>
      </c>
      <c r="BC77" s="2">
        <v>0.57510000000000006</v>
      </c>
      <c r="BD77" s="2">
        <v>8.2846921483713114</v>
      </c>
    </row>
    <row r="78" spans="1:56" x14ac:dyDescent="0.25">
      <c r="A78" s="1">
        <v>41582.8125</v>
      </c>
      <c r="B78" s="6">
        <v>0.65</v>
      </c>
      <c r="C78" s="6">
        <v>0.54679999999999995</v>
      </c>
      <c r="D78" s="4"/>
      <c r="E78" s="6">
        <f t="shared" si="13"/>
        <v>8.4899999999999975E-2</v>
      </c>
      <c r="F78" s="6">
        <f t="shared" si="7"/>
        <v>0.56510000000000005</v>
      </c>
      <c r="G78" s="5">
        <v>0</v>
      </c>
      <c r="H78" s="4">
        <f t="shared" si="8"/>
        <v>18.873445501097308</v>
      </c>
      <c r="I78" s="4">
        <f t="shared" si="9"/>
        <v>3.3467446964155259</v>
      </c>
      <c r="J78" s="7">
        <f t="shared" si="10"/>
        <v>1.0622576105190346E-2</v>
      </c>
      <c r="K78" s="7">
        <f t="shared" si="11"/>
        <v>1.0650240000000014E-2</v>
      </c>
      <c r="L78" s="7">
        <f t="shared" si="12"/>
        <v>3.3489000000000343E-4</v>
      </c>
      <c r="M78" s="4"/>
      <c r="N78" s="4"/>
      <c r="O78" s="4">
        <v>0.44209999999999999</v>
      </c>
      <c r="P78" s="4">
        <v>19.147768836869048</v>
      </c>
      <c r="Q78" s="4"/>
      <c r="R78" s="4"/>
      <c r="S78" s="2">
        <v>0.60209999999999997</v>
      </c>
      <c r="T78" s="2">
        <v>10.113386978785664</v>
      </c>
      <c r="U78" s="2"/>
      <c r="V78" s="2"/>
      <c r="W78" s="2">
        <v>0.52610000000000001</v>
      </c>
      <c r="X78" s="2">
        <v>3.7856620336503188</v>
      </c>
      <c r="Y78" s="2"/>
      <c r="Z78" s="2"/>
      <c r="AA78" s="2">
        <v>0.55410000000000004</v>
      </c>
      <c r="AB78" s="2">
        <v>1.335040234089262</v>
      </c>
      <c r="AC78" s="2"/>
      <c r="AD78" s="2"/>
      <c r="AE78" s="2">
        <v>0.61009999999999998</v>
      </c>
      <c r="AF78" s="2">
        <v>11.576444769568402</v>
      </c>
      <c r="AG78" s="2"/>
      <c r="AH78" s="2"/>
      <c r="AI78" s="2">
        <v>0.66910000000000003</v>
      </c>
      <c r="AJ78" s="2">
        <v>22.366495976591089</v>
      </c>
      <c r="AK78" s="2"/>
      <c r="AL78" s="2"/>
      <c r="AM78" s="2">
        <v>0.50209999999999999</v>
      </c>
      <c r="AN78" s="2">
        <v>8.1748354059985306</v>
      </c>
      <c r="AO78" s="2"/>
      <c r="AP78" s="2"/>
      <c r="AQ78" s="2">
        <v>0.53810000000000002</v>
      </c>
      <c r="AR78" s="2">
        <v>1.5910753474762127</v>
      </c>
      <c r="AS78" s="2"/>
      <c r="AT78" s="2"/>
      <c r="AU78" s="2">
        <v>0.46210000000000001</v>
      </c>
      <c r="AV78" s="2">
        <v>15.490124359912206</v>
      </c>
      <c r="AW78" s="2"/>
      <c r="AX78" s="2"/>
      <c r="AY78" s="2">
        <v>0.42810000000000004</v>
      </c>
      <c r="AZ78" s="2">
        <v>21.708119970738831</v>
      </c>
      <c r="BA78" s="2"/>
      <c r="BC78" s="2">
        <v>0.56510000000000005</v>
      </c>
      <c r="BD78" s="2">
        <v>3.3467446964155259</v>
      </c>
    </row>
    <row r="79" spans="1:56" x14ac:dyDescent="0.25">
      <c r="A79" s="1">
        <v>41582.815972222219</v>
      </c>
      <c r="B79" s="6">
        <v>0.65</v>
      </c>
      <c r="C79" s="6">
        <v>0.53110000000000002</v>
      </c>
      <c r="D79" s="4"/>
      <c r="E79" s="6">
        <f t="shared" si="13"/>
        <v>8.4899999999999975E-2</v>
      </c>
      <c r="F79" s="6">
        <f t="shared" si="7"/>
        <v>0.56510000000000005</v>
      </c>
      <c r="G79" s="5">
        <v>0</v>
      </c>
      <c r="H79" s="4">
        <f t="shared" si="8"/>
        <v>22.387497646394277</v>
      </c>
      <c r="I79" s="4">
        <f t="shared" si="9"/>
        <v>6.4018075691960137</v>
      </c>
      <c r="J79" s="7">
        <f t="shared" si="10"/>
        <v>1.4105334811072689E-2</v>
      </c>
      <c r="K79" s="7">
        <f t="shared" si="11"/>
        <v>1.4137210000000001E-2</v>
      </c>
      <c r="L79" s="7">
        <f t="shared" si="12"/>
        <v>1.1560000000000021E-3</v>
      </c>
      <c r="M79" s="4"/>
      <c r="N79" s="4"/>
      <c r="O79" s="4">
        <v>0.44209999999999999</v>
      </c>
      <c r="P79" s="4">
        <v>16.757672754660142</v>
      </c>
      <c r="Q79" s="4"/>
      <c r="R79" s="4"/>
      <c r="S79" s="2">
        <v>0.60209999999999997</v>
      </c>
      <c r="T79" s="2">
        <v>13.368480512144597</v>
      </c>
      <c r="U79" s="2"/>
      <c r="V79" s="2"/>
      <c r="W79" s="2">
        <v>0.52610000000000001</v>
      </c>
      <c r="X79" s="2">
        <v>0.94144228958764908</v>
      </c>
      <c r="Y79" s="2"/>
      <c r="Z79" s="2"/>
      <c r="AA79" s="2">
        <v>0.55410000000000004</v>
      </c>
      <c r="AB79" s="2">
        <v>4.3306345321031854</v>
      </c>
      <c r="AC79" s="2"/>
      <c r="AD79" s="2"/>
      <c r="AE79" s="2">
        <v>0.61009999999999998</v>
      </c>
      <c r="AF79" s="2">
        <v>14.874788175484834</v>
      </c>
      <c r="AG79" s="2"/>
      <c r="AH79" s="2"/>
      <c r="AI79" s="2">
        <v>0.66910000000000003</v>
      </c>
      <c r="AJ79" s="2">
        <v>25.983807192619093</v>
      </c>
      <c r="AK79" s="2"/>
      <c r="AL79" s="2"/>
      <c r="AM79" s="2">
        <v>0.50209999999999999</v>
      </c>
      <c r="AN79" s="2">
        <v>5.4603652796083644</v>
      </c>
      <c r="AO79" s="2"/>
      <c r="AP79" s="2"/>
      <c r="AQ79" s="2">
        <v>0.53810000000000002</v>
      </c>
      <c r="AR79" s="2">
        <v>1.3180192054227087</v>
      </c>
      <c r="AS79" s="2"/>
      <c r="AT79" s="2"/>
      <c r="AU79" s="2">
        <v>0.46210000000000001</v>
      </c>
      <c r="AV79" s="2">
        <v>12.991903596309546</v>
      </c>
      <c r="AW79" s="2"/>
      <c r="AX79" s="2"/>
      <c r="AY79" s="2">
        <v>0.42810000000000004</v>
      </c>
      <c r="AZ79" s="2">
        <v>19.39371116550555</v>
      </c>
      <c r="BA79" s="2"/>
      <c r="BC79" s="2">
        <v>0.56510000000000005</v>
      </c>
      <c r="BD79" s="2">
        <v>6.4018075691960137</v>
      </c>
    </row>
    <row r="80" spans="1:56" x14ac:dyDescent="0.25">
      <c r="A80" s="1">
        <v>41582.819444444445</v>
      </c>
      <c r="B80" s="6">
        <v>0.64</v>
      </c>
      <c r="C80" s="6">
        <v>0.54679999999999995</v>
      </c>
      <c r="D80" s="4"/>
      <c r="E80" s="6">
        <f t="shared" si="13"/>
        <v>8.4899999999999975E-2</v>
      </c>
      <c r="F80" s="6">
        <f t="shared" si="7"/>
        <v>0.55510000000000004</v>
      </c>
      <c r="G80" s="5">
        <v>0</v>
      </c>
      <c r="H80" s="4">
        <f t="shared" si="8"/>
        <v>17.044623262618884</v>
      </c>
      <c r="I80" s="4">
        <f t="shared" si="9"/>
        <v>1.5179224579371042</v>
      </c>
      <c r="J80" s="7">
        <f t="shared" si="10"/>
        <v>1.0622576105190346E-2</v>
      </c>
      <c r="K80" s="7">
        <f t="shared" si="11"/>
        <v>8.6862400000000117E-3</v>
      </c>
      <c r="L80" s="7">
        <f t="shared" si="12"/>
        <v>6.8890000000001409E-5</v>
      </c>
      <c r="M80" s="4"/>
      <c r="N80" s="4"/>
      <c r="O80" s="4">
        <v>0.43209999999999998</v>
      </c>
      <c r="P80" s="4">
        <v>20.976591075347471</v>
      </c>
      <c r="Q80" s="4"/>
      <c r="R80" s="4"/>
      <c r="S80" s="2">
        <v>0.59209999999999996</v>
      </c>
      <c r="T80" s="2">
        <v>8.2845647403072444</v>
      </c>
      <c r="U80" s="2"/>
      <c r="V80" s="2"/>
      <c r="W80" s="2">
        <v>0.5161</v>
      </c>
      <c r="X80" s="2">
        <v>5.61448427212874</v>
      </c>
      <c r="Y80" s="2"/>
      <c r="Z80" s="2"/>
      <c r="AA80" s="2">
        <v>0.54410000000000003</v>
      </c>
      <c r="AB80" s="2">
        <v>0.49378200438915965</v>
      </c>
      <c r="AC80" s="2"/>
      <c r="AD80" s="2"/>
      <c r="AE80" s="2">
        <v>0.60009999999999997</v>
      </c>
      <c r="AF80" s="2">
        <v>9.7476225310899824</v>
      </c>
      <c r="AG80" s="2"/>
      <c r="AH80" s="2"/>
      <c r="AI80" s="2">
        <v>0.65910000000000002</v>
      </c>
      <c r="AJ80" s="2">
        <v>20.537673738112669</v>
      </c>
      <c r="AK80" s="2"/>
      <c r="AL80" s="2"/>
      <c r="AM80" s="2">
        <v>0.49209999999999998</v>
      </c>
      <c r="AN80" s="2">
        <v>10.003657644476952</v>
      </c>
      <c r="AO80" s="2"/>
      <c r="AP80" s="2"/>
      <c r="AQ80" s="2">
        <v>0.52810000000000001</v>
      </c>
      <c r="AR80" s="2">
        <v>3.4198975859546343</v>
      </c>
      <c r="AS80" s="2"/>
      <c r="AT80" s="2"/>
      <c r="AU80" s="2">
        <v>0.4521</v>
      </c>
      <c r="AV80" s="2">
        <v>17.318946598390628</v>
      </c>
      <c r="AW80" s="2"/>
      <c r="AX80" s="2"/>
      <c r="AY80" s="2">
        <v>0.41810000000000003</v>
      </c>
      <c r="AZ80" s="2">
        <v>23.536942209217251</v>
      </c>
      <c r="BA80" s="2"/>
      <c r="BC80" s="2">
        <v>0.55510000000000004</v>
      </c>
      <c r="BD80" s="2">
        <v>1.5179224579371042</v>
      </c>
    </row>
    <row r="81" spans="1:56" x14ac:dyDescent="0.25">
      <c r="A81" s="1">
        <v>41582.822916666664</v>
      </c>
      <c r="B81" s="6">
        <v>0.63</v>
      </c>
      <c r="C81" s="6">
        <v>0.53110000000000002</v>
      </c>
      <c r="D81" s="4"/>
      <c r="E81" s="6">
        <f t="shared" si="13"/>
        <v>8.4899999999999975E-2</v>
      </c>
      <c r="F81" s="6">
        <f t="shared" si="7"/>
        <v>0.54510000000000003</v>
      </c>
      <c r="G81" s="5">
        <v>0</v>
      </c>
      <c r="H81" s="4">
        <f t="shared" si="8"/>
        <v>18.621728488043679</v>
      </c>
      <c r="I81" s="4">
        <f t="shared" si="9"/>
        <v>2.6360384108454173</v>
      </c>
      <c r="J81" s="7">
        <f t="shared" si="10"/>
        <v>1.4105334811072689E-2</v>
      </c>
      <c r="K81" s="7">
        <f t="shared" si="11"/>
        <v>9.7812099999999968E-3</v>
      </c>
      <c r="L81" s="7">
        <f t="shared" si="12"/>
        <v>1.9600000000000035E-4</v>
      </c>
      <c r="M81" s="4"/>
      <c r="N81" s="4"/>
      <c r="O81" s="4">
        <v>0.42209999999999998</v>
      </c>
      <c r="P81" s="4">
        <v>20.523441913010739</v>
      </c>
      <c r="Q81" s="4"/>
      <c r="R81" s="4"/>
      <c r="S81" s="2">
        <v>0.58209999999999995</v>
      </c>
      <c r="T81" s="2">
        <v>9.6027113537939996</v>
      </c>
      <c r="U81" s="2"/>
      <c r="V81" s="2"/>
      <c r="W81" s="2">
        <v>0.50609999999999999</v>
      </c>
      <c r="X81" s="2">
        <v>4.7072114479382456</v>
      </c>
      <c r="Y81" s="2"/>
      <c r="Z81" s="2"/>
      <c r="AA81" s="2">
        <v>0.53410000000000002</v>
      </c>
      <c r="AB81" s="2">
        <v>0.56486537375258949</v>
      </c>
      <c r="AC81" s="2"/>
      <c r="AD81" s="2"/>
      <c r="AE81" s="2">
        <v>0.59009999999999996</v>
      </c>
      <c r="AF81" s="2">
        <v>11.109019017134239</v>
      </c>
      <c r="AG81" s="2"/>
      <c r="AH81" s="2"/>
      <c r="AI81" s="2">
        <v>0.64910000000000001</v>
      </c>
      <c r="AJ81" s="2">
        <v>22.218038034268496</v>
      </c>
      <c r="AK81" s="2"/>
      <c r="AL81" s="2"/>
      <c r="AM81" s="2">
        <v>0.48209999999999997</v>
      </c>
      <c r="AN81" s="2">
        <v>9.2261344379589598</v>
      </c>
      <c r="AO81" s="2"/>
      <c r="AP81" s="2"/>
      <c r="AQ81" s="2">
        <v>0.5181</v>
      </c>
      <c r="AR81" s="2">
        <v>2.4477499529278877</v>
      </c>
      <c r="AS81" s="2"/>
      <c r="AT81" s="2"/>
      <c r="AU81" s="2">
        <v>0.44209999999999999</v>
      </c>
      <c r="AV81" s="2">
        <v>16.757672754660142</v>
      </c>
      <c r="AW81" s="2"/>
      <c r="AX81" s="2"/>
      <c r="AY81" s="2">
        <v>0.40810000000000002</v>
      </c>
      <c r="AZ81" s="2">
        <v>23.159480323856148</v>
      </c>
      <c r="BA81" s="2"/>
      <c r="BC81" s="2">
        <v>0.54510000000000003</v>
      </c>
      <c r="BD81" s="2">
        <v>2.6360384108454173</v>
      </c>
    </row>
    <row r="82" spans="1:56" x14ac:dyDescent="0.25">
      <c r="A82" s="1">
        <v>41582.826388888891</v>
      </c>
      <c r="B82" s="6">
        <v>0.63</v>
      </c>
      <c r="C82" s="6">
        <v>0.53110000000000002</v>
      </c>
      <c r="D82" s="4"/>
      <c r="E82" s="6">
        <f t="shared" si="13"/>
        <v>8.4899999999999975E-2</v>
      </c>
      <c r="F82" s="6">
        <f t="shared" si="7"/>
        <v>0.54510000000000003</v>
      </c>
      <c r="G82" s="5">
        <v>4.557290650692227E-3</v>
      </c>
      <c r="H82" s="4">
        <f t="shared" si="8"/>
        <v>18.621728488043679</v>
      </c>
      <c r="I82" s="4">
        <f t="shared" si="9"/>
        <v>2.6360384108454173</v>
      </c>
      <c r="J82" s="7">
        <f t="shared" si="10"/>
        <v>1.4105334811072689E-2</v>
      </c>
      <c r="K82" s="7">
        <f t="shared" si="11"/>
        <v>9.7812099999999968E-3</v>
      </c>
      <c r="L82" s="7">
        <f t="shared" si="12"/>
        <v>1.9600000000000035E-4</v>
      </c>
      <c r="M82" s="4"/>
      <c r="N82" s="4"/>
      <c r="O82" s="4">
        <v>0.42209999999999998</v>
      </c>
      <c r="P82" s="4">
        <v>20.523441913010739</v>
      </c>
      <c r="Q82" s="4"/>
      <c r="R82" s="4"/>
      <c r="S82" s="2">
        <v>0.58209999999999995</v>
      </c>
      <c r="T82" s="2">
        <v>9.6027113537939996</v>
      </c>
      <c r="U82" s="2"/>
      <c r="V82" s="2"/>
      <c r="W82" s="2">
        <v>0.50609999999999999</v>
      </c>
      <c r="X82" s="2">
        <v>4.7072114479382456</v>
      </c>
      <c r="Y82" s="2"/>
      <c r="Z82" s="2"/>
      <c r="AA82" s="2">
        <v>0.53410000000000002</v>
      </c>
      <c r="AB82" s="2">
        <v>0.56486537375258949</v>
      </c>
      <c r="AC82" s="2"/>
      <c r="AD82" s="2"/>
      <c r="AE82" s="2">
        <v>0.59009999999999996</v>
      </c>
      <c r="AF82" s="2">
        <v>11.109019017134239</v>
      </c>
      <c r="AG82" s="2"/>
      <c r="AH82" s="2"/>
      <c r="AI82" s="2">
        <v>0.64910000000000001</v>
      </c>
      <c r="AJ82" s="2">
        <v>22.218038034268496</v>
      </c>
      <c r="AK82" s="2"/>
      <c r="AL82" s="2"/>
      <c r="AM82" s="2">
        <v>0.48209999999999997</v>
      </c>
      <c r="AN82" s="2">
        <v>9.2261344379589598</v>
      </c>
      <c r="AO82" s="2"/>
      <c r="AP82" s="2"/>
      <c r="AQ82" s="2">
        <v>0.5181</v>
      </c>
      <c r="AR82" s="2">
        <v>2.4477499529278877</v>
      </c>
      <c r="AS82" s="2"/>
      <c r="AT82" s="2"/>
      <c r="AU82" s="2">
        <v>0.44209999999999999</v>
      </c>
      <c r="AV82" s="2">
        <v>16.757672754660142</v>
      </c>
      <c r="AW82" s="2"/>
      <c r="AX82" s="2"/>
      <c r="AY82" s="2">
        <v>0.40810000000000002</v>
      </c>
      <c r="AZ82" s="2">
        <v>23.159480323856148</v>
      </c>
      <c r="BA82" s="2"/>
      <c r="BC82" s="2">
        <v>0.54510000000000003</v>
      </c>
      <c r="BD82" s="2">
        <v>2.6360384108454173</v>
      </c>
    </row>
    <row r="83" spans="1:56" x14ac:dyDescent="0.25">
      <c r="A83" s="1">
        <v>41582.829861111109</v>
      </c>
      <c r="B83" s="6">
        <v>0.62</v>
      </c>
      <c r="C83" s="6">
        <v>0.53110000000000002</v>
      </c>
      <c r="D83" s="4"/>
      <c r="E83" s="6">
        <f t="shared" si="13"/>
        <v>8.4899999999999975E-2</v>
      </c>
      <c r="F83" s="6">
        <f t="shared" si="7"/>
        <v>0.53510000000000002</v>
      </c>
      <c r="G83" s="5">
        <v>0</v>
      </c>
      <c r="H83" s="4">
        <f t="shared" si="8"/>
        <v>16.738843908868379</v>
      </c>
      <c r="I83" s="4">
        <f t="shared" si="9"/>
        <v>0.75315383167011929</v>
      </c>
      <c r="J83" s="7">
        <f t="shared" si="10"/>
        <v>1.4105334811072689E-2</v>
      </c>
      <c r="K83" s="7">
        <f t="shared" si="11"/>
        <v>7.9032099999999956E-3</v>
      </c>
      <c r="L83" s="7">
        <f t="shared" si="12"/>
        <v>1.600000000000003E-5</v>
      </c>
      <c r="M83" s="4"/>
      <c r="N83" s="4"/>
      <c r="O83" s="4">
        <v>0.41209999999999997</v>
      </c>
      <c r="P83" s="4">
        <v>22.406326492186039</v>
      </c>
      <c r="Q83" s="4"/>
      <c r="R83" s="4"/>
      <c r="S83" s="2">
        <v>0.57209999999999994</v>
      </c>
      <c r="T83" s="2">
        <v>7.7198267746187019</v>
      </c>
      <c r="U83" s="2"/>
      <c r="V83" s="2"/>
      <c r="W83" s="2">
        <v>0.49609999999999999</v>
      </c>
      <c r="X83" s="2">
        <v>6.5900960271135434</v>
      </c>
      <c r="Y83" s="2"/>
      <c r="Z83" s="2"/>
      <c r="AA83" s="2">
        <v>0.52410000000000001</v>
      </c>
      <c r="AB83" s="2">
        <v>1.3180192054227087</v>
      </c>
      <c r="AC83" s="2"/>
      <c r="AD83" s="2"/>
      <c r="AE83" s="2">
        <v>0.58009999999999995</v>
      </c>
      <c r="AF83" s="2">
        <v>9.2261344379589403</v>
      </c>
      <c r="AG83" s="2"/>
      <c r="AH83" s="2"/>
      <c r="AI83" s="2">
        <v>0.6391</v>
      </c>
      <c r="AJ83" s="2">
        <v>20.335153455093199</v>
      </c>
      <c r="AK83" s="2"/>
      <c r="AL83" s="2"/>
      <c r="AM83" s="2">
        <v>0.47209999999999996</v>
      </c>
      <c r="AN83" s="2">
        <v>11.10901901713426</v>
      </c>
      <c r="AO83" s="2"/>
      <c r="AP83" s="2"/>
      <c r="AQ83" s="2">
        <v>0.5081</v>
      </c>
      <c r="AR83" s="2">
        <v>4.3306345321031854</v>
      </c>
      <c r="AS83" s="2"/>
      <c r="AT83" s="2"/>
      <c r="AU83" s="2">
        <v>0.43209999999999998</v>
      </c>
      <c r="AV83" s="2">
        <v>18.640557333835442</v>
      </c>
      <c r="AW83" s="2"/>
      <c r="AX83" s="2"/>
      <c r="AY83" s="2">
        <v>0.39810000000000001</v>
      </c>
      <c r="AZ83" s="2">
        <v>25.042364903031444</v>
      </c>
      <c r="BA83" s="2"/>
      <c r="BC83" s="2">
        <v>0.53510000000000002</v>
      </c>
      <c r="BD83" s="2">
        <v>0.75315383167011929</v>
      </c>
    </row>
    <row r="84" spans="1:56" x14ac:dyDescent="0.25">
      <c r="A84" s="1">
        <v>41582.833333333336</v>
      </c>
      <c r="B84" s="6">
        <v>0.61</v>
      </c>
      <c r="C84" s="6">
        <v>0.53110000000000002</v>
      </c>
      <c r="D84" s="4"/>
      <c r="E84" s="6">
        <f t="shared" si="13"/>
        <v>8.4899999999999975E-2</v>
      </c>
      <c r="F84" s="6">
        <f t="shared" si="7"/>
        <v>0.52510000000000001</v>
      </c>
      <c r="G84" s="5">
        <v>0</v>
      </c>
      <c r="H84" s="4">
        <f t="shared" si="8"/>
        <v>14.855959329693084</v>
      </c>
      <c r="I84" s="4">
        <f t="shared" si="9"/>
        <v>1.129730747505179</v>
      </c>
      <c r="J84" s="7">
        <f t="shared" si="10"/>
        <v>1.4105334811072689E-2</v>
      </c>
      <c r="K84" s="7">
        <f t="shared" si="11"/>
        <v>6.2252099999999949E-3</v>
      </c>
      <c r="L84" s="7">
        <f t="shared" si="12"/>
        <v>3.6000000000000062E-5</v>
      </c>
      <c r="M84" s="4"/>
      <c r="N84" s="4"/>
      <c r="O84" s="4">
        <v>0.40209999999999996</v>
      </c>
      <c r="P84" s="4">
        <v>24.289211071361336</v>
      </c>
      <c r="Q84" s="4"/>
      <c r="R84" s="4"/>
      <c r="S84" s="2">
        <v>0.56209999999999993</v>
      </c>
      <c r="T84" s="2">
        <v>5.8369421954434033</v>
      </c>
      <c r="U84" s="2"/>
      <c r="V84" s="2"/>
      <c r="W84" s="2">
        <v>0.48609999999999998</v>
      </c>
      <c r="X84" s="2">
        <v>8.4729806062888411</v>
      </c>
      <c r="Y84" s="2"/>
      <c r="Z84" s="2"/>
      <c r="AA84" s="2">
        <v>0.5141</v>
      </c>
      <c r="AB84" s="2">
        <v>3.2009037845980068</v>
      </c>
      <c r="AC84" s="2"/>
      <c r="AD84" s="2"/>
      <c r="AE84" s="2">
        <v>0.57009999999999994</v>
      </c>
      <c r="AF84" s="2">
        <v>7.3432498587836417</v>
      </c>
      <c r="AG84" s="2"/>
      <c r="AH84" s="2"/>
      <c r="AI84" s="2">
        <v>0.62909999999999999</v>
      </c>
      <c r="AJ84" s="2">
        <v>18.452268875917902</v>
      </c>
      <c r="AK84" s="2"/>
      <c r="AL84" s="2"/>
      <c r="AM84" s="2">
        <v>0.46209999999999996</v>
      </c>
      <c r="AN84" s="2">
        <v>12.991903596309557</v>
      </c>
      <c r="AO84" s="2"/>
      <c r="AP84" s="2"/>
      <c r="AQ84" s="2">
        <v>0.49809999999999999</v>
      </c>
      <c r="AR84" s="2">
        <v>6.213519111278484</v>
      </c>
      <c r="AS84" s="2"/>
      <c r="AT84" s="2"/>
      <c r="AU84" s="2">
        <v>0.42209999999999998</v>
      </c>
      <c r="AV84" s="2">
        <v>20.523441913010739</v>
      </c>
      <c r="AW84" s="2"/>
      <c r="AX84" s="2"/>
      <c r="AY84" s="2">
        <v>0.3881</v>
      </c>
      <c r="AZ84" s="2">
        <v>26.925249482206741</v>
      </c>
      <c r="BA84" s="2"/>
      <c r="BC84" s="2">
        <v>0.52510000000000001</v>
      </c>
      <c r="BD84" s="2">
        <v>1.129730747505179</v>
      </c>
    </row>
    <row r="85" spans="1:56" x14ac:dyDescent="0.25">
      <c r="A85" s="1">
        <v>41582.836805555555</v>
      </c>
      <c r="B85" s="6">
        <v>0.61</v>
      </c>
      <c r="C85" s="6">
        <v>0.53110000000000002</v>
      </c>
      <c r="D85" s="4"/>
      <c r="E85" s="6">
        <f t="shared" si="13"/>
        <v>8.4899999999999975E-2</v>
      </c>
      <c r="F85" s="6">
        <f t="shared" si="7"/>
        <v>0.52510000000000001</v>
      </c>
      <c r="G85" s="5">
        <v>0.2487140191516318</v>
      </c>
      <c r="H85" s="4">
        <f t="shared" si="8"/>
        <v>14.855959329693084</v>
      </c>
      <c r="I85" s="4">
        <f t="shared" si="9"/>
        <v>1.129730747505179</v>
      </c>
      <c r="J85" s="7">
        <f t="shared" si="10"/>
        <v>1.4105334811072689E-2</v>
      </c>
      <c r="K85" s="7">
        <f t="shared" si="11"/>
        <v>6.2252099999999949E-3</v>
      </c>
      <c r="L85" s="7">
        <f t="shared" si="12"/>
        <v>3.6000000000000062E-5</v>
      </c>
      <c r="M85" s="4"/>
      <c r="N85" s="4"/>
      <c r="O85" s="4">
        <v>0.40209999999999996</v>
      </c>
      <c r="P85" s="4">
        <v>24.289211071361336</v>
      </c>
      <c r="Q85" s="4"/>
      <c r="R85" s="4"/>
      <c r="S85" s="2">
        <v>0.56209999999999993</v>
      </c>
      <c r="T85" s="2">
        <v>5.8369421954434033</v>
      </c>
      <c r="U85" s="2"/>
      <c r="V85" s="2"/>
      <c r="W85" s="2">
        <v>0.48609999999999998</v>
      </c>
      <c r="X85" s="2">
        <v>8.4729806062888411</v>
      </c>
      <c r="Y85" s="2"/>
      <c r="Z85" s="2"/>
      <c r="AA85" s="2">
        <v>0.5141</v>
      </c>
      <c r="AB85" s="2">
        <v>3.2009037845980068</v>
      </c>
      <c r="AC85" s="2"/>
      <c r="AD85" s="2"/>
      <c r="AE85" s="2">
        <v>0.57009999999999994</v>
      </c>
      <c r="AF85" s="2">
        <v>7.3432498587836417</v>
      </c>
      <c r="AG85" s="2"/>
      <c r="AH85" s="2"/>
      <c r="AI85" s="2">
        <v>0.62909999999999999</v>
      </c>
      <c r="AJ85" s="2">
        <v>18.452268875917902</v>
      </c>
      <c r="AK85" s="2"/>
      <c r="AL85" s="2"/>
      <c r="AM85" s="2">
        <v>0.46209999999999996</v>
      </c>
      <c r="AN85" s="2">
        <v>12.991903596309557</v>
      </c>
      <c r="AO85" s="2"/>
      <c r="AP85" s="2"/>
      <c r="AQ85" s="2">
        <v>0.49809999999999999</v>
      </c>
      <c r="AR85" s="2">
        <v>6.213519111278484</v>
      </c>
      <c r="AS85" s="2"/>
      <c r="AT85" s="2"/>
      <c r="AU85" s="2">
        <v>0.42209999999999998</v>
      </c>
      <c r="AV85" s="2">
        <v>20.523441913010739</v>
      </c>
      <c r="AW85" s="2"/>
      <c r="AX85" s="2"/>
      <c r="AY85" s="2">
        <v>0.3881</v>
      </c>
      <c r="AZ85" s="2">
        <v>26.925249482206741</v>
      </c>
      <c r="BA85" s="2"/>
      <c r="BC85" s="2">
        <v>0.52510000000000001</v>
      </c>
      <c r="BD85" s="2">
        <v>1.129730747505179</v>
      </c>
    </row>
    <row r="86" spans="1:56" x14ac:dyDescent="0.25">
      <c r="A86" s="1">
        <v>41582.840277777781</v>
      </c>
      <c r="B86" s="6">
        <v>0.6</v>
      </c>
      <c r="C86" s="6">
        <v>0.49969999999999998</v>
      </c>
      <c r="D86" s="4"/>
      <c r="E86" s="6">
        <f t="shared" si="13"/>
        <v>8.4899999999999975E-2</v>
      </c>
      <c r="F86" s="6">
        <f t="shared" si="7"/>
        <v>0.5151</v>
      </c>
      <c r="G86" s="5">
        <v>0.13949400908340609</v>
      </c>
      <c r="H86" s="4">
        <f t="shared" si="8"/>
        <v>20.072043225935563</v>
      </c>
      <c r="I86" s="4">
        <f>100*ABS(F86-C86)/C86</f>
        <v>3.0818491094656846</v>
      </c>
      <c r="J86" s="7">
        <f>(C86-$K$1)^2</f>
        <v>2.2549792222837411E-2</v>
      </c>
      <c r="K86" s="7">
        <f>(B86-C86)^2</f>
        <v>1.0060090000000001E-2</v>
      </c>
      <c r="L86" s="7">
        <f>(C86-F86)^2</f>
        <v>2.3716000000000077E-4</v>
      </c>
      <c r="M86" s="4"/>
      <c r="N86" s="4"/>
      <c r="O86" s="4">
        <v>0.39209999999999995</v>
      </c>
      <c r="P86" s="4">
        <v>21.532919751851118</v>
      </c>
      <c r="Q86" s="4"/>
      <c r="R86" s="4"/>
      <c r="S86" s="2">
        <v>0.55209999999999992</v>
      </c>
      <c r="T86" s="2">
        <v>10.486291775065029</v>
      </c>
      <c r="U86" s="2"/>
      <c r="V86" s="2"/>
      <c r="W86" s="2">
        <v>0.47609999999999997</v>
      </c>
      <c r="X86" s="2">
        <v>4.7228337002201348</v>
      </c>
      <c r="Y86" s="2"/>
      <c r="Z86" s="2"/>
      <c r="AA86" s="2">
        <v>0.50409999999999999</v>
      </c>
      <c r="AB86" s="2">
        <v>0.88052831699019718</v>
      </c>
      <c r="AC86" s="2"/>
      <c r="AD86" s="2"/>
      <c r="AE86" s="2">
        <v>0.56009999999999993</v>
      </c>
      <c r="AF86" s="2">
        <v>12.087252351410838</v>
      </c>
      <c r="AG86" s="2"/>
      <c r="AH86" s="2"/>
      <c r="AI86" s="2">
        <v>0.61909999999999998</v>
      </c>
      <c r="AJ86" s="2">
        <v>23.894336601961179</v>
      </c>
      <c r="AK86" s="2"/>
      <c r="AL86" s="2"/>
      <c r="AM86" s="2">
        <v>0.45209999999999995</v>
      </c>
      <c r="AN86" s="2">
        <v>9.525715429257561</v>
      </c>
      <c r="AO86" s="2"/>
      <c r="AP86" s="2"/>
      <c r="AQ86" s="2">
        <v>0.48809999999999998</v>
      </c>
      <c r="AR86" s="2">
        <v>2.3213928357014209</v>
      </c>
      <c r="AS86" s="2"/>
      <c r="AT86" s="2"/>
      <c r="AU86" s="2">
        <v>0.41209999999999997</v>
      </c>
      <c r="AV86" s="2">
        <v>17.530518310986597</v>
      </c>
      <c r="AW86" s="2"/>
      <c r="AX86" s="2"/>
      <c r="AY86" s="2">
        <v>0.37809999999999999</v>
      </c>
      <c r="AZ86" s="2">
        <v>24.334600760456272</v>
      </c>
      <c r="BA86" s="2"/>
      <c r="BC86" s="2">
        <v>0.5151</v>
      </c>
      <c r="BD86" s="2">
        <v>3.0818491094656846</v>
      </c>
    </row>
    <row r="87" spans="1:56" x14ac:dyDescent="0.25">
      <c r="A87" s="1">
        <v>41582.84375</v>
      </c>
      <c r="B87">
        <v>0.6</v>
      </c>
      <c r="C87" s="6">
        <v>0.49969999999999998</v>
      </c>
      <c r="E87" s="6">
        <f t="shared" si="13"/>
        <v>8.4899999999999975E-2</v>
      </c>
      <c r="F87" s="6">
        <f t="shared" si="7"/>
        <v>0.5151</v>
      </c>
      <c r="G87" s="5">
        <v>0.13949400908340609</v>
      </c>
      <c r="H87" s="4">
        <f t="shared" si="8"/>
        <v>20.072043225935563</v>
      </c>
      <c r="I87" s="4">
        <f>100*ABS(F87-C87)/C87</f>
        <v>3.0818491094656846</v>
      </c>
      <c r="J87" s="7">
        <f>(C87-$K$1)^2</f>
        <v>2.2549792222837411E-2</v>
      </c>
      <c r="K87" s="7">
        <f>(B87-C87)^2</f>
        <v>1.0060090000000001E-2</v>
      </c>
      <c r="L87" s="7">
        <f>(C87-F87)^2</f>
        <v>2.3716000000000077E-4</v>
      </c>
      <c r="O87">
        <v>0.39209999999999995</v>
      </c>
      <c r="P87">
        <v>21.532919751851118</v>
      </c>
      <c r="S87">
        <v>0.55209999999999992</v>
      </c>
      <c r="T87">
        <v>10.486291775065029</v>
      </c>
      <c r="W87">
        <v>0.47609999999999997</v>
      </c>
      <c r="X87">
        <v>4.7228337002201348</v>
      </c>
      <c r="AA87">
        <v>0.50409999999999999</v>
      </c>
      <c r="AB87">
        <v>0.88052831699019718</v>
      </c>
      <c r="AE87">
        <v>0.56009999999999993</v>
      </c>
      <c r="AF87">
        <v>12.087252351410838</v>
      </c>
      <c r="AI87">
        <v>0.61909999999999998</v>
      </c>
      <c r="AJ87">
        <v>23.894336601961179</v>
      </c>
      <c r="AM87">
        <v>0.45209999999999995</v>
      </c>
      <c r="AN87">
        <v>9.525715429257561</v>
      </c>
      <c r="AQ87">
        <v>0.48809999999999998</v>
      </c>
      <c r="AR87">
        <v>2.3213928357014209</v>
      </c>
      <c r="AU87">
        <v>0.41209999999999997</v>
      </c>
      <c r="AV87">
        <v>17.530518310986597</v>
      </c>
      <c r="AY87">
        <v>0.37809999999999999</v>
      </c>
      <c r="AZ87">
        <v>24.334600760456272</v>
      </c>
      <c r="BC87">
        <v>0.5151</v>
      </c>
      <c r="BD87">
        <v>3.0818491094656846</v>
      </c>
    </row>
    <row r="88" spans="1:56" x14ac:dyDescent="0.25">
      <c r="C88" s="6"/>
      <c r="E88" s="6"/>
      <c r="F88" s="6"/>
      <c r="I88" t="s">
        <v>16</v>
      </c>
      <c r="J88" s="7">
        <f>SUM(J3:J87)</f>
        <v>9.8805255510588221</v>
      </c>
      <c r="K88" s="7">
        <f>SUM(K3:K87)</f>
        <v>4.8773370799999984</v>
      </c>
      <c r="L88" s="7">
        <f>SUM(L3:L87)</f>
        <v>0.97009725999999974</v>
      </c>
      <c r="AN88" t="s">
        <v>16</v>
      </c>
    </row>
    <row r="89" spans="1:56" x14ac:dyDescent="0.25">
      <c r="J89" t="s">
        <v>18</v>
      </c>
      <c r="K89" s="7">
        <f>1-K88/J88</f>
        <v>0.50636865875243542</v>
      </c>
    </row>
    <row r="90" spans="1:56" x14ac:dyDescent="0.25">
      <c r="J90" t="s">
        <v>17</v>
      </c>
      <c r="K90">
        <f>1-L88/J88</f>
        <v>0.9018172408960532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6"/>
  <sheetViews>
    <sheetView workbookViewId="0">
      <selection activeCell="J26" sqref="J26"/>
    </sheetView>
  </sheetViews>
  <sheetFormatPr defaultRowHeight="15" x14ac:dyDescent="0.25"/>
  <cols>
    <col min="1" max="1" width="15.85546875" bestFit="1" customWidth="1"/>
    <col min="2" max="2" width="12.42578125" bestFit="1" customWidth="1"/>
    <col min="5" max="5" width="9.5703125" bestFit="1" customWidth="1"/>
    <col min="14" max="14" width="13.5703125" bestFit="1" customWidth="1"/>
    <col min="26" max="26" width="14.140625" bestFit="1" customWidth="1"/>
    <col min="27" max="27" width="9.5703125" bestFit="1" customWidth="1"/>
  </cols>
  <sheetData>
    <row r="1" spans="1:31" x14ac:dyDescent="0.25">
      <c r="A1" t="s">
        <v>0</v>
      </c>
      <c r="B1" t="s">
        <v>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5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1</v>
      </c>
      <c r="AA1" t="s">
        <v>4</v>
      </c>
    </row>
    <row r="2" spans="1:31" x14ac:dyDescent="0.25">
      <c r="A2" s="1">
        <v>41582.552083333336</v>
      </c>
      <c r="B2" s="11">
        <v>0.21710000000000002</v>
      </c>
      <c r="C2" s="10">
        <v>0.33</v>
      </c>
      <c r="D2" s="11">
        <v>0.33</v>
      </c>
      <c r="E2" s="10">
        <v>0.33</v>
      </c>
      <c r="F2" s="11">
        <v>0.33</v>
      </c>
      <c r="G2" s="4">
        <v>0.33</v>
      </c>
      <c r="H2" s="11"/>
      <c r="I2" s="11"/>
      <c r="J2" s="11"/>
      <c r="K2" s="11"/>
      <c r="L2" s="11"/>
      <c r="M2" s="11"/>
      <c r="N2" s="11">
        <v>52.003684937816665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2">
        <v>0.33</v>
      </c>
      <c r="AA2" s="11">
        <v>0.64603662868805434</v>
      </c>
    </row>
    <row r="3" spans="1:31" x14ac:dyDescent="0.25">
      <c r="A3" s="1">
        <v>41582.555555555555</v>
      </c>
      <c r="B3" s="11">
        <v>0.24850000000000003</v>
      </c>
      <c r="C3" s="10">
        <v>0.36</v>
      </c>
      <c r="D3" s="11">
        <v>0.36</v>
      </c>
      <c r="E3" s="10">
        <v>0.36</v>
      </c>
      <c r="F3" s="11">
        <v>0.36</v>
      </c>
      <c r="G3" s="4">
        <v>0.36</v>
      </c>
      <c r="H3" s="11"/>
      <c r="I3" s="11"/>
      <c r="J3" s="11"/>
      <c r="K3" s="11"/>
      <c r="L3" s="11"/>
      <c r="M3" s="11"/>
      <c r="N3" s="11">
        <v>44.869215291750486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2">
        <v>0.36</v>
      </c>
      <c r="AA3" s="11">
        <v>0.69453979030600366</v>
      </c>
    </row>
    <row r="4" spans="1:31" x14ac:dyDescent="0.25">
      <c r="A4" s="1">
        <v>41582.559027777781</v>
      </c>
      <c r="B4" s="11">
        <v>0.29559999999999997</v>
      </c>
      <c r="C4" s="10">
        <v>0.39</v>
      </c>
      <c r="D4" s="11">
        <v>0.39</v>
      </c>
      <c r="E4" s="10">
        <v>0.39</v>
      </c>
      <c r="F4" s="11">
        <v>0.39</v>
      </c>
      <c r="G4" s="4">
        <v>0.39</v>
      </c>
      <c r="H4" s="11"/>
      <c r="I4" s="11"/>
      <c r="J4" s="11"/>
      <c r="K4" s="11"/>
      <c r="L4" s="11"/>
      <c r="M4" s="11"/>
      <c r="N4" s="11">
        <v>31.935047361299073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2">
        <v>0.39</v>
      </c>
      <c r="AA4" s="11">
        <v>0.95550950340372953</v>
      </c>
    </row>
    <row r="5" spans="1:31" x14ac:dyDescent="0.25">
      <c r="A5" s="1">
        <v>41582.5625</v>
      </c>
      <c r="B5" s="11">
        <v>0.3427</v>
      </c>
      <c r="C5" s="10">
        <v>0.34770000000000001</v>
      </c>
      <c r="D5" s="11">
        <v>0.41570000000000001</v>
      </c>
      <c r="E5" s="10">
        <v>0.22270000000000001</v>
      </c>
      <c r="F5" s="11">
        <v>0.43869999999999998</v>
      </c>
      <c r="G5" s="4">
        <v>0.25570000000000004</v>
      </c>
      <c r="H5" s="11"/>
      <c r="I5" s="11"/>
      <c r="J5" s="11"/>
      <c r="K5" s="11"/>
      <c r="L5" s="11"/>
      <c r="M5" s="11"/>
      <c r="N5" s="11">
        <v>22.556171578640203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2">
        <v>0.42</v>
      </c>
      <c r="AA5" s="11">
        <v>1.273299469144326</v>
      </c>
    </row>
    <row r="6" spans="1:31" x14ac:dyDescent="0.25">
      <c r="A6" s="1">
        <v>41582.565972222219</v>
      </c>
      <c r="B6" s="11">
        <v>0.37409999999999999</v>
      </c>
      <c r="C6" s="10">
        <v>0.3977</v>
      </c>
      <c r="D6" s="11">
        <v>0.4657</v>
      </c>
      <c r="E6" s="10">
        <v>0.2727</v>
      </c>
      <c r="F6" s="11">
        <v>0.48869999999999997</v>
      </c>
      <c r="G6" s="4">
        <v>0.30570000000000003</v>
      </c>
      <c r="H6" s="11"/>
      <c r="I6" s="11"/>
      <c r="J6" s="11"/>
      <c r="K6" s="11"/>
      <c r="L6" s="11"/>
      <c r="M6" s="11"/>
      <c r="N6" s="11">
        <v>25.634856990109594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2">
        <v>0.47</v>
      </c>
      <c r="AA6" s="11">
        <v>0.74618406456866249</v>
      </c>
      <c r="AD6" s="10"/>
      <c r="AE6" s="11"/>
    </row>
    <row r="7" spans="1:31" x14ac:dyDescent="0.25">
      <c r="A7" s="1">
        <v>41582.569444444445</v>
      </c>
      <c r="B7" s="11">
        <v>0.40549999999999997</v>
      </c>
      <c r="C7" s="10">
        <v>0.43770000000000003</v>
      </c>
      <c r="D7" s="11">
        <v>0.50570000000000004</v>
      </c>
      <c r="E7" s="10">
        <v>0.31270000000000003</v>
      </c>
      <c r="F7" s="11">
        <v>0.52869999999999995</v>
      </c>
      <c r="G7" s="4">
        <v>0.34570000000000006</v>
      </c>
      <c r="H7" s="11"/>
      <c r="I7" s="11"/>
      <c r="J7" s="11"/>
      <c r="K7" s="11"/>
      <c r="L7" s="11"/>
      <c r="M7" s="11"/>
      <c r="N7" s="11">
        <v>25.770653514180033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2">
        <v>0.51</v>
      </c>
      <c r="AA7" s="11">
        <v>0.13949400908340609</v>
      </c>
      <c r="AD7" s="11"/>
    </row>
    <row r="8" spans="1:31" x14ac:dyDescent="0.25">
      <c r="A8" s="1">
        <v>41582.572916666664</v>
      </c>
      <c r="B8" s="11">
        <v>0.38979999999999998</v>
      </c>
      <c r="C8" s="10">
        <v>0.44770000000000004</v>
      </c>
      <c r="D8" s="11">
        <v>0.51570000000000005</v>
      </c>
      <c r="E8" s="10">
        <v>0.32270000000000004</v>
      </c>
      <c r="F8" s="11">
        <v>0.53869999999999996</v>
      </c>
      <c r="G8" s="4">
        <v>0.35570000000000007</v>
      </c>
      <c r="H8" s="11"/>
      <c r="I8" s="11"/>
      <c r="J8" s="11"/>
      <c r="K8" s="11"/>
      <c r="L8" s="11"/>
      <c r="M8" s="11"/>
      <c r="N8" s="11">
        <v>33.401744484350957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2">
        <v>0.52</v>
      </c>
      <c r="AA8" s="11">
        <v>6.0505990916593859E-2</v>
      </c>
      <c r="AD8" s="10"/>
    </row>
    <row r="9" spans="1:31" x14ac:dyDescent="0.25">
      <c r="A9" s="1">
        <v>41582.576388888891</v>
      </c>
      <c r="B9" s="11">
        <v>0.38979999999999998</v>
      </c>
      <c r="C9" s="10">
        <v>0.41770000000000002</v>
      </c>
      <c r="D9" s="11">
        <v>0.48570000000000002</v>
      </c>
      <c r="E9" s="10">
        <v>0.29270000000000002</v>
      </c>
      <c r="F9" s="11">
        <v>0.50869999999999993</v>
      </c>
      <c r="G9" s="4">
        <v>0.32570000000000005</v>
      </c>
      <c r="H9" s="11"/>
      <c r="I9" s="11"/>
      <c r="J9" s="11"/>
      <c r="K9" s="11"/>
      <c r="L9" s="11"/>
      <c r="M9" s="11"/>
      <c r="N9" s="11">
        <v>25.705489994869168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2">
        <v>0.49</v>
      </c>
      <c r="AA9" s="11">
        <v>1.1791971764962E-2</v>
      </c>
      <c r="AD9" s="11"/>
    </row>
    <row r="10" spans="1:31" x14ac:dyDescent="0.25">
      <c r="A10" s="1">
        <v>41582.579861111109</v>
      </c>
      <c r="B10" s="11">
        <v>0.3427</v>
      </c>
      <c r="C10" s="10">
        <v>0.36770000000000003</v>
      </c>
      <c r="D10" s="11">
        <v>0.43570000000000003</v>
      </c>
      <c r="E10" s="10">
        <v>0.24270000000000003</v>
      </c>
      <c r="F10" s="11">
        <v>0.4587</v>
      </c>
      <c r="G10" s="4">
        <v>0.27570000000000006</v>
      </c>
      <c r="H10" s="11"/>
      <c r="I10" s="11"/>
      <c r="J10" s="11"/>
      <c r="K10" s="11"/>
      <c r="L10" s="11"/>
      <c r="M10" s="11"/>
      <c r="N10" s="11">
        <v>28.39217974905165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2">
        <v>0.44</v>
      </c>
      <c r="AA10" s="11">
        <v>0.14405129973409839</v>
      </c>
      <c r="AD10" s="11"/>
    </row>
    <row r="11" spans="1:31" x14ac:dyDescent="0.25">
      <c r="A11" s="1">
        <v>41582.583333333336</v>
      </c>
      <c r="B11" s="11">
        <v>0.31129999999999997</v>
      </c>
      <c r="C11" s="10">
        <v>0.32770000000000005</v>
      </c>
      <c r="D11" s="11">
        <v>0.39570000000000005</v>
      </c>
      <c r="E11" s="10">
        <v>0.20270000000000005</v>
      </c>
      <c r="F11" s="11">
        <v>0.41870000000000002</v>
      </c>
      <c r="G11" s="4">
        <v>0.23570000000000008</v>
      </c>
      <c r="H11" s="11"/>
      <c r="I11" s="11"/>
      <c r="J11" s="11"/>
      <c r="K11" s="11"/>
      <c r="L11" s="11"/>
      <c r="M11" s="11"/>
      <c r="N11" s="11">
        <v>28.493414712496008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2">
        <v>0.4</v>
      </c>
      <c r="AA11" s="11">
        <v>7.2346811142697757E-3</v>
      </c>
      <c r="AD11" s="11"/>
    </row>
    <row r="12" spans="1:31" x14ac:dyDescent="0.25">
      <c r="A12" s="1">
        <v>41582.586805555555</v>
      </c>
      <c r="B12" s="11">
        <v>0.29559999999999997</v>
      </c>
      <c r="C12" s="10">
        <v>0.29770000000000002</v>
      </c>
      <c r="D12" s="11">
        <v>0.36570000000000003</v>
      </c>
      <c r="E12" s="10">
        <v>0.17270000000000002</v>
      </c>
      <c r="F12" s="11">
        <v>0.38869999999999999</v>
      </c>
      <c r="G12" s="4">
        <v>0.20570000000000005</v>
      </c>
      <c r="H12" s="11"/>
      <c r="I12" s="11"/>
      <c r="J12" s="11"/>
      <c r="K12" s="11"/>
      <c r="L12" s="11"/>
      <c r="M12" s="11"/>
      <c r="N12" s="11">
        <v>25.169147496617061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2">
        <v>0.37</v>
      </c>
      <c r="AA12" s="11">
        <v>0.20723468111426979</v>
      </c>
      <c r="AD12" s="11"/>
    </row>
    <row r="13" spans="1:31" x14ac:dyDescent="0.25">
      <c r="A13" s="1">
        <v>41582.590277777781</v>
      </c>
      <c r="B13" s="11">
        <v>0.27989999999999998</v>
      </c>
      <c r="C13" s="10">
        <v>0.2777</v>
      </c>
      <c r="D13" s="11">
        <v>0.34570000000000001</v>
      </c>
      <c r="E13" s="10">
        <v>0.1527</v>
      </c>
      <c r="F13" s="11">
        <v>0.36869999999999997</v>
      </c>
      <c r="G13" s="4">
        <v>0.18570000000000003</v>
      </c>
      <c r="H13" s="11"/>
      <c r="I13" s="11"/>
      <c r="J13" s="11"/>
      <c r="K13" s="11"/>
      <c r="L13" s="11"/>
      <c r="M13" s="11"/>
      <c r="N13" s="11">
        <v>25.044658806716686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2">
        <v>0.35</v>
      </c>
      <c r="AA13" s="11">
        <v>0.235375915294886</v>
      </c>
      <c r="AD13" s="11"/>
    </row>
    <row r="14" spans="1:31" x14ac:dyDescent="0.25">
      <c r="A14" s="1">
        <v>41582.59375</v>
      </c>
      <c r="B14" s="11">
        <v>0.24850000000000003</v>
      </c>
      <c r="C14" s="10">
        <v>0.26770000000000005</v>
      </c>
      <c r="D14" s="11">
        <v>0.33570000000000005</v>
      </c>
      <c r="E14" s="10">
        <v>0.14270000000000005</v>
      </c>
      <c r="F14" s="11">
        <v>0.35870000000000002</v>
      </c>
      <c r="G14" s="4">
        <v>0.17570000000000008</v>
      </c>
      <c r="H14" s="11"/>
      <c r="I14" s="11"/>
      <c r="J14" s="11"/>
      <c r="K14" s="11"/>
      <c r="L14" s="11"/>
      <c r="M14" s="11"/>
      <c r="N14" s="11">
        <v>36.820925553319917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2">
        <v>0.34</v>
      </c>
      <c r="AA14" s="11">
        <v>3.9933205945578233E-2</v>
      </c>
      <c r="AD14" s="11"/>
    </row>
    <row r="15" spans="1:31" x14ac:dyDescent="0.25">
      <c r="A15" s="1">
        <v>41582.597222222219</v>
      </c>
      <c r="B15" s="11">
        <v>0.24850000000000003</v>
      </c>
      <c r="C15" s="10">
        <v>0.25770000000000004</v>
      </c>
      <c r="D15" s="11">
        <v>0.32570000000000005</v>
      </c>
      <c r="E15" s="10">
        <v>0.13270000000000004</v>
      </c>
      <c r="F15" s="11">
        <v>0.34870000000000001</v>
      </c>
      <c r="G15" s="4">
        <v>0.16570000000000007</v>
      </c>
      <c r="H15" s="11"/>
      <c r="I15" s="11"/>
      <c r="J15" s="11"/>
      <c r="K15" s="11"/>
      <c r="L15" s="11"/>
      <c r="M15" s="11"/>
      <c r="N15" s="11">
        <v>32.796780684104618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2">
        <v>0.33</v>
      </c>
      <c r="AA15" s="11">
        <v>0.78306410484156541</v>
      </c>
      <c r="AD15" s="11"/>
    </row>
    <row r="16" spans="1:31" x14ac:dyDescent="0.25">
      <c r="A16" s="1">
        <v>41582.600694444445</v>
      </c>
      <c r="B16" s="11">
        <v>0.23280000000000001</v>
      </c>
      <c r="C16" s="10">
        <v>0.26770000000000005</v>
      </c>
      <c r="D16" s="11">
        <v>0.33570000000000005</v>
      </c>
      <c r="E16" s="10">
        <v>0.14270000000000005</v>
      </c>
      <c r="F16" s="11">
        <v>0.35870000000000002</v>
      </c>
      <c r="G16" s="4">
        <v>0.17570000000000008</v>
      </c>
      <c r="H16" s="11"/>
      <c r="I16" s="11"/>
      <c r="J16" s="11"/>
      <c r="K16" s="11"/>
      <c r="L16" s="11"/>
      <c r="M16" s="11"/>
      <c r="N16" s="11">
        <v>46.048109965635746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2">
        <v>0.34</v>
      </c>
      <c r="AA16" s="11">
        <v>0.45327130980232411</v>
      </c>
      <c r="AD16" s="11"/>
    </row>
    <row r="17" spans="1:27" x14ac:dyDescent="0.25">
      <c r="A17" s="1">
        <v>41582.604166666664</v>
      </c>
      <c r="B17" s="11">
        <v>0.26419999999999999</v>
      </c>
      <c r="C17" s="10">
        <v>0.23019999999999999</v>
      </c>
      <c r="D17" s="11">
        <v>0.19619999999999999</v>
      </c>
      <c r="E17" s="10">
        <v>0.13119999999999998</v>
      </c>
      <c r="F17" s="11">
        <v>0.34920000000000001</v>
      </c>
      <c r="G17" s="4">
        <v>0.2402</v>
      </c>
      <c r="H17" s="11"/>
      <c r="I17" s="11"/>
      <c r="J17" s="11"/>
      <c r="K17" s="11"/>
      <c r="L17" s="11"/>
      <c r="M17" s="11"/>
      <c r="N17" s="11">
        <v>36.260408781226346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2">
        <v>0.36</v>
      </c>
      <c r="AA17" s="11">
        <v>1.020572784971016</v>
      </c>
    </row>
    <row r="18" spans="1:27" x14ac:dyDescent="0.25">
      <c r="A18" s="1">
        <v>41582.607638888891</v>
      </c>
      <c r="B18" s="11">
        <v>0.37409999999999999</v>
      </c>
      <c r="C18" s="10">
        <v>0.26019999999999999</v>
      </c>
      <c r="D18" s="11">
        <v>0.22620000000000001</v>
      </c>
      <c r="E18" s="10">
        <v>0.16120000000000001</v>
      </c>
      <c r="F18" s="11">
        <v>0.37920000000000004</v>
      </c>
      <c r="G18" s="4">
        <v>0.2702</v>
      </c>
      <c r="H18" s="11"/>
      <c r="I18" s="11"/>
      <c r="J18" s="11"/>
      <c r="K18" s="11"/>
      <c r="L18" s="11"/>
      <c r="M18" s="11"/>
      <c r="N18" s="11">
        <v>4.2502004811547787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2">
        <v>0.39</v>
      </c>
      <c r="AA18" s="11">
        <v>1.0296873662724</v>
      </c>
    </row>
    <row r="19" spans="1:27" x14ac:dyDescent="0.25">
      <c r="A19" s="1">
        <v>41582.611111111109</v>
      </c>
      <c r="B19" s="11">
        <v>0.38979999999999998</v>
      </c>
      <c r="C19" s="10">
        <v>0.32020000000000004</v>
      </c>
      <c r="D19" s="11">
        <v>0.28620000000000001</v>
      </c>
      <c r="E19" s="10">
        <v>0.22120000000000001</v>
      </c>
      <c r="F19" s="11">
        <v>0.43920000000000003</v>
      </c>
      <c r="G19" s="4">
        <v>0.33020000000000005</v>
      </c>
      <c r="H19" s="11"/>
      <c r="I19" s="11"/>
      <c r="J19" s="11"/>
      <c r="K19" s="11"/>
      <c r="L19" s="11"/>
      <c r="M19" s="11"/>
      <c r="N19" s="11">
        <v>15.443817342226792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2">
        <v>0.45</v>
      </c>
      <c r="AA19" s="11">
        <v>0.44261059640915579</v>
      </c>
    </row>
    <row r="20" spans="1:27" x14ac:dyDescent="0.25">
      <c r="A20" s="1">
        <v>41582.614583333336</v>
      </c>
      <c r="B20" s="11">
        <v>0.42119999999999996</v>
      </c>
      <c r="C20" s="10">
        <v>0.37019999999999997</v>
      </c>
      <c r="D20" s="11">
        <v>0.3362</v>
      </c>
      <c r="E20" s="10">
        <v>0.2712</v>
      </c>
      <c r="F20" s="11">
        <v>0.48920000000000002</v>
      </c>
      <c r="G20" s="4">
        <v>0.38019999999999998</v>
      </c>
      <c r="H20" s="11"/>
      <c r="I20" s="11"/>
      <c r="J20" s="11"/>
      <c r="K20" s="11"/>
      <c r="L20" s="11"/>
      <c r="M20" s="11"/>
      <c r="N20" s="11">
        <v>18.708452041785385</v>
      </c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2">
        <v>0.5</v>
      </c>
      <c r="AA20" s="11">
        <v>0.96529162089577558</v>
      </c>
    </row>
    <row r="21" spans="1:27" x14ac:dyDescent="0.25">
      <c r="A21" s="1">
        <v>41582.618055555555</v>
      </c>
      <c r="B21" s="11">
        <v>0.48399999999999999</v>
      </c>
      <c r="C21" s="10">
        <v>0.39019999999999999</v>
      </c>
      <c r="D21" s="11">
        <v>0.35620000000000002</v>
      </c>
      <c r="E21" s="10">
        <v>0.29120000000000001</v>
      </c>
      <c r="F21" s="11">
        <v>0.5092000000000001</v>
      </c>
      <c r="G21" s="4">
        <v>0.4002</v>
      </c>
      <c r="H21" s="11"/>
      <c r="I21" s="11"/>
      <c r="J21" s="11"/>
      <c r="K21" s="11"/>
      <c r="L21" s="11"/>
      <c r="M21" s="11"/>
      <c r="N21" s="11">
        <v>7.438016528925627</v>
      </c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2">
        <v>0.52</v>
      </c>
      <c r="AA21" s="11">
        <v>0.8163492624156542</v>
      </c>
    </row>
    <row r="22" spans="1:27" x14ac:dyDescent="0.25">
      <c r="A22" s="1">
        <v>41582.621527777781</v>
      </c>
      <c r="B22" s="11">
        <v>0.54679999999999995</v>
      </c>
      <c r="C22" s="10">
        <v>0.42020000000000002</v>
      </c>
      <c r="D22" s="11">
        <v>0.38620000000000004</v>
      </c>
      <c r="E22" s="10">
        <v>0.32120000000000004</v>
      </c>
      <c r="F22" s="11">
        <v>0.53920000000000012</v>
      </c>
      <c r="G22" s="4">
        <v>0.43020000000000003</v>
      </c>
      <c r="H22" s="11"/>
      <c r="I22" s="11"/>
      <c r="J22" s="11"/>
      <c r="K22" s="11"/>
      <c r="L22" s="11"/>
      <c r="M22" s="11"/>
      <c r="N22" s="11">
        <v>0.58522311631311119</v>
      </c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2">
        <v>0.55000000000000004</v>
      </c>
      <c r="AA22" s="11">
        <v>2.8354570209195451</v>
      </c>
    </row>
    <row r="23" spans="1:27" x14ac:dyDescent="0.25">
      <c r="A23" s="1">
        <v>41582.625</v>
      </c>
      <c r="B23" s="11">
        <v>0.6724</v>
      </c>
      <c r="C23" s="10">
        <v>0.49019999999999997</v>
      </c>
      <c r="D23" s="11">
        <v>0.45619999999999999</v>
      </c>
      <c r="E23" s="10">
        <v>0.39119999999999999</v>
      </c>
      <c r="F23" s="11">
        <v>0.60919999999999996</v>
      </c>
      <c r="G23" s="4">
        <v>0.50019999999999998</v>
      </c>
      <c r="H23" s="11"/>
      <c r="I23" s="11"/>
      <c r="J23" s="11"/>
      <c r="K23" s="11"/>
      <c r="L23" s="11"/>
      <c r="M23" s="11"/>
      <c r="N23" s="11">
        <v>7.7929803688280792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2">
        <v>0.62</v>
      </c>
      <c r="AA23" s="11">
        <v>3.9815990783744422</v>
      </c>
    </row>
    <row r="24" spans="1:27" x14ac:dyDescent="0.25">
      <c r="A24" s="1">
        <v>41582.628472222219</v>
      </c>
      <c r="B24" s="11">
        <v>0.81370000000000009</v>
      </c>
      <c r="C24" s="10">
        <v>0.70019999999999993</v>
      </c>
      <c r="D24" s="11">
        <v>0.6661999999999999</v>
      </c>
      <c r="E24" s="10">
        <v>0.60119999999999996</v>
      </c>
      <c r="F24" s="11">
        <v>0.81919999999999993</v>
      </c>
      <c r="G24" s="4">
        <v>0.71019999999999994</v>
      </c>
      <c r="H24" s="11"/>
      <c r="I24" s="11"/>
      <c r="J24" s="11"/>
      <c r="K24" s="11"/>
      <c r="L24" s="11"/>
      <c r="M24" s="11"/>
      <c r="N24" s="11">
        <v>2.0031952808160094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2">
        <v>0.83</v>
      </c>
      <c r="AA24" s="11">
        <v>2.2392236626411499</v>
      </c>
    </row>
    <row r="25" spans="1:27" x14ac:dyDescent="0.25">
      <c r="A25" s="1">
        <v>41582.631944444445</v>
      </c>
      <c r="B25" s="11">
        <v>0.82940000000000003</v>
      </c>
      <c r="C25" s="10">
        <v>0.88019999999999998</v>
      </c>
      <c r="D25" s="11">
        <v>0.84620000000000006</v>
      </c>
      <c r="E25" s="10">
        <v>0.78120000000000001</v>
      </c>
      <c r="F25" s="11">
        <v>0.99920000000000009</v>
      </c>
      <c r="G25" s="4">
        <v>0.89019999999999999</v>
      </c>
      <c r="H25" s="11"/>
      <c r="I25" s="11"/>
      <c r="J25" s="11"/>
      <c r="K25" s="11"/>
      <c r="L25" s="11"/>
      <c r="M25" s="11"/>
      <c r="N25" s="11">
        <v>21.774776947190738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2">
        <v>1.01</v>
      </c>
      <c r="AA25" s="11">
        <v>1.3062897549571979</v>
      </c>
    </row>
    <row r="26" spans="1:27" x14ac:dyDescent="0.25">
      <c r="A26" s="1">
        <v>41582.635416666664</v>
      </c>
      <c r="B26" s="11">
        <v>0.89219999999999999</v>
      </c>
      <c r="C26" s="10">
        <v>0.93020000000000003</v>
      </c>
      <c r="D26" s="11">
        <v>0.89620000000000011</v>
      </c>
      <c r="E26" s="10">
        <v>0.83120000000000005</v>
      </c>
      <c r="F26" s="11">
        <v>1.0492000000000001</v>
      </c>
      <c r="G26" s="4">
        <v>0.94020000000000004</v>
      </c>
      <c r="H26" s="11"/>
      <c r="I26" s="11"/>
      <c r="J26" s="11"/>
      <c r="K26" s="11"/>
      <c r="L26" s="11"/>
      <c r="M26" s="11"/>
      <c r="N26" s="11">
        <v>18.807442277516259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2">
        <v>1.06</v>
      </c>
      <c r="AA26" s="11">
        <v>1.864852424033604</v>
      </c>
    </row>
    <row r="27" spans="1:27" x14ac:dyDescent="0.25">
      <c r="A27" s="1">
        <v>41582.638888888891</v>
      </c>
      <c r="B27" s="11">
        <v>1.0649</v>
      </c>
      <c r="C27" s="10">
        <v>0.92020000000000002</v>
      </c>
      <c r="D27" s="11">
        <v>0.8862000000000001</v>
      </c>
      <c r="E27" s="10">
        <v>0.82120000000000004</v>
      </c>
      <c r="F27" s="11">
        <v>1.0392000000000001</v>
      </c>
      <c r="G27" s="4">
        <v>0.93020000000000003</v>
      </c>
      <c r="H27" s="11"/>
      <c r="I27" s="11"/>
      <c r="J27" s="11"/>
      <c r="K27" s="11"/>
      <c r="L27" s="11"/>
      <c r="M27" s="11"/>
      <c r="N27" s="11">
        <v>1.3991924124330841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2">
        <v>1.05</v>
      </c>
      <c r="AA27" s="11">
        <v>3.6487980333791659</v>
      </c>
    </row>
    <row r="28" spans="1:27" x14ac:dyDescent="0.25">
      <c r="A28" s="1">
        <v>41582.642361111109</v>
      </c>
      <c r="B28" s="11">
        <v>1.2533000000000001</v>
      </c>
      <c r="C28" s="10">
        <v>0.96020000000000005</v>
      </c>
      <c r="D28" s="11">
        <v>0.92620000000000013</v>
      </c>
      <c r="E28" s="10">
        <v>0.86120000000000008</v>
      </c>
      <c r="F28" s="11">
        <v>1.0792000000000002</v>
      </c>
      <c r="G28" s="4">
        <v>0.97020000000000006</v>
      </c>
      <c r="H28" s="11"/>
      <c r="I28" s="11"/>
      <c r="J28" s="11"/>
      <c r="K28" s="11"/>
      <c r="L28" s="11"/>
      <c r="M28" s="11"/>
      <c r="N28" s="11">
        <v>13.029601851113059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2">
        <v>1.0900000000000001</v>
      </c>
      <c r="AA28" s="11">
        <v>3.184652244047117</v>
      </c>
    </row>
    <row r="29" spans="1:27" x14ac:dyDescent="0.25">
      <c r="A29" s="1">
        <v>41582.645833333336</v>
      </c>
      <c r="B29" s="11">
        <v>1.3474999999999999</v>
      </c>
      <c r="C29" s="10">
        <v>1.3345</v>
      </c>
      <c r="D29" s="11">
        <v>1.4704999999999999</v>
      </c>
      <c r="E29" s="10">
        <v>1.4344999999999999</v>
      </c>
      <c r="F29" s="11">
        <v>1.4644999999999999</v>
      </c>
      <c r="G29" s="4">
        <v>1.3074999999999999</v>
      </c>
      <c r="H29" s="11"/>
      <c r="I29" s="11"/>
      <c r="J29" s="11"/>
      <c r="K29" s="11"/>
      <c r="L29" s="11"/>
      <c r="M29" s="11"/>
      <c r="N29" s="11">
        <v>10.204081632653059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2">
        <v>1.21</v>
      </c>
      <c r="AA29" s="11">
        <v>2.5459282913183379</v>
      </c>
    </row>
    <row r="30" spans="1:27" x14ac:dyDescent="0.25">
      <c r="A30" s="1">
        <v>41582.649305555555</v>
      </c>
      <c r="B30" s="11">
        <v>1.3946000000000001</v>
      </c>
      <c r="C30" s="10">
        <v>1.3945000000000001</v>
      </c>
      <c r="D30" s="11">
        <v>1.5305</v>
      </c>
      <c r="E30" s="10">
        <v>1.4944999999999999</v>
      </c>
      <c r="F30" s="11">
        <v>1.5245</v>
      </c>
      <c r="G30" s="4">
        <v>1.3674999999999999</v>
      </c>
      <c r="H30" s="11"/>
      <c r="I30" s="11"/>
      <c r="J30" s="11"/>
      <c r="K30" s="11"/>
      <c r="L30" s="11"/>
      <c r="M30" s="11"/>
      <c r="N30" s="11">
        <v>8.9344614943352969</v>
      </c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2">
        <v>1.27</v>
      </c>
      <c r="AA30" s="11">
        <v>3.0508438753833209</v>
      </c>
    </row>
    <row r="31" spans="1:27" x14ac:dyDescent="0.25">
      <c r="A31" s="1">
        <v>41582.652777777781</v>
      </c>
      <c r="B31" s="11">
        <v>1.4259999999999999</v>
      </c>
      <c r="C31" s="10">
        <v>1.4245000000000001</v>
      </c>
      <c r="D31" s="11">
        <v>1.5605</v>
      </c>
      <c r="E31" s="10">
        <v>1.5245</v>
      </c>
      <c r="F31" s="11">
        <v>1.5545</v>
      </c>
      <c r="G31" s="4">
        <v>1.3975</v>
      </c>
      <c r="H31" s="11"/>
      <c r="I31" s="11"/>
      <c r="J31" s="11"/>
      <c r="K31" s="11"/>
      <c r="L31" s="11"/>
      <c r="M31" s="11"/>
      <c r="N31" s="11">
        <v>8.8359046283309883</v>
      </c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2">
        <v>1.3</v>
      </c>
      <c r="AA31" s="11">
        <v>2.1307522943882451</v>
      </c>
    </row>
    <row r="32" spans="1:27" x14ac:dyDescent="0.25">
      <c r="A32" s="1">
        <v>41582.65625</v>
      </c>
      <c r="B32" s="11">
        <v>1.4417</v>
      </c>
      <c r="C32" s="10">
        <v>1.4445000000000001</v>
      </c>
      <c r="D32" s="11">
        <v>1.5805</v>
      </c>
      <c r="E32" s="10">
        <v>1.5445</v>
      </c>
      <c r="F32" s="11">
        <v>1.5745</v>
      </c>
      <c r="G32" s="4">
        <v>1.4175</v>
      </c>
      <c r="H32" s="11"/>
      <c r="I32" s="11"/>
      <c r="J32" s="11"/>
      <c r="K32" s="11"/>
      <c r="L32" s="11"/>
      <c r="M32" s="11"/>
      <c r="N32" s="11">
        <v>8.4414233196920243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2">
        <v>1.32</v>
      </c>
      <c r="AA32" s="11">
        <v>2.881535656721367</v>
      </c>
    </row>
    <row r="33" spans="1:27" x14ac:dyDescent="0.25">
      <c r="A33" s="1">
        <v>41582.659722222219</v>
      </c>
      <c r="B33" s="11">
        <v>1.5044999999999999</v>
      </c>
      <c r="C33" s="10">
        <v>1.4545000000000001</v>
      </c>
      <c r="D33" s="11">
        <v>1.5905</v>
      </c>
      <c r="E33" s="10">
        <v>1.5545</v>
      </c>
      <c r="F33" s="11">
        <v>1.5845</v>
      </c>
      <c r="G33" s="4">
        <v>1.4275</v>
      </c>
      <c r="H33" s="11"/>
      <c r="I33" s="11"/>
      <c r="J33" s="11"/>
      <c r="K33" s="11"/>
      <c r="L33" s="11"/>
      <c r="M33" s="11"/>
      <c r="N33" s="11">
        <v>11.598537720172807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2">
        <v>1.33</v>
      </c>
      <c r="AA33" s="11">
        <v>2.4385521937059882</v>
      </c>
    </row>
    <row r="34" spans="1:27" x14ac:dyDescent="0.25">
      <c r="A34" s="1">
        <v>41582.663194444445</v>
      </c>
      <c r="B34" s="11">
        <v>1.5515999999999999</v>
      </c>
      <c r="C34" s="10">
        <v>1.4645000000000001</v>
      </c>
      <c r="D34" s="11">
        <v>1.6005</v>
      </c>
      <c r="E34" s="10">
        <v>1.5645</v>
      </c>
      <c r="F34" s="11">
        <v>1.5945</v>
      </c>
      <c r="G34" s="4">
        <v>1.4375</v>
      </c>
      <c r="H34" s="11"/>
      <c r="I34" s="11"/>
      <c r="J34" s="11"/>
      <c r="K34" s="11"/>
      <c r="L34" s="11"/>
      <c r="M34" s="11"/>
      <c r="N34" s="11">
        <v>13.637535447280214</v>
      </c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2">
        <v>1.34</v>
      </c>
      <c r="AA34" s="11">
        <v>1.3108081492737771</v>
      </c>
    </row>
    <row r="35" spans="1:27" x14ac:dyDescent="0.25">
      <c r="A35" s="1">
        <v>41582.666666666664</v>
      </c>
      <c r="B35" s="11">
        <v>1.5359</v>
      </c>
      <c r="C35" s="10">
        <v>1.4845000000000002</v>
      </c>
      <c r="D35" s="11">
        <v>1.6205000000000001</v>
      </c>
      <c r="E35" s="10">
        <v>1.5845</v>
      </c>
      <c r="F35" s="11">
        <v>1.6145</v>
      </c>
      <c r="G35" s="4">
        <v>1.4575</v>
      </c>
      <c r="H35" s="11"/>
      <c r="I35" s="11"/>
      <c r="J35" s="11"/>
      <c r="K35" s="11"/>
      <c r="L35" s="11"/>
      <c r="M35" s="11"/>
      <c r="N35" s="11">
        <v>11.452568526596782</v>
      </c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2">
        <v>1.36</v>
      </c>
      <c r="AA35" s="11">
        <v>0.46719604640185042</v>
      </c>
    </row>
    <row r="36" spans="1:27" x14ac:dyDescent="0.25">
      <c r="A36" s="1">
        <v>41582.670138888891</v>
      </c>
      <c r="B36" s="11">
        <v>1.4417</v>
      </c>
      <c r="C36" s="10">
        <v>1.4745000000000001</v>
      </c>
      <c r="D36" s="11">
        <v>1.6105</v>
      </c>
      <c r="E36" s="10">
        <v>1.5745</v>
      </c>
      <c r="F36" s="11">
        <v>1.6045</v>
      </c>
      <c r="G36" s="4">
        <v>1.4475</v>
      </c>
      <c r="H36" s="11"/>
      <c r="I36" s="11"/>
      <c r="J36" s="11"/>
      <c r="K36" s="11"/>
      <c r="L36" s="11"/>
      <c r="M36" s="11"/>
      <c r="N36" s="11">
        <v>6.3605465769577512</v>
      </c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2">
        <v>1.35</v>
      </c>
      <c r="AA36" s="11">
        <v>0.18820802823503799</v>
      </c>
    </row>
    <row r="37" spans="1:27" x14ac:dyDescent="0.25">
      <c r="A37" s="1">
        <v>41582.673611111109</v>
      </c>
      <c r="B37" s="11">
        <v>1.3632</v>
      </c>
      <c r="C37" s="10">
        <v>1.4345000000000001</v>
      </c>
      <c r="D37" s="11">
        <v>1.5705</v>
      </c>
      <c r="E37" s="10">
        <v>1.5345</v>
      </c>
      <c r="F37" s="11">
        <v>1.5645</v>
      </c>
      <c r="G37" s="4">
        <v>1.4075</v>
      </c>
      <c r="H37" s="11"/>
      <c r="I37" s="11"/>
      <c r="J37" s="11"/>
      <c r="K37" s="11"/>
      <c r="L37" s="11"/>
      <c r="M37" s="11"/>
      <c r="N37" s="11">
        <v>3.9025821596244068</v>
      </c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2">
        <v>1.31</v>
      </c>
      <c r="AA37" s="11">
        <v>0.18820802823503799</v>
      </c>
    </row>
    <row r="38" spans="1:27" x14ac:dyDescent="0.25">
      <c r="A38" s="1">
        <v>41582.677083333336</v>
      </c>
      <c r="B38" s="11">
        <v>1.2690000000000001</v>
      </c>
      <c r="C38" s="10">
        <v>1.4145000000000001</v>
      </c>
      <c r="D38" s="11">
        <v>1.5505</v>
      </c>
      <c r="E38" s="10">
        <v>1.5145</v>
      </c>
      <c r="F38" s="11">
        <v>1.5445</v>
      </c>
      <c r="G38" s="4">
        <v>1.3875</v>
      </c>
      <c r="H38" s="11"/>
      <c r="I38" s="11"/>
      <c r="J38" s="11"/>
      <c r="K38" s="11"/>
      <c r="L38" s="11"/>
      <c r="M38" s="11"/>
      <c r="N38" s="11">
        <v>1.6548463356973921</v>
      </c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2">
        <v>1.29</v>
      </c>
      <c r="AA38" s="11">
        <v>0</v>
      </c>
    </row>
    <row r="39" spans="1:27" x14ac:dyDescent="0.25">
      <c r="A39" s="1">
        <v>41582.680555555555</v>
      </c>
      <c r="B39" s="11">
        <v>1.1591</v>
      </c>
      <c r="C39" s="10">
        <v>1.4045000000000001</v>
      </c>
      <c r="D39" s="11">
        <v>1.5405</v>
      </c>
      <c r="E39" s="10">
        <v>1.5044999999999999</v>
      </c>
      <c r="F39" s="11">
        <v>1.5345</v>
      </c>
      <c r="G39" s="4">
        <v>1.3774999999999999</v>
      </c>
      <c r="H39" s="11"/>
      <c r="I39" s="11"/>
      <c r="J39" s="11"/>
      <c r="K39" s="11"/>
      <c r="L39" s="11"/>
      <c r="M39" s="11"/>
      <c r="N39" s="11">
        <v>10.430506427400569</v>
      </c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2">
        <v>1.28</v>
      </c>
      <c r="AA39" s="11">
        <v>0</v>
      </c>
    </row>
    <row r="40" spans="1:27" x14ac:dyDescent="0.25">
      <c r="A40" s="1">
        <v>41582.684027777781</v>
      </c>
      <c r="B40" s="11">
        <v>1.0178</v>
      </c>
      <c r="C40" s="10">
        <v>1.3745000000000001</v>
      </c>
      <c r="D40" s="11">
        <v>1.5105</v>
      </c>
      <c r="E40" s="10">
        <v>1.4744999999999999</v>
      </c>
      <c r="F40" s="11">
        <v>1.5044999999999999</v>
      </c>
      <c r="G40" s="4">
        <v>1.3474999999999999</v>
      </c>
      <c r="H40" s="11"/>
      <c r="I40" s="11"/>
      <c r="J40" s="11"/>
      <c r="K40" s="11"/>
      <c r="L40" s="11"/>
      <c r="M40" s="11"/>
      <c r="N40" s="11">
        <v>22.813912359992134</v>
      </c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2">
        <v>1.25</v>
      </c>
      <c r="AA40" s="11">
        <v>4.871401915163185E-2</v>
      </c>
    </row>
    <row r="41" spans="1:27" x14ac:dyDescent="0.25">
      <c r="A41" s="1">
        <v>41582.6875</v>
      </c>
      <c r="B41" s="11">
        <v>0.89219999999999999</v>
      </c>
      <c r="C41" s="10">
        <v>1.0092000000000001</v>
      </c>
      <c r="D41" s="11">
        <v>1.0211999999999999</v>
      </c>
      <c r="E41" s="10">
        <v>0.94520000000000004</v>
      </c>
      <c r="F41" s="11">
        <v>0.76619999999999999</v>
      </c>
      <c r="G41" s="4">
        <v>0.97019999999999995</v>
      </c>
      <c r="H41" s="11"/>
      <c r="I41" s="11"/>
      <c r="J41" s="11"/>
      <c r="K41" s="11"/>
      <c r="L41" s="11"/>
      <c r="M41" s="11"/>
      <c r="N41" s="11">
        <v>36.740641111858331</v>
      </c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2">
        <v>1.22</v>
      </c>
      <c r="AA41" s="11">
        <v>0</v>
      </c>
    </row>
    <row r="42" spans="1:27" x14ac:dyDescent="0.25">
      <c r="A42" s="1">
        <v>41582.690972222219</v>
      </c>
      <c r="B42" s="11">
        <v>0.79799999999999993</v>
      </c>
      <c r="C42" s="10">
        <v>0.98920000000000008</v>
      </c>
      <c r="D42" s="11">
        <v>1.0011999999999999</v>
      </c>
      <c r="E42" s="10">
        <v>0.92520000000000002</v>
      </c>
      <c r="F42" s="11">
        <v>0.74619999999999997</v>
      </c>
      <c r="G42" s="4">
        <v>0.95019999999999993</v>
      </c>
      <c r="H42" s="11"/>
      <c r="I42" s="11"/>
      <c r="J42" s="11"/>
      <c r="K42" s="11"/>
      <c r="L42" s="11"/>
      <c r="M42" s="11"/>
      <c r="N42" s="11">
        <v>50.375939849624068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2">
        <v>1.2</v>
      </c>
      <c r="AA42" s="11">
        <v>4.871401915163185E-2</v>
      </c>
    </row>
    <row r="43" spans="1:27" x14ac:dyDescent="0.25">
      <c r="A43" s="1">
        <v>41582.694444444445</v>
      </c>
      <c r="B43" s="11">
        <v>0.70379999999999998</v>
      </c>
      <c r="C43" s="10">
        <v>0.97920000000000007</v>
      </c>
      <c r="D43" s="11">
        <v>0.99119999999999986</v>
      </c>
      <c r="E43" s="10">
        <v>0.91520000000000001</v>
      </c>
      <c r="F43" s="11">
        <v>0.73619999999999997</v>
      </c>
      <c r="G43" s="4">
        <v>0.94019999999999992</v>
      </c>
      <c r="H43" s="11"/>
      <c r="I43" s="11"/>
      <c r="J43" s="11"/>
      <c r="K43" s="11"/>
      <c r="L43" s="11"/>
      <c r="M43" s="11"/>
      <c r="N43" s="11">
        <v>69.082125603864739</v>
      </c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2">
        <v>1.19</v>
      </c>
      <c r="AA43" s="11">
        <v>0</v>
      </c>
    </row>
    <row r="44" spans="1:27" x14ac:dyDescent="0.25">
      <c r="A44" s="1">
        <v>41582.697916666664</v>
      </c>
      <c r="B44" s="11">
        <v>0.65670000000000006</v>
      </c>
      <c r="C44" s="10">
        <v>0.96920000000000006</v>
      </c>
      <c r="D44" s="11">
        <v>0.98119999999999985</v>
      </c>
      <c r="E44" s="10">
        <v>0.9052</v>
      </c>
      <c r="F44" s="11">
        <v>0.72619999999999996</v>
      </c>
      <c r="G44" s="4">
        <v>0.93019999999999992</v>
      </c>
      <c r="H44" s="11"/>
      <c r="I44" s="11"/>
      <c r="J44" s="11"/>
      <c r="K44" s="11"/>
      <c r="L44" s="11"/>
      <c r="M44" s="11"/>
      <c r="N44" s="11">
        <v>79.686310339576636</v>
      </c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2">
        <v>1.18</v>
      </c>
      <c r="AA44" s="11">
        <v>0</v>
      </c>
    </row>
    <row r="45" spans="1:27" x14ac:dyDescent="0.25">
      <c r="A45" s="1">
        <v>41582.701388888891</v>
      </c>
      <c r="B45" s="11">
        <v>0.60960000000000003</v>
      </c>
      <c r="C45" s="10">
        <v>0.95920000000000005</v>
      </c>
      <c r="D45" s="11">
        <v>0.97119999999999984</v>
      </c>
      <c r="E45" s="10">
        <v>0.8952</v>
      </c>
      <c r="F45" s="11">
        <v>0.71619999999999995</v>
      </c>
      <c r="G45" s="4">
        <v>0.92019999999999991</v>
      </c>
      <c r="H45" s="11"/>
      <c r="I45" s="11"/>
      <c r="J45" s="11"/>
      <c r="K45" s="11"/>
      <c r="L45" s="11"/>
      <c r="M45" s="11"/>
      <c r="N45" s="11">
        <v>91.929133858267704</v>
      </c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2">
        <v>1.17</v>
      </c>
      <c r="AA45" s="11">
        <v>0</v>
      </c>
    </row>
    <row r="46" spans="1:27" x14ac:dyDescent="0.25">
      <c r="A46" s="1">
        <v>41582.704861111109</v>
      </c>
      <c r="B46" s="11">
        <v>0.59389999999999998</v>
      </c>
      <c r="C46" s="10">
        <v>0.95920000000000005</v>
      </c>
      <c r="D46" s="11">
        <v>0.97119999999999984</v>
      </c>
      <c r="E46" s="10">
        <v>0.8952</v>
      </c>
      <c r="F46" s="11">
        <v>0.71619999999999995</v>
      </c>
      <c r="G46" s="4">
        <v>0.92019999999999991</v>
      </c>
      <c r="H46" s="11"/>
      <c r="I46" s="11"/>
      <c r="J46" s="11"/>
      <c r="K46" s="11"/>
      <c r="L46" s="11"/>
      <c r="M46" s="11"/>
      <c r="N46" s="11">
        <v>97.002862434753311</v>
      </c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2">
        <v>1.17</v>
      </c>
      <c r="AA46" s="11">
        <v>0</v>
      </c>
    </row>
    <row r="47" spans="1:27" x14ac:dyDescent="0.25">
      <c r="A47" s="1">
        <v>41582.708333333336</v>
      </c>
      <c r="B47" s="11">
        <v>0.5625</v>
      </c>
      <c r="C47" s="10">
        <v>0.93920000000000003</v>
      </c>
      <c r="D47" s="11">
        <v>0.95119999999999982</v>
      </c>
      <c r="E47" s="10">
        <v>0.87519999999999998</v>
      </c>
      <c r="F47" s="11">
        <v>0.69619999999999993</v>
      </c>
      <c r="G47" s="4">
        <v>0.90019999999999989</v>
      </c>
      <c r="H47" s="11"/>
      <c r="I47" s="11"/>
      <c r="J47" s="11"/>
      <c r="K47" s="11"/>
      <c r="L47" s="11"/>
      <c r="M47" s="11"/>
      <c r="N47" s="11">
        <v>104.44444444444443</v>
      </c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2">
        <v>1.1499999999999999</v>
      </c>
      <c r="AA47" s="11">
        <v>0</v>
      </c>
    </row>
    <row r="48" spans="1:27" x14ac:dyDescent="0.25">
      <c r="A48" s="1">
        <v>41582.711805555555</v>
      </c>
      <c r="B48" s="11">
        <v>0.5625</v>
      </c>
      <c r="C48" s="10">
        <v>0.91920000000000002</v>
      </c>
      <c r="D48" s="11">
        <v>0.93119999999999981</v>
      </c>
      <c r="E48" s="10">
        <v>0.85519999999999996</v>
      </c>
      <c r="F48" s="11">
        <v>0.67619999999999991</v>
      </c>
      <c r="G48" s="4">
        <v>0.88019999999999987</v>
      </c>
      <c r="H48" s="11"/>
      <c r="I48" s="11"/>
      <c r="J48" s="11"/>
      <c r="K48" s="11"/>
      <c r="L48" s="11"/>
      <c r="M48" s="11"/>
      <c r="N48" s="11">
        <v>100.88888888888886</v>
      </c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2">
        <v>1.1299999999999999</v>
      </c>
      <c r="AA48" s="11">
        <v>0</v>
      </c>
    </row>
    <row r="49" spans="1:27" x14ac:dyDescent="0.25">
      <c r="A49" s="1">
        <v>41582.715277777781</v>
      </c>
      <c r="B49" s="11">
        <v>0.5625</v>
      </c>
      <c r="C49" s="10">
        <v>0.89920000000000022</v>
      </c>
      <c r="D49" s="11">
        <v>0.91120000000000001</v>
      </c>
      <c r="E49" s="10">
        <v>0.83520000000000016</v>
      </c>
      <c r="F49" s="11">
        <v>0.65620000000000012</v>
      </c>
      <c r="G49" s="4">
        <v>0.86020000000000008</v>
      </c>
      <c r="H49" s="11"/>
      <c r="I49" s="11"/>
      <c r="J49" s="11"/>
      <c r="K49" s="11"/>
      <c r="L49" s="11"/>
      <c r="M49" s="11"/>
      <c r="N49" s="11">
        <v>97.333333333333343</v>
      </c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2">
        <v>1.1100000000000001</v>
      </c>
      <c r="AA49" s="11">
        <v>0</v>
      </c>
    </row>
    <row r="50" spans="1:27" x14ac:dyDescent="0.25">
      <c r="A50" s="1">
        <v>41582.71875</v>
      </c>
      <c r="B50" s="11">
        <v>0.5625</v>
      </c>
      <c r="C50" s="10">
        <v>0.85920000000000019</v>
      </c>
      <c r="D50" s="11">
        <v>0.87119999999999997</v>
      </c>
      <c r="E50" s="10">
        <v>0.79520000000000013</v>
      </c>
      <c r="F50" s="11">
        <v>0.61620000000000008</v>
      </c>
      <c r="G50" s="4">
        <v>0.82020000000000004</v>
      </c>
      <c r="H50" s="11"/>
      <c r="I50" s="11"/>
      <c r="J50" s="11"/>
      <c r="K50" s="11"/>
      <c r="L50" s="11"/>
      <c r="M50" s="11"/>
      <c r="N50" s="11">
        <v>90.222222222222229</v>
      </c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2">
        <v>1.07</v>
      </c>
      <c r="AA50" s="11">
        <v>0</v>
      </c>
    </row>
    <row r="51" spans="1:27" x14ac:dyDescent="0.25">
      <c r="A51" s="1">
        <v>41582.722222222219</v>
      </c>
      <c r="B51" s="11">
        <v>0.5625</v>
      </c>
      <c r="C51" s="10">
        <v>0.79920000000000013</v>
      </c>
      <c r="D51" s="11">
        <v>0.81119999999999992</v>
      </c>
      <c r="E51" s="10">
        <v>0.73520000000000008</v>
      </c>
      <c r="F51" s="11">
        <v>0.55620000000000003</v>
      </c>
      <c r="G51" s="4">
        <v>0.76019999999999999</v>
      </c>
      <c r="H51" s="11"/>
      <c r="I51" s="11"/>
      <c r="J51" s="11"/>
      <c r="K51" s="11"/>
      <c r="L51" s="11"/>
      <c r="M51" s="11"/>
      <c r="N51" s="11">
        <v>79.555555555555557</v>
      </c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2">
        <v>1.01</v>
      </c>
      <c r="AA51" s="11">
        <v>0</v>
      </c>
    </row>
    <row r="52" spans="1:27" x14ac:dyDescent="0.25">
      <c r="A52" s="1">
        <v>41582.725694444445</v>
      </c>
      <c r="B52" s="11">
        <v>0.57820000000000005</v>
      </c>
      <c r="C52" s="10">
        <v>0.73920000000000008</v>
      </c>
      <c r="D52" s="11">
        <v>0.75119999999999987</v>
      </c>
      <c r="E52" s="10">
        <v>0.67520000000000002</v>
      </c>
      <c r="F52" s="11">
        <v>0.49619999999999997</v>
      </c>
      <c r="G52" s="4">
        <v>0.70019999999999993</v>
      </c>
      <c r="H52" s="11"/>
      <c r="I52" s="11"/>
      <c r="J52" s="11"/>
      <c r="K52" s="11"/>
      <c r="L52" s="11"/>
      <c r="M52" s="11"/>
      <c r="N52" s="11">
        <v>64.303009339328938</v>
      </c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2">
        <v>0.95</v>
      </c>
      <c r="AA52" s="11">
        <v>0</v>
      </c>
    </row>
    <row r="53" spans="1:27" x14ac:dyDescent="0.25">
      <c r="A53" s="1">
        <v>41582.729166666664</v>
      </c>
      <c r="B53" s="11">
        <v>0.5625</v>
      </c>
      <c r="C53" s="10">
        <v>0.42449999999999999</v>
      </c>
      <c r="D53" s="11">
        <v>0.59750000000000003</v>
      </c>
      <c r="E53" s="10">
        <v>0.67649999999999999</v>
      </c>
      <c r="F53" s="11">
        <v>0.62949999999999995</v>
      </c>
      <c r="G53" s="4">
        <v>0.62250000000000005</v>
      </c>
      <c r="H53" s="11"/>
      <c r="I53" s="11"/>
      <c r="J53" s="11"/>
      <c r="K53" s="11"/>
      <c r="L53" s="11"/>
      <c r="M53" s="11"/>
      <c r="N53" s="11">
        <v>63.555555555555571</v>
      </c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2">
        <v>0.92</v>
      </c>
      <c r="AA53" s="11">
        <v>0</v>
      </c>
    </row>
    <row r="54" spans="1:27" x14ac:dyDescent="0.25">
      <c r="A54" s="1">
        <v>41582.732638888891</v>
      </c>
      <c r="B54" s="11">
        <v>0.5625</v>
      </c>
      <c r="C54" s="10">
        <v>0.40449999999999997</v>
      </c>
      <c r="D54" s="11">
        <v>0.57750000000000001</v>
      </c>
      <c r="E54" s="10">
        <v>0.65649999999999997</v>
      </c>
      <c r="F54" s="11">
        <v>0.60949999999999993</v>
      </c>
      <c r="G54" s="4">
        <v>0.60250000000000004</v>
      </c>
      <c r="H54" s="11"/>
      <c r="I54" s="11"/>
      <c r="J54" s="11"/>
      <c r="K54" s="11"/>
      <c r="L54" s="11"/>
      <c r="M54" s="11"/>
      <c r="N54" s="11">
        <v>60</v>
      </c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2">
        <v>0.9</v>
      </c>
      <c r="AA54" s="11">
        <v>0</v>
      </c>
    </row>
    <row r="55" spans="1:27" x14ac:dyDescent="0.25">
      <c r="A55" s="1">
        <v>41582.736111111109</v>
      </c>
      <c r="B55" s="11">
        <v>0.57820000000000005</v>
      </c>
      <c r="C55" s="10">
        <v>0.39449999999999996</v>
      </c>
      <c r="D55" s="11">
        <v>0.5675</v>
      </c>
      <c r="E55" s="10">
        <v>0.64649999999999996</v>
      </c>
      <c r="F55" s="11">
        <v>0.59949999999999992</v>
      </c>
      <c r="G55" s="4">
        <v>0.59250000000000003</v>
      </c>
      <c r="H55" s="11"/>
      <c r="I55" s="11"/>
      <c r="J55" s="11"/>
      <c r="K55" s="11"/>
      <c r="L55" s="11"/>
      <c r="M55" s="11"/>
      <c r="N55" s="11">
        <v>53.925977170529215</v>
      </c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2">
        <v>0.89</v>
      </c>
      <c r="AA55" s="11">
        <v>0</v>
      </c>
    </row>
    <row r="56" spans="1:27" x14ac:dyDescent="0.25">
      <c r="A56" s="1">
        <v>41582.739583333336</v>
      </c>
      <c r="B56" s="11">
        <v>0.5625</v>
      </c>
      <c r="C56" s="10">
        <v>0.37449999999999994</v>
      </c>
      <c r="D56" s="11">
        <v>0.54749999999999999</v>
      </c>
      <c r="E56" s="10">
        <v>0.62649999999999995</v>
      </c>
      <c r="F56" s="11">
        <v>0.5794999999999999</v>
      </c>
      <c r="G56" s="4">
        <v>0.57250000000000001</v>
      </c>
      <c r="H56" s="11"/>
      <c r="I56" s="11"/>
      <c r="J56" s="11"/>
      <c r="K56" s="11"/>
      <c r="L56" s="11"/>
      <c r="M56" s="11"/>
      <c r="N56" s="11">
        <v>54.666666666666664</v>
      </c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2">
        <v>0.87</v>
      </c>
      <c r="AA56" s="11">
        <v>0</v>
      </c>
    </row>
    <row r="57" spans="1:27" x14ac:dyDescent="0.25">
      <c r="A57" s="1">
        <v>41582.743055555555</v>
      </c>
      <c r="B57" s="11">
        <v>0.57820000000000005</v>
      </c>
      <c r="C57" s="10">
        <v>0.36449999999999994</v>
      </c>
      <c r="D57" s="11">
        <v>0.53749999999999998</v>
      </c>
      <c r="E57" s="10">
        <v>0.61649999999999994</v>
      </c>
      <c r="F57" s="11">
        <v>0.5694999999999999</v>
      </c>
      <c r="G57" s="4">
        <v>0.5625</v>
      </c>
      <c r="H57" s="11"/>
      <c r="I57" s="11"/>
      <c r="J57" s="11"/>
      <c r="K57" s="11"/>
      <c r="L57" s="11"/>
      <c r="M57" s="11"/>
      <c r="N57" s="11">
        <v>48.73746108612935</v>
      </c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2">
        <v>0.86</v>
      </c>
      <c r="AA57" s="11">
        <v>0</v>
      </c>
    </row>
    <row r="58" spans="1:27" x14ac:dyDescent="0.25">
      <c r="A58" s="1">
        <v>41582.746527777781</v>
      </c>
      <c r="B58" s="11">
        <v>0.57820000000000005</v>
      </c>
      <c r="C58" s="10">
        <v>0.35449999999999993</v>
      </c>
      <c r="D58" s="11">
        <v>0.52749999999999997</v>
      </c>
      <c r="E58" s="10">
        <v>0.60649999999999993</v>
      </c>
      <c r="F58" s="11">
        <v>0.55949999999999989</v>
      </c>
      <c r="G58" s="4">
        <v>0.55249999999999999</v>
      </c>
      <c r="H58" s="11"/>
      <c r="I58" s="11"/>
      <c r="J58" s="11"/>
      <c r="K58" s="11"/>
      <c r="L58" s="11"/>
      <c r="M58" s="11"/>
      <c r="N58" s="11">
        <v>47.007955724662729</v>
      </c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2">
        <v>0.85</v>
      </c>
      <c r="AA58" s="11">
        <v>0</v>
      </c>
    </row>
    <row r="59" spans="1:27" x14ac:dyDescent="0.25">
      <c r="A59" s="1">
        <v>41582.75</v>
      </c>
      <c r="B59" s="11">
        <v>0.57820000000000005</v>
      </c>
      <c r="C59" s="10">
        <v>0.33449999999999991</v>
      </c>
      <c r="D59" s="11">
        <v>0.50749999999999995</v>
      </c>
      <c r="E59" s="10">
        <v>0.58649999999999991</v>
      </c>
      <c r="F59" s="11">
        <v>0.53949999999999987</v>
      </c>
      <c r="G59" s="4">
        <v>0.53249999999999997</v>
      </c>
      <c r="H59" s="11"/>
      <c r="I59" s="11"/>
      <c r="J59" s="11"/>
      <c r="K59" s="11"/>
      <c r="L59" s="11"/>
      <c r="M59" s="11"/>
      <c r="N59" s="11">
        <v>43.548945001729486</v>
      </c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2">
        <v>0.83</v>
      </c>
      <c r="AA59" s="11">
        <v>0</v>
      </c>
    </row>
    <row r="60" spans="1:27" x14ac:dyDescent="0.25">
      <c r="A60" s="1">
        <v>41582.753472222219</v>
      </c>
      <c r="B60" s="11">
        <v>0.57820000000000005</v>
      </c>
      <c r="C60" s="10">
        <v>0.3244999999999999</v>
      </c>
      <c r="D60" s="11">
        <v>0.49749999999999994</v>
      </c>
      <c r="E60" s="10">
        <v>0.5764999999999999</v>
      </c>
      <c r="F60" s="11">
        <v>0.52949999999999986</v>
      </c>
      <c r="G60" s="4">
        <v>0.52249999999999996</v>
      </c>
      <c r="H60" s="11"/>
      <c r="I60" s="11"/>
      <c r="J60" s="11"/>
      <c r="K60" s="11"/>
      <c r="L60" s="11"/>
      <c r="M60" s="11"/>
      <c r="N60" s="11">
        <v>41.819439640262864</v>
      </c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2">
        <v>0.82</v>
      </c>
      <c r="AA60" s="11">
        <v>0</v>
      </c>
    </row>
    <row r="61" spans="1:27" x14ac:dyDescent="0.25">
      <c r="A61" s="1">
        <v>41582.756944444445</v>
      </c>
      <c r="B61" s="11">
        <v>0.5625</v>
      </c>
      <c r="C61" s="10">
        <v>0.3145</v>
      </c>
      <c r="D61" s="11">
        <v>0.48750000000000004</v>
      </c>
      <c r="E61" s="10">
        <v>0.5665</v>
      </c>
      <c r="F61" s="11">
        <v>0.51949999999999996</v>
      </c>
      <c r="G61" s="4">
        <v>0.51250000000000007</v>
      </c>
      <c r="H61" s="11"/>
      <c r="I61" s="11"/>
      <c r="J61" s="11"/>
      <c r="K61" s="11"/>
      <c r="L61" s="11"/>
      <c r="M61" s="11"/>
      <c r="N61" s="11">
        <v>44.000000000000014</v>
      </c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2">
        <v>0.81</v>
      </c>
      <c r="AA61" s="11">
        <v>0</v>
      </c>
    </row>
    <row r="62" spans="1:27" x14ac:dyDescent="0.25">
      <c r="A62" s="1">
        <v>41582.760416666664</v>
      </c>
      <c r="B62" s="11">
        <v>0.5625</v>
      </c>
      <c r="C62" s="10">
        <v>0.30449999999999999</v>
      </c>
      <c r="D62" s="11">
        <v>0.47750000000000004</v>
      </c>
      <c r="E62" s="10">
        <v>0.55649999999999999</v>
      </c>
      <c r="F62" s="11">
        <v>0.50949999999999995</v>
      </c>
      <c r="G62" s="4">
        <v>0.50250000000000006</v>
      </c>
      <c r="H62" s="11"/>
      <c r="I62" s="11"/>
      <c r="J62" s="11"/>
      <c r="K62" s="11"/>
      <c r="L62" s="11"/>
      <c r="M62" s="11"/>
      <c r="N62" s="11">
        <v>42.222222222222229</v>
      </c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2">
        <v>0.8</v>
      </c>
      <c r="AA62" s="11">
        <v>0</v>
      </c>
    </row>
    <row r="63" spans="1:27" x14ac:dyDescent="0.25">
      <c r="A63" s="1">
        <v>41582.763888888891</v>
      </c>
      <c r="B63" s="11">
        <v>0.54679999999999995</v>
      </c>
      <c r="C63" s="10">
        <v>0.28449999999999998</v>
      </c>
      <c r="D63" s="11">
        <v>0.45750000000000002</v>
      </c>
      <c r="E63" s="10">
        <v>0.53649999999999998</v>
      </c>
      <c r="F63" s="11">
        <v>0.48949999999999994</v>
      </c>
      <c r="G63" s="4">
        <v>0.48250000000000004</v>
      </c>
      <c r="H63" s="11"/>
      <c r="I63" s="11"/>
      <c r="J63" s="11"/>
      <c r="K63" s="11"/>
      <c r="L63" s="11"/>
      <c r="M63" s="11"/>
      <c r="N63" s="11">
        <v>42.648134601316769</v>
      </c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2">
        <v>0.78</v>
      </c>
      <c r="AA63" s="11">
        <v>0</v>
      </c>
    </row>
    <row r="64" spans="1:27" x14ac:dyDescent="0.25">
      <c r="A64" s="1">
        <v>41582.767361111109</v>
      </c>
      <c r="B64" s="11">
        <v>0.54679999999999995</v>
      </c>
      <c r="C64" s="10">
        <v>0.60880000000000001</v>
      </c>
      <c r="D64" s="11">
        <v>0.54179999999999995</v>
      </c>
      <c r="E64" s="10">
        <v>0.68979999999999997</v>
      </c>
      <c r="F64" s="11">
        <v>0.55779999999999996</v>
      </c>
      <c r="G64" s="4">
        <v>0.46979999999999994</v>
      </c>
      <c r="H64" s="11"/>
      <c r="I64" s="11"/>
      <c r="J64" s="11"/>
      <c r="K64" s="11"/>
      <c r="L64" s="11"/>
      <c r="M64" s="11"/>
      <c r="N64" s="11">
        <v>40.819312362838346</v>
      </c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2">
        <v>0.77</v>
      </c>
      <c r="AA64" s="11">
        <v>0</v>
      </c>
    </row>
    <row r="65" spans="1:27" x14ac:dyDescent="0.25">
      <c r="A65" s="1">
        <v>41582.770833333336</v>
      </c>
      <c r="B65" s="11">
        <v>0.54679999999999995</v>
      </c>
      <c r="C65" s="10">
        <v>0.5988</v>
      </c>
      <c r="D65" s="11">
        <v>0.53179999999999994</v>
      </c>
      <c r="E65" s="10">
        <v>0.67979999999999996</v>
      </c>
      <c r="F65" s="11">
        <v>0.54779999999999995</v>
      </c>
      <c r="G65" s="4">
        <v>0.45979999999999993</v>
      </c>
      <c r="H65" s="11"/>
      <c r="I65" s="11"/>
      <c r="J65" s="11"/>
      <c r="K65" s="11"/>
      <c r="L65" s="11"/>
      <c r="M65" s="11"/>
      <c r="N65" s="11">
        <v>38.99049012435993</v>
      </c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2">
        <v>0.76</v>
      </c>
      <c r="AA65" s="11">
        <v>0</v>
      </c>
    </row>
    <row r="66" spans="1:27" x14ac:dyDescent="0.25">
      <c r="A66" s="1">
        <v>41582.774305555555</v>
      </c>
      <c r="B66" s="11">
        <v>0.53110000000000002</v>
      </c>
      <c r="C66" s="10">
        <v>0.58879999999999999</v>
      </c>
      <c r="D66" s="11">
        <v>0.52179999999999993</v>
      </c>
      <c r="E66" s="10">
        <v>0.66979999999999995</v>
      </c>
      <c r="F66" s="11">
        <v>0.53779999999999994</v>
      </c>
      <c r="G66" s="4">
        <v>0.44979999999999992</v>
      </c>
      <c r="H66" s="11"/>
      <c r="I66" s="11"/>
      <c r="J66" s="11"/>
      <c r="K66" s="11"/>
      <c r="L66" s="11"/>
      <c r="M66" s="11"/>
      <c r="N66" s="11">
        <v>41.216343438147234</v>
      </c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2">
        <v>0.75</v>
      </c>
      <c r="AA66" s="11">
        <v>0</v>
      </c>
    </row>
    <row r="67" spans="1:27" x14ac:dyDescent="0.25">
      <c r="A67" s="1">
        <v>41582.777777777781</v>
      </c>
      <c r="B67" s="11">
        <v>0.53110000000000002</v>
      </c>
      <c r="C67" s="10">
        <v>0.57879999999999998</v>
      </c>
      <c r="D67" s="11">
        <v>0.51179999999999992</v>
      </c>
      <c r="E67" s="10">
        <v>0.65979999999999994</v>
      </c>
      <c r="F67" s="11">
        <v>0.52779999999999994</v>
      </c>
      <c r="G67" s="4">
        <v>0.43979999999999991</v>
      </c>
      <c r="H67" s="11"/>
      <c r="I67" s="11"/>
      <c r="J67" s="11"/>
      <c r="K67" s="11"/>
      <c r="L67" s="11"/>
      <c r="M67" s="11"/>
      <c r="N67" s="11">
        <v>39.333458858971937</v>
      </c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2">
        <v>0.74</v>
      </c>
      <c r="AA67" s="11">
        <v>0</v>
      </c>
    </row>
    <row r="68" spans="1:27" x14ac:dyDescent="0.25">
      <c r="A68" s="1">
        <v>41582.78125</v>
      </c>
      <c r="B68" s="11">
        <v>0.53110000000000002</v>
      </c>
      <c r="C68" s="10">
        <v>0.56879999999999997</v>
      </c>
      <c r="D68" s="11">
        <v>0.50179999999999991</v>
      </c>
      <c r="E68" s="10">
        <v>0.64979999999999993</v>
      </c>
      <c r="F68" s="11">
        <v>0.51779999999999993</v>
      </c>
      <c r="G68" s="4">
        <v>0.4297999999999999</v>
      </c>
      <c r="H68" s="11"/>
      <c r="I68" s="11"/>
      <c r="J68" s="11"/>
      <c r="K68" s="11"/>
      <c r="L68" s="11"/>
      <c r="M68" s="11"/>
      <c r="N68" s="11">
        <v>37.450574279796641</v>
      </c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2">
        <v>0.73</v>
      </c>
      <c r="AA68" s="11">
        <v>0</v>
      </c>
    </row>
    <row r="69" spans="1:27" x14ac:dyDescent="0.25">
      <c r="A69" s="1">
        <v>41582.784722222219</v>
      </c>
      <c r="B69" s="11">
        <v>0.53110000000000002</v>
      </c>
      <c r="C69" s="10">
        <v>0.55879999999999996</v>
      </c>
      <c r="D69" s="11">
        <v>0.4917999999999999</v>
      </c>
      <c r="E69" s="10">
        <v>0.63979999999999992</v>
      </c>
      <c r="F69" s="11">
        <v>0.50779999999999992</v>
      </c>
      <c r="G69" s="4">
        <v>0.4197999999999999</v>
      </c>
      <c r="H69" s="11"/>
      <c r="I69" s="11"/>
      <c r="J69" s="11"/>
      <c r="K69" s="11"/>
      <c r="L69" s="11"/>
      <c r="M69" s="11"/>
      <c r="N69" s="11">
        <v>35.567689700621344</v>
      </c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2">
        <v>0.72</v>
      </c>
      <c r="AA69" s="11">
        <v>0</v>
      </c>
    </row>
    <row r="70" spans="1:27" x14ac:dyDescent="0.25">
      <c r="A70" s="1">
        <v>41582.788194444445</v>
      </c>
      <c r="B70" s="11">
        <v>0.54679999999999995</v>
      </c>
      <c r="C70" s="10">
        <v>0.54879999999999995</v>
      </c>
      <c r="D70" s="11">
        <v>0.4817999999999999</v>
      </c>
      <c r="E70" s="10">
        <v>0.62979999999999992</v>
      </c>
      <c r="F70" s="11">
        <v>0.49779999999999991</v>
      </c>
      <c r="G70" s="4">
        <v>0.40979999999999989</v>
      </c>
      <c r="H70" s="11"/>
      <c r="I70" s="11"/>
      <c r="J70" s="11"/>
      <c r="K70" s="11"/>
      <c r="L70" s="11"/>
      <c r="M70" s="11"/>
      <c r="N70" s="11">
        <v>29.846378931967816</v>
      </c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2">
        <v>0.71</v>
      </c>
      <c r="AA70" s="11">
        <v>0</v>
      </c>
    </row>
    <row r="71" spans="1:27" x14ac:dyDescent="0.25">
      <c r="A71" s="1">
        <v>41582.791666666664</v>
      </c>
      <c r="B71" s="11">
        <v>0.54679999999999995</v>
      </c>
      <c r="C71" s="10">
        <v>0.53879999999999995</v>
      </c>
      <c r="D71" s="11">
        <v>0.47179999999999989</v>
      </c>
      <c r="E71" s="10">
        <v>0.61979999999999991</v>
      </c>
      <c r="F71" s="11">
        <v>0.4877999999999999</v>
      </c>
      <c r="G71" s="4">
        <v>0.39979999999999988</v>
      </c>
      <c r="H71" s="11"/>
      <c r="I71" s="11"/>
      <c r="J71" s="11"/>
      <c r="K71" s="11"/>
      <c r="L71" s="11"/>
      <c r="M71" s="11"/>
      <c r="N71" s="11">
        <v>28.017556693489396</v>
      </c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2">
        <v>0.7</v>
      </c>
      <c r="AA71" s="11">
        <v>0</v>
      </c>
    </row>
    <row r="72" spans="1:27" x14ac:dyDescent="0.25">
      <c r="A72" s="1">
        <v>41582.795138888891</v>
      </c>
      <c r="B72" s="11">
        <v>0.53110000000000002</v>
      </c>
      <c r="C72" s="10">
        <v>0.52879999999999994</v>
      </c>
      <c r="D72" s="11">
        <v>0.46179999999999988</v>
      </c>
      <c r="E72" s="10">
        <v>0.6097999999999999</v>
      </c>
      <c r="F72" s="11">
        <v>0.47779999999999989</v>
      </c>
      <c r="G72" s="4">
        <v>0.38979999999999987</v>
      </c>
      <c r="H72" s="11"/>
      <c r="I72" s="11"/>
      <c r="J72" s="11"/>
      <c r="K72" s="11"/>
      <c r="L72" s="11"/>
      <c r="M72" s="11"/>
      <c r="N72" s="11">
        <v>29.91903596309545</v>
      </c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2">
        <v>0.69</v>
      </c>
      <c r="AA72" s="11">
        <v>0</v>
      </c>
    </row>
    <row r="73" spans="1:27" x14ac:dyDescent="0.25">
      <c r="A73" s="1">
        <v>41582.798611111109</v>
      </c>
      <c r="B73" s="11">
        <v>0.53110000000000002</v>
      </c>
      <c r="C73" s="10">
        <v>0.51880000000000004</v>
      </c>
      <c r="D73" s="11">
        <v>0.45179999999999998</v>
      </c>
      <c r="E73" s="10">
        <v>0.5998</v>
      </c>
      <c r="F73" s="11">
        <v>0.46779999999999999</v>
      </c>
      <c r="G73" s="4">
        <v>0.37979999999999997</v>
      </c>
      <c r="H73" s="11"/>
      <c r="I73" s="11"/>
      <c r="J73" s="11"/>
      <c r="K73" s="11"/>
      <c r="L73" s="11"/>
      <c r="M73" s="11"/>
      <c r="N73" s="11">
        <v>28.036151383920174</v>
      </c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2">
        <v>0.68</v>
      </c>
      <c r="AA73" s="11">
        <v>0</v>
      </c>
    </row>
    <row r="74" spans="1:27" x14ac:dyDescent="0.25">
      <c r="A74" s="1">
        <v>41582.802083333336</v>
      </c>
      <c r="B74" s="11">
        <v>0.54679999999999995</v>
      </c>
      <c r="C74" s="10">
        <v>0.50880000000000003</v>
      </c>
      <c r="D74" s="11">
        <v>0.44179999999999997</v>
      </c>
      <c r="E74" s="10">
        <v>0.58979999999999999</v>
      </c>
      <c r="F74" s="11">
        <v>0.45779999999999998</v>
      </c>
      <c r="G74" s="4">
        <v>0.36979999999999996</v>
      </c>
      <c r="H74" s="11"/>
      <c r="I74" s="11"/>
      <c r="J74" s="11"/>
      <c r="K74" s="11"/>
      <c r="L74" s="11"/>
      <c r="M74" s="11"/>
      <c r="N74" s="11">
        <v>22.531089978054151</v>
      </c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2">
        <v>0.67</v>
      </c>
      <c r="AA74" s="11">
        <v>0</v>
      </c>
    </row>
    <row r="75" spans="1:27" x14ac:dyDescent="0.25">
      <c r="A75" s="1">
        <v>41582.805555555555</v>
      </c>
      <c r="B75" s="11">
        <v>0.53110000000000002</v>
      </c>
      <c r="C75" s="10">
        <v>0.50880000000000003</v>
      </c>
      <c r="D75" s="11">
        <v>0.44179999999999997</v>
      </c>
      <c r="E75" s="10">
        <v>0.58979999999999999</v>
      </c>
      <c r="F75" s="11">
        <v>0.45779999999999998</v>
      </c>
      <c r="G75" s="4">
        <v>0.36979999999999996</v>
      </c>
      <c r="H75" s="11"/>
      <c r="I75" s="11"/>
      <c r="J75" s="11"/>
      <c r="K75" s="11"/>
      <c r="L75" s="11"/>
      <c r="M75" s="11"/>
      <c r="N75" s="11">
        <v>26.153266804744874</v>
      </c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2">
        <v>0.67</v>
      </c>
      <c r="AA75" s="11">
        <v>0</v>
      </c>
    </row>
    <row r="76" spans="1:27" x14ac:dyDescent="0.25">
      <c r="A76" s="1">
        <v>41582.809027777781</v>
      </c>
      <c r="B76" s="11">
        <v>0.53110000000000002</v>
      </c>
      <c r="C76" s="10">
        <v>0.4521</v>
      </c>
      <c r="D76" s="11">
        <v>0.61209999999999998</v>
      </c>
      <c r="E76" s="10">
        <v>0.53610000000000002</v>
      </c>
      <c r="F76" s="11">
        <v>0.56410000000000005</v>
      </c>
      <c r="G76" s="4">
        <v>0.62009999999999998</v>
      </c>
      <c r="H76" s="11"/>
      <c r="I76" s="11"/>
      <c r="J76" s="11"/>
      <c r="K76" s="11"/>
      <c r="L76" s="11"/>
      <c r="M76" s="11"/>
      <c r="N76" s="11">
        <v>24.270382225569573</v>
      </c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2">
        <v>0.66</v>
      </c>
      <c r="AA76" s="11">
        <v>0</v>
      </c>
    </row>
    <row r="77" spans="1:27" x14ac:dyDescent="0.25">
      <c r="A77" s="1">
        <v>41582.8125</v>
      </c>
      <c r="B77" s="11">
        <v>0.54679999999999995</v>
      </c>
      <c r="C77" s="10">
        <v>0.44209999999999999</v>
      </c>
      <c r="D77" s="11">
        <v>0.60209999999999997</v>
      </c>
      <c r="E77" s="11">
        <v>0.52610000000000001</v>
      </c>
      <c r="F77" s="11">
        <v>0.55410000000000004</v>
      </c>
      <c r="G77" s="2">
        <v>0.61009999999999998</v>
      </c>
      <c r="H77" s="11"/>
      <c r="I77" s="11"/>
      <c r="J77" s="11"/>
      <c r="K77" s="11"/>
      <c r="L77" s="11"/>
      <c r="M77" s="11"/>
      <c r="N77" s="11">
        <v>18.873445501097308</v>
      </c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2">
        <v>0.65</v>
      </c>
      <c r="AA77" s="11">
        <v>0</v>
      </c>
    </row>
    <row r="78" spans="1:27" x14ac:dyDescent="0.25">
      <c r="A78" s="1">
        <v>41582.815972222219</v>
      </c>
      <c r="B78" s="11">
        <v>0.53110000000000002</v>
      </c>
      <c r="C78" s="10">
        <v>0.44209999999999999</v>
      </c>
      <c r="D78" s="11">
        <v>0.60209999999999997</v>
      </c>
      <c r="E78" s="11">
        <v>0.52610000000000001</v>
      </c>
      <c r="F78" s="11">
        <v>0.55410000000000004</v>
      </c>
      <c r="G78" s="2">
        <v>0.61009999999999998</v>
      </c>
      <c r="H78" s="11"/>
      <c r="I78" s="11"/>
      <c r="J78" s="11"/>
      <c r="K78" s="11"/>
      <c r="L78" s="11"/>
      <c r="M78" s="11"/>
      <c r="N78" s="11">
        <v>22.387497646394277</v>
      </c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2">
        <v>0.65</v>
      </c>
      <c r="AA78" s="11">
        <v>0</v>
      </c>
    </row>
    <row r="79" spans="1:27" x14ac:dyDescent="0.25">
      <c r="A79" s="1">
        <v>41582.819444444445</v>
      </c>
      <c r="B79" s="11">
        <v>0.54679999999999995</v>
      </c>
      <c r="C79" s="10">
        <v>0.43209999999999998</v>
      </c>
      <c r="D79" s="11">
        <v>0.59209999999999996</v>
      </c>
      <c r="E79" s="11">
        <v>0.5161</v>
      </c>
      <c r="F79" s="11">
        <v>0.54410000000000003</v>
      </c>
      <c r="G79" s="2">
        <v>0.60009999999999997</v>
      </c>
      <c r="H79" s="11"/>
      <c r="I79" s="11"/>
      <c r="J79" s="11"/>
      <c r="K79" s="11"/>
      <c r="L79" s="11"/>
      <c r="M79" s="11"/>
      <c r="N79" s="11">
        <v>17.044623262618884</v>
      </c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2">
        <v>0.64</v>
      </c>
      <c r="AA79" s="11">
        <v>0</v>
      </c>
    </row>
    <row r="80" spans="1:27" x14ac:dyDescent="0.25">
      <c r="A80" s="1">
        <v>41582.822916666664</v>
      </c>
      <c r="B80" s="11">
        <v>0.53110000000000002</v>
      </c>
      <c r="C80" s="10">
        <v>0.42209999999999998</v>
      </c>
      <c r="D80" s="11">
        <v>0.58209999999999995</v>
      </c>
      <c r="E80" s="11">
        <v>0.50609999999999999</v>
      </c>
      <c r="F80" s="11">
        <v>0.53410000000000002</v>
      </c>
      <c r="G80" s="2">
        <v>0.59009999999999996</v>
      </c>
      <c r="H80" s="11"/>
      <c r="I80" s="11"/>
      <c r="J80" s="11"/>
      <c r="K80" s="11"/>
      <c r="L80" s="11"/>
      <c r="M80" s="11"/>
      <c r="N80" s="11">
        <v>18.621728488043679</v>
      </c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2">
        <v>0.63</v>
      </c>
      <c r="AA80" s="11">
        <v>0</v>
      </c>
    </row>
    <row r="81" spans="1:27" x14ac:dyDescent="0.25">
      <c r="A81" s="1">
        <v>41582.826388888891</v>
      </c>
      <c r="B81" s="11">
        <v>0.53110000000000002</v>
      </c>
      <c r="C81" s="10">
        <v>0.42209999999999998</v>
      </c>
      <c r="D81" s="11">
        <v>0.58209999999999995</v>
      </c>
      <c r="E81" s="11">
        <v>0.50609999999999999</v>
      </c>
      <c r="F81" s="11">
        <v>0.53410000000000002</v>
      </c>
      <c r="G81" s="2">
        <v>0.59009999999999996</v>
      </c>
      <c r="H81" s="11"/>
      <c r="I81" s="11"/>
      <c r="J81" s="11"/>
      <c r="K81" s="11"/>
      <c r="L81" s="11"/>
      <c r="M81" s="11"/>
      <c r="N81" s="11">
        <v>18.621728488043679</v>
      </c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2">
        <v>0.63</v>
      </c>
      <c r="AA81" s="11">
        <v>4.557290650692227E-3</v>
      </c>
    </row>
    <row r="82" spans="1:27" x14ac:dyDescent="0.25">
      <c r="A82" s="1">
        <v>41582.829861111109</v>
      </c>
      <c r="B82" s="11">
        <v>0.53110000000000002</v>
      </c>
      <c r="C82" s="10">
        <v>0.41209999999999997</v>
      </c>
      <c r="D82" s="11">
        <v>0.57209999999999994</v>
      </c>
      <c r="E82" s="11">
        <v>0.49609999999999999</v>
      </c>
      <c r="F82" s="11">
        <v>0.52410000000000001</v>
      </c>
      <c r="G82" s="2">
        <v>0.58009999999999995</v>
      </c>
      <c r="H82" s="11"/>
      <c r="I82" s="11"/>
      <c r="J82" s="11"/>
      <c r="K82" s="11"/>
      <c r="L82" s="11"/>
      <c r="M82" s="11"/>
      <c r="N82" s="11">
        <v>16.738843908868379</v>
      </c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2">
        <v>0.62</v>
      </c>
      <c r="AA82" s="11">
        <v>0</v>
      </c>
    </row>
    <row r="83" spans="1:27" x14ac:dyDescent="0.25">
      <c r="A83" s="1">
        <v>41582.833333333336</v>
      </c>
      <c r="B83" s="11">
        <v>0.53110000000000002</v>
      </c>
      <c r="C83" s="10">
        <v>0.40209999999999996</v>
      </c>
      <c r="D83" s="11">
        <v>0.56209999999999993</v>
      </c>
      <c r="E83" s="11">
        <v>0.48609999999999998</v>
      </c>
      <c r="F83" s="11">
        <v>0.5141</v>
      </c>
      <c r="G83" s="2">
        <v>0.57009999999999994</v>
      </c>
      <c r="H83" s="11"/>
      <c r="I83" s="11"/>
      <c r="J83" s="11"/>
      <c r="K83" s="11"/>
      <c r="L83" s="11"/>
      <c r="M83" s="11"/>
      <c r="N83" s="11">
        <v>14.855959329693084</v>
      </c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2">
        <v>0.61</v>
      </c>
      <c r="AA83" s="11">
        <v>0</v>
      </c>
    </row>
    <row r="84" spans="1:27" x14ac:dyDescent="0.25">
      <c r="C84">
        <v>0.40209999999999996</v>
      </c>
      <c r="D84">
        <v>0.56209999999999993</v>
      </c>
      <c r="E84">
        <v>0.48609999999999998</v>
      </c>
      <c r="F84">
        <v>0.5141</v>
      </c>
      <c r="G84" s="2">
        <v>0.57009999999999994</v>
      </c>
    </row>
    <row r="85" spans="1:27" x14ac:dyDescent="0.25">
      <c r="C85">
        <v>0.39209999999999995</v>
      </c>
      <c r="D85">
        <v>0.55209999999999992</v>
      </c>
      <c r="E85">
        <v>0.47609999999999997</v>
      </c>
      <c r="F85">
        <v>0.50409999999999999</v>
      </c>
      <c r="G85" s="2">
        <v>0.56009999999999993</v>
      </c>
    </row>
    <row r="86" spans="1:27" x14ac:dyDescent="0.25">
      <c r="C86">
        <v>0.39209999999999995</v>
      </c>
      <c r="D86">
        <v>0.55209999999999992</v>
      </c>
      <c r="E86">
        <v>0.47609999999999997</v>
      </c>
      <c r="F86">
        <v>0.50409999999999999</v>
      </c>
      <c r="G86">
        <v>0.56009999999999993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5"/>
  <sheetViews>
    <sheetView tabSelected="1" workbookViewId="0">
      <selection activeCell="AA42" sqref="AA42"/>
    </sheetView>
  </sheetViews>
  <sheetFormatPr defaultRowHeight="15" x14ac:dyDescent="0.25"/>
  <cols>
    <col min="1" max="1" width="15.85546875" bestFit="1" customWidth="1"/>
    <col min="2" max="2" width="12.42578125" bestFit="1" customWidth="1"/>
    <col min="14" max="14" width="12.85546875" customWidth="1"/>
    <col min="26" max="26" width="14.140625" bestFit="1" customWidth="1"/>
  </cols>
  <sheetData>
    <row r="1" spans="1:27" x14ac:dyDescent="0.25">
      <c r="A1" t="s">
        <v>0</v>
      </c>
      <c r="B1" t="s">
        <v>2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5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1</v>
      </c>
      <c r="AA1" t="s">
        <v>4</v>
      </c>
    </row>
    <row r="2" spans="1:27" x14ac:dyDescent="0.25">
      <c r="A2" s="3">
        <v>41582.552092418984</v>
      </c>
      <c r="B2" s="11">
        <v>0.45530000000000004</v>
      </c>
      <c r="C2">
        <v>0.62867957353591919</v>
      </c>
      <c r="D2">
        <v>0.62867957353591919</v>
      </c>
      <c r="E2">
        <v>0.62867957353591919</v>
      </c>
      <c r="F2">
        <v>0.62867957353591919</v>
      </c>
      <c r="G2">
        <v>0.62867957353591919</v>
      </c>
      <c r="H2">
        <v>0.62867957353591919</v>
      </c>
      <c r="I2">
        <v>0.62867957353591919</v>
      </c>
      <c r="J2">
        <v>0.62867957353591919</v>
      </c>
      <c r="K2">
        <v>0.62867957353591919</v>
      </c>
      <c r="L2">
        <v>0.62867957353591919</v>
      </c>
      <c r="M2">
        <v>0.62867957353591919</v>
      </c>
      <c r="N2">
        <v>38.08029289170198</v>
      </c>
      <c r="O2">
        <v>38.08029289170198</v>
      </c>
      <c r="P2">
        <v>38.08029289170198</v>
      </c>
      <c r="Q2">
        <v>38.08029289170198</v>
      </c>
      <c r="R2">
        <v>38.08029289170198</v>
      </c>
      <c r="S2">
        <v>38.08029289170198</v>
      </c>
      <c r="T2">
        <v>38.08029289170198</v>
      </c>
      <c r="U2">
        <v>38.08029289170198</v>
      </c>
      <c r="V2">
        <v>38.08029289170198</v>
      </c>
      <c r="W2">
        <v>38.08029289170198</v>
      </c>
      <c r="X2">
        <v>38.08029289170198</v>
      </c>
      <c r="Y2">
        <v>38.08029289170198</v>
      </c>
      <c r="Z2">
        <v>0.62867957353591919</v>
      </c>
      <c r="AA2">
        <v>0.64603662868805434</v>
      </c>
    </row>
    <row r="3" spans="1:27" x14ac:dyDescent="0.25">
      <c r="A3" s="3">
        <v>41582.555564699076</v>
      </c>
      <c r="B3" s="11">
        <v>0.53380000000000005</v>
      </c>
      <c r="C3">
        <v>0.70009362697601318</v>
      </c>
      <c r="D3">
        <v>0.70009362697601318</v>
      </c>
      <c r="E3">
        <v>0.70009362697601318</v>
      </c>
      <c r="F3">
        <v>0.70009362697601318</v>
      </c>
      <c r="G3">
        <v>0.70009362697601318</v>
      </c>
      <c r="H3">
        <v>0.70009362697601318</v>
      </c>
      <c r="I3">
        <v>0.70009362697601318</v>
      </c>
      <c r="J3">
        <v>0.70009362697601318</v>
      </c>
      <c r="K3">
        <v>0.70009362697601318</v>
      </c>
      <c r="L3">
        <v>0.70009362697601318</v>
      </c>
      <c r="M3">
        <v>0.70009362697601318</v>
      </c>
      <c r="N3">
        <v>31.152796361186418</v>
      </c>
      <c r="O3">
        <v>31.152796361186418</v>
      </c>
      <c r="P3">
        <v>31.152796361186418</v>
      </c>
      <c r="Q3">
        <v>31.152796361186418</v>
      </c>
      <c r="R3">
        <v>31.152796361186418</v>
      </c>
      <c r="S3">
        <v>31.152796361186418</v>
      </c>
      <c r="T3">
        <v>31.152796361186418</v>
      </c>
      <c r="U3">
        <v>31.152796361186418</v>
      </c>
      <c r="V3">
        <v>31.152796361186418</v>
      </c>
      <c r="W3">
        <v>31.152796361186418</v>
      </c>
      <c r="X3">
        <v>31.152796361186418</v>
      </c>
      <c r="Y3">
        <v>31.152796361186418</v>
      </c>
      <c r="Z3">
        <v>0.70009362697601318</v>
      </c>
      <c r="AA3">
        <v>0.69453979030600366</v>
      </c>
    </row>
    <row r="4" spans="1:27" x14ac:dyDescent="0.25">
      <c r="A4" s="3">
        <v>41582.559036979168</v>
      </c>
      <c r="B4" s="11">
        <v>0.61229999999999996</v>
      </c>
      <c r="C4">
        <v>0.78095448017120361</v>
      </c>
      <c r="D4">
        <v>0.78095448017120361</v>
      </c>
      <c r="E4">
        <v>0.78095448017120361</v>
      </c>
      <c r="F4">
        <v>0.78095448017120361</v>
      </c>
      <c r="G4">
        <v>0.78095448017120361</v>
      </c>
      <c r="H4">
        <v>0.78095448017120361</v>
      </c>
      <c r="I4">
        <v>0.78095448017120361</v>
      </c>
      <c r="J4">
        <v>0.78095448017120361</v>
      </c>
      <c r="K4">
        <v>0.78095448017120361</v>
      </c>
      <c r="L4">
        <v>0.78095448017120361</v>
      </c>
      <c r="M4">
        <v>0.78095448017120361</v>
      </c>
      <c r="N4">
        <v>27.544419430214546</v>
      </c>
      <c r="O4">
        <v>27.544419430214546</v>
      </c>
      <c r="P4">
        <v>27.544419430214546</v>
      </c>
      <c r="Q4">
        <v>27.544419430214546</v>
      </c>
      <c r="R4">
        <v>27.544419430214546</v>
      </c>
      <c r="S4">
        <v>27.544419430214546</v>
      </c>
      <c r="T4">
        <v>27.544419430214546</v>
      </c>
      <c r="U4">
        <v>27.544419430214546</v>
      </c>
      <c r="V4">
        <v>27.544419430214546</v>
      </c>
      <c r="W4">
        <v>27.544419430214546</v>
      </c>
      <c r="X4">
        <v>27.544419430214546</v>
      </c>
      <c r="Y4">
        <v>27.544419430214546</v>
      </c>
      <c r="Z4">
        <v>0.78095448017120361</v>
      </c>
      <c r="AA4">
        <v>0.95550950340372953</v>
      </c>
    </row>
    <row r="5" spans="1:27" x14ac:dyDescent="0.25">
      <c r="A5" s="3">
        <v>41582.56250925926</v>
      </c>
      <c r="B5" s="11">
        <v>0.628</v>
      </c>
      <c r="C5">
        <v>0.628</v>
      </c>
      <c r="D5">
        <v>0.53</v>
      </c>
      <c r="E5">
        <v>0.71899999999999997</v>
      </c>
      <c r="F5">
        <v>0.56999999999999995</v>
      </c>
      <c r="G5">
        <v>0.65700000000000003</v>
      </c>
      <c r="H5">
        <v>0.66800000000000004</v>
      </c>
      <c r="I5">
        <v>0.54</v>
      </c>
      <c r="J5">
        <v>0.624</v>
      </c>
      <c r="K5">
        <v>0.64600000000000002</v>
      </c>
      <c r="L5">
        <v>0.58699999999999997</v>
      </c>
      <c r="M5">
        <v>0.61899999999999999</v>
      </c>
      <c r="N5">
        <v>40.137344029299015</v>
      </c>
      <c r="O5">
        <v>0</v>
      </c>
      <c r="P5">
        <v>15.605095541401269</v>
      </c>
      <c r="Q5">
        <v>14.490445859872608</v>
      </c>
      <c r="R5">
        <v>9.2356687898089262</v>
      </c>
      <c r="S5">
        <v>4.6178343949044631</v>
      </c>
      <c r="T5">
        <v>6.3694267515923624</v>
      </c>
      <c r="U5">
        <v>14.01273885350318</v>
      </c>
      <c r="V5">
        <v>0.63694267515923619</v>
      </c>
      <c r="W5">
        <v>2.866242038216563</v>
      </c>
      <c r="X5">
        <v>6.5286624203821706</v>
      </c>
      <c r="Y5">
        <v>1.4331210191082815</v>
      </c>
      <c r="Z5">
        <v>0.8800625205039978</v>
      </c>
      <c r="AA5">
        <v>1.273299469144326</v>
      </c>
    </row>
    <row r="6" spans="1:27" x14ac:dyDescent="0.25">
      <c r="A6" s="3">
        <v>41582.565981539352</v>
      </c>
      <c r="B6" s="11">
        <v>0.64370000000000005</v>
      </c>
      <c r="C6">
        <v>0.75850025701522805</v>
      </c>
      <c r="D6">
        <v>0.66050025701522808</v>
      </c>
      <c r="E6">
        <v>0.84950025701522802</v>
      </c>
      <c r="F6">
        <v>0.700500257015228</v>
      </c>
      <c r="G6">
        <v>0.78750025701522808</v>
      </c>
      <c r="H6">
        <v>0.79850025701522809</v>
      </c>
      <c r="I6">
        <v>0.67050025701522808</v>
      </c>
      <c r="J6">
        <v>0.75450025701522805</v>
      </c>
      <c r="K6">
        <v>0.77650025701522807</v>
      </c>
      <c r="L6">
        <v>0.71750025701522802</v>
      </c>
      <c r="M6">
        <v>0.74950025701522804</v>
      </c>
      <c r="N6">
        <v>56.992819251083702</v>
      </c>
      <c r="O6">
        <v>17.834434832255397</v>
      </c>
      <c r="P6">
        <v>2.6099513772297693</v>
      </c>
      <c r="Q6">
        <v>31.971455183350621</v>
      </c>
      <c r="R6">
        <v>8.824026256832056</v>
      </c>
      <c r="S6">
        <v>22.339639119967067</v>
      </c>
      <c r="T6">
        <v>24.048509711857701</v>
      </c>
      <c r="U6">
        <v>4.1634700971303458</v>
      </c>
      <c r="V6">
        <v>17.213027344295167</v>
      </c>
      <c r="W6">
        <v>20.630768528076437</v>
      </c>
      <c r="X6">
        <v>11.465008080663036</v>
      </c>
      <c r="Y6">
        <v>16.43626798434488</v>
      </c>
      <c r="Z6">
        <v>1.0105627775192259</v>
      </c>
      <c r="AA6">
        <v>0.74618406456866249</v>
      </c>
    </row>
    <row r="7" spans="1:27" x14ac:dyDescent="0.25">
      <c r="A7" s="3">
        <v>41582.569453819444</v>
      </c>
      <c r="B7" s="11">
        <v>0.69079999999999997</v>
      </c>
      <c r="C7">
        <v>0.89380280065536521</v>
      </c>
      <c r="D7">
        <v>0.79580280065536524</v>
      </c>
      <c r="E7">
        <v>0.98480280065536518</v>
      </c>
      <c r="F7">
        <v>0.83580280065536516</v>
      </c>
      <c r="G7">
        <v>0.92280280065536524</v>
      </c>
      <c r="H7">
        <v>0.93380280065536525</v>
      </c>
      <c r="I7">
        <v>0.80580280065536525</v>
      </c>
      <c r="J7">
        <v>0.88980280065536521</v>
      </c>
      <c r="K7">
        <v>0.91180280065536523</v>
      </c>
      <c r="L7">
        <v>0.85280280065536518</v>
      </c>
      <c r="M7">
        <v>0.88480280065536521</v>
      </c>
      <c r="N7">
        <v>65.875118870782146</v>
      </c>
      <c r="O7">
        <v>29.386624298692137</v>
      </c>
      <c r="P7">
        <v>15.200173806509159</v>
      </c>
      <c r="Q7">
        <v>42.559756898576317</v>
      </c>
      <c r="R7">
        <v>20.9905617625022</v>
      </c>
      <c r="S7">
        <v>33.584655566787099</v>
      </c>
      <c r="T7">
        <v>35.177012254685188</v>
      </c>
      <c r="U7">
        <v>16.647770795507423</v>
      </c>
      <c r="V7">
        <v>28.807585503092827</v>
      </c>
      <c r="W7">
        <v>31.992298878889009</v>
      </c>
      <c r="X7">
        <v>23.45147664379925</v>
      </c>
      <c r="Y7">
        <v>28.083787008593696</v>
      </c>
      <c r="Z7">
        <v>1.145865321159363</v>
      </c>
      <c r="AA7">
        <v>0.13949400908340609</v>
      </c>
    </row>
    <row r="8" spans="1:27" x14ac:dyDescent="0.25">
      <c r="A8" s="3">
        <v>41582.572926099536</v>
      </c>
      <c r="B8" s="11">
        <v>0.83209999999999995</v>
      </c>
      <c r="C8">
        <v>0.96466819334030129</v>
      </c>
      <c r="D8">
        <v>0.86666819334030132</v>
      </c>
      <c r="E8">
        <v>1.0556681933403014</v>
      </c>
      <c r="F8">
        <v>0.90666819334030124</v>
      </c>
      <c r="G8">
        <v>0.99366819334030132</v>
      </c>
      <c r="H8">
        <v>1.0046681933403012</v>
      </c>
      <c r="I8">
        <v>0.87666819334030133</v>
      </c>
      <c r="J8">
        <v>0.96066819334030129</v>
      </c>
      <c r="K8">
        <v>0.98266819334030131</v>
      </c>
      <c r="L8">
        <v>0.92366819334030126</v>
      </c>
      <c r="M8">
        <v>0.95566819334030129</v>
      </c>
      <c r="N8">
        <v>46.224097325357434</v>
      </c>
      <c r="O8">
        <v>15.93176220890534</v>
      </c>
      <c r="P8">
        <v>4.1543316116213642</v>
      </c>
      <c r="Q8">
        <v>26.867947763526189</v>
      </c>
      <c r="R8">
        <v>8.9614461411250215</v>
      </c>
      <c r="S8">
        <v>19.416920242795502</v>
      </c>
      <c r="T8">
        <v>20.738876738408997</v>
      </c>
      <c r="U8">
        <v>5.3561102439972821</v>
      </c>
      <c r="V8">
        <v>15.451050755954975</v>
      </c>
      <c r="W8">
        <v>18.094963747181993</v>
      </c>
      <c r="X8">
        <v>11.004469816164081</v>
      </c>
      <c r="Y8">
        <v>14.850161439767016</v>
      </c>
      <c r="Z8">
        <v>1.2167307138442991</v>
      </c>
      <c r="AA8">
        <v>6.0505990916593859E-2</v>
      </c>
    </row>
    <row r="9" spans="1:27" x14ac:dyDescent="0.25">
      <c r="A9" s="3">
        <v>41582.576398379628</v>
      </c>
      <c r="B9" s="11">
        <v>0.8478</v>
      </c>
      <c r="C9">
        <v>0.94838992643356324</v>
      </c>
      <c r="D9">
        <v>0.85038992643356326</v>
      </c>
      <c r="E9">
        <v>1.0393899264335631</v>
      </c>
      <c r="F9">
        <v>0.89038992643356318</v>
      </c>
      <c r="G9">
        <v>0.97738992643356326</v>
      </c>
      <c r="H9">
        <v>0.98838992643356327</v>
      </c>
      <c r="I9">
        <v>0.86038992643356327</v>
      </c>
      <c r="J9">
        <v>0.94438992643356323</v>
      </c>
      <c r="K9">
        <v>0.96638992643356325</v>
      </c>
      <c r="L9">
        <v>0.9073899264335632</v>
      </c>
      <c r="M9">
        <v>0.93938992643356323</v>
      </c>
      <c r="N9">
        <v>41.59618388034454</v>
      </c>
      <c r="O9">
        <v>11.864817932715644</v>
      </c>
      <c r="P9">
        <v>0.30548790204803739</v>
      </c>
      <c r="Q9">
        <v>22.598481532621268</v>
      </c>
      <c r="R9">
        <v>5.023581792116441</v>
      </c>
      <c r="S9">
        <v>15.285436003015247</v>
      </c>
      <c r="T9">
        <v>16.582911822784059</v>
      </c>
      <c r="U9">
        <v>1.4850113745651414</v>
      </c>
      <c r="V9">
        <v>11.393008543708804</v>
      </c>
      <c r="W9">
        <v>13.987960183246432</v>
      </c>
      <c r="X9">
        <v>7.028771695395517</v>
      </c>
      <c r="Y9">
        <v>10.80324680745025</v>
      </c>
      <c r="Z9">
        <v>1.200452446937561</v>
      </c>
      <c r="AA9">
        <v>1.1791971764962E-2</v>
      </c>
    </row>
    <row r="10" spans="1:27" x14ac:dyDescent="0.25">
      <c r="A10" s="3">
        <v>41582.57987065972</v>
      </c>
      <c r="B10" s="11">
        <v>0.86349999999999993</v>
      </c>
      <c r="C10">
        <v>0.8867950825691221</v>
      </c>
      <c r="D10">
        <v>0.78879508256912212</v>
      </c>
      <c r="E10">
        <v>0.97779508256912206</v>
      </c>
      <c r="F10">
        <v>0.82879508256912204</v>
      </c>
      <c r="G10">
        <v>0.91579508256912212</v>
      </c>
      <c r="H10">
        <v>0.92679508256912213</v>
      </c>
      <c r="I10">
        <v>0.79879508256912213</v>
      </c>
      <c r="J10">
        <v>0.88279508256912209</v>
      </c>
      <c r="K10">
        <v>0.90479508256912211</v>
      </c>
      <c r="L10">
        <v>0.84579508256912206</v>
      </c>
      <c r="M10">
        <v>0.87779508256912209</v>
      </c>
      <c r="N10">
        <v>31.888546968514184</v>
      </c>
      <c r="O10">
        <v>2.6977513108421727</v>
      </c>
      <c r="P10">
        <v>8.6514090829042054</v>
      </c>
      <c r="Q10">
        <v>13.236257390749524</v>
      </c>
      <c r="R10">
        <v>4.019098718109773</v>
      </c>
      <c r="S10">
        <v>6.0561763253181455</v>
      </c>
      <c r="T10">
        <v>7.3300616756366193</v>
      </c>
      <c r="U10">
        <v>7.4933314917055949</v>
      </c>
      <c r="V10">
        <v>2.2345202743627284</v>
      </c>
      <c r="W10">
        <v>4.7822909749996727</v>
      </c>
      <c r="X10">
        <v>2.050366813072134</v>
      </c>
      <c r="Y10">
        <v>1.6554814787634227</v>
      </c>
      <c r="Z10">
        <v>1.1388576030731199</v>
      </c>
      <c r="AA10">
        <v>0.14405129973409839</v>
      </c>
    </row>
    <row r="11" spans="1:27" x14ac:dyDescent="0.25">
      <c r="A11" s="3">
        <v>41582.583342939812</v>
      </c>
      <c r="B11" s="11">
        <v>0.81640000000000001</v>
      </c>
      <c r="C11">
        <v>0.80712596464157127</v>
      </c>
      <c r="D11">
        <v>0.70912596464157129</v>
      </c>
      <c r="E11">
        <v>0.89812596464157124</v>
      </c>
      <c r="F11">
        <v>0.74912596464157122</v>
      </c>
      <c r="G11">
        <v>0.8361259646415713</v>
      </c>
      <c r="H11">
        <v>0.84712596464157131</v>
      </c>
      <c r="I11">
        <v>0.7191259646415713</v>
      </c>
      <c r="J11">
        <v>0.80312596464157127</v>
      </c>
      <c r="K11">
        <v>0.82512596464157129</v>
      </c>
      <c r="L11">
        <v>0.76612596464157123</v>
      </c>
      <c r="M11">
        <v>0.79812596464157126</v>
      </c>
      <c r="N11">
        <v>29.738912928168673</v>
      </c>
      <c r="O11">
        <v>1.1359670943690281</v>
      </c>
      <c r="P11">
        <v>13.139886741600773</v>
      </c>
      <c r="Q11">
        <v>10.010529720917592</v>
      </c>
      <c r="R11">
        <v>8.2403277019143548</v>
      </c>
      <c r="S11">
        <v>2.4162132094036357</v>
      </c>
      <c r="T11">
        <v>3.7635919453174043</v>
      </c>
      <c r="U11">
        <v>11.914996981679167</v>
      </c>
      <c r="V11">
        <v>1.6259229983376713</v>
      </c>
      <c r="W11">
        <v>1.0688344734898665</v>
      </c>
      <c r="X11">
        <v>6.1580151100476215</v>
      </c>
      <c r="Y11">
        <v>2.2383678782984755</v>
      </c>
      <c r="Z11">
        <v>1.0591884851455691</v>
      </c>
      <c r="AA11">
        <v>7.2346811142697757E-3</v>
      </c>
    </row>
    <row r="12" spans="1:27" x14ac:dyDescent="0.25">
      <c r="A12" s="3">
        <v>41582.586815219911</v>
      </c>
      <c r="B12" s="11">
        <v>0.78500000000000003</v>
      </c>
      <c r="C12">
        <v>0.73062840986251831</v>
      </c>
      <c r="D12">
        <v>0.63262840986251834</v>
      </c>
      <c r="E12">
        <v>0.82162840986251828</v>
      </c>
      <c r="F12">
        <v>0.67262840986251826</v>
      </c>
      <c r="G12">
        <v>0.75962840986251834</v>
      </c>
      <c r="H12">
        <v>0.77062840986251835</v>
      </c>
      <c r="I12">
        <v>0.64262840986251835</v>
      </c>
      <c r="J12">
        <v>0.72662840986251831</v>
      </c>
      <c r="K12">
        <v>0.74862840986251833</v>
      </c>
      <c r="L12">
        <v>0.68962840986251828</v>
      </c>
      <c r="M12">
        <v>0.72162840986251831</v>
      </c>
      <c r="N12">
        <v>25.183558008473383</v>
      </c>
      <c r="O12">
        <v>6.9263172149658239</v>
      </c>
      <c r="P12">
        <v>19.410393648086838</v>
      </c>
      <c r="Q12">
        <v>4.666039472932261</v>
      </c>
      <c r="R12">
        <v>14.314852246812963</v>
      </c>
      <c r="S12">
        <v>3.2320496990422538</v>
      </c>
      <c r="T12">
        <v>1.8307758136919341</v>
      </c>
      <c r="U12">
        <v>18.136508297768366</v>
      </c>
      <c r="V12">
        <v>7.4358713550932123</v>
      </c>
      <c r="W12">
        <v>4.6333235843925733</v>
      </c>
      <c r="X12">
        <v>12.14924715127156</v>
      </c>
      <c r="Y12">
        <v>8.0728140302524487</v>
      </c>
      <c r="Z12">
        <v>0.98269093036651611</v>
      </c>
      <c r="AA12">
        <v>0.20723468111426979</v>
      </c>
    </row>
    <row r="13" spans="1:27" x14ac:dyDescent="0.25">
      <c r="A13" s="3">
        <v>41582.590287500003</v>
      </c>
      <c r="B13" s="11">
        <v>0.75360000000000005</v>
      </c>
      <c r="C13">
        <v>0.66400627183914185</v>
      </c>
      <c r="D13">
        <v>0.56600627183914187</v>
      </c>
      <c r="E13">
        <v>0.75500627183914182</v>
      </c>
      <c r="F13">
        <v>0.6060062718391418</v>
      </c>
      <c r="G13">
        <v>0.69300627183914187</v>
      </c>
      <c r="H13">
        <v>0.70400627183914188</v>
      </c>
      <c r="I13">
        <v>0.57600627183914188</v>
      </c>
      <c r="J13">
        <v>0.66000627183914184</v>
      </c>
      <c r="K13">
        <v>0.68200627183914186</v>
      </c>
      <c r="L13">
        <v>0.62300627183914181</v>
      </c>
      <c r="M13">
        <v>0.65500627183914184</v>
      </c>
      <c r="N13">
        <v>21.559022338527015</v>
      </c>
      <c r="O13">
        <v>11.888764352555492</v>
      </c>
      <c r="P13">
        <v>24.893010637056552</v>
      </c>
      <c r="Q13">
        <v>0.18660719733834533</v>
      </c>
      <c r="R13">
        <v>19.585155010729597</v>
      </c>
      <c r="S13">
        <v>8.040569023468441</v>
      </c>
      <c r="T13">
        <v>6.5809087262285235</v>
      </c>
      <c r="U13">
        <v>23.566046730474806</v>
      </c>
      <c r="V13">
        <v>12.419549915188188</v>
      </c>
      <c r="W13">
        <v>9.5002293207083568</v>
      </c>
      <c r="X13">
        <v>17.329316369540635</v>
      </c>
      <c r="Y13">
        <v>13.083031868479059</v>
      </c>
      <c r="Z13">
        <v>0.91606879234313965</v>
      </c>
      <c r="AA13">
        <v>0.235375915294886</v>
      </c>
    </row>
    <row r="14" spans="1:27" x14ac:dyDescent="0.25">
      <c r="A14" s="3">
        <v>41582.593759780095</v>
      </c>
      <c r="B14" s="11">
        <v>0.67510000000000003</v>
      </c>
      <c r="C14">
        <v>0.61467699098587036</v>
      </c>
      <c r="D14">
        <v>0.51667699098587039</v>
      </c>
      <c r="E14">
        <v>0.70567699098587033</v>
      </c>
      <c r="F14">
        <v>0.55667699098587031</v>
      </c>
      <c r="G14">
        <v>0.64367699098587039</v>
      </c>
      <c r="H14">
        <v>0.6546769909858704</v>
      </c>
      <c r="I14">
        <v>0.5266769909858704</v>
      </c>
      <c r="J14">
        <v>0.61067699098587036</v>
      </c>
      <c r="K14">
        <v>0.63267699098587038</v>
      </c>
      <c r="L14">
        <v>0.57367699098587033</v>
      </c>
      <c r="M14">
        <v>0.60567699098587036</v>
      </c>
      <c r="N14">
        <v>28.386833282457133</v>
      </c>
      <c r="O14">
        <v>8.9502309308442687</v>
      </c>
      <c r="P14">
        <v>23.466598876333823</v>
      </c>
      <c r="Q14">
        <v>4.5292535899674569</v>
      </c>
      <c r="R14">
        <v>17.541550735317688</v>
      </c>
      <c r="S14">
        <v>4.6545710286075606</v>
      </c>
      <c r="T14">
        <v>3.0251827898281194</v>
      </c>
      <c r="U14">
        <v>21.985336841079786</v>
      </c>
      <c r="V14">
        <v>9.5427357449458849</v>
      </c>
      <c r="W14">
        <v>6.2839592673870026</v>
      </c>
      <c r="X14">
        <v>15.023405275385823</v>
      </c>
      <c r="Y14">
        <v>10.283366762572903</v>
      </c>
      <c r="Z14">
        <v>0.86673951148986816</v>
      </c>
      <c r="AA14">
        <v>3.9933205945578233E-2</v>
      </c>
    </row>
    <row r="15" spans="1:27" x14ac:dyDescent="0.25">
      <c r="A15" s="3">
        <v>41582.597232060187</v>
      </c>
      <c r="B15" s="11">
        <v>0.61229999999999996</v>
      </c>
      <c r="C15">
        <v>0.57766560602188111</v>
      </c>
      <c r="D15">
        <v>0.47966560602188113</v>
      </c>
      <c r="E15">
        <v>0.66866560602188108</v>
      </c>
      <c r="F15">
        <v>0.51966560602188105</v>
      </c>
      <c r="G15">
        <v>0.60666560602188113</v>
      </c>
      <c r="H15">
        <v>0.61766560602188114</v>
      </c>
      <c r="I15">
        <v>0.48966560602188114</v>
      </c>
      <c r="J15">
        <v>0.5736656060218811</v>
      </c>
      <c r="K15">
        <v>0.59566560602188112</v>
      </c>
      <c r="L15">
        <v>0.53666560602188107</v>
      </c>
      <c r="M15">
        <v>0.5686656060218811</v>
      </c>
      <c r="N15">
        <v>35.510064760065156</v>
      </c>
      <c r="O15">
        <v>5.6564419366517802</v>
      </c>
      <c r="P15">
        <v>21.661668132960777</v>
      </c>
      <c r="Q15">
        <v>9.2055538170637146</v>
      </c>
      <c r="R15">
        <v>15.128922746712217</v>
      </c>
      <c r="S15">
        <v>0.92020153162156193</v>
      </c>
      <c r="T15">
        <v>0.87630344959679674</v>
      </c>
      <c r="U15">
        <v>20.028481786398633</v>
      </c>
      <c r="V15">
        <v>6.3097164752766384</v>
      </c>
      <c r="W15">
        <v>2.7167065128399206</v>
      </c>
      <c r="X15">
        <v>12.352505957556573</v>
      </c>
      <c r="Y15">
        <v>7.1263096485577107</v>
      </c>
      <c r="Z15">
        <v>0.82972812652587891</v>
      </c>
      <c r="AA15">
        <v>0.78306410484156541</v>
      </c>
    </row>
    <row r="16" spans="1:27" x14ac:dyDescent="0.25">
      <c r="A16" s="3">
        <v>41582.600704340279</v>
      </c>
      <c r="B16" s="11">
        <v>0.61229999999999996</v>
      </c>
      <c r="C16">
        <v>0.56419126081466675</v>
      </c>
      <c r="D16">
        <v>0.46619126081466677</v>
      </c>
      <c r="E16">
        <v>0.65519126081466672</v>
      </c>
      <c r="F16">
        <v>0.5061912608146667</v>
      </c>
      <c r="G16">
        <v>0.59319126081466678</v>
      </c>
      <c r="H16">
        <v>0.60419126081466679</v>
      </c>
      <c r="I16">
        <v>0.47619126081466678</v>
      </c>
      <c r="J16">
        <v>0.56019126081466675</v>
      </c>
      <c r="K16">
        <v>0.58219126081466677</v>
      </c>
      <c r="L16">
        <v>0.52319126081466671</v>
      </c>
      <c r="M16">
        <v>0.55519126081466674</v>
      </c>
      <c r="N16">
        <v>33.309453097936405</v>
      </c>
      <c r="O16">
        <v>7.8570535987805341</v>
      </c>
      <c r="P16">
        <v>23.862279795089531</v>
      </c>
      <c r="Q16">
        <v>7.0049421549349615</v>
      </c>
      <c r="R16">
        <v>17.329534408840971</v>
      </c>
      <c r="S16">
        <v>3.1208131937503154</v>
      </c>
      <c r="T16">
        <v>1.3243082125319565</v>
      </c>
      <c r="U16">
        <v>22.229093448527387</v>
      </c>
      <c r="V16">
        <v>8.5103281374053914</v>
      </c>
      <c r="W16">
        <v>4.9173181749686741</v>
      </c>
      <c r="X16">
        <v>14.553117619685326</v>
      </c>
      <c r="Y16">
        <v>9.3269213106864637</v>
      </c>
      <c r="Z16">
        <v>0.81625378131866455</v>
      </c>
      <c r="AA16">
        <v>0.45327130980232411</v>
      </c>
    </row>
    <row r="17" spans="1:27" x14ac:dyDescent="0.25">
      <c r="A17" s="3">
        <v>41582.604176620371</v>
      </c>
      <c r="B17" s="11">
        <v>0.628</v>
      </c>
      <c r="C17">
        <v>0.628</v>
      </c>
      <c r="D17">
        <v>0.64400000000000002</v>
      </c>
      <c r="E17">
        <v>0.56699999999999995</v>
      </c>
      <c r="F17">
        <v>0.67</v>
      </c>
      <c r="G17">
        <v>0.56499999999999995</v>
      </c>
      <c r="H17">
        <v>0.69399999999999995</v>
      </c>
      <c r="I17">
        <v>0.61399999999999999</v>
      </c>
      <c r="J17">
        <v>0.59899999999999998</v>
      </c>
      <c r="K17">
        <v>0.68700000000000006</v>
      </c>
      <c r="L17">
        <v>0.57099999999999995</v>
      </c>
      <c r="M17">
        <v>0.54400000000000004</v>
      </c>
      <c r="N17">
        <v>33.691623712041576</v>
      </c>
      <c r="O17">
        <v>0</v>
      </c>
      <c r="P17">
        <v>2.5477707006369448</v>
      </c>
      <c r="Q17">
        <v>9.7133757961783527</v>
      </c>
      <c r="R17">
        <v>6.6878980891719806</v>
      </c>
      <c r="S17">
        <v>10.031847133757971</v>
      </c>
      <c r="T17">
        <v>10.50955414012738</v>
      </c>
      <c r="U17">
        <v>2.229299363057327</v>
      </c>
      <c r="V17">
        <v>4.6178343949044631</v>
      </c>
      <c r="W17">
        <v>9.3949044585987345</v>
      </c>
      <c r="X17">
        <v>9.0764331210191163</v>
      </c>
      <c r="Y17">
        <v>13.375796178343943</v>
      </c>
      <c r="Z17">
        <v>0.83958339691162109</v>
      </c>
      <c r="AA17">
        <v>1.020572784971016</v>
      </c>
    </row>
    <row r="18" spans="1:27" x14ac:dyDescent="0.25">
      <c r="A18" s="3">
        <v>41582.607648900463</v>
      </c>
      <c r="B18" s="11">
        <v>0.59660000000000002</v>
      </c>
      <c r="C18">
        <v>0.68830088663101197</v>
      </c>
      <c r="D18">
        <v>0.70430088663101198</v>
      </c>
      <c r="E18">
        <v>0.62730088663101191</v>
      </c>
      <c r="F18">
        <v>0.730300886631012</v>
      </c>
      <c r="G18">
        <v>0.62530088663101191</v>
      </c>
      <c r="H18">
        <v>0.75430088663101191</v>
      </c>
      <c r="I18">
        <v>0.67430088663101195</v>
      </c>
      <c r="J18">
        <v>0.65930088663101194</v>
      </c>
      <c r="K18">
        <v>0.74730088663101202</v>
      </c>
      <c r="L18">
        <v>0.63130088663101191</v>
      </c>
      <c r="M18">
        <v>0.604300886631012</v>
      </c>
      <c r="N18">
        <v>50.835448129841268</v>
      </c>
      <c r="O18">
        <v>15.370581064534353</v>
      </c>
      <c r="P18">
        <v>18.052444959941663</v>
      </c>
      <c r="Q18">
        <v>5.1459749632939813</v>
      </c>
      <c r="R18">
        <v>22.410473789978539</v>
      </c>
      <c r="S18">
        <v>4.8107419763680674</v>
      </c>
      <c r="T18">
        <v>26.433269633089488</v>
      </c>
      <c r="U18">
        <v>13.023950156052955</v>
      </c>
      <c r="V18">
        <v>10.509702754108602</v>
      </c>
      <c r="W18">
        <v>25.259954178848808</v>
      </c>
      <c r="X18">
        <v>5.816440937145809</v>
      </c>
      <c r="Y18">
        <v>1.290795613645991</v>
      </c>
      <c r="Z18">
        <v>0.89988428354263306</v>
      </c>
      <c r="AA18">
        <v>1.0296873662724</v>
      </c>
    </row>
    <row r="19" spans="1:27" x14ac:dyDescent="0.25">
      <c r="A19" s="3">
        <v>41582.611121180555</v>
      </c>
      <c r="B19" s="11">
        <v>0.64370000000000005</v>
      </c>
      <c r="C19">
        <v>0.79369268703460694</v>
      </c>
      <c r="D19">
        <v>0.80969268703460695</v>
      </c>
      <c r="E19">
        <v>0.73269268703460688</v>
      </c>
      <c r="F19">
        <v>0.83569268703460697</v>
      </c>
      <c r="G19">
        <v>0.73069268703460688</v>
      </c>
      <c r="H19">
        <v>0.85969268703460688</v>
      </c>
      <c r="I19">
        <v>0.77969268703460692</v>
      </c>
      <c r="J19">
        <v>0.76469268703460691</v>
      </c>
      <c r="K19">
        <v>0.85269268703460699</v>
      </c>
      <c r="L19">
        <v>0.73669268703460689</v>
      </c>
      <c r="M19">
        <v>0.70969268703460697</v>
      </c>
      <c r="N19">
        <v>56.171521507880684</v>
      </c>
      <c r="O19">
        <v>23.301644715645004</v>
      </c>
      <c r="P19">
        <v>25.787274667485924</v>
      </c>
      <c r="Q19">
        <v>13.825180524251486</v>
      </c>
      <c r="R19">
        <v>29.826423339227421</v>
      </c>
      <c r="S19">
        <v>13.514476780271373</v>
      </c>
      <c r="T19">
        <v>33.554868266988784</v>
      </c>
      <c r="U19">
        <v>21.126718507784194</v>
      </c>
      <c r="V19">
        <v>18.79644042793333</v>
      </c>
      <c r="W19">
        <v>32.467405163058402</v>
      </c>
      <c r="X19">
        <v>14.446588012211718</v>
      </c>
      <c r="Y19">
        <v>10.25208746848018</v>
      </c>
      <c r="Z19">
        <v>1.005276083946228</v>
      </c>
      <c r="AA19">
        <v>0.44261059640915579</v>
      </c>
    </row>
    <row r="20" spans="1:27" x14ac:dyDescent="0.25">
      <c r="A20" s="3">
        <v>41582.614593460647</v>
      </c>
      <c r="B20" s="11">
        <v>0.78500000000000003</v>
      </c>
      <c r="C20">
        <v>0.89403710651397683</v>
      </c>
      <c r="D20">
        <v>0.91003710651397685</v>
      </c>
      <c r="E20">
        <v>0.83303710651397678</v>
      </c>
      <c r="F20">
        <v>0.93603710651397687</v>
      </c>
      <c r="G20">
        <v>0.83103710651397678</v>
      </c>
      <c r="H20">
        <v>0.96003710651397678</v>
      </c>
      <c r="I20">
        <v>0.88003710651397682</v>
      </c>
      <c r="J20">
        <v>0.86503710651397681</v>
      </c>
      <c r="K20">
        <v>0.95303710651397688</v>
      </c>
      <c r="L20">
        <v>0.83703710651397678</v>
      </c>
      <c r="M20">
        <v>0.81003710651397687</v>
      </c>
      <c r="N20">
        <v>40.843376232560239</v>
      </c>
      <c r="O20">
        <v>13.890077262926981</v>
      </c>
      <c r="P20">
        <v>15.928293823436537</v>
      </c>
      <c r="Q20">
        <v>6.1193766259842981</v>
      </c>
      <c r="R20">
        <v>19.240395734264563</v>
      </c>
      <c r="S20">
        <v>5.8645995559206048</v>
      </c>
      <c r="T20">
        <v>22.297720575028883</v>
      </c>
      <c r="U20">
        <v>12.106637772481118</v>
      </c>
      <c r="V20">
        <v>10.195809747003409</v>
      </c>
      <c r="W20">
        <v>21.406000829805969</v>
      </c>
      <c r="X20">
        <v>6.6289307661116874</v>
      </c>
      <c r="Y20">
        <v>3.1894403202518262</v>
      </c>
      <c r="Z20">
        <v>1.1056205034255979</v>
      </c>
      <c r="AA20">
        <v>0.96529162089577558</v>
      </c>
    </row>
    <row r="21" spans="1:27" x14ac:dyDescent="0.25">
      <c r="A21" s="3">
        <v>41582.618065740739</v>
      </c>
      <c r="B21" s="11">
        <v>0.83209999999999995</v>
      </c>
      <c r="C21">
        <v>0.972302177429199</v>
      </c>
      <c r="D21">
        <v>0.98830217742919901</v>
      </c>
      <c r="E21">
        <v>0.91130217742919895</v>
      </c>
      <c r="F21">
        <v>1.0143021774291991</v>
      </c>
      <c r="G21">
        <v>0.90930217742919894</v>
      </c>
      <c r="H21">
        <v>1.0383021774291989</v>
      </c>
      <c r="I21">
        <v>0.95830217742919899</v>
      </c>
      <c r="J21">
        <v>0.94330217742919897</v>
      </c>
      <c r="K21">
        <v>1.0313021774291991</v>
      </c>
      <c r="L21">
        <v>0.91530217742919895</v>
      </c>
      <c r="M21">
        <v>0.88830217742919904</v>
      </c>
      <c r="N21">
        <v>42.276838642088713</v>
      </c>
      <c r="O21">
        <v>16.849198104698839</v>
      </c>
      <c r="P21">
        <v>18.772043916500309</v>
      </c>
      <c r="Q21">
        <v>9.518348447205744</v>
      </c>
      <c r="R21">
        <v>21.896668360677708</v>
      </c>
      <c r="S21">
        <v>9.2779927207305608</v>
      </c>
      <c r="T21">
        <v>24.780937078379882</v>
      </c>
      <c r="U21">
        <v>15.166708019372557</v>
      </c>
      <c r="V21">
        <v>13.364040070808679</v>
      </c>
      <c r="W21">
        <v>23.939692035716753</v>
      </c>
      <c r="X21">
        <v>9.9990599001561105</v>
      </c>
      <c r="Y21">
        <v>6.7542575927411477</v>
      </c>
      <c r="Z21">
        <v>1.1838855743408201</v>
      </c>
      <c r="AA21">
        <v>0.8163492624156542</v>
      </c>
    </row>
    <row r="22" spans="1:27" x14ac:dyDescent="0.25">
      <c r="A22" s="3">
        <v>41582.62153802083</v>
      </c>
      <c r="B22" s="11">
        <v>0.94200000000000006</v>
      </c>
      <c r="C22">
        <v>1.052283146858215</v>
      </c>
      <c r="D22">
        <v>1.068283146858215</v>
      </c>
      <c r="E22">
        <v>0.99128314685821484</v>
      </c>
      <c r="F22">
        <v>1.0942831468582148</v>
      </c>
      <c r="G22">
        <v>0.98928314685821483</v>
      </c>
      <c r="H22">
        <v>1.1182831468582148</v>
      </c>
      <c r="I22">
        <v>1.0382831468582148</v>
      </c>
      <c r="J22">
        <v>1.0232831468582149</v>
      </c>
      <c r="K22">
        <v>1.1112831468582149</v>
      </c>
      <c r="L22">
        <v>0.99528314685821484</v>
      </c>
      <c r="M22">
        <v>0.96828314685821493</v>
      </c>
      <c r="N22">
        <v>34.168422905502744</v>
      </c>
      <c r="O22">
        <v>11.707340430808379</v>
      </c>
      <c r="P22">
        <v>13.405854231233009</v>
      </c>
      <c r="Q22">
        <v>5.2317565666894668</v>
      </c>
      <c r="R22">
        <v>16.16593915692301</v>
      </c>
      <c r="S22">
        <v>5.0194423416363874</v>
      </c>
      <c r="T22">
        <v>18.713709857559955</v>
      </c>
      <c r="U22">
        <v>10.221140855436804</v>
      </c>
      <c r="V22">
        <v>8.6287841675387273</v>
      </c>
      <c r="W22">
        <v>17.970610069874191</v>
      </c>
      <c r="X22">
        <v>5.6563850167956247</v>
      </c>
      <c r="Y22">
        <v>2.7901429785790728</v>
      </c>
      <c r="Z22">
        <v>1.263866543769836</v>
      </c>
      <c r="AA22">
        <v>2.8354570209195451</v>
      </c>
    </row>
    <row r="23" spans="1:27" x14ac:dyDescent="0.25">
      <c r="A23" s="3">
        <v>41582.625010300922</v>
      </c>
      <c r="B23" s="11">
        <v>1.1304000000000001</v>
      </c>
      <c r="C23">
        <v>1.2391569404602047</v>
      </c>
      <c r="D23">
        <v>1.2551569404602048</v>
      </c>
      <c r="E23">
        <v>1.1781569404602048</v>
      </c>
      <c r="F23">
        <v>1.281156940460205</v>
      </c>
      <c r="G23">
        <v>1.1761569404602048</v>
      </c>
      <c r="H23">
        <v>1.3051569404602048</v>
      </c>
      <c r="I23">
        <v>1.225156940460205</v>
      </c>
      <c r="J23">
        <v>1.2101569404602048</v>
      </c>
      <c r="K23">
        <v>1.2981569404602049</v>
      </c>
      <c r="L23">
        <v>1.1821569404602048</v>
      </c>
      <c r="M23">
        <v>1.1551569404602049</v>
      </c>
      <c r="N23">
        <v>28.338671034308728</v>
      </c>
      <c r="O23">
        <v>9.6211023053967324</v>
      </c>
      <c r="P23">
        <v>11.036530472417256</v>
      </c>
      <c r="Q23">
        <v>4.2247824186309915</v>
      </c>
      <c r="R23">
        <v>13.336601243825632</v>
      </c>
      <c r="S23">
        <v>4.0478538977534262</v>
      </c>
      <c r="T23">
        <v>15.459743494356397</v>
      </c>
      <c r="U23">
        <v>8.382602659253795</v>
      </c>
      <c r="V23">
        <v>7.0556387526720412</v>
      </c>
      <c r="W23">
        <v>14.840493671284927</v>
      </c>
      <c r="X23">
        <v>4.5786394603861229</v>
      </c>
      <c r="Y23">
        <v>2.190104428538997</v>
      </c>
      <c r="Z23">
        <v>1.4507403373718259</v>
      </c>
      <c r="AA23">
        <v>3.9815990783744422</v>
      </c>
    </row>
    <row r="24" spans="1:27" x14ac:dyDescent="0.25">
      <c r="A24" s="3">
        <v>41582.628482581022</v>
      </c>
      <c r="B24" s="11">
        <v>1.5072000000000001</v>
      </c>
      <c r="C24">
        <v>1.6939407377243039</v>
      </c>
      <c r="D24">
        <v>1.7099407377243039</v>
      </c>
      <c r="E24">
        <v>1.6329407377243039</v>
      </c>
      <c r="F24">
        <v>1.7359407377243041</v>
      </c>
      <c r="G24">
        <v>1.6309407377243039</v>
      </c>
      <c r="H24">
        <v>1.7599407377243039</v>
      </c>
      <c r="I24">
        <v>1.6799407377243041</v>
      </c>
      <c r="J24">
        <v>1.664940737724304</v>
      </c>
      <c r="K24">
        <v>1.752940737724304</v>
      </c>
      <c r="L24">
        <v>1.6369407377243039</v>
      </c>
      <c r="M24">
        <v>1.609940737724304</v>
      </c>
      <c r="N24">
        <v>26.428087489113913</v>
      </c>
      <c r="O24">
        <v>12.389910942429919</v>
      </c>
      <c r="P24">
        <v>13.451482067695313</v>
      </c>
      <c r="Q24">
        <v>8.3426710273556139</v>
      </c>
      <c r="R24">
        <v>15.176535146251593</v>
      </c>
      <c r="S24">
        <v>8.2099746366974404</v>
      </c>
      <c r="T24">
        <v>16.76889183414967</v>
      </c>
      <c r="U24">
        <v>11.461036207822715</v>
      </c>
      <c r="V24">
        <v>10.465813277886403</v>
      </c>
      <c r="W24">
        <v>16.304454466846067</v>
      </c>
      <c r="X24">
        <v>8.6080638086719627</v>
      </c>
      <c r="Y24">
        <v>6.8166625347866177</v>
      </c>
      <c r="Z24">
        <v>1.9055241346359251</v>
      </c>
      <c r="AA24">
        <v>2.2392236626411499</v>
      </c>
    </row>
    <row r="25" spans="1:27" x14ac:dyDescent="0.25">
      <c r="A25" s="3">
        <v>41582.631954861114</v>
      </c>
      <c r="B25" s="11">
        <v>1.9468000000000001</v>
      </c>
      <c r="C25">
        <v>2.2834453372955319</v>
      </c>
      <c r="D25">
        <v>2.2994453372955319</v>
      </c>
      <c r="E25">
        <v>2.2224453372955315</v>
      </c>
      <c r="F25">
        <v>2.3254453372955317</v>
      </c>
      <c r="G25">
        <v>2.2204453372955317</v>
      </c>
      <c r="H25">
        <v>2.3494453372955317</v>
      </c>
      <c r="I25">
        <v>2.2694453372955317</v>
      </c>
      <c r="J25">
        <v>2.2544453372955315</v>
      </c>
      <c r="K25">
        <v>2.3424453372955316</v>
      </c>
      <c r="L25">
        <v>2.226445337295532</v>
      </c>
      <c r="M25">
        <v>2.1994453372955318</v>
      </c>
      <c r="N25">
        <v>28.160506174602055</v>
      </c>
      <c r="O25">
        <v>17.292240461040262</v>
      </c>
      <c r="P25">
        <v>18.114101977374759</v>
      </c>
      <c r="Q25">
        <v>14.158893430014968</v>
      </c>
      <c r="R25">
        <v>19.449626941418305</v>
      </c>
      <c r="S25">
        <v>14.056160740473169</v>
      </c>
      <c r="T25">
        <v>20.682419215920056</v>
      </c>
      <c r="U25">
        <v>16.573111634247564</v>
      </c>
      <c r="V25">
        <v>15.802616462683964</v>
      </c>
      <c r="W25">
        <v>20.322854802523707</v>
      </c>
      <c r="X25">
        <v>14.364358809098617</v>
      </c>
      <c r="Y25">
        <v>12.977467500284144</v>
      </c>
      <c r="Z25">
        <v>2.4950287342071529</v>
      </c>
      <c r="AA25">
        <v>1.3062897549571979</v>
      </c>
    </row>
    <row r="26" spans="1:27" x14ac:dyDescent="0.25">
      <c r="A26" s="3">
        <v>41582.635427141206</v>
      </c>
      <c r="B26" s="11">
        <v>2.2921999999999998</v>
      </c>
      <c r="C26">
        <v>2.44022414970398</v>
      </c>
      <c r="D26">
        <v>2.4562241497039801</v>
      </c>
      <c r="E26">
        <v>2.3792241497039797</v>
      </c>
      <c r="F26">
        <v>2.4822241497039799</v>
      </c>
      <c r="G26">
        <v>2.3772241497039799</v>
      </c>
      <c r="H26">
        <v>2.5062241497039799</v>
      </c>
      <c r="I26">
        <v>2.4262241497039798</v>
      </c>
      <c r="J26">
        <v>2.4112241497039797</v>
      </c>
      <c r="K26">
        <v>2.4992241497039798</v>
      </c>
      <c r="L26">
        <v>2.3832241497039801</v>
      </c>
      <c r="M26">
        <v>2.35622414970398</v>
      </c>
      <c r="N26">
        <v>15.688314571834974</v>
      </c>
      <c r="O26">
        <v>6.457732732919478</v>
      </c>
      <c r="P26">
        <v>7.1557521029569973</v>
      </c>
      <c r="Q26">
        <v>3.7965338846514212</v>
      </c>
      <c r="R26">
        <v>8.2900335792679556</v>
      </c>
      <c r="S26">
        <v>3.7092814633967408</v>
      </c>
      <c r="T26">
        <v>9.3370626343242353</v>
      </c>
      <c r="U26">
        <v>5.8469657841366391</v>
      </c>
      <c r="V26">
        <v>5.1925726247264601</v>
      </c>
      <c r="W26">
        <v>9.0316791599328141</v>
      </c>
      <c r="X26">
        <v>3.9710387271608205</v>
      </c>
      <c r="Y26">
        <v>2.793131040222502</v>
      </c>
      <c r="Z26">
        <v>2.651807546615601</v>
      </c>
      <c r="AA26">
        <v>1.864852424033604</v>
      </c>
    </row>
    <row r="27" spans="1:27" x14ac:dyDescent="0.25">
      <c r="A27" s="3">
        <v>41582.638899421298</v>
      </c>
      <c r="B27" s="11">
        <v>2.512</v>
      </c>
      <c r="C27">
        <v>2.552987554550171</v>
      </c>
      <c r="D27">
        <v>2.568987554550171</v>
      </c>
      <c r="E27">
        <v>2.4919875545501711</v>
      </c>
      <c r="F27">
        <v>2.5949875545501708</v>
      </c>
      <c r="G27">
        <v>2.4899875545501708</v>
      </c>
      <c r="H27">
        <v>2.6189875545501708</v>
      </c>
      <c r="I27">
        <v>2.5389875545501708</v>
      </c>
      <c r="J27">
        <v>2.5239875545501711</v>
      </c>
      <c r="K27">
        <v>2.6119875545501712</v>
      </c>
      <c r="L27">
        <v>2.4959875545501706</v>
      </c>
      <c r="M27">
        <v>2.4689875545501709</v>
      </c>
      <c r="N27">
        <v>10.054576093224203</v>
      </c>
      <c r="O27">
        <v>1.6316701652138137</v>
      </c>
      <c r="P27">
        <v>2.2686128403730499</v>
      </c>
      <c r="Q27">
        <v>0.79667378383076992</v>
      </c>
      <c r="R27">
        <v>3.3036446875068002</v>
      </c>
      <c r="S27">
        <v>0.87629161822568336</v>
      </c>
      <c r="T27">
        <v>4.2590587002456548</v>
      </c>
      <c r="U27">
        <v>1.0743453244494732</v>
      </c>
      <c r="V27">
        <v>0.47721156648770252</v>
      </c>
      <c r="W27">
        <v>3.980396279863502</v>
      </c>
      <c r="X27">
        <v>0.63743811504097858</v>
      </c>
      <c r="Y27">
        <v>1.7122788793721764</v>
      </c>
      <c r="Z27">
        <v>2.764570951461792</v>
      </c>
      <c r="AA27">
        <v>3.6487980333791659</v>
      </c>
    </row>
    <row r="28" spans="1:27" x14ac:dyDescent="0.25">
      <c r="A28" s="3">
        <v>41582.642371701389</v>
      </c>
      <c r="B28" s="11">
        <v>2.7318000000000002</v>
      </c>
      <c r="C28">
        <v>2.7226528911590582</v>
      </c>
      <c r="D28">
        <v>2.7386528911590582</v>
      </c>
      <c r="E28">
        <v>2.6616528911590578</v>
      </c>
      <c r="F28">
        <v>2.764652891159058</v>
      </c>
      <c r="G28">
        <v>2.659652891159058</v>
      </c>
      <c r="H28">
        <v>2.788652891159058</v>
      </c>
      <c r="I28">
        <v>2.7086528911590579</v>
      </c>
      <c r="J28">
        <v>2.6936528911590578</v>
      </c>
      <c r="K28">
        <v>2.7816528911590579</v>
      </c>
      <c r="L28">
        <v>2.6656528911590582</v>
      </c>
      <c r="M28">
        <v>2.6386528911590581</v>
      </c>
      <c r="N28">
        <v>7.4103626938530969</v>
      </c>
      <c r="O28">
        <v>0.33483815948978884</v>
      </c>
      <c r="P28">
        <v>0.25085625444973864</v>
      </c>
      <c r="Q28">
        <v>2.5677981126342497</v>
      </c>
      <c r="R28">
        <v>1.2026096771014627</v>
      </c>
      <c r="S28">
        <v>2.6410099143766828</v>
      </c>
      <c r="T28">
        <v>2.081151298010754</v>
      </c>
      <c r="U28">
        <v>0.84732077168688358</v>
      </c>
      <c r="V28">
        <v>1.3964092847551948</v>
      </c>
      <c r="W28">
        <v>1.8249099919122067</v>
      </c>
      <c r="X28">
        <v>2.4213745091493517</v>
      </c>
      <c r="Y28">
        <v>3.4097338326723086</v>
      </c>
      <c r="Z28">
        <v>2.9342362880706792</v>
      </c>
      <c r="AA28">
        <v>3.184652244047117</v>
      </c>
    </row>
    <row r="29" spans="1:27" x14ac:dyDescent="0.25">
      <c r="A29" s="3">
        <v>41582.645843981481</v>
      </c>
      <c r="B29" s="11">
        <v>3.0457999999999998</v>
      </c>
      <c r="C29">
        <v>3.0457999999999998</v>
      </c>
      <c r="D29">
        <v>3.0648</v>
      </c>
      <c r="E29">
        <v>2.9887999999999999</v>
      </c>
      <c r="F29">
        <v>3.1097999999999999</v>
      </c>
      <c r="G29">
        <v>3.0587999999999997</v>
      </c>
      <c r="H29">
        <v>2.9767999999999999</v>
      </c>
      <c r="I29">
        <v>2.9947999999999997</v>
      </c>
      <c r="J29">
        <v>3.1027999999999998</v>
      </c>
      <c r="K29">
        <v>3.1177999999999999</v>
      </c>
      <c r="L29">
        <v>2.9947999999999997</v>
      </c>
      <c r="M29">
        <v>3.0907999999999998</v>
      </c>
      <c r="N29">
        <v>10.640263743735282</v>
      </c>
      <c r="O29">
        <v>0</v>
      </c>
      <c r="P29">
        <v>0.62380983649616284</v>
      </c>
      <c r="Q29">
        <v>1.8714295094884741</v>
      </c>
      <c r="R29">
        <v>2.1012541860923259</v>
      </c>
      <c r="S29">
        <v>0.42681725655000002</v>
      </c>
      <c r="T29">
        <v>2.2654146693807853</v>
      </c>
      <c r="U29">
        <v>1.6744369295423258</v>
      </c>
      <c r="V29">
        <v>1.8714295094884741</v>
      </c>
      <c r="W29">
        <v>2.3639109593538667</v>
      </c>
      <c r="X29">
        <v>1.6744369295423258</v>
      </c>
      <c r="Y29">
        <v>1.4774443495961629</v>
      </c>
      <c r="Z29">
        <v>3.369881153106689</v>
      </c>
      <c r="AA29">
        <v>2.5459282913183379</v>
      </c>
    </row>
    <row r="30" spans="1:27" x14ac:dyDescent="0.25">
      <c r="A30" s="3">
        <v>41582.649316261573</v>
      </c>
      <c r="B30" s="11">
        <v>3.3755000000000002</v>
      </c>
      <c r="C30">
        <v>3.9133026893615726</v>
      </c>
      <c r="D30">
        <v>3.9323026893615727</v>
      </c>
      <c r="E30">
        <v>3.8563026893615726</v>
      </c>
      <c r="F30">
        <v>3.9773026893615726</v>
      </c>
      <c r="G30">
        <v>3.9263026893615725</v>
      </c>
      <c r="H30">
        <v>3.8443026893615726</v>
      </c>
      <c r="I30">
        <v>3.8623026893615724</v>
      </c>
      <c r="J30">
        <v>3.9703026893615725</v>
      </c>
      <c r="K30">
        <v>3.9853026893615726</v>
      </c>
      <c r="L30">
        <v>3.8623026893615724</v>
      </c>
      <c r="M30">
        <v>3.9583026893615725</v>
      </c>
      <c r="N30">
        <v>25.533516292942128</v>
      </c>
      <c r="O30">
        <v>15.932534124176341</v>
      </c>
      <c r="P30">
        <v>16.495413697572875</v>
      </c>
      <c r="Q30">
        <v>14.243895403986741</v>
      </c>
      <c r="R30">
        <v>17.828549529301508</v>
      </c>
      <c r="S30">
        <v>16.317662253342384</v>
      </c>
      <c r="T30">
        <v>13.888392515525771</v>
      </c>
      <c r="U30">
        <v>14.421646848217216</v>
      </c>
      <c r="V30">
        <v>17.62117284436594</v>
      </c>
      <c r="W30">
        <v>18.065551454942153</v>
      </c>
      <c r="X30">
        <v>14.421646848217216</v>
      </c>
      <c r="Y30">
        <v>17.265669955904968</v>
      </c>
      <c r="Z30">
        <v>4.2373838424682617</v>
      </c>
      <c r="AA30">
        <v>3.0508438753833209</v>
      </c>
    </row>
    <row r="31" spans="1:27" x14ac:dyDescent="0.25">
      <c r="A31" s="3">
        <v>41582.652788541665</v>
      </c>
      <c r="B31" s="11">
        <v>3.6267</v>
      </c>
      <c r="C31">
        <v>3.9118182952880853</v>
      </c>
      <c r="D31">
        <v>3.9308182952880855</v>
      </c>
      <c r="E31">
        <v>3.8548182952880854</v>
      </c>
      <c r="F31">
        <v>3.9758182952880854</v>
      </c>
      <c r="G31">
        <v>3.9248182952880852</v>
      </c>
      <c r="H31">
        <v>3.8428182952880854</v>
      </c>
      <c r="I31">
        <v>3.8608182952880852</v>
      </c>
      <c r="J31">
        <v>3.9688182952880853</v>
      </c>
      <c r="K31">
        <v>3.9838182952880854</v>
      </c>
      <c r="L31">
        <v>3.8608182952880852</v>
      </c>
      <c r="M31">
        <v>3.9568182952880853</v>
      </c>
      <c r="N31">
        <v>16.797624518012917</v>
      </c>
      <c r="O31">
        <v>7.8616454431876166</v>
      </c>
      <c r="P31">
        <v>8.3855376868250868</v>
      </c>
      <c r="Q31">
        <v>6.2899687122752193</v>
      </c>
      <c r="R31">
        <v>9.6263351059664544</v>
      </c>
      <c r="S31">
        <v>8.2200980309395639</v>
      </c>
      <c r="T31">
        <v>5.9590894005041868</v>
      </c>
      <c r="U31">
        <v>6.4554083681607288</v>
      </c>
      <c r="V31">
        <v>9.4333221741000148</v>
      </c>
      <c r="W31">
        <v>9.846921313813807</v>
      </c>
      <c r="X31">
        <v>6.4554083681607288</v>
      </c>
      <c r="Y31">
        <v>9.1024428623289815</v>
      </c>
      <c r="Z31">
        <v>4.2358994483947745</v>
      </c>
      <c r="AA31">
        <v>2.1307522943882451</v>
      </c>
    </row>
    <row r="32" spans="1:27" x14ac:dyDescent="0.25">
      <c r="A32" s="3">
        <v>41582.656260821757</v>
      </c>
      <c r="B32" s="11">
        <v>3.7837000000000001</v>
      </c>
      <c r="C32">
        <v>3.9384696777343744</v>
      </c>
      <c r="D32">
        <v>3.9574696777343745</v>
      </c>
      <c r="E32">
        <v>3.8814696777343745</v>
      </c>
      <c r="F32">
        <v>4.0024696777343749</v>
      </c>
      <c r="G32">
        <v>3.9514696777343743</v>
      </c>
      <c r="H32">
        <v>3.8694696777343744</v>
      </c>
      <c r="I32">
        <v>3.8874696777343742</v>
      </c>
      <c r="J32">
        <v>3.9954696777343743</v>
      </c>
      <c r="K32">
        <v>4.010469677734374</v>
      </c>
      <c r="L32">
        <v>3.8874696777343742</v>
      </c>
      <c r="M32">
        <v>3.9834696777343743</v>
      </c>
      <c r="N32">
        <v>12.655623618179652</v>
      </c>
      <c r="O32">
        <v>4.0904320568325803</v>
      </c>
      <c r="P32">
        <v>4.5925860330992005</v>
      </c>
      <c r="Q32">
        <v>2.5839701280327296</v>
      </c>
      <c r="R32">
        <v>5.7818980821517254</v>
      </c>
      <c r="S32">
        <v>4.4340110932255259</v>
      </c>
      <c r="T32">
        <v>2.2668202482853923</v>
      </c>
      <c r="U32">
        <v>2.7425450679063927</v>
      </c>
      <c r="V32">
        <v>5.5968939856324296</v>
      </c>
      <c r="W32">
        <v>5.9933313353165936</v>
      </c>
      <c r="X32">
        <v>2.7425450679063927</v>
      </c>
      <c r="Y32">
        <v>5.2797441058850927</v>
      </c>
      <c r="Z32">
        <v>4.2625508308410636</v>
      </c>
      <c r="AA32">
        <v>2.881535656721367</v>
      </c>
    </row>
    <row r="33" spans="1:27" x14ac:dyDescent="0.25">
      <c r="A33" s="3">
        <v>41582.659733101849</v>
      </c>
      <c r="B33" s="11">
        <v>3.9407000000000001</v>
      </c>
      <c r="C33">
        <v>3.9481780822753909</v>
      </c>
      <c r="D33">
        <v>3.967178082275391</v>
      </c>
      <c r="E33">
        <v>3.891178082275391</v>
      </c>
      <c r="F33">
        <v>4.0121780822753905</v>
      </c>
      <c r="G33">
        <v>3.9611780822753908</v>
      </c>
      <c r="H33">
        <v>3.879178082275391</v>
      </c>
      <c r="I33">
        <v>3.8971780822753908</v>
      </c>
      <c r="J33">
        <v>4.0051780822753908</v>
      </c>
      <c r="K33">
        <v>4.0201780822753914</v>
      </c>
      <c r="L33">
        <v>3.8971780822753908</v>
      </c>
      <c r="M33">
        <v>3.9931780822753908</v>
      </c>
      <c r="N33">
        <v>8.4137141975303873</v>
      </c>
      <c r="O33">
        <v>0.18976532787044986</v>
      </c>
      <c r="P33">
        <v>0.67191316962445624</v>
      </c>
      <c r="Q33">
        <v>1.2566781973915579</v>
      </c>
      <c r="R33">
        <v>1.8138422685155031</v>
      </c>
      <c r="S33">
        <v>0.51965595643897577</v>
      </c>
      <c r="T33">
        <v>1.5611926237625073</v>
      </c>
      <c r="U33">
        <v>1.1044209842060886</v>
      </c>
      <c r="V33">
        <v>1.6362088531324577</v>
      </c>
      <c r="W33">
        <v>2.0168518860961586</v>
      </c>
      <c r="X33">
        <v>1.1044209842060886</v>
      </c>
      <c r="Y33">
        <v>1.3316944267615081</v>
      </c>
      <c r="Z33">
        <v>4.2722592353820801</v>
      </c>
      <c r="AA33">
        <v>2.4385521937059882</v>
      </c>
    </row>
    <row r="34" spans="1:27" x14ac:dyDescent="0.25">
      <c r="A34" s="3">
        <v>41582.663205381941</v>
      </c>
      <c r="B34" s="11">
        <v>4.0192000000000005</v>
      </c>
      <c r="C34">
        <v>3.9746506507873538</v>
      </c>
      <c r="D34">
        <v>3.9936506507873539</v>
      </c>
      <c r="E34">
        <v>3.9176506507873539</v>
      </c>
      <c r="F34">
        <v>4.0386506507873534</v>
      </c>
      <c r="G34">
        <v>3.9876506507873537</v>
      </c>
      <c r="H34">
        <v>3.9056506507873539</v>
      </c>
      <c r="I34">
        <v>3.9236506507873536</v>
      </c>
      <c r="J34">
        <v>4.0316506507873537</v>
      </c>
      <c r="K34">
        <v>4.0466506507873543</v>
      </c>
      <c r="L34">
        <v>3.9236506507873536</v>
      </c>
      <c r="M34">
        <v>4.0196506507873533</v>
      </c>
      <c r="N34">
        <v>6.9549115220452427</v>
      </c>
      <c r="O34">
        <v>1.1084133462541488</v>
      </c>
      <c r="P34">
        <v>0.63568245453440031</v>
      </c>
      <c r="Q34">
        <v>2.5266060214133828</v>
      </c>
      <c r="R34">
        <v>0.48394334164393066</v>
      </c>
      <c r="S34">
        <v>0.78496589402485184</v>
      </c>
      <c r="T34">
        <v>2.8251729003942745</v>
      </c>
      <c r="U34">
        <v>2.3773225819229422</v>
      </c>
      <c r="V34">
        <v>0.3097793289050853</v>
      </c>
      <c r="W34">
        <v>0.68298792763121408</v>
      </c>
      <c r="X34">
        <v>2.3773225819229422</v>
      </c>
      <c r="Y34">
        <v>1.121244992418231E-2</v>
      </c>
      <c r="Z34">
        <v>4.298731803894043</v>
      </c>
      <c r="AA34">
        <v>1.3108081492737771</v>
      </c>
    </row>
    <row r="35" spans="1:27" x14ac:dyDescent="0.25">
      <c r="A35" s="3">
        <v>41582.66667766204</v>
      </c>
      <c r="B35" s="11">
        <v>3.9407000000000001</v>
      </c>
      <c r="C35">
        <v>3.9411738212585443</v>
      </c>
      <c r="D35">
        <v>3.9601738212585444</v>
      </c>
      <c r="E35">
        <v>3.8841738212585444</v>
      </c>
      <c r="F35">
        <v>4.0051738212585448</v>
      </c>
      <c r="G35">
        <v>3.9541738212585442</v>
      </c>
      <c r="H35">
        <v>3.8721738212585444</v>
      </c>
      <c r="I35">
        <v>3.8901738212585442</v>
      </c>
      <c r="J35">
        <v>3.9981738212585443</v>
      </c>
      <c r="K35">
        <v>4.0131738212585439</v>
      </c>
      <c r="L35">
        <v>3.8901738212585442</v>
      </c>
      <c r="M35">
        <v>3.9861738212585442</v>
      </c>
      <c r="N35">
        <v>8.2359726537222677</v>
      </c>
      <c r="O35">
        <v>1.2023784062329712E-2</v>
      </c>
      <c r="P35">
        <v>0.49417162581633606</v>
      </c>
      <c r="Q35">
        <v>1.434419741199678</v>
      </c>
      <c r="R35">
        <v>1.6361007247074055</v>
      </c>
      <c r="S35">
        <v>0.34191441263085559</v>
      </c>
      <c r="T35">
        <v>1.7389341675706276</v>
      </c>
      <c r="U35">
        <v>1.2821625280142088</v>
      </c>
      <c r="V35">
        <v>1.4584673093243374</v>
      </c>
      <c r="W35">
        <v>1.839110342288016</v>
      </c>
      <c r="X35">
        <v>1.2821625280142088</v>
      </c>
      <c r="Y35">
        <v>1.1539528829533878</v>
      </c>
      <c r="Z35">
        <v>4.2652549743652335</v>
      </c>
      <c r="AA35">
        <v>0.46719604640185042</v>
      </c>
    </row>
    <row r="36" spans="1:27" x14ac:dyDescent="0.25">
      <c r="A36" s="3">
        <v>41582.670149942132</v>
      </c>
      <c r="B36" s="11">
        <v>3.8308</v>
      </c>
      <c r="C36">
        <v>3.8220403488159174</v>
      </c>
      <c r="D36">
        <v>3.8410403488159175</v>
      </c>
      <c r="E36">
        <v>3.7650403488159174</v>
      </c>
      <c r="F36">
        <v>3.8860403488159174</v>
      </c>
      <c r="G36">
        <v>3.8350403488159173</v>
      </c>
      <c r="H36">
        <v>3.7530403488159174</v>
      </c>
      <c r="I36">
        <v>3.7710403488159172</v>
      </c>
      <c r="J36">
        <v>3.8790403488159173</v>
      </c>
      <c r="K36">
        <v>3.8940403488159174</v>
      </c>
      <c r="L36">
        <v>3.7710403488159172</v>
      </c>
      <c r="M36">
        <v>3.8670403488159173</v>
      </c>
      <c r="N36">
        <v>8.2312180725333235</v>
      </c>
      <c r="O36">
        <v>0.22866375650210446</v>
      </c>
      <c r="P36">
        <v>0.26731619546615615</v>
      </c>
      <c r="Q36">
        <v>1.7166036124068746</v>
      </c>
      <c r="R36">
        <v>1.4420055553909743</v>
      </c>
      <c r="S36">
        <v>0.11069094747617425</v>
      </c>
      <c r="T36">
        <v>2.0298541083868269</v>
      </c>
      <c r="U36">
        <v>1.5599783644169045</v>
      </c>
      <c r="V36">
        <v>1.2592760994026657</v>
      </c>
      <c r="W36">
        <v>1.6508392193776091</v>
      </c>
      <c r="X36">
        <v>1.5599783644169045</v>
      </c>
      <c r="Y36">
        <v>0.94602560342271358</v>
      </c>
      <c r="Z36">
        <v>4.1461215019226065</v>
      </c>
      <c r="AA36">
        <v>0.18820802823503799</v>
      </c>
    </row>
    <row r="37" spans="1:27" x14ac:dyDescent="0.25">
      <c r="A37" s="3">
        <v>41582.673622222224</v>
      </c>
      <c r="B37" s="11">
        <v>3.5638999999999998</v>
      </c>
      <c r="C37">
        <v>3.5287692840576179</v>
      </c>
      <c r="D37">
        <v>3.547769284057618</v>
      </c>
      <c r="E37">
        <v>3.471769284057618</v>
      </c>
      <c r="F37">
        <v>3.592769284057618</v>
      </c>
      <c r="G37">
        <v>3.5417692840576178</v>
      </c>
      <c r="H37">
        <v>3.459769284057618</v>
      </c>
      <c r="I37">
        <v>3.4777692840576178</v>
      </c>
      <c r="J37">
        <v>3.5857692840576179</v>
      </c>
      <c r="K37">
        <v>3.600769284057618</v>
      </c>
      <c r="L37">
        <v>3.4777692840576178</v>
      </c>
      <c r="M37">
        <v>3.5737692840576178</v>
      </c>
      <c r="N37">
        <v>8.1077032791129735</v>
      </c>
      <c r="O37">
        <v>0.98573798205286145</v>
      </c>
      <c r="P37">
        <v>0.45261415702970909</v>
      </c>
      <c r="Q37">
        <v>2.5851094571223063</v>
      </c>
      <c r="R37">
        <v>0.81004753381458872</v>
      </c>
      <c r="S37">
        <v>0.62096904914228879</v>
      </c>
      <c r="T37">
        <v>2.9218192413474533</v>
      </c>
      <c r="U37">
        <v>2.4167545650097391</v>
      </c>
      <c r="V37">
        <v>0.61363349301658332</v>
      </c>
      <c r="W37">
        <v>1.03452072329802</v>
      </c>
      <c r="X37">
        <v>2.4167545650097391</v>
      </c>
      <c r="Y37">
        <v>0.27692370879143635</v>
      </c>
      <c r="Z37">
        <v>3.8528504371643071</v>
      </c>
      <c r="AA37">
        <v>0.18820802823503799</v>
      </c>
    </row>
    <row r="38" spans="1:27" x14ac:dyDescent="0.25">
      <c r="A38" s="3">
        <v>41582.677094502316</v>
      </c>
      <c r="B38" s="11">
        <v>3.1556999999999999</v>
      </c>
      <c r="C38">
        <v>3.2005193527221678</v>
      </c>
      <c r="D38">
        <v>3.2195193527221679</v>
      </c>
      <c r="E38">
        <v>3.1435193527221679</v>
      </c>
      <c r="F38">
        <v>3.2645193527221679</v>
      </c>
      <c r="G38">
        <v>3.2135193527221677</v>
      </c>
      <c r="H38">
        <v>3.1315193527221679</v>
      </c>
      <c r="I38">
        <v>3.1495193527221677</v>
      </c>
      <c r="J38">
        <v>3.2575193527221677</v>
      </c>
      <c r="K38">
        <v>3.2725193527221679</v>
      </c>
      <c r="L38">
        <v>3.1495193527221677</v>
      </c>
      <c r="M38">
        <v>3.2455193527221677</v>
      </c>
      <c r="N38">
        <v>11.689973883095892</v>
      </c>
      <c r="O38">
        <v>1.4202665881474115</v>
      </c>
      <c r="P38">
        <v>2.0223517039695786</v>
      </c>
      <c r="Q38">
        <v>0.38598875931907595</v>
      </c>
      <c r="R38">
        <v>3.44834276775891</v>
      </c>
      <c r="S38">
        <v>1.8322195621309936</v>
      </c>
      <c r="T38">
        <v>0.76625304299623187</v>
      </c>
      <c r="U38">
        <v>0.19585661748050501</v>
      </c>
      <c r="V38">
        <v>3.2265219356138988</v>
      </c>
      <c r="W38">
        <v>3.701852290210347</v>
      </c>
      <c r="X38">
        <v>0.19585661748050501</v>
      </c>
      <c r="Y38">
        <v>2.8462576519367428</v>
      </c>
      <c r="Z38">
        <v>3.524600505828857</v>
      </c>
      <c r="AA38">
        <v>0</v>
      </c>
    </row>
    <row r="39" spans="1:27" x14ac:dyDescent="0.25">
      <c r="A39" s="3">
        <v>41582.680566782408</v>
      </c>
      <c r="B39" s="11">
        <v>2.8102999999999998</v>
      </c>
      <c r="C39">
        <v>2.185883312988282</v>
      </c>
      <c r="D39">
        <v>2.2048833129882821</v>
      </c>
      <c r="E39">
        <v>2.128883312988282</v>
      </c>
      <c r="F39">
        <v>2.249883312988282</v>
      </c>
      <c r="G39">
        <v>2.1988833129882819</v>
      </c>
      <c r="H39">
        <v>2.116883312988282</v>
      </c>
      <c r="I39">
        <v>2.1348833129882818</v>
      </c>
      <c r="J39">
        <v>2.2428833129882819</v>
      </c>
      <c r="K39">
        <v>2.257883312988282</v>
      </c>
      <c r="L39">
        <v>2.1348833129882818</v>
      </c>
      <c r="M39">
        <v>2.2308833129882819</v>
      </c>
      <c r="N39">
        <v>10.686956335801469</v>
      </c>
      <c r="O39">
        <v>22.218862292698923</v>
      </c>
      <c r="P39">
        <v>21.542777888898616</v>
      </c>
      <c r="Q39">
        <v>24.247115504099842</v>
      </c>
      <c r="R39">
        <v>19.941525353582101</v>
      </c>
      <c r="S39">
        <v>21.756278226940825</v>
      </c>
      <c r="T39">
        <v>24.674116180184246</v>
      </c>
      <c r="U39">
        <v>24.033615166057647</v>
      </c>
      <c r="V39">
        <v>20.19060908129801</v>
      </c>
      <c r="W39">
        <v>19.656858236192498</v>
      </c>
      <c r="X39">
        <v>24.033615166057647</v>
      </c>
      <c r="Y39">
        <v>20.617609757382414</v>
      </c>
      <c r="Z39">
        <v>2.5099644660949711</v>
      </c>
      <c r="AA39">
        <v>0</v>
      </c>
    </row>
    <row r="40" spans="1:27" x14ac:dyDescent="0.25">
      <c r="A40" s="3">
        <v>41582.6840390625</v>
      </c>
      <c r="B40" s="11">
        <v>2.4020999999999999</v>
      </c>
      <c r="C40">
        <v>1.9237826164245608</v>
      </c>
      <c r="D40">
        <v>1.942782616424561</v>
      </c>
      <c r="E40">
        <v>1.8667826164245609</v>
      </c>
      <c r="F40">
        <v>1.9877826164245609</v>
      </c>
      <c r="G40">
        <v>1.9367826164245607</v>
      </c>
      <c r="H40">
        <v>1.8547826164245609</v>
      </c>
      <c r="I40">
        <v>1.8727826164245607</v>
      </c>
      <c r="J40">
        <v>1.9807826164245608</v>
      </c>
      <c r="K40">
        <v>1.9957826164245609</v>
      </c>
      <c r="L40">
        <v>1.8727826164245607</v>
      </c>
      <c r="M40">
        <v>1.9687826164245608</v>
      </c>
      <c r="N40">
        <v>6.4208913229569919</v>
      </c>
      <c r="O40">
        <v>19.912467573183427</v>
      </c>
      <c r="P40">
        <v>19.121493009260188</v>
      </c>
      <c r="Q40">
        <v>22.285391264953127</v>
      </c>
      <c r="R40">
        <v>17.248132199968321</v>
      </c>
      <c r="S40">
        <v>19.371274450499111</v>
      </c>
      <c r="T40">
        <v>22.784954147430959</v>
      </c>
      <c r="U40">
        <v>22.035609823714218</v>
      </c>
      <c r="V40">
        <v>17.539543881413724</v>
      </c>
      <c r="W40">
        <v>16.915090278316434</v>
      </c>
      <c r="X40">
        <v>22.035609823714218</v>
      </c>
      <c r="Y40">
        <v>18.03910676389156</v>
      </c>
      <c r="Z40">
        <v>2.24786376953125</v>
      </c>
      <c r="AA40">
        <v>4.871401915163185E-2</v>
      </c>
    </row>
    <row r="41" spans="1:27" x14ac:dyDescent="0.25">
      <c r="A41" s="3">
        <v>41582.687511342592</v>
      </c>
      <c r="B41" s="11">
        <v>1.9782</v>
      </c>
      <c r="C41">
        <v>1.9782</v>
      </c>
      <c r="D41">
        <v>1.8781999999999999</v>
      </c>
      <c r="E41">
        <v>1.9381999999999999</v>
      </c>
      <c r="F41">
        <v>2.0352000000000001</v>
      </c>
      <c r="G41">
        <v>1.9842</v>
      </c>
      <c r="H41">
        <v>1.9392</v>
      </c>
      <c r="I41">
        <v>2.0672000000000001</v>
      </c>
      <c r="J41">
        <v>1.8892</v>
      </c>
      <c r="K41">
        <v>1.9481999999999999</v>
      </c>
      <c r="L41">
        <v>1.9141999999999999</v>
      </c>
      <c r="M41">
        <v>2.0152000000000001</v>
      </c>
      <c r="N41">
        <v>2.7996746645985207</v>
      </c>
      <c r="O41">
        <v>0</v>
      </c>
      <c r="P41">
        <v>5.0551005965018749</v>
      </c>
      <c r="Q41">
        <v>2.0220402386007499</v>
      </c>
      <c r="R41">
        <v>2.8814073400060742</v>
      </c>
      <c r="S41">
        <v>0.3033060357901125</v>
      </c>
      <c r="T41">
        <v>1.9714892326357256</v>
      </c>
      <c r="U41">
        <v>4.4990395308866749</v>
      </c>
      <c r="V41">
        <v>4.4990395308866633</v>
      </c>
      <c r="W41">
        <v>1.5165301789505625</v>
      </c>
      <c r="X41">
        <v>3.2352643817611999</v>
      </c>
      <c r="Y41">
        <v>1.8703872207056993</v>
      </c>
      <c r="Z41">
        <v>2.0335831642150879</v>
      </c>
      <c r="AA41">
        <v>0</v>
      </c>
    </row>
    <row r="42" spans="1:27" x14ac:dyDescent="0.25">
      <c r="A42" s="3">
        <v>41582.690983622684</v>
      </c>
      <c r="B42" s="11">
        <v>1.6484999999999999</v>
      </c>
      <c r="C42">
        <v>1.80563501663208</v>
      </c>
      <c r="D42">
        <v>1.7056350166320799</v>
      </c>
      <c r="E42">
        <v>1.76563501663208</v>
      </c>
      <c r="F42">
        <v>1.8626350166320802</v>
      </c>
      <c r="G42">
        <v>1.81163501663208</v>
      </c>
      <c r="H42">
        <v>1.7666350166320801</v>
      </c>
      <c r="I42">
        <v>1.8946350166320802</v>
      </c>
      <c r="J42">
        <v>1.7166350166320801</v>
      </c>
      <c r="K42">
        <v>1.77563501663208</v>
      </c>
      <c r="L42">
        <v>1.74163501663208</v>
      </c>
      <c r="M42">
        <v>1.8426350166320802</v>
      </c>
      <c r="N42">
        <v>12.891609393216143</v>
      </c>
      <c r="O42">
        <v>9.531999795697919</v>
      </c>
      <c r="P42">
        <v>3.4658790798956689</v>
      </c>
      <c r="Q42">
        <v>7.1055515093770181</v>
      </c>
      <c r="R42">
        <v>12.989688603705208</v>
      </c>
      <c r="S42">
        <v>9.8959670386460541</v>
      </c>
      <c r="T42">
        <v>7.166212716535048</v>
      </c>
      <c r="U42">
        <v>14.930847232761929</v>
      </c>
      <c r="V42">
        <v>4.1331523586339234</v>
      </c>
      <c r="W42">
        <v>7.7121635809572435</v>
      </c>
      <c r="X42">
        <v>5.6496825375844786</v>
      </c>
      <c r="Y42">
        <v>11.776464460544757</v>
      </c>
      <c r="Z42">
        <v>1.861018180847168</v>
      </c>
      <c r="AA42">
        <v>4.871401915163185E-2</v>
      </c>
    </row>
    <row r="43" spans="1:27" x14ac:dyDescent="0.25">
      <c r="A43" s="3">
        <v>41582.694455902776</v>
      </c>
      <c r="B43" s="11">
        <v>1.2089000000000001</v>
      </c>
      <c r="C43">
        <v>1.684706609916687</v>
      </c>
      <c r="D43">
        <v>1.5847066099166869</v>
      </c>
      <c r="E43">
        <v>1.6447066099166869</v>
      </c>
      <c r="F43">
        <v>1.7417066099166871</v>
      </c>
      <c r="G43">
        <v>1.690706609916687</v>
      </c>
      <c r="H43">
        <v>1.645706609916687</v>
      </c>
      <c r="I43">
        <v>1.7737066099166872</v>
      </c>
      <c r="J43">
        <v>1.595706609916687</v>
      </c>
      <c r="K43">
        <v>1.6547066099166869</v>
      </c>
      <c r="L43">
        <v>1.6207066099166869</v>
      </c>
      <c r="M43">
        <v>1.7217066099166871</v>
      </c>
      <c r="N43">
        <v>43.939926721132828</v>
      </c>
      <c r="O43">
        <v>39.358640906335246</v>
      </c>
      <c r="P43">
        <v>31.086658112059457</v>
      </c>
      <c r="Q43">
        <v>36.049847788624938</v>
      </c>
      <c r="R43">
        <v>44.073671099072463</v>
      </c>
      <c r="S43">
        <v>39.854959873991795</v>
      </c>
      <c r="T43">
        <v>36.132567616567698</v>
      </c>
      <c r="U43">
        <v>46.720705593240716</v>
      </c>
      <c r="V43">
        <v>31.996576219429802</v>
      </c>
      <c r="W43">
        <v>36.877046068052515</v>
      </c>
      <c r="X43">
        <v>34.064571917998741</v>
      </c>
      <c r="Y43">
        <v>42.419274540217302</v>
      </c>
      <c r="Z43">
        <v>1.7400897741317749</v>
      </c>
      <c r="AA43">
        <v>0</v>
      </c>
    </row>
    <row r="44" spans="1:27" x14ac:dyDescent="0.25">
      <c r="A44" s="3">
        <v>41582.697928182868</v>
      </c>
      <c r="B44" s="11">
        <v>1.1460999999999999</v>
      </c>
      <c r="C44">
        <v>1.574613254737854</v>
      </c>
      <c r="D44">
        <v>1.4746132547378539</v>
      </c>
      <c r="E44">
        <v>1.5346132547378539</v>
      </c>
      <c r="F44">
        <v>1.6316132547378541</v>
      </c>
      <c r="G44">
        <v>1.580613254737854</v>
      </c>
      <c r="H44">
        <v>1.535613254737854</v>
      </c>
      <c r="I44">
        <v>1.6636132547378542</v>
      </c>
      <c r="J44">
        <v>1.485613254737854</v>
      </c>
      <c r="K44">
        <v>1.5446132547378539</v>
      </c>
      <c r="L44">
        <v>1.5106132547378539</v>
      </c>
      <c r="M44">
        <v>1.6116132547378541</v>
      </c>
      <c r="N44">
        <v>42.221134190117965</v>
      </c>
      <c r="O44">
        <v>37.388819015605456</v>
      </c>
      <c r="P44">
        <v>28.663576890136461</v>
      </c>
      <c r="Q44">
        <v>33.898722165417858</v>
      </c>
      <c r="R44">
        <v>42.362207027122793</v>
      </c>
      <c r="S44">
        <v>37.912333543133599</v>
      </c>
      <c r="T44">
        <v>33.985974586672562</v>
      </c>
      <c r="U44">
        <v>45.15428450727287</v>
      </c>
      <c r="V44">
        <v>29.623353523938061</v>
      </c>
      <c r="W44">
        <v>34.771246377964751</v>
      </c>
      <c r="X44">
        <v>31.804664055305302</v>
      </c>
      <c r="Y44">
        <v>40.617158602028987</v>
      </c>
      <c r="Z44">
        <v>1.6299964189529419</v>
      </c>
      <c r="AA44">
        <v>0</v>
      </c>
    </row>
    <row r="45" spans="1:27" x14ac:dyDescent="0.25">
      <c r="A45" s="3">
        <v>41582.70140046296</v>
      </c>
      <c r="B45" s="11">
        <v>0.97340000000000004</v>
      </c>
      <c r="C45">
        <v>1.4501771146774292</v>
      </c>
      <c r="D45">
        <v>1.3501771146774291</v>
      </c>
      <c r="E45">
        <v>1.4101771146774291</v>
      </c>
      <c r="F45">
        <v>1.5071771146774293</v>
      </c>
      <c r="G45">
        <v>1.4561771146774292</v>
      </c>
      <c r="H45">
        <v>1.4111771146774292</v>
      </c>
      <c r="I45">
        <v>1.5391771146774293</v>
      </c>
      <c r="J45">
        <v>1.3611771146774292</v>
      </c>
      <c r="K45">
        <v>1.4201771146774291</v>
      </c>
      <c r="L45">
        <v>1.3861771146774291</v>
      </c>
      <c r="M45">
        <v>1.4871771146774293</v>
      </c>
      <c r="N45">
        <v>54.670256717949151</v>
      </c>
      <c r="O45">
        <v>48.980595302797319</v>
      </c>
      <c r="P45">
        <v>38.707326348616085</v>
      </c>
      <c r="Q45">
        <v>44.87128772112483</v>
      </c>
      <c r="R45">
        <v>54.836358606680626</v>
      </c>
      <c r="S45">
        <v>49.596991440048193</v>
      </c>
      <c r="T45">
        <v>44.974020410666647</v>
      </c>
      <c r="U45">
        <v>58.123804672018622</v>
      </c>
      <c r="V45">
        <v>39.837385933576037</v>
      </c>
      <c r="W45">
        <v>45.89861461654295</v>
      </c>
      <c r="X45">
        <v>42.405703172121328</v>
      </c>
      <c r="Y45">
        <v>52.781704815844385</v>
      </c>
      <c r="Z45">
        <v>1.5055602788925171</v>
      </c>
      <c r="AA45">
        <v>0</v>
      </c>
    </row>
    <row r="46" spans="1:27" x14ac:dyDescent="0.25">
      <c r="A46" s="3">
        <v>41582.704872743052</v>
      </c>
      <c r="B46" s="11">
        <v>0.94200000000000006</v>
      </c>
      <c r="C46">
        <v>1.3651551420211792</v>
      </c>
      <c r="D46">
        <v>1.2651551420211791</v>
      </c>
      <c r="E46">
        <v>1.3251551420211791</v>
      </c>
      <c r="F46">
        <v>1.4221551420211793</v>
      </c>
      <c r="G46">
        <v>1.3711551420211792</v>
      </c>
      <c r="H46">
        <v>1.3261551420211792</v>
      </c>
      <c r="I46">
        <v>1.4541551420211793</v>
      </c>
      <c r="J46">
        <v>1.2761551420211792</v>
      </c>
      <c r="K46">
        <v>1.3351551420211791</v>
      </c>
      <c r="L46">
        <v>1.3011551420211791</v>
      </c>
      <c r="M46">
        <v>1.4021551420211793</v>
      </c>
      <c r="N46">
        <v>50.800244823382911</v>
      </c>
      <c r="O46">
        <v>44.920928027726013</v>
      </c>
      <c r="P46">
        <v>34.305216775072083</v>
      </c>
      <c r="Q46">
        <v>40.67464352666444</v>
      </c>
      <c r="R46">
        <v>50.971883441738775</v>
      </c>
      <c r="S46">
        <v>45.557870702885253</v>
      </c>
      <c r="T46">
        <v>40.780800639190993</v>
      </c>
      <c r="U46">
        <v>54.368911042588032</v>
      </c>
      <c r="V46">
        <v>35.472945012864024</v>
      </c>
      <c r="W46">
        <v>41.736214651929835</v>
      </c>
      <c r="X46">
        <v>38.126872826027494</v>
      </c>
      <c r="Y46">
        <v>48.848741191207985</v>
      </c>
      <c r="Z46">
        <v>1.4205383062362671</v>
      </c>
      <c r="AA46">
        <v>0</v>
      </c>
    </row>
    <row r="47" spans="1:27" x14ac:dyDescent="0.25">
      <c r="A47" s="3">
        <v>41582.708345023151</v>
      </c>
      <c r="B47" s="11">
        <v>0.87919999999999998</v>
      </c>
      <c r="C47">
        <v>1.2854148561477661</v>
      </c>
      <c r="D47">
        <v>1.185414856147766</v>
      </c>
      <c r="E47">
        <v>1.245414856147766</v>
      </c>
      <c r="F47">
        <v>1.3424148561477662</v>
      </c>
      <c r="G47">
        <v>1.2914148561477661</v>
      </c>
      <c r="H47">
        <v>1.2464148561477661</v>
      </c>
      <c r="I47">
        <v>1.3744148561477663</v>
      </c>
      <c r="J47">
        <v>1.1964148561477661</v>
      </c>
      <c r="K47">
        <v>1.255414856147766</v>
      </c>
      <c r="L47">
        <v>1.221414856147766</v>
      </c>
      <c r="M47">
        <v>1.3224148561477662</v>
      </c>
      <c r="N47">
        <v>52.502049631807779</v>
      </c>
      <c r="O47">
        <v>46.202781636461111</v>
      </c>
      <c r="P47">
        <v>34.828805294331893</v>
      </c>
      <c r="Q47">
        <v>41.653191099609423</v>
      </c>
      <c r="R47">
        <v>52.685948151474783</v>
      </c>
      <c r="S47">
        <v>46.88522021698887</v>
      </c>
      <c r="T47">
        <v>41.76693086303073</v>
      </c>
      <c r="U47">
        <v>56.325620580956134</v>
      </c>
      <c r="V47">
        <v>36.079942691966117</v>
      </c>
      <c r="W47">
        <v>42.790588733822339</v>
      </c>
      <c r="X47">
        <v>38.923436777498416</v>
      </c>
      <c r="Y47">
        <v>50.411152883048935</v>
      </c>
      <c r="Z47">
        <v>1.340798020362854</v>
      </c>
      <c r="AA47">
        <v>0</v>
      </c>
    </row>
    <row r="48" spans="1:27" x14ac:dyDescent="0.25">
      <c r="A48" s="3">
        <v>41582.711817303243</v>
      </c>
      <c r="B48" s="11">
        <v>0.78500000000000003</v>
      </c>
      <c r="C48">
        <v>1.216834824752808</v>
      </c>
      <c r="D48">
        <v>1.1168348247528079</v>
      </c>
      <c r="E48">
        <v>1.176834824752808</v>
      </c>
      <c r="F48">
        <v>1.2738348247528082</v>
      </c>
      <c r="G48">
        <v>1.222834824752808</v>
      </c>
      <c r="H48">
        <v>1.1778348247528081</v>
      </c>
      <c r="I48">
        <v>1.3058348247528082</v>
      </c>
      <c r="J48">
        <v>1.1278348247528081</v>
      </c>
      <c r="K48">
        <v>1.186834824752808</v>
      </c>
      <c r="L48">
        <v>1.152834824752808</v>
      </c>
      <c r="M48">
        <v>1.2538348247528082</v>
      </c>
      <c r="N48">
        <v>62.06598585578292</v>
      </c>
      <c r="O48">
        <v>55.010805700994645</v>
      </c>
      <c r="P48">
        <v>42.271952197809924</v>
      </c>
      <c r="Q48">
        <v>49.915264299720761</v>
      </c>
      <c r="R48">
        <v>62.271952197809952</v>
      </c>
      <c r="S48">
        <v>55.775136911185726</v>
      </c>
      <c r="T48">
        <v>50.042652834752616</v>
      </c>
      <c r="U48">
        <v>66.34838531882906</v>
      </c>
      <c r="V48">
        <v>43.673226083160252</v>
      </c>
      <c r="W48">
        <v>51.189149650039234</v>
      </c>
      <c r="X48">
        <v>46.857939458956423</v>
      </c>
      <c r="Y48">
        <v>59.724181497173007</v>
      </c>
      <c r="Z48">
        <v>1.272217988967896</v>
      </c>
      <c r="AA48">
        <v>0</v>
      </c>
    </row>
    <row r="49" spans="1:27" x14ac:dyDescent="0.25">
      <c r="A49" s="3">
        <v>41582.715289583335</v>
      </c>
      <c r="B49" s="11">
        <v>0.76930000000000009</v>
      </c>
      <c r="C49">
        <v>1.1582875663757322</v>
      </c>
      <c r="D49">
        <v>1.0582875663757321</v>
      </c>
      <c r="E49">
        <v>1.1182875663757321</v>
      </c>
      <c r="F49">
        <v>1.2152875663757323</v>
      </c>
      <c r="G49">
        <v>1.1642875663757322</v>
      </c>
      <c r="H49">
        <v>1.1192875663757322</v>
      </c>
      <c r="I49">
        <v>1.2472875663757323</v>
      </c>
      <c r="J49">
        <v>1.0692875663757322</v>
      </c>
      <c r="K49">
        <v>1.1282875663757321</v>
      </c>
      <c r="L49">
        <v>1.0942875663757321</v>
      </c>
      <c r="M49">
        <v>1.1952875663757323</v>
      </c>
      <c r="N49">
        <v>57.762996307138948</v>
      </c>
      <c r="O49">
        <v>50.563832883885617</v>
      </c>
      <c r="P49">
        <v>37.56500277859508</v>
      </c>
      <c r="Q49">
        <v>45.364300841769392</v>
      </c>
      <c r="R49">
        <v>57.97316604390123</v>
      </c>
      <c r="S49">
        <v>51.34376269020305</v>
      </c>
      <c r="T49">
        <v>45.494289142822318</v>
      </c>
      <c r="U49">
        <v>62.132791677594206</v>
      </c>
      <c r="V49">
        <v>38.994874090177049</v>
      </c>
      <c r="W49">
        <v>46.66418385229845</v>
      </c>
      <c r="X49">
        <v>42.244581616499673</v>
      </c>
      <c r="Y49">
        <v>55.373400022843121</v>
      </c>
      <c r="Z49">
        <v>1.2136707305908201</v>
      </c>
      <c r="AA49">
        <v>0</v>
      </c>
    </row>
    <row r="50" spans="1:27" x14ac:dyDescent="0.25">
      <c r="A50" s="3">
        <v>41582.718761863427</v>
      </c>
      <c r="B50" s="11">
        <v>0.70650000000000002</v>
      </c>
      <c r="C50">
        <v>1.1066805536270141</v>
      </c>
      <c r="D50">
        <v>1.006680553627014</v>
      </c>
      <c r="E50">
        <v>1.0666805536270141</v>
      </c>
      <c r="F50">
        <v>1.1636805536270143</v>
      </c>
      <c r="G50">
        <v>1.1126805536270141</v>
      </c>
      <c r="H50">
        <v>1.0676805536270142</v>
      </c>
      <c r="I50">
        <v>1.1956805536270143</v>
      </c>
      <c r="J50">
        <v>1.0176805536270142</v>
      </c>
      <c r="K50">
        <v>1.0766805536270141</v>
      </c>
      <c r="L50">
        <v>1.0426805536270141</v>
      </c>
      <c r="M50">
        <v>1.1436805536270143</v>
      </c>
      <c r="N50">
        <v>64.48177181063015</v>
      </c>
      <c r="O50">
        <v>56.642682749754293</v>
      </c>
      <c r="P50">
        <v>42.488401079549043</v>
      </c>
      <c r="Q50">
        <v>50.98097008167219</v>
      </c>
      <c r="R50">
        <v>64.710623301771307</v>
      </c>
      <c r="S50">
        <v>57.491939649966611</v>
      </c>
      <c r="T50">
        <v>51.122512898374268</v>
      </c>
      <c r="U50">
        <v>69.239993436236986</v>
      </c>
      <c r="V50">
        <v>44.045372063271635</v>
      </c>
      <c r="W50">
        <v>52.396398248692726</v>
      </c>
      <c r="X50">
        <v>47.583942480822934</v>
      </c>
      <c r="Y50">
        <v>61.879766967730255</v>
      </c>
      <c r="Z50">
        <v>1.1620637178421021</v>
      </c>
      <c r="AA50">
        <v>0</v>
      </c>
    </row>
    <row r="51" spans="1:27" x14ac:dyDescent="0.25">
      <c r="A51" s="3">
        <v>41582.722234143519</v>
      </c>
      <c r="B51" s="11">
        <v>0.69079999999999997</v>
      </c>
      <c r="C51">
        <v>1.061186235618591</v>
      </c>
      <c r="D51">
        <v>0.96118623561859096</v>
      </c>
      <c r="E51">
        <v>1.021186235618591</v>
      </c>
      <c r="F51">
        <v>1.1181862356185912</v>
      </c>
      <c r="G51">
        <v>1.0671862356185911</v>
      </c>
      <c r="H51">
        <v>1.0221862356185911</v>
      </c>
      <c r="I51">
        <v>1.1501862356185912</v>
      </c>
      <c r="J51">
        <v>0.97218623561859108</v>
      </c>
      <c r="K51">
        <v>1.031186235618591</v>
      </c>
      <c r="L51">
        <v>0.99718623561859099</v>
      </c>
      <c r="M51">
        <v>1.0981862356185912</v>
      </c>
      <c r="N51">
        <v>61.634250120683127</v>
      </c>
      <c r="O51">
        <v>53.616999944787359</v>
      </c>
      <c r="P51">
        <v>39.141030054804716</v>
      </c>
      <c r="Q51">
        <v>47.826611988794305</v>
      </c>
      <c r="R51">
        <v>61.868302782077478</v>
      </c>
      <c r="S51">
        <v>54.485558138186313</v>
      </c>
      <c r="T51">
        <v>47.971371687694145</v>
      </c>
      <c r="U51">
        <v>66.500613146871927</v>
      </c>
      <c r="V51">
        <v>40.733386742702827</v>
      </c>
      <c r="W51">
        <v>49.274208977792568</v>
      </c>
      <c r="X51">
        <v>44.352379215198468</v>
      </c>
      <c r="Y51">
        <v>58.973108804080951</v>
      </c>
      <c r="Z51">
        <v>1.116569399833679</v>
      </c>
      <c r="AA51">
        <v>0</v>
      </c>
    </row>
    <row r="52" spans="1:27" x14ac:dyDescent="0.25">
      <c r="A52" s="3">
        <v>41582.725706423611</v>
      </c>
      <c r="B52" s="11">
        <v>0.64370000000000005</v>
      </c>
      <c r="C52">
        <v>1.0223116094589231</v>
      </c>
      <c r="D52">
        <v>0.92231160945892299</v>
      </c>
      <c r="E52">
        <v>0.98231160945892304</v>
      </c>
      <c r="F52">
        <v>1.0793116094589232</v>
      </c>
      <c r="G52">
        <v>1.0283116094589231</v>
      </c>
      <c r="H52">
        <v>0.98331160945892315</v>
      </c>
      <c r="I52">
        <v>1.1113116094589233</v>
      </c>
      <c r="J52">
        <v>0.93331160945892311</v>
      </c>
      <c r="K52">
        <v>0.99231160945892305</v>
      </c>
      <c r="L52">
        <v>0.95831160945892302</v>
      </c>
      <c r="M52">
        <v>1.0593116094589232</v>
      </c>
      <c r="N52">
        <v>67.421900524158914</v>
      </c>
      <c r="O52">
        <v>58.818022286612241</v>
      </c>
      <c r="P52">
        <v>43.282835087606479</v>
      </c>
      <c r="Q52">
        <v>52.60394740700994</v>
      </c>
      <c r="R52">
        <v>67.673078990045539</v>
      </c>
      <c r="S52">
        <v>59.750133518552587</v>
      </c>
      <c r="T52">
        <v>52.759299279000011</v>
      </c>
      <c r="U52">
        <v>72.64433889372738</v>
      </c>
      <c r="V52">
        <v>44.99170567949713</v>
      </c>
      <c r="W52">
        <v>54.157466126910514</v>
      </c>
      <c r="X52">
        <v>48.875502479248553</v>
      </c>
      <c r="Y52">
        <v>64.566041550244393</v>
      </c>
      <c r="Z52">
        <v>1.077694773674011</v>
      </c>
      <c r="AA52">
        <v>0</v>
      </c>
    </row>
    <row r="53" spans="1:27" x14ac:dyDescent="0.25">
      <c r="A53" s="3">
        <v>41582.729178703703</v>
      </c>
      <c r="B53" s="11">
        <v>0.64370000000000005</v>
      </c>
      <c r="C53">
        <v>0.64370000000000005</v>
      </c>
      <c r="D53">
        <v>0.7137</v>
      </c>
      <c r="E53">
        <v>0.60370000000000001</v>
      </c>
      <c r="F53">
        <v>0.73870000000000002</v>
      </c>
      <c r="G53">
        <v>0.66870000000000007</v>
      </c>
      <c r="H53">
        <v>0.5797000000000001</v>
      </c>
      <c r="I53">
        <v>0.56170000000000009</v>
      </c>
      <c r="J53">
        <v>0.63870000000000005</v>
      </c>
      <c r="K53">
        <v>0.62170000000000003</v>
      </c>
      <c r="L53">
        <v>0.68270000000000008</v>
      </c>
      <c r="M53">
        <v>0.73770000000000002</v>
      </c>
      <c r="N53">
        <v>61.009729695612691</v>
      </c>
      <c r="O53">
        <v>0</v>
      </c>
      <c r="P53">
        <v>10.874631039304015</v>
      </c>
      <c r="Q53">
        <v>6.214074879602304</v>
      </c>
      <c r="R53">
        <v>14.758427839055454</v>
      </c>
      <c r="S53">
        <v>3.88379679975144</v>
      </c>
      <c r="T53">
        <v>9.94251980736367</v>
      </c>
      <c r="U53">
        <v>12.738853503184705</v>
      </c>
      <c r="V53">
        <v>0.776759359950288</v>
      </c>
      <c r="W53">
        <v>3.4177411837812675</v>
      </c>
      <c r="X53">
        <v>6.0587230076122465</v>
      </c>
      <c r="Y53">
        <v>14.603075967065397</v>
      </c>
      <c r="Z53">
        <v>1.036419630050659</v>
      </c>
      <c r="AA53">
        <v>0</v>
      </c>
    </row>
    <row r="54" spans="1:27" x14ac:dyDescent="0.25">
      <c r="A54" s="3">
        <v>41582.732650983795</v>
      </c>
      <c r="B54" s="11">
        <v>0.64370000000000005</v>
      </c>
      <c r="C54">
        <v>0.60176765556335476</v>
      </c>
      <c r="D54">
        <v>0.67176765556335472</v>
      </c>
      <c r="E54">
        <v>0.56176765556335473</v>
      </c>
      <c r="F54">
        <v>0.69676765556335474</v>
      </c>
      <c r="G54">
        <v>0.62676765556335479</v>
      </c>
      <c r="H54">
        <v>0.53776765556335482</v>
      </c>
      <c r="I54">
        <v>0.5197676555633548</v>
      </c>
      <c r="J54">
        <v>0.59676765556335476</v>
      </c>
      <c r="K54">
        <v>0.57976765556335474</v>
      </c>
      <c r="L54">
        <v>0.6407676555633548</v>
      </c>
      <c r="M54">
        <v>0.69576765556335474</v>
      </c>
      <c r="N54">
        <v>54.495461490447973</v>
      </c>
      <c r="O54">
        <v>6.5142682051647167</v>
      </c>
      <c r="P54">
        <v>4.3603628341392984</v>
      </c>
      <c r="Q54">
        <v>12.728343084767022</v>
      </c>
      <c r="R54">
        <v>8.2441596338907388</v>
      </c>
      <c r="S54">
        <v>2.6304714054132767</v>
      </c>
      <c r="T54">
        <v>16.456788012528385</v>
      </c>
      <c r="U54">
        <v>19.253121708349425</v>
      </c>
      <c r="V54">
        <v>7.2910275651150052</v>
      </c>
      <c r="W54">
        <v>9.9320093889459837</v>
      </c>
      <c r="X54">
        <v>0.45554519755247025</v>
      </c>
      <c r="Y54">
        <v>8.0888077619006822</v>
      </c>
      <c r="Z54">
        <v>0.99448728561401367</v>
      </c>
      <c r="AA54">
        <v>0</v>
      </c>
    </row>
    <row r="55" spans="1:27" x14ac:dyDescent="0.25">
      <c r="A55" s="3">
        <v>41582.736123263887</v>
      </c>
      <c r="B55" s="11">
        <v>0.61229999999999996</v>
      </c>
      <c r="C55">
        <v>0.56662267084121731</v>
      </c>
      <c r="D55">
        <v>0.63662267084121726</v>
      </c>
      <c r="E55">
        <v>0.52662267084121728</v>
      </c>
      <c r="F55">
        <v>0.66162267084121729</v>
      </c>
      <c r="G55">
        <v>0.59162267084121734</v>
      </c>
      <c r="H55">
        <v>0.50262267084121737</v>
      </c>
      <c r="I55">
        <v>0.48462267084121735</v>
      </c>
      <c r="J55">
        <v>0.56162267084121731</v>
      </c>
      <c r="K55">
        <v>0.54462267084121729</v>
      </c>
      <c r="L55">
        <v>0.60562267084121735</v>
      </c>
      <c r="M55">
        <v>0.66062267084121729</v>
      </c>
      <c r="N55">
        <v>56.678474749612327</v>
      </c>
      <c r="O55">
        <v>7.459959032954866</v>
      </c>
      <c r="P55">
        <v>3.972345392980126</v>
      </c>
      <c r="Q55">
        <v>13.992704419203442</v>
      </c>
      <c r="R55">
        <v>8.055311259385487</v>
      </c>
      <c r="S55">
        <v>3.3769931665495054</v>
      </c>
      <c r="T55">
        <v>17.912351650952569</v>
      </c>
      <c r="U55">
        <v>20.852087074764434</v>
      </c>
      <c r="V55">
        <v>8.2765522062359391</v>
      </c>
      <c r="W55">
        <v>11.052968995391584</v>
      </c>
      <c r="X55">
        <v>1.0905322813625034</v>
      </c>
      <c r="Y55">
        <v>7.8919926247292729</v>
      </c>
      <c r="Z55">
        <v>0.95934230089187622</v>
      </c>
      <c r="AA55">
        <v>0</v>
      </c>
    </row>
    <row r="56" spans="1:27" x14ac:dyDescent="0.25">
      <c r="A56" s="3">
        <v>41582.739595543979</v>
      </c>
      <c r="B56" s="11">
        <v>0.58090000000000008</v>
      </c>
      <c r="C56">
        <v>0.53567039604187039</v>
      </c>
      <c r="D56">
        <v>0.60567039604187034</v>
      </c>
      <c r="E56">
        <v>0.49567039604187035</v>
      </c>
      <c r="F56">
        <v>0.63067039604187036</v>
      </c>
      <c r="G56">
        <v>0.56067039604187041</v>
      </c>
      <c r="H56">
        <v>0.47167039604187044</v>
      </c>
      <c r="I56">
        <v>0.45367039604187043</v>
      </c>
      <c r="J56">
        <v>0.53067039604187038</v>
      </c>
      <c r="K56">
        <v>0.51367039604187037</v>
      </c>
      <c r="L56">
        <v>0.57467039604187042</v>
      </c>
      <c r="M56">
        <v>0.62967039604187036</v>
      </c>
      <c r="N56">
        <v>59.819250489331921</v>
      </c>
      <c r="O56">
        <v>7.7861256598605078</v>
      </c>
      <c r="P56">
        <v>4.2641411674763736</v>
      </c>
      <c r="Q56">
        <v>14.671992418338736</v>
      </c>
      <c r="R56">
        <v>8.5678078915252662</v>
      </c>
      <c r="S56">
        <v>3.4824589358116147</v>
      </c>
      <c r="T56">
        <v>18.803512473425656</v>
      </c>
      <c r="U56">
        <v>21.902152514740855</v>
      </c>
      <c r="V56">
        <v>8.6468590046702847</v>
      </c>
      <c r="W56">
        <v>11.573352377023532</v>
      </c>
      <c r="X56">
        <v>1.0724055703442346</v>
      </c>
      <c r="Y56">
        <v>8.3956612225633105</v>
      </c>
      <c r="Z56">
        <v>0.9283900260925293</v>
      </c>
      <c r="AA56">
        <v>0</v>
      </c>
    </row>
    <row r="57" spans="1:27" x14ac:dyDescent="0.25">
      <c r="A57" s="3">
        <v>41582.743067824071</v>
      </c>
      <c r="B57" s="11">
        <v>0.53380000000000005</v>
      </c>
      <c r="C57">
        <v>0.50698291893005398</v>
      </c>
      <c r="D57">
        <v>0.57698291893005393</v>
      </c>
      <c r="E57">
        <v>0.46698291893005395</v>
      </c>
      <c r="F57">
        <v>0.60198291893005396</v>
      </c>
      <c r="G57">
        <v>0.53198291893005401</v>
      </c>
      <c r="H57">
        <v>0.44298291893005404</v>
      </c>
      <c r="I57">
        <v>0.42498291893005402</v>
      </c>
      <c r="J57">
        <v>0.50198291893005398</v>
      </c>
      <c r="K57">
        <v>0.48498291893005396</v>
      </c>
      <c r="L57">
        <v>0.54598291893005402</v>
      </c>
      <c r="M57">
        <v>0.60098291893005396</v>
      </c>
      <c r="N57">
        <v>68.546749528046618</v>
      </c>
      <c r="O57">
        <v>5.0238068696039839</v>
      </c>
      <c r="P57">
        <v>8.0897187954390937</v>
      </c>
      <c r="Q57">
        <v>12.517250106771469</v>
      </c>
      <c r="R57">
        <v>12.773120818668771</v>
      </c>
      <c r="S57">
        <v>0.34040484637430629</v>
      </c>
      <c r="T57">
        <v>17.013316049071936</v>
      </c>
      <c r="U57">
        <v>20.385365505797306</v>
      </c>
      <c r="V57">
        <v>5.9604872742499193</v>
      </c>
      <c r="W57">
        <v>9.1452006500460996</v>
      </c>
      <c r="X57">
        <v>2.2823002866343134</v>
      </c>
      <c r="Y57">
        <v>12.585784737739584</v>
      </c>
      <c r="Z57">
        <v>0.89970254898071289</v>
      </c>
      <c r="AA57">
        <v>0</v>
      </c>
    </row>
    <row r="58" spans="1:27" x14ac:dyDescent="0.25">
      <c r="A58" s="3">
        <v>41582.74654010417</v>
      </c>
      <c r="B58" s="11">
        <v>0.58090000000000008</v>
      </c>
      <c r="C58">
        <v>0.48016333217620877</v>
      </c>
      <c r="D58">
        <v>0.55016333217620872</v>
      </c>
      <c r="E58">
        <v>0.44016333217620873</v>
      </c>
      <c r="F58">
        <v>0.57516333217620874</v>
      </c>
      <c r="G58">
        <v>0.50516333217620879</v>
      </c>
      <c r="H58">
        <v>0.41616333217620882</v>
      </c>
      <c r="I58">
        <v>0.39816333217620881</v>
      </c>
      <c r="J58">
        <v>0.47516333217620876</v>
      </c>
      <c r="K58">
        <v>0.45816333217620875</v>
      </c>
      <c r="L58">
        <v>0.5191633321762088</v>
      </c>
      <c r="M58">
        <v>0.57416333217620874</v>
      </c>
      <c r="N58">
        <v>50.263894340999755</v>
      </c>
      <c r="O58">
        <v>17.341481808192682</v>
      </c>
      <c r="P58">
        <v>5.2912149808558029</v>
      </c>
      <c r="Q58">
        <v>24.227348566670912</v>
      </c>
      <c r="R58">
        <v>0.98754825680691005</v>
      </c>
      <c r="S58">
        <v>13.037815084143793</v>
      </c>
      <c r="T58">
        <v>28.358868621757832</v>
      </c>
      <c r="U58">
        <v>31.457508663073032</v>
      </c>
      <c r="V58">
        <v>18.202215153002463</v>
      </c>
      <c r="W58">
        <v>21.128708525355712</v>
      </c>
      <c r="X58">
        <v>10.62776171867641</v>
      </c>
      <c r="Y58">
        <v>1.1596949257688658</v>
      </c>
      <c r="Z58">
        <v>0.87288296222686768</v>
      </c>
      <c r="AA58">
        <v>0</v>
      </c>
    </row>
    <row r="59" spans="1:27" x14ac:dyDescent="0.25">
      <c r="A59" s="3">
        <v>41582.750012384262</v>
      </c>
      <c r="B59" s="11">
        <v>0.56520000000000004</v>
      </c>
      <c r="C59">
        <v>0.45527565116882351</v>
      </c>
      <c r="D59">
        <v>0.52527565116882347</v>
      </c>
      <c r="E59">
        <v>0.41527565116882348</v>
      </c>
      <c r="F59">
        <v>0.55027565116882349</v>
      </c>
      <c r="G59">
        <v>0.48027565116882354</v>
      </c>
      <c r="H59">
        <v>0.39127565116882357</v>
      </c>
      <c r="I59">
        <v>0.37327565116882355</v>
      </c>
      <c r="J59">
        <v>0.45027565116882351</v>
      </c>
      <c r="K59">
        <v>0.43327565116882349</v>
      </c>
      <c r="L59">
        <v>0.49427565116882355</v>
      </c>
      <c r="M59">
        <v>0.54927565116882349</v>
      </c>
      <c r="N59">
        <v>50.034550817318184</v>
      </c>
      <c r="O59">
        <v>19.448752447129603</v>
      </c>
      <c r="P59">
        <v>7.0637559857000296</v>
      </c>
      <c r="Q59">
        <v>26.525893282232229</v>
      </c>
      <c r="R59">
        <v>2.6405429637608893</v>
      </c>
      <c r="S59">
        <v>15.025539425190461</v>
      </c>
      <c r="T59">
        <v>30.772177783293785</v>
      </c>
      <c r="U59">
        <v>33.956891159089963</v>
      </c>
      <c r="V59">
        <v>20.333395051517432</v>
      </c>
      <c r="W59">
        <v>23.341179906436047</v>
      </c>
      <c r="X59">
        <v>12.548540132904545</v>
      </c>
      <c r="Y59">
        <v>2.817471484638455</v>
      </c>
      <c r="Z59">
        <v>0.84799528121948242</v>
      </c>
      <c r="AA59">
        <v>0</v>
      </c>
    </row>
    <row r="60" spans="1:27" x14ac:dyDescent="0.25">
      <c r="A60" s="3">
        <v>41582.753484664354</v>
      </c>
      <c r="B60" s="11">
        <v>0.56520000000000004</v>
      </c>
      <c r="C60">
        <v>0.4317945801734927</v>
      </c>
      <c r="D60">
        <v>0.50179458017349265</v>
      </c>
      <c r="E60">
        <v>0.39179458017349267</v>
      </c>
      <c r="F60">
        <v>0.52679458017349268</v>
      </c>
      <c r="G60">
        <v>0.45679458017349273</v>
      </c>
      <c r="H60">
        <v>0.36779458017349276</v>
      </c>
      <c r="I60">
        <v>0.34979458017349274</v>
      </c>
      <c r="J60">
        <v>0.4267945801734927</v>
      </c>
      <c r="K60">
        <v>0.40979458017349268</v>
      </c>
      <c r="L60">
        <v>0.47079458017349274</v>
      </c>
      <c r="M60">
        <v>0.52579458017349268</v>
      </c>
      <c r="N60">
        <v>45.880079657493198</v>
      </c>
      <c r="O60">
        <v>23.60322360695459</v>
      </c>
      <c r="P60">
        <v>11.218227145525013</v>
      </c>
      <c r="Q60">
        <v>30.680364442057211</v>
      </c>
      <c r="R60">
        <v>6.7950141235858732</v>
      </c>
      <c r="S60">
        <v>19.180010585015445</v>
      </c>
      <c r="T60">
        <v>34.926648943118771</v>
      </c>
      <c r="U60">
        <v>38.111362318914949</v>
      </c>
      <c r="V60">
        <v>24.487866211342414</v>
      </c>
      <c r="W60">
        <v>27.495651066261029</v>
      </c>
      <c r="X60">
        <v>16.703011292729528</v>
      </c>
      <c r="Y60">
        <v>6.9719426444634394</v>
      </c>
      <c r="Z60">
        <v>0.82451421022415161</v>
      </c>
      <c r="AA60">
        <v>0</v>
      </c>
    </row>
    <row r="61" spans="1:27" x14ac:dyDescent="0.25">
      <c r="A61" s="3">
        <v>41582.756956944446</v>
      </c>
      <c r="B61" s="11">
        <v>0.54949999999999999</v>
      </c>
      <c r="C61">
        <v>0.40973579521179226</v>
      </c>
      <c r="D61">
        <v>0.47973579521179222</v>
      </c>
      <c r="E61">
        <v>0.36973579521179223</v>
      </c>
      <c r="F61">
        <v>0.50473579521179224</v>
      </c>
      <c r="G61">
        <v>0.43473579521179229</v>
      </c>
      <c r="H61">
        <v>0.34573579521179232</v>
      </c>
      <c r="I61">
        <v>0.3277357952117923</v>
      </c>
      <c r="J61">
        <v>0.40473579521179226</v>
      </c>
      <c r="K61">
        <v>0.38773579521179224</v>
      </c>
      <c r="L61">
        <v>0.4487357952117923</v>
      </c>
      <c r="M61">
        <v>0.50373579521179224</v>
      </c>
      <c r="N61">
        <v>46.033744360773646</v>
      </c>
      <c r="O61">
        <v>25.434796139801225</v>
      </c>
      <c r="P61">
        <v>12.69594263661652</v>
      </c>
      <c r="Q61">
        <v>32.714140998763931</v>
      </c>
      <c r="R61">
        <v>8.1463520997648313</v>
      </c>
      <c r="S61">
        <v>20.885205602949537</v>
      </c>
      <c r="T61">
        <v>37.081747914141523</v>
      </c>
      <c r="U61">
        <v>40.357453100674739</v>
      </c>
      <c r="V61">
        <v>26.344714247171559</v>
      </c>
      <c r="W61">
        <v>29.438435812230708</v>
      </c>
      <c r="X61">
        <v>18.337434902312591</v>
      </c>
      <c r="Y61">
        <v>8.3283357212389006</v>
      </c>
      <c r="Z61">
        <v>0.80245542526245117</v>
      </c>
      <c r="AA61">
        <v>0</v>
      </c>
    </row>
    <row r="62" spans="1:27" x14ac:dyDescent="0.25">
      <c r="A62" s="3">
        <v>41582.760429224538</v>
      </c>
      <c r="B62" s="11">
        <v>0.56520000000000004</v>
      </c>
      <c r="C62">
        <v>0.38899051780700711</v>
      </c>
      <c r="D62">
        <v>0.45899051780700706</v>
      </c>
      <c r="E62">
        <v>0.34899051780700707</v>
      </c>
      <c r="F62">
        <v>0.48399051780700708</v>
      </c>
      <c r="G62">
        <v>0.41399051780700713</v>
      </c>
      <c r="H62">
        <v>0.32499051780700716</v>
      </c>
      <c r="I62">
        <v>0.30699051780700715</v>
      </c>
      <c r="J62">
        <v>0.3839905178070071</v>
      </c>
      <c r="K62">
        <v>0.36699051780700709</v>
      </c>
      <c r="L62">
        <v>0.42799051780700714</v>
      </c>
      <c r="M62">
        <v>0.48299051780700708</v>
      </c>
      <c r="N62">
        <v>38.306820215439842</v>
      </c>
      <c r="O62">
        <v>31.176483049007949</v>
      </c>
      <c r="P62">
        <v>18.791486587578373</v>
      </c>
      <c r="Q62">
        <v>38.253623884110574</v>
      </c>
      <c r="R62">
        <v>14.368273565639234</v>
      </c>
      <c r="S62">
        <v>26.753270027068805</v>
      </c>
      <c r="T62">
        <v>42.499908385172127</v>
      </c>
      <c r="U62">
        <v>45.684621760968305</v>
      </c>
      <c r="V62">
        <v>32.061125653395777</v>
      </c>
      <c r="W62">
        <v>35.068910508314396</v>
      </c>
      <c r="X62">
        <v>24.276270734782891</v>
      </c>
      <c r="Y62">
        <v>14.545202086516799</v>
      </c>
      <c r="Z62">
        <v>0.78171014785766602</v>
      </c>
      <c r="AA62">
        <v>0</v>
      </c>
    </row>
    <row r="63" spans="1:27" x14ac:dyDescent="0.25">
      <c r="A63" s="3">
        <v>41582.76390150463</v>
      </c>
      <c r="B63" s="11">
        <v>0.5181</v>
      </c>
      <c r="C63">
        <v>0.36932688589096097</v>
      </c>
      <c r="D63">
        <v>0.43932688589096092</v>
      </c>
      <c r="E63">
        <v>0.32932688589096093</v>
      </c>
      <c r="F63">
        <v>0.46432688589096094</v>
      </c>
      <c r="G63">
        <v>0.39432688589096099</v>
      </c>
      <c r="H63">
        <v>0.30532688589096102</v>
      </c>
      <c r="I63">
        <v>0.287326885890961</v>
      </c>
      <c r="J63">
        <v>0.36432688589096096</v>
      </c>
      <c r="K63">
        <v>0.34732688589096095</v>
      </c>
      <c r="L63">
        <v>0.408326885890961</v>
      </c>
      <c r="M63">
        <v>0.46332688589096094</v>
      </c>
      <c r="N63">
        <v>47.084832260494082</v>
      </c>
      <c r="O63">
        <v>28.715134937085317</v>
      </c>
      <c r="P63">
        <v>15.204229706434875</v>
      </c>
      <c r="Q63">
        <v>36.435652211742728</v>
      </c>
      <c r="R63">
        <v>10.378906409773995</v>
      </c>
      <c r="S63">
        <v>23.889811640424437</v>
      </c>
      <c r="T63">
        <v>41.067962576537148</v>
      </c>
      <c r="U63">
        <v>44.542195350132985</v>
      </c>
      <c r="V63">
        <v>29.680199596417495</v>
      </c>
      <c r="W63">
        <v>32.961419438146898</v>
      </c>
      <c r="X63">
        <v>21.187630594294347</v>
      </c>
      <c r="Y63">
        <v>10.571919341640429</v>
      </c>
      <c r="Z63">
        <v>0.76204651594161987</v>
      </c>
      <c r="AA63">
        <v>0</v>
      </c>
    </row>
    <row r="64" spans="1:27" x14ac:dyDescent="0.25">
      <c r="A64" s="3">
        <v>41582.767373784722</v>
      </c>
      <c r="B64" s="11">
        <v>0.50240000000000007</v>
      </c>
      <c r="C64">
        <v>0.50240000000000007</v>
      </c>
      <c r="D64">
        <v>0.59040000000000004</v>
      </c>
      <c r="E64">
        <v>0.51940000000000008</v>
      </c>
      <c r="F64">
        <v>0.44240000000000007</v>
      </c>
      <c r="G64">
        <v>0.50840000000000007</v>
      </c>
      <c r="H64">
        <v>0.49140000000000006</v>
      </c>
      <c r="I64">
        <v>0.52540000000000009</v>
      </c>
      <c r="J64">
        <v>0.43340000000000006</v>
      </c>
      <c r="K64">
        <v>0.51040000000000008</v>
      </c>
      <c r="L64">
        <v>0.60140000000000005</v>
      </c>
      <c r="M64">
        <v>0.42440000000000005</v>
      </c>
      <c r="N64">
        <v>48.028882730538662</v>
      </c>
      <c r="O64">
        <v>0</v>
      </c>
      <c r="P64">
        <v>17.515923566878971</v>
      </c>
      <c r="Q64">
        <v>3.3837579617834419</v>
      </c>
      <c r="R64">
        <v>11.942675159235668</v>
      </c>
      <c r="S64">
        <v>1.1942675159235678</v>
      </c>
      <c r="T64">
        <v>2.1894904458598741</v>
      </c>
      <c r="U64">
        <v>4.5780254777070102</v>
      </c>
      <c r="V64">
        <v>13.734076433121018</v>
      </c>
      <c r="W64">
        <v>1.5923566878980904</v>
      </c>
      <c r="X64">
        <v>19.705414012738849</v>
      </c>
      <c r="Y64">
        <v>15.52547770700637</v>
      </c>
      <c r="Z64">
        <v>0.74369710683822632</v>
      </c>
      <c r="AA64">
        <v>0</v>
      </c>
    </row>
    <row r="65" spans="1:27" x14ac:dyDescent="0.25">
      <c r="A65" s="3">
        <v>41582.774318344906</v>
      </c>
      <c r="B65" s="11">
        <v>0.48670000000000002</v>
      </c>
      <c r="C65">
        <v>0.46867616882324226</v>
      </c>
      <c r="D65">
        <v>0.55667616882324222</v>
      </c>
      <c r="E65">
        <v>0.48567616882324227</v>
      </c>
      <c r="F65">
        <v>0.40867616882324226</v>
      </c>
      <c r="G65">
        <v>0.47467616882324226</v>
      </c>
      <c r="H65">
        <v>0.45767616882324225</v>
      </c>
      <c r="I65">
        <v>0.49167616882324228</v>
      </c>
      <c r="J65">
        <v>0.39967616882324225</v>
      </c>
      <c r="K65">
        <v>0.47667616882324226</v>
      </c>
      <c r="L65">
        <v>0.56767616882324223</v>
      </c>
      <c r="M65">
        <v>0.39067616882324224</v>
      </c>
      <c r="N65">
        <v>45.874928223026195</v>
      </c>
      <c r="O65">
        <v>3.7032733052717823</v>
      </c>
      <c r="P65">
        <v>14.377680054087158</v>
      </c>
      <c r="Q65">
        <v>0.21036186085016439</v>
      </c>
      <c r="R65">
        <v>16.031196050289246</v>
      </c>
      <c r="S65">
        <v>2.4704810307700349</v>
      </c>
      <c r="T65">
        <v>5.9633924751916529</v>
      </c>
      <c r="U65">
        <v>1.0224304136515832</v>
      </c>
      <c r="V65">
        <v>17.880384462041867</v>
      </c>
      <c r="W65">
        <v>2.0595502726027854</v>
      </c>
      <c r="X65">
        <v>16.637799224007029</v>
      </c>
      <c r="Y65">
        <v>19.729572873794488</v>
      </c>
      <c r="Z65">
        <v>0.70997327566146851</v>
      </c>
      <c r="AA65">
        <v>0</v>
      </c>
    </row>
    <row r="66" spans="1:27" x14ac:dyDescent="0.25">
      <c r="A66" s="3">
        <v>41582.777790624998</v>
      </c>
      <c r="B66" s="11">
        <v>0.48670000000000002</v>
      </c>
      <c r="C66">
        <v>0.45346041431427009</v>
      </c>
      <c r="D66">
        <v>0.54146041431427006</v>
      </c>
      <c r="E66">
        <v>0.4704604143142701</v>
      </c>
      <c r="F66">
        <v>0.39346041431427009</v>
      </c>
      <c r="G66">
        <v>0.45946041431427009</v>
      </c>
      <c r="H66">
        <v>0.44246041431427008</v>
      </c>
      <c r="I66">
        <v>0.47646041431427011</v>
      </c>
      <c r="J66">
        <v>0.38446041431427008</v>
      </c>
      <c r="K66">
        <v>0.4614604143142701</v>
      </c>
      <c r="L66">
        <v>0.55246041431427007</v>
      </c>
      <c r="M66">
        <v>0.37546041431427007</v>
      </c>
      <c r="N66">
        <v>42.748617454796857</v>
      </c>
      <c r="O66">
        <v>6.829584073501116</v>
      </c>
      <c r="P66">
        <v>11.251369285857823</v>
      </c>
      <c r="Q66">
        <v>3.3366726290794979</v>
      </c>
      <c r="R66">
        <v>19.157506818518577</v>
      </c>
      <c r="S66">
        <v>5.5967917989993685</v>
      </c>
      <c r="T66">
        <v>9.0897032434209848</v>
      </c>
      <c r="U66">
        <v>2.1038803545777505</v>
      </c>
      <c r="V66">
        <v>21.006695230271202</v>
      </c>
      <c r="W66">
        <v>5.1858610408321191</v>
      </c>
      <c r="X66">
        <v>13.511488455777695</v>
      </c>
      <c r="Y66">
        <v>22.855883642023823</v>
      </c>
      <c r="Z66">
        <v>0.69475752115249634</v>
      </c>
      <c r="AA66">
        <v>0</v>
      </c>
    </row>
    <row r="67" spans="1:27" x14ac:dyDescent="0.25">
      <c r="A67" s="3">
        <v>41582.78126290509</v>
      </c>
      <c r="B67" s="11">
        <v>0.47100000000000003</v>
      </c>
      <c r="C67">
        <v>0.43927129020690925</v>
      </c>
      <c r="D67">
        <v>0.52727129020690922</v>
      </c>
      <c r="E67">
        <v>0.45627129020690926</v>
      </c>
      <c r="F67">
        <v>0.37927129020690925</v>
      </c>
      <c r="G67">
        <v>0.44527129020690925</v>
      </c>
      <c r="H67">
        <v>0.42827129020690924</v>
      </c>
      <c r="I67">
        <v>0.46227129020690927</v>
      </c>
      <c r="J67">
        <v>0.37027129020690924</v>
      </c>
      <c r="K67">
        <v>0.44727129020690926</v>
      </c>
      <c r="L67">
        <v>0.53827129020690923</v>
      </c>
      <c r="M67">
        <v>0.36127129020690923</v>
      </c>
      <c r="N67">
        <v>44.494351814253818</v>
      </c>
      <c r="O67">
        <v>6.7364564316540925</v>
      </c>
      <c r="P67">
        <v>11.947195373016811</v>
      </c>
      <c r="Q67">
        <v>3.1271146057517547</v>
      </c>
      <c r="R67">
        <v>19.475309934838805</v>
      </c>
      <c r="S67">
        <v>5.4625710813356205</v>
      </c>
      <c r="T67">
        <v>9.0719129072379605</v>
      </c>
      <c r="U67">
        <v>1.8532292554332825</v>
      </c>
      <c r="V67">
        <v>21.386137960316514</v>
      </c>
      <c r="W67">
        <v>5.0379426312294626</v>
      </c>
      <c r="X67">
        <v>14.282651848600677</v>
      </c>
      <c r="Y67">
        <v>23.29696598579422</v>
      </c>
      <c r="Z67">
        <v>0.6805683970451355</v>
      </c>
      <c r="AA67">
        <v>0</v>
      </c>
    </row>
    <row r="68" spans="1:27" x14ac:dyDescent="0.25">
      <c r="A68" s="3">
        <v>41582.784735185189</v>
      </c>
      <c r="B68" s="11">
        <v>0.5181</v>
      </c>
      <c r="C68">
        <v>0.4258201908111573</v>
      </c>
      <c r="D68">
        <v>0.51382019081115726</v>
      </c>
      <c r="E68">
        <v>0.44282019081115731</v>
      </c>
      <c r="F68">
        <v>0.3658201908111573</v>
      </c>
      <c r="G68">
        <v>0.4318201908111573</v>
      </c>
      <c r="H68">
        <v>0.41482019081115729</v>
      </c>
      <c r="I68">
        <v>0.44882019081115732</v>
      </c>
      <c r="J68">
        <v>0.35682019081115729</v>
      </c>
      <c r="K68">
        <v>0.4338201908111573</v>
      </c>
      <c r="L68">
        <v>0.52482019081115727</v>
      </c>
      <c r="M68">
        <v>0.34782019081115728</v>
      </c>
      <c r="N68">
        <v>28.762265518120739</v>
      </c>
      <c r="O68">
        <v>17.811196523613724</v>
      </c>
      <c r="P68">
        <v>0.8260585193674469</v>
      </c>
      <c r="Q68">
        <v>14.529976681884326</v>
      </c>
      <c r="R68">
        <v>29.391972435599826</v>
      </c>
      <c r="S68">
        <v>16.653118932415115</v>
      </c>
      <c r="T68">
        <v>19.934338774144511</v>
      </c>
      <c r="U68">
        <v>13.371899090685714</v>
      </c>
      <c r="V68">
        <v>31.129088822397748</v>
      </c>
      <c r="W68">
        <v>16.267093068682243</v>
      </c>
      <c r="X68">
        <v>1.2970837311633405</v>
      </c>
      <c r="Y68">
        <v>32.866205209195662</v>
      </c>
      <c r="Z68">
        <v>0.66711729764938354</v>
      </c>
      <c r="AA68">
        <v>0</v>
      </c>
    </row>
    <row r="69" spans="1:27" x14ac:dyDescent="0.25">
      <c r="A69" s="3">
        <v>41582.788207465281</v>
      </c>
      <c r="B69" s="11">
        <v>0.47100000000000003</v>
      </c>
      <c r="C69">
        <v>0.41274430265426643</v>
      </c>
      <c r="D69">
        <v>0.50074430265426639</v>
      </c>
      <c r="E69">
        <v>0.42974430265426644</v>
      </c>
      <c r="F69">
        <v>0.35274430265426643</v>
      </c>
      <c r="G69">
        <v>0.41874430265426643</v>
      </c>
      <c r="H69">
        <v>0.40174430265426642</v>
      </c>
      <c r="I69">
        <v>0.43574430265426645</v>
      </c>
      <c r="J69">
        <v>0.34374430265426642</v>
      </c>
      <c r="K69">
        <v>0.42074430265426643</v>
      </c>
      <c r="L69">
        <v>0.5117443026542664</v>
      </c>
      <c r="M69">
        <v>0.33474430265426641</v>
      </c>
      <c r="N69">
        <v>38.862295009021793</v>
      </c>
      <c r="O69">
        <v>12.368513236886114</v>
      </c>
      <c r="P69">
        <v>6.31513856778479</v>
      </c>
      <c r="Q69">
        <v>8.7591714109837771</v>
      </c>
      <c r="R69">
        <v>25.107366740070827</v>
      </c>
      <c r="S69">
        <v>11.094627886567642</v>
      </c>
      <c r="T69">
        <v>14.703969712469981</v>
      </c>
      <c r="U69">
        <v>7.4852860606653042</v>
      </c>
      <c r="V69">
        <v>27.018194765548536</v>
      </c>
      <c r="W69">
        <v>10.669999436461485</v>
      </c>
      <c r="X69">
        <v>8.6505950433686571</v>
      </c>
      <c r="Y69">
        <v>28.929022791026242</v>
      </c>
      <c r="Z69">
        <v>0.65404140949249268</v>
      </c>
      <c r="AA69">
        <v>0</v>
      </c>
    </row>
    <row r="70" spans="1:27" x14ac:dyDescent="0.25">
      <c r="A70" s="3">
        <v>41582.791679745373</v>
      </c>
      <c r="B70" s="11">
        <v>0.48670000000000002</v>
      </c>
      <c r="C70">
        <v>0.40020461788177497</v>
      </c>
      <c r="D70">
        <v>0.48820461788177494</v>
      </c>
      <c r="E70">
        <v>0.41720461788177499</v>
      </c>
      <c r="F70">
        <v>0.34020461788177497</v>
      </c>
      <c r="G70">
        <v>0.40620461788177498</v>
      </c>
      <c r="H70">
        <v>0.38920461788177496</v>
      </c>
      <c r="I70">
        <v>0.42320461788177499</v>
      </c>
      <c r="J70">
        <v>0.33120461788177497</v>
      </c>
      <c r="K70">
        <v>0.40820461788177498</v>
      </c>
      <c r="L70">
        <v>0.49920461788177495</v>
      </c>
      <c r="M70">
        <v>0.32220461788177496</v>
      </c>
      <c r="N70">
        <v>31.806395052393917</v>
      </c>
      <c r="O70">
        <v>17.771806475904061</v>
      </c>
      <c r="P70">
        <v>0.30914688345488323</v>
      </c>
      <c r="Q70">
        <v>14.278895031482438</v>
      </c>
      <c r="R70">
        <v>30.099729220921521</v>
      </c>
      <c r="S70">
        <v>16.53901420140231</v>
      </c>
      <c r="T70">
        <v>20.031925645823925</v>
      </c>
      <c r="U70">
        <v>13.046102756980693</v>
      </c>
      <c r="V70">
        <v>31.948917632674142</v>
      </c>
      <c r="W70">
        <v>16.128083443235059</v>
      </c>
      <c r="X70">
        <v>2.5692660533747538</v>
      </c>
      <c r="Y70">
        <v>33.798106044426767</v>
      </c>
      <c r="Z70">
        <v>0.64150172472000122</v>
      </c>
      <c r="AA70">
        <v>0</v>
      </c>
    </row>
    <row r="71" spans="1:27" x14ac:dyDescent="0.25">
      <c r="A71" s="3">
        <v>41582.795152025465</v>
      </c>
      <c r="B71" s="11">
        <v>0.54949999999999999</v>
      </c>
      <c r="C71">
        <v>0.38838477840423602</v>
      </c>
      <c r="D71">
        <v>0.47638477840423599</v>
      </c>
      <c r="E71">
        <v>0.40538477840423603</v>
      </c>
      <c r="F71">
        <v>0.32838477840423602</v>
      </c>
      <c r="G71">
        <v>0.39438477840423602</v>
      </c>
      <c r="H71">
        <v>0.37738477840423601</v>
      </c>
      <c r="I71">
        <v>0.41138477840423604</v>
      </c>
      <c r="J71">
        <v>0.31938477840423601</v>
      </c>
      <c r="K71">
        <v>0.39638477840423603</v>
      </c>
      <c r="L71">
        <v>0.487384778404236</v>
      </c>
      <c r="M71">
        <v>0.31038477840423601</v>
      </c>
      <c r="N71">
        <v>14.591789853041361</v>
      </c>
      <c r="O71">
        <v>29.320331500593987</v>
      </c>
      <c r="P71">
        <v>13.30577281087607</v>
      </c>
      <c r="Q71">
        <v>26.226609935534842</v>
      </c>
      <c r="R71">
        <v>40.239348789038026</v>
      </c>
      <c r="S71">
        <v>28.228429771749585</v>
      </c>
      <c r="T71">
        <v>31.32215133680873</v>
      </c>
      <c r="U71">
        <v>25.134708206690437</v>
      </c>
      <c r="V71">
        <v>41.877201382304641</v>
      </c>
      <c r="W71">
        <v>27.86446252880145</v>
      </c>
      <c r="X71">
        <v>11.303952974661327</v>
      </c>
      <c r="Y71">
        <v>43.515053975571249</v>
      </c>
      <c r="Z71">
        <v>0.62968188524246227</v>
      </c>
      <c r="AA71">
        <v>0</v>
      </c>
    </row>
    <row r="72" spans="1:27" x14ac:dyDescent="0.25">
      <c r="A72" s="3">
        <v>41582.798624305557</v>
      </c>
      <c r="B72" s="11">
        <v>0.48670000000000002</v>
      </c>
      <c r="C72">
        <v>0.37723149766922004</v>
      </c>
      <c r="D72">
        <v>0.46523149766922001</v>
      </c>
      <c r="E72">
        <v>0.39423149766922005</v>
      </c>
      <c r="F72">
        <v>0.31723149766922004</v>
      </c>
      <c r="G72">
        <v>0.38323149766922004</v>
      </c>
      <c r="H72">
        <v>0.36623149766922003</v>
      </c>
      <c r="I72">
        <v>0.40023149766922006</v>
      </c>
      <c r="J72">
        <v>0.30823149766922003</v>
      </c>
      <c r="K72">
        <v>0.38523149766922005</v>
      </c>
      <c r="L72">
        <v>0.47623149766922002</v>
      </c>
      <c r="M72">
        <v>0.29923149766922003</v>
      </c>
      <c r="N72">
        <v>27.086214199187644</v>
      </c>
      <c r="O72">
        <v>22.491987329110334</v>
      </c>
      <c r="P72">
        <v>4.4110339697513901</v>
      </c>
      <c r="Q72">
        <v>18.999075884688711</v>
      </c>
      <c r="R72">
        <v>34.819910074127797</v>
      </c>
      <c r="S72">
        <v>21.259195054608583</v>
      </c>
      <c r="T72">
        <v>24.752106499030198</v>
      </c>
      <c r="U72">
        <v>17.766283610186967</v>
      </c>
      <c r="V72">
        <v>36.669098485880411</v>
      </c>
      <c r="W72">
        <v>20.848264296441336</v>
      </c>
      <c r="X72">
        <v>2.1509147998315195</v>
      </c>
      <c r="Y72">
        <v>38.51828689763304</v>
      </c>
      <c r="Z72">
        <v>0.61852860450744629</v>
      </c>
      <c r="AA72">
        <v>0</v>
      </c>
    </row>
    <row r="73" spans="1:27" x14ac:dyDescent="0.25">
      <c r="A73" s="3">
        <v>41582.802096585649</v>
      </c>
      <c r="B73" s="11">
        <v>0.45530000000000004</v>
      </c>
      <c r="C73">
        <v>0.36657376995086677</v>
      </c>
      <c r="D73">
        <v>0.45457376995086674</v>
      </c>
      <c r="E73">
        <v>0.38357376995086678</v>
      </c>
      <c r="F73">
        <v>0.30657376995086677</v>
      </c>
      <c r="G73">
        <v>0.37257376995086677</v>
      </c>
      <c r="H73">
        <v>0.35557376995086676</v>
      </c>
      <c r="I73">
        <v>0.38957376995086679</v>
      </c>
      <c r="J73">
        <v>0.29757376995086676</v>
      </c>
      <c r="K73">
        <v>0.37457376995086678</v>
      </c>
      <c r="L73">
        <v>0.46557376995086674</v>
      </c>
      <c r="M73">
        <v>0.28857376995086675</v>
      </c>
      <c r="N73">
        <v>33.509966349460349</v>
      </c>
      <c r="O73">
        <v>19.487421491134036</v>
      </c>
      <c r="P73">
        <v>0.15950583112965142</v>
      </c>
      <c r="Q73">
        <v>15.753619602269547</v>
      </c>
      <c r="R73">
        <v>32.665545804773394</v>
      </c>
      <c r="S73">
        <v>18.169609059770096</v>
      </c>
      <c r="T73">
        <v>21.903410948634583</v>
      </c>
      <c r="U73">
        <v>14.43580717090561</v>
      </c>
      <c r="V73">
        <v>34.642264451819301</v>
      </c>
      <c r="W73">
        <v>17.730338249315455</v>
      </c>
      <c r="X73">
        <v>2.2564836263708998</v>
      </c>
      <c r="Y73">
        <v>36.618983098865208</v>
      </c>
      <c r="Z73">
        <v>0.60787087678909302</v>
      </c>
      <c r="AA73">
        <v>0</v>
      </c>
    </row>
    <row r="74" spans="1:27" x14ac:dyDescent="0.25">
      <c r="A74" s="3">
        <v>41582.80556886574</v>
      </c>
      <c r="B74" s="11">
        <v>0.5181</v>
      </c>
      <c r="C74">
        <v>0.35645957698822028</v>
      </c>
      <c r="D74">
        <v>0.44445957698822025</v>
      </c>
      <c r="E74">
        <v>0.3734595769882203</v>
      </c>
      <c r="F74">
        <v>0.29645957698822029</v>
      </c>
      <c r="G74">
        <v>0.36245957698822029</v>
      </c>
      <c r="H74">
        <v>0.34545957698822027</v>
      </c>
      <c r="I74">
        <v>0.3794595769882203</v>
      </c>
      <c r="J74">
        <v>0.28745957698822028</v>
      </c>
      <c r="K74">
        <v>0.36445957698822029</v>
      </c>
      <c r="L74">
        <v>0.45545957698822026</v>
      </c>
      <c r="M74">
        <v>0.27845957698822027</v>
      </c>
      <c r="N74">
        <v>15.374770088100082</v>
      </c>
      <c r="O74">
        <v>31.198691953634377</v>
      </c>
      <c r="P74">
        <v>14.213553949388102</v>
      </c>
      <c r="Q74">
        <v>27.917472111904981</v>
      </c>
      <c r="R74">
        <v>42.779467865620482</v>
      </c>
      <c r="S74">
        <v>30.040614362435768</v>
      </c>
      <c r="T74">
        <v>33.321834204165164</v>
      </c>
      <c r="U74">
        <v>26.759394520706373</v>
      </c>
      <c r="V74">
        <v>44.516584252418404</v>
      </c>
      <c r="W74">
        <v>29.654588498702896</v>
      </c>
      <c r="X74">
        <v>12.090411698857315</v>
      </c>
      <c r="Y74">
        <v>46.253700639216312</v>
      </c>
      <c r="Z74">
        <v>0.59775668382644653</v>
      </c>
      <c r="AA74">
        <v>0</v>
      </c>
    </row>
    <row r="75" spans="1:27" x14ac:dyDescent="0.25">
      <c r="A75" s="3">
        <v>41582.809041145832</v>
      </c>
      <c r="B75" s="11">
        <v>0.50240000000000007</v>
      </c>
      <c r="C75">
        <v>0.34688200464248664</v>
      </c>
      <c r="D75">
        <v>0.43488200464248661</v>
      </c>
      <c r="E75">
        <v>0.36388200464248666</v>
      </c>
      <c r="F75">
        <v>0.28688200464248664</v>
      </c>
      <c r="G75">
        <v>0.35288200464248665</v>
      </c>
      <c r="H75">
        <v>0.33588200464248663</v>
      </c>
      <c r="I75">
        <v>0.36988200464248666</v>
      </c>
      <c r="J75">
        <v>0.27788200464248664</v>
      </c>
      <c r="K75">
        <v>0.35488200464248665</v>
      </c>
      <c r="L75">
        <v>0.44588200464248662</v>
      </c>
      <c r="M75">
        <v>0.26888200464248663</v>
      </c>
      <c r="N75">
        <v>17.073867731033602</v>
      </c>
      <c r="O75">
        <v>30.955014999505057</v>
      </c>
      <c r="P75">
        <v>13.439091432626084</v>
      </c>
      <c r="Q75">
        <v>27.571257037721615</v>
      </c>
      <c r="R75">
        <v>42.897690158740723</v>
      </c>
      <c r="S75">
        <v>29.760747483581486</v>
      </c>
      <c r="T75">
        <v>33.144505445364935</v>
      </c>
      <c r="U75">
        <v>26.376989521798045</v>
      </c>
      <c r="V75">
        <v>44.689091432626078</v>
      </c>
      <c r="W75">
        <v>29.362658311606967</v>
      </c>
      <c r="X75">
        <v>11.249600986766211</v>
      </c>
      <c r="Y75">
        <v>46.480492706511427</v>
      </c>
      <c r="Z75">
        <v>0.58817911148071289</v>
      </c>
      <c r="AA75">
        <v>0</v>
      </c>
    </row>
    <row r="76" spans="1:27" x14ac:dyDescent="0.25">
      <c r="A76" s="3">
        <v>41582.812513425924</v>
      </c>
      <c r="B76" s="11">
        <v>0.45530000000000004</v>
      </c>
      <c r="C76">
        <v>0.45530000000000004</v>
      </c>
      <c r="D76">
        <v>0.38430000000000003</v>
      </c>
      <c r="E76">
        <v>0.51030000000000009</v>
      </c>
      <c r="F76">
        <v>0.42530000000000001</v>
      </c>
      <c r="G76">
        <v>0.46030000000000004</v>
      </c>
      <c r="H76">
        <v>0.51829999999999998</v>
      </c>
      <c r="I76">
        <v>0.49930000000000002</v>
      </c>
      <c r="J76">
        <v>0.50330000000000008</v>
      </c>
      <c r="K76">
        <v>0.51130000000000009</v>
      </c>
      <c r="L76">
        <v>0.41430000000000006</v>
      </c>
      <c r="M76">
        <v>0.52629999999999999</v>
      </c>
      <c r="N76">
        <v>27.149890235249025</v>
      </c>
      <c r="O76">
        <v>0</v>
      </c>
      <c r="P76">
        <v>15.594113771139908</v>
      </c>
      <c r="Q76">
        <v>12.079947287502756</v>
      </c>
      <c r="R76">
        <v>6.5890621568196845</v>
      </c>
      <c r="S76">
        <v>1.0981770261366142</v>
      </c>
      <c r="T76">
        <v>13.837030529321312</v>
      </c>
      <c r="U76">
        <v>9.6639578300021931</v>
      </c>
      <c r="V76">
        <v>10.542499450911496</v>
      </c>
      <c r="W76">
        <v>12.299582692730079</v>
      </c>
      <c r="X76">
        <v>9.0050516143202231</v>
      </c>
      <c r="Y76">
        <v>15.594113771139895</v>
      </c>
      <c r="Z76">
        <v>0.57891345024108887</v>
      </c>
      <c r="AA76">
        <v>0</v>
      </c>
    </row>
    <row r="77" spans="1:27" x14ac:dyDescent="0.25">
      <c r="A77" s="3">
        <v>41582.815985706016</v>
      </c>
      <c r="B77" s="11">
        <v>0.5181</v>
      </c>
      <c r="C77">
        <v>0.4463603761672974</v>
      </c>
      <c r="D77">
        <v>0.37536037616729739</v>
      </c>
      <c r="E77">
        <v>0.50136037616729745</v>
      </c>
      <c r="F77">
        <v>0.41636037616729737</v>
      </c>
      <c r="G77">
        <v>0.45136037616729741</v>
      </c>
      <c r="H77">
        <v>0.50936037616729735</v>
      </c>
      <c r="I77">
        <v>0.49036037616729738</v>
      </c>
      <c r="J77">
        <v>0.49436037616729744</v>
      </c>
      <c r="K77">
        <v>0.50236037616729745</v>
      </c>
      <c r="L77">
        <v>0.40536037616729742</v>
      </c>
      <c r="M77">
        <v>0.51736037616729735</v>
      </c>
      <c r="N77">
        <v>10.012319322213131</v>
      </c>
      <c r="O77">
        <v>13.846675126945108</v>
      </c>
      <c r="P77">
        <v>27.550593289461997</v>
      </c>
      <c r="Q77">
        <v>3.2309638742911706</v>
      </c>
      <c r="R77">
        <v>19.637063082938166</v>
      </c>
      <c r="S77">
        <v>12.88161046761293</v>
      </c>
      <c r="T77">
        <v>1.6868604193597103</v>
      </c>
      <c r="U77">
        <v>5.3541061248219686</v>
      </c>
      <c r="V77">
        <v>4.5820543973562167</v>
      </c>
      <c r="W77">
        <v>3.0379509424247355</v>
      </c>
      <c r="X77">
        <v>21.760205333468942</v>
      </c>
      <c r="Y77">
        <v>0.14275696442822847</v>
      </c>
      <c r="Z77">
        <v>0.56997382640838623</v>
      </c>
      <c r="AA77">
        <v>0</v>
      </c>
    </row>
    <row r="78" spans="1:27" x14ac:dyDescent="0.25">
      <c r="A78" s="3">
        <v>41582.819457986108</v>
      </c>
      <c r="B78" s="11">
        <v>0.45530000000000004</v>
      </c>
      <c r="C78">
        <v>0.43777301578521743</v>
      </c>
      <c r="D78">
        <v>0.36677301578521743</v>
      </c>
      <c r="E78">
        <v>0.49277301578521748</v>
      </c>
      <c r="F78">
        <v>0.40777301578521741</v>
      </c>
      <c r="G78">
        <v>0.44277301578521744</v>
      </c>
      <c r="H78">
        <v>0.50077301578521738</v>
      </c>
      <c r="I78">
        <v>0.48177301578521742</v>
      </c>
      <c r="J78">
        <v>0.48577301578521748</v>
      </c>
      <c r="K78">
        <v>0.49377301578521748</v>
      </c>
      <c r="L78">
        <v>0.39677301578521745</v>
      </c>
      <c r="M78">
        <v>0.50877301578521739</v>
      </c>
      <c r="N78">
        <v>23.300343954822363</v>
      </c>
      <c r="O78">
        <v>3.8495462804266642</v>
      </c>
      <c r="P78">
        <v>19.443660051566571</v>
      </c>
      <c r="Q78">
        <v>8.2304010070760913</v>
      </c>
      <c r="R78">
        <v>10.438608437246348</v>
      </c>
      <c r="S78">
        <v>2.7513692542900503</v>
      </c>
      <c r="T78">
        <v>9.9874842488946509</v>
      </c>
      <c r="U78">
        <v>5.8144115495755271</v>
      </c>
      <c r="V78">
        <v>6.6929531704848308</v>
      </c>
      <c r="W78">
        <v>8.4500364123034135</v>
      </c>
      <c r="X78">
        <v>12.854597894746888</v>
      </c>
      <c r="Y78">
        <v>11.744567490713232</v>
      </c>
      <c r="Z78">
        <v>0.56138646602630626</v>
      </c>
      <c r="AA78">
        <v>0</v>
      </c>
    </row>
    <row r="79" spans="1:27" x14ac:dyDescent="0.25">
      <c r="A79" s="3">
        <v>41582.8229302662</v>
      </c>
      <c r="B79" s="11">
        <v>0.47100000000000003</v>
      </c>
      <c r="C79">
        <v>0.42954501180648808</v>
      </c>
      <c r="D79">
        <v>0.35854501180648807</v>
      </c>
      <c r="E79">
        <v>0.48454501180648812</v>
      </c>
      <c r="F79">
        <v>0.39954501180648805</v>
      </c>
      <c r="G79">
        <v>0.43454501180648808</v>
      </c>
      <c r="H79">
        <v>0.49254501180648802</v>
      </c>
      <c r="I79">
        <v>0.47354501180648806</v>
      </c>
      <c r="J79">
        <v>0.47754501180648812</v>
      </c>
      <c r="K79">
        <v>0.48554501180648812</v>
      </c>
      <c r="L79">
        <v>0.38854501180648809</v>
      </c>
      <c r="M79">
        <v>0.50054501180648803</v>
      </c>
      <c r="N79">
        <v>17.443410201184047</v>
      </c>
      <c r="O79">
        <v>8.8014836928900113</v>
      </c>
      <c r="P79">
        <v>23.875793671658588</v>
      </c>
      <c r="Q79">
        <v>2.8757986850293191</v>
      </c>
      <c r="R79">
        <v>15.170910444482374</v>
      </c>
      <c r="S79">
        <v>7.739912567624617</v>
      </c>
      <c r="T79">
        <v>4.574312485453925</v>
      </c>
      <c r="U79">
        <v>0.54034220944544131</v>
      </c>
      <c r="V79">
        <v>1.389599109657768</v>
      </c>
      <c r="W79">
        <v>3.0881129100823981</v>
      </c>
      <c r="X79">
        <v>17.506366920066228</v>
      </c>
      <c r="Y79">
        <v>6.2728262858785548</v>
      </c>
      <c r="Z79">
        <v>0.5531584620475769</v>
      </c>
      <c r="AA79">
        <v>0</v>
      </c>
    </row>
    <row r="80" spans="1:27" x14ac:dyDescent="0.25">
      <c r="A80" s="3">
        <v>41582.8264025463</v>
      </c>
      <c r="B80" s="11">
        <v>0.43959999999999999</v>
      </c>
      <c r="C80">
        <v>0.42164358167648319</v>
      </c>
      <c r="D80">
        <v>0.35064358167648318</v>
      </c>
      <c r="E80">
        <v>0.47664358167648324</v>
      </c>
      <c r="F80">
        <v>0.39164358167648317</v>
      </c>
      <c r="G80">
        <v>0.4266435816764832</v>
      </c>
      <c r="H80">
        <v>0.48464358167648314</v>
      </c>
      <c r="I80">
        <v>0.46564358167648318</v>
      </c>
      <c r="J80">
        <v>0.46964358167648323</v>
      </c>
      <c r="K80">
        <v>0.47764358167648324</v>
      </c>
      <c r="L80">
        <v>0.38064358167648321</v>
      </c>
      <c r="M80">
        <v>0.49264358167648314</v>
      </c>
      <c r="N80">
        <v>24.034811628201098</v>
      </c>
      <c r="O80">
        <v>4.0847175440211094</v>
      </c>
      <c r="P80">
        <v>20.235763949844586</v>
      </c>
      <c r="Q80">
        <v>8.42665643232103</v>
      </c>
      <c r="R80">
        <v>10.909103349298642</v>
      </c>
      <c r="S80">
        <v>2.9473199098081881</v>
      </c>
      <c r="T80">
        <v>10.246492647061681</v>
      </c>
      <c r="U80">
        <v>5.9243816370525906</v>
      </c>
      <c r="V80">
        <v>6.8342997444229399</v>
      </c>
      <c r="W80">
        <v>8.6541359591636144</v>
      </c>
      <c r="X80">
        <v>13.411378144567056</v>
      </c>
      <c r="Y80">
        <v>12.066328861802356</v>
      </c>
      <c r="Z80">
        <v>0.54525703191757202</v>
      </c>
      <c r="AA80">
        <v>4.557290650692227E-3</v>
      </c>
    </row>
    <row r="81" spans="1:27" x14ac:dyDescent="0.25">
      <c r="A81" s="3">
        <v>41582.829874826391</v>
      </c>
      <c r="B81" s="11">
        <v>0.48670000000000002</v>
      </c>
      <c r="C81">
        <v>0.41413554220199589</v>
      </c>
      <c r="D81">
        <v>0.34313554220199588</v>
      </c>
      <c r="E81">
        <v>0.46913554220199594</v>
      </c>
      <c r="F81">
        <v>0.38413554220199586</v>
      </c>
      <c r="G81">
        <v>0.41913554220199589</v>
      </c>
      <c r="H81">
        <v>0.47713554220199583</v>
      </c>
      <c r="I81">
        <v>0.45813554220199587</v>
      </c>
      <c r="J81">
        <v>0.46213554220199593</v>
      </c>
      <c r="K81">
        <v>0.47013554220199594</v>
      </c>
      <c r="L81">
        <v>0.37313554220199591</v>
      </c>
      <c r="M81">
        <v>0.48513554220199584</v>
      </c>
      <c r="N81">
        <v>10.488800584155475</v>
      </c>
      <c r="O81">
        <v>14.909483829464586</v>
      </c>
      <c r="P81">
        <v>29.497525744401916</v>
      </c>
      <c r="Q81">
        <v>3.6088879798652318</v>
      </c>
      <c r="R81">
        <v>21.073445201973321</v>
      </c>
      <c r="S81">
        <v>13.882156934046462</v>
      </c>
      <c r="T81">
        <v>1.9651649471962582</v>
      </c>
      <c r="U81">
        <v>5.869007149785114</v>
      </c>
      <c r="V81">
        <v>5.0471456334506044</v>
      </c>
      <c r="W81">
        <v>3.4034226007816075</v>
      </c>
      <c r="X81">
        <v>23.333564371893182</v>
      </c>
      <c r="Y81">
        <v>0.32144191452726151</v>
      </c>
      <c r="Z81">
        <v>0.53774899244308472</v>
      </c>
      <c r="AA81">
        <v>0</v>
      </c>
    </row>
    <row r="82" spans="1:27" x14ac:dyDescent="0.25">
      <c r="A82" s="3">
        <v>41582.833347106483</v>
      </c>
      <c r="B82" s="11">
        <v>0.50240000000000007</v>
      </c>
      <c r="C82">
        <v>0.40699210433959965</v>
      </c>
      <c r="D82">
        <v>0.33599210433959964</v>
      </c>
      <c r="E82">
        <v>0.4619921043395997</v>
      </c>
      <c r="F82">
        <v>0.37699210433959962</v>
      </c>
      <c r="G82">
        <v>0.41199210433959965</v>
      </c>
      <c r="H82">
        <v>0.46999210433959959</v>
      </c>
      <c r="I82">
        <v>0.45099210433959963</v>
      </c>
      <c r="J82">
        <v>0.45499210433959969</v>
      </c>
      <c r="K82">
        <v>0.4629921043395997</v>
      </c>
      <c r="L82">
        <v>0.36599210433959967</v>
      </c>
      <c r="M82">
        <v>0.4779921043395996</v>
      </c>
      <c r="N82">
        <v>5.614162934054221</v>
      </c>
      <c r="O82">
        <v>18.990425091640208</v>
      </c>
      <c r="P82">
        <v>33.122590696735749</v>
      </c>
      <c r="Q82">
        <v>8.0429728623408376</v>
      </c>
      <c r="R82">
        <v>24.961762671258047</v>
      </c>
      <c r="S82">
        <v>17.995202161703901</v>
      </c>
      <c r="T82">
        <v>6.4506161744427688</v>
      </c>
      <c r="U82">
        <v>10.232463308200723</v>
      </c>
      <c r="V82">
        <v>9.4362849642516657</v>
      </c>
      <c r="W82">
        <v>7.8439282763535765</v>
      </c>
      <c r="X82">
        <v>27.151253117117911</v>
      </c>
      <c r="Y82">
        <v>4.8582594865446787</v>
      </c>
      <c r="Z82">
        <v>0.53060555458068848</v>
      </c>
      <c r="AA82">
        <v>0</v>
      </c>
    </row>
    <row r="83" spans="1:27" x14ac:dyDescent="0.25">
      <c r="A83" s="3"/>
      <c r="B83" s="11"/>
    </row>
    <row r="84" spans="1:27" x14ac:dyDescent="0.25">
      <c r="A84" s="3"/>
      <c r="B84" s="11"/>
    </row>
    <row r="85" spans="1:27" x14ac:dyDescent="0.25">
      <c r="A85" s="3"/>
      <c r="B85" s="1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N-3</vt:lpstr>
      <vt:lpstr>N-29</vt:lpstr>
      <vt:lpstr>N-29tudo</vt:lpstr>
      <vt:lpstr>N-3tudo</vt:lpstr>
      <vt:lpstr>graph_n3</vt:lpstr>
      <vt:lpstr>graf_n29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Clara Fava</dc:creator>
  <cp:lastModifiedBy>Maria Clara Fava</cp:lastModifiedBy>
  <dcterms:created xsi:type="dcterms:W3CDTF">2016-12-14T17:04:00Z</dcterms:created>
  <dcterms:modified xsi:type="dcterms:W3CDTF">2017-03-28T10:36:57Z</dcterms:modified>
</cp:coreProperties>
</file>