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<sst xmlns="http://schemas.openxmlformats.org/spreadsheetml/2006/main" count="234" uniqueCount="112">
  <si>
    <t>HHID</t>
  </si>
  <si>
    <t>month_session</t>
  </si>
  <si>
    <t>barangay_name</t>
  </si>
  <si>
    <t>language</t>
  </si>
  <si>
    <t>treatment</t>
  </si>
  <si>
    <t>value_1_eng</t>
  </si>
  <si>
    <t>value_2_eng</t>
  </si>
  <si>
    <t>value_3_eng</t>
  </si>
  <si>
    <t>value_1_tag</t>
  </si>
  <si>
    <t>value_2_tag</t>
  </si>
  <si>
    <t>value_3_tag</t>
  </si>
  <si>
    <t>goal_eng</t>
  </si>
  <si>
    <t>goal_tag</t>
  </si>
  <si>
    <t>strength_1_eng</t>
  </si>
  <si>
    <t>strength_2_eng</t>
  </si>
  <si>
    <t>strength_1_tag</t>
  </si>
  <si>
    <t>strength_2_tag</t>
  </si>
  <si>
    <t>brg_value_1_eng</t>
  </si>
  <si>
    <t>brg_value_2_eng</t>
  </si>
  <si>
    <t>brg_value_3_eng</t>
  </si>
  <si>
    <t>brg_value_1_tag</t>
  </si>
  <si>
    <t>brg_value_2_tag</t>
  </si>
  <si>
    <t>brg_value_3_tag</t>
  </si>
  <si>
    <t>July</t>
  </si>
  <si>
    <t>Tigbao</t>
  </si>
  <si>
    <t>tagalog</t>
  </si>
  <si>
    <t>T1</t>
  </si>
  <si>
    <t>self-improvement</t>
  </si>
  <si>
    <t>an exciting life</t>
  </si>
  <si>
    <t>self-expression</t>
  </si>
  <si>
    <t>to continue planting corns and vegetables</t>
  </si>
  <si>
    <t>perseverant</t>
  </si>
  <si>
    <t>open-minded</t>
  </si>
  <si>
    <t>religious</t>
  </si>
  <si>
    <t>self-confidence</t>
  </si>
  <si>
    <t>freedom to choose</t>
  </si>
  <si>
    <t>to continue planting vegetables</t>
  </si>
  <si>
    <t>thoughtful</t>
  </si>
  <si>
    <t>perseverance</t>
  </si>
  <si>
    <t>to go back to school again</t>
  </si>
  <si>
    <t>magtapos kang pag eskwela</t>
  </si>
  <si>
    <t>August</t>
  </si>
  <si>
    <t>Haba</t>
  </si>
  <si>
    <t>english</t>
  </si>
  <si>
    <t>self-reliance</t>
  </si>
  <si>
    <t>creativity</t>
  </si>
  <si>
    <t>to expand the vegetable garden</t>
  </si>
  <si>
    <t>mapalapad ang ulutanon nga garden</t>
  </si>
  <si>
    <t>resilient</t>
  </si>
  <si>
    <t>to work as a skilled worker abroad</t>
  </si>
  <si>
    <t>maubra as skilled worker sa abroad</t>
  </si>
  <si>
    <t>hopeful</t>
  </si>
  <si>
    <t>November</t>
  </si>
  <si>
    <t>Refugio</t>
  </si>
  <si>
    <t>cheerfulness</t>
  </si>
  <si>
    <t>to continue working as house helper</t>
  </si>
  <si>
    <t>magpadayun ubra sa tawo</t>
  </si>
  <si>
    <t>to graduate from university</t>
  </si>
  <si>
    <t>makatapos skwela</t>
  </si>
  <si>
    <t>September</t>
  </si>
  <si>
    <t>Sangke</t>
  </si>
  <si>
    <t>T2</t>
  </si>
  <si>
    <t>helpfulness</t>
  </si>
  <si>
    <t>dependable</t>
  </si>
  <si>
    <t>unity with others</t>
  </si>
  <si>
    <t>to be an office worker again</t>
  </si>
  <si>
    <t>magbalik sa pag ubra sa opisina</t>
  </si>
  <si>
    <t>good wife</t>
  </si>
  <si>
    <t>belonging to a group</t>
  </si>
  <si>
    <t>giving happiness to others</t>
  </si>
  <si>
    <t>to save money</t>
  </si>
  <si>
    <t>magsupot kwarta</t>
  </si>
  <si>
    <t>to raise cow and carabao</t>
  </si>
  <si>
    <t>magsagod sang baka kag karbaw</t>
  </si>
  <si>
    <t>good daughter</t>
  </si>
  <si>
    <t>Montilla</t>
  </si>
  <si>
    <t>respect of others</t>
  </si>
  <si>
    <t>to start raising pigs</t>
  </si>
  <si>
    <t>magsugod sagod sang baboy</t>
  </si>
  <si>
    <t>good mom</t>
  </si>
  <si>
    <t>good community member</t>
  </si>
  <si>
    <t>to open a sari-sari store business</t>
  </si>
  <si>
    <t>magbukas sang sari-sari store</t>
  </si>
  <si>
    <t>respectful</t>
  </si>
  <si>
    <t>loyalty to others</t>
  </si>
  <si>
    <t>to start selling clothes</t>
  </si>
  <si>
    <t>makasugod baligya sang mga bayo</t>
  </si>
  <si>
    <t>Santa Teresa</t>
  </si>
  <si>
    <t>T3</t>
  </si>
  <si>
    <t>to return your business of street foods and native delicacies</t>
  </si>
  <si>
    <t>mabalik negosyo sang street foods kag kakanin</t>
  </si>
  <si>
    <t>other</t>
  </si>
  <si>
    <t>patience</t>
  </si>
  <si>
    <t>October</t>
  </si>
  <si>
    <t>religion</t>
  </si>
  <si>
    <t>to vend fish</t>
  </si>
  <si>
    <t>makabaligya sang isda</t>
  </si>
  <si>
    <t>hard work</t>
  </si>
  <si>
    <t>community spirit</t>
  </si>
  <si>
    <t>family</t>
  </si>
  <si>
    <t>continue cooking and try to think of new menu</t>
  </si>
  <si>
    <t>magpadayon luto kag makapanumdom sang bag-o nga menu</t>
  </si>
  <si>
    <t>peacefulness</t>
  </si>
  <si>
    <t>Amayco</t>
  </si>
  <si>
    <t>to have a grocery store</t>
  </si>
  <si>
    <t>mag ka grocery store</t>
  </si>
  <si>
    <t>to improve good health</t>
  </si>
  <si>
    <t>mapaayad ang akon ikaayong lawas</t>
  </si>
  <si>
    <t>solidarity</t>
  </si>
  <si>
    <t>February</t>
  </si>
  <si>
    <t>to have your grandchildren finish their studies</t>
  </si>
  <si>
    <t>mapatapos eskwela ang mga apo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</si>
</sst>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3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>
      <c r="A2" s="3">
        <v>1.0</v>
      </c>
      <c r="B2" s="3" t="s">
        <v>23</v>
      </c>
      <c r="C2" s="4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 t="s">
        <v>29</v>
      </c>
      <c r="I2" s="3" t="str">
        <f>IFERROR(__xludf.DUMMYFUNCTION("GOOGLETRANSLATE(F2,""en"",""tl"")"),"pagpapabuti ng sarili")</f>
        <v>pagpapabuti ng sarili</v>
      </c>
      <c r="J2" s="3" t="str">
        <f>IFERROR(__xludf.DUMMYFUNCTION("GOOGLETRANSLATE(G2,""en"",""tl"")"),"isang kapana-panabik na buhay")</f>
        <v>isang kapana-panabik na buhay</v>
      </c>
      <c r="K2" s="3" t="str">
        <f>IFERROR(__xludf.DUMMYFUNCTION("GOOGLETRANSLATE(H2,""en"",""tl"")"),"pagpapahayag ng sarili")</f>
        <v>pagpapahayag ng sarili</v>
      </c>
      <c r="L2" s="5" t="s">
        <v>30</v>
      </c>
      <c r="M2" s="3"/>
      <c r="N2" s="3" t="s">
        <v>31</v>
      </c>
      <c r="O2" s="3" t="s">
        <v>32</v>
      </c>
      <c r="P2" s="3" t="str">
        <f>IFERROR(__xludf.DUMMYFUNCTION("GOOGLETRANSLATE(K2,""en"",""tl"")"),"pagpapahayag ng sarili")</f>
        <v>pagpapahayag ng sarili</v>
      </c>
      <c r="Q2" s="3" t="str">
        <f>IFERROR(__xludf.DUMMYFUNCTION("GOOGLETRANSLATE(N2,""en"",""tl"")"),"matiyaga")</f>
        <v>matiyaga</v>
      </c>
    </row>
    <row r="3">
      <c r="A3" s="3">
        <v>2.0</v>
      </c>
      <c r="B3" s="3" t="s">
        <v>23</v>
      </c>
      <c r="C3" s="4" t="s">
        <v>24</v>
      </c>
      <c r="D3" s="3" t="s">
        <v>25</v>
      </c>
      <c r="E3" s="3" t="s">
        <v>26</v>
      </c>
      <c r="F3" s="3" t="s">
        <v>33</v>
      </c>
      <c r="G3" s="3" t="s">
        <v>34</v>
      </c>
      <c r="H3" s="3" t="s">
        <v>35</v>
      </c>
      <c r="I3" s="3" t="str">
        <f>IFERROR(__xludf.DUMMYFUNCTION("GOOGLETRANSLATE(F3,""en"",""tl"")"),"relihiyoso")</f>
        <v>relihiyoso</v>
      </c>
      <c r="J3" s="3" t="str">
        <f>IFERROR(__xludf.DUMMYFUNCTION("GOOGLETRANSLATE(G3,""en"",""tl"")"),"tiwala sa sarili")</f>
        <v>tiwala sa sarili</v>
      </c>
      <c r="K3" s="3" t="str">
        <f>IFERROR(__xludf.DUMMYFUNCTION("GOOGLETRANSLATE(H3,""en"",""tl"")"),"kalayaang pumili")</f>
        <v>kalayaang pumili</v>
      </c>
      <c r="L3" s="5" t="s">
        <v>36</v>
      </c>
      <c r="M3" s="3"/>
      <c r="N3" s="3" t="s">
        <v>37</v>
      </c>
      <c r="O3" s="3" t="s">
        <v>31</v>
      </c>
      <c r="P3" s="3" t="str">
        <f>IFERROR(__xludf.DUMMYFUNCTION("GOOGLETRANSLATE(K3,""en"",""tl"")"),"kalayaang pumili")</f>
        <v>kalayaang pumili</v>
      </c>
      <c r="Q3" s="3" t="str">
        <f>IFERROR(__xludf.DUMMYFUNCTION("GOOGLETRANSLATE(N3,""en"",""tl"")"),"maalalahanin")</f>
        <v>maalalahanin</v>
      </c>
    </row>
    <row r="4">
      <c r="A4" s="3">
        <v>3.0</v>
      </c>
      <c r="B4" s="3" t="s">
        <v>23</v>
      </c>
      <c r="C4" s="4" t="s">
        <v>24</v>
      </c>
      <c r="D4" s="3" t="s">
        <v>25</v>
      </c>
      <c r="E4" s="3" t="s">
        <v>26</v>
      </c>
      <c r="F4" s="3" t="s">
        <v>38</v>
      </c>
      <c r="G4" s="3" t="s">
        <v>28</v>
      </c>
      <c r="H4" s="3" t="s">
        <v>29</v>
      </c>
      <c r="I4" s="3" t="str">
        <f>IFERROR(__xludf.DUMMYFUNCTION("GOOGLETRANSLATE(F4,""en"",""tl"")"),"tiyaga")</f>
        <v>tiyaga</v>
      </c>
      <c r="J4" s="3" t="str">
        <f>IFERROR(__xludf.DUMMYFUNCTION("GOOGLETRANSLATE(G4,""en"",""tl"")"),"isang kapana-panabik na buhay")</f>
        <v>isang kapana-panabik na buhay</v>
      </c>
      <c r="K4" s="3" t="str">
        <f>IFERROR(__xludf.DUMMYFUNCTION("GOOGLETRANSLATE(H4,""en"",""tl"")"),"pagpapahayag ng sarili")</f>
        <v>pagpapahayag ng sarili</v>
      </c>
      <c r="L4" s="6" t="s">
        <v>39</v>
      </c>
      <c r="M4" s="3" t="s">
        <v>40</v>
      </c>
      <c r="N4" s="3" t="s">
        <v>32</v>
      </c>
      <c r="O4" s="3" t="s">
        <v>37</v>
      </c>
      <c r="P4" s="3" t="str">
        <f>IFERROR(__xludf.DUMMYFUNCTION("GOOGLETRANSLATE(K4,""en"",""tl"")"),"pagpapahayag ng sarili")</f>
        <v>pagpapahayag ng sarili</v>
      </c>
      <c r="Q4" s="3" t="str">
        <f>IFERROR(__xludf.DUMMYFUNCTION("GOOGLETRANSLATE(N4,""en"",""tl"")"),"bukas ang isipan")</f>
        <v>bukas ang isipan</v>
      </c>
    </row>
    <row r="5">
      <c r="A5" s="3">
        <v>4.0</v>
      </c>
      <c r="B5" s="3" t="s">
        <v>41</v>
      </c>
      <c r="C5" s="4" t="s">
        <v>42</v>
      </c>
      <c r="D5" s="3" t="s">
        <v>43</v>
      </c>
      <c r="E5" s="3" t="s">
        <v>26</v>
      </c>
      <c r="F5" s="3" t="s">
        <v>44</v>
      </c>
      <c r="G5" s="3" t="s">
        <v>45</v>
      </c>
      <c r="H5" s="3" t="s">
        <v>35</v>
      </c>
      <c r="I5" s="3" t="str">
        <f>IFERROR(__xludf.DUMMYFUNCTION("GOOGLETRANSLATE(F5,""en"",""tl"")"),"pagtitiwala sa sarili")</f>
        <v>pagtitiwala sa sarili</v>
      </c>
      <c r="J5" s="3" t="str">
        <f>IFERROR(__xludf.DUMMYFUNCTION("GOOGLETRANSLATE(G5,""en"",""tl"")"),"pagkamalikhain")</f>
        <v>pagkamalikhain</v>
      </c>
      <c r="K5" s="3" t="str">
        <f>IFERROR(__xludf.DUMMYFUNCTION("GOOGLETRANSLATE(H5,""en"",""tl"")"),"kalayaang pumili")</f>
        <v>kalayaang pumili</v>
      </c>
      <c r="L5" s="3" t="s">
        <v>46</v>
      </c>
      <c r="M5" s="3" t="s">
        <v>47</v>
      </c>
      <c r="N5" s="3" t="s">
        <v>31</v>
      </c>
      <c r="O5" s="3" t="s">
        <v>48</v>
      </c>
      <c r="P5" s="3" t="str">
        <f>IFERROR(__xludf.DUMMYFUNCTION("GOOGLETRANSLATE(K5,""en"",""tl"")"),"kalayaang pumili")</f>
        <v>kalayaang pumili</v>
      </c>
      <c r="Q5" s="3" t="str">
        <f>IFERROR(__xludf.DUMMYFUNCTION("GOOGLETRANSLATE(N5,""en"",""tl"")"),"matiyaga")</f>
        <v>matiyaga</v>
      </c>
    </row>
    <row r="6">
      <c r="A6" s="3">
        <v>6.0</v>
      </c>
      <c r="B6" s="3" t="s">
        <v>41</v>
      </c>
      <c r="C6" s="4" t="s">
        <v>42</v>
      </c>
      <c r="D6" s="3" t="s">
        <v>43</v>
      </c>
      <c r="E6" s="3" t="s">
        <v>26</v>
      </c>
      <c r="F6" s="3" t="s">
        <v>44</v>
      </c>
      <c r="G6" s="3" t="s">
        <v>34</v>
      </c>
      <c r="I6" s="3" t="str">
        <f>IFERROR(__xludf.DUMMYFUNCTION("GOOGLETRANSLATE(F6,""en"",""tl"")"),"pagtitiwala sa sarili")</f>
        <v>pagtitiwala sa sarili</v>
      </c>
      <c r="J6" s="3" t="str">
        <f>IFERROR(__xludf.DUMMYFUNCTION("GOOGLETRANSLATE(G6,""en"",""tl"")"),"tiwala sa sarili")</f>
        <v>tiwala sa sarili</v>
      </c>
      <c r="L6" s="3" t="s">
        <v>49</v>
      </c>
      <c r="M6" s="3" t="s">
        <v>50</v>
      </c>
      <c r="N6" s="3" t="s">
        <v>37</v>
      </c>
      <c r="O6" s="3" t="s">
        <v>51</v>
      </c>
      <c r="Q6" s="3" t="str">
        <f>IFERROR(__xludf.DUMMYFUNCTION("GOOGLETRANSLATE(N6,""en"",""tl"")"),"maalalahanin")</f>
        <v>maalalahanin</v>
      </c>
    </row>
    <row r="7">
      <c r="A7" s="3">
        <v>15.0</v>
      </c>
      <c r="B7" s="3" t="s">
        <v>52</v>
      </c>
      <c r="C7" s="4" t="s">
        <v>53</v>
      </c>
      <c r="D7" s="3" t="s">
        <v>43</v>
      </c>
      <c r="E7" s="3" t="s">
        <v>26</v>
      </c>
      <c r="F7" s="3" t="s">
        <v>45</v>
      </c>
      <c r="G7" s="3" t="s">
        <v>54</v>
      </c>
      <c r="H7" s="3" t="s">
        <v>29</v>
      </c>
      <c r="I7" s="3" t="str">
        <f>IFERROR(__xludf.DUMMYFUNCTION("GOOGLETRANSLATE(F7,""en"",""tl"")"),"pagkamalikhain")</f>
        <v>pagkamalikhain</v>
      </c>
      <c r="J7" s="3" t="str">
        <f>IFERROR(__xludf.DUMMYFUNCTION("GOOGLETRANSLATE(G7,""en"",""tl"")"),"pagiging masayahin")</f>
        <v>pagiging masayahin</v>
      </c>
      <c r="K7" s="3" t="str">
        <f>IFERROR(__xludf.DUMMYFUNCTION("GOOGLETRANSLATE(H7,""en"",""tl"")"),"pagpapahayag ng sarili")</f>
        <v>pagpapahayag ng sarili</v>
      </c>
      <c r="L7" s="3" t="s">
        <v>55</v>
      </c>
      <c r="M7" s="3" t="s">
        <v>56</v>
      </c>
      <c r="N7" s="3" t="s">
        <v>48</v>
      </c>
      <c r="P7" s="3" t="str">
        <f>IFERROR(__xludf.DUMMYFUNCTION("GOOGLETRANSLATE(K7,""en"",""tl"")"),"pagpapahayag ng sarili")</f>
        <v>pagpapahayag ng sarili</v>
      </c>
      <c r="Q7" s="3" t="str">
        <f>IFERROR(__xludf.DUMMYFUNCTION("GOOGLETRANSLATE(N7,""en"",""tl"")"),"nababanat")</f>
        <v>nababanat</v>
      </c>
    </row>
    <row r="8">
      <c r="A8" s="3">
        <v>16.0</v>
      </c>
      <c r="B8" s="3" t="s">
        <v>52</v>
      </c>
      <c r="C8" s="4" t="s">
        <v>53</v>
      </c>
      <c r="D8" s="3" t="s">
        <v>43</v>
      </c>
      <c r="E8" s="3" t="s">
        <v>26</v>
      </c>
      <c r="F8" s="3" t="s">
        <v>44</v>
      </c>
      <c r="G8" s="3" t="s">
        <v>28</v>
      </c>
      <c r="H8" s="3" t="s">
        <v>35</v>
      </c>
      <c r="I8" s="3" t="str">
        <f>IFERROR(__xludf.DUMMYFUNCTION("GOOGLETRANSLATE(F8,""en"",""tl"")"),"pagtitiwala sa sarili")</f>
        <v>pagtitiwala sa sarili</v>
      </c>
      <c r="J8" s="3" t="str">
        <f>IFERROR(__xludf.DUMMYFUNCTION("GOOGLETRANSLATE(G8,""en"",""tl"")"),"isang kapana-panabik na buhay")</f>
        <v>isang kapana-panabik na buhay</v>
      </c>
      <c r="K8" s="3" t="str">
        <f>IFERROR(__xludf.DUMMYFUNCTION("GOOGLETRANSLATE(H8,""en"",""tl"")"),"kalayaang pumili")</f>
        <v>kalayaang pumili</v>
      </c>
      <c r="L8" s="3" t="s">
        <v>57</v>
      </c>
      <c r="M8" s="3" t="s">
        <v>58</v>
      </c>
      <c r="N8" s="3" t="s">
        <v>31</v>
      </c>
      <c r="O8" s="3" t="s">
        <v>48</v>
      </c>
      <c r="P8" s="3" t="str">
        <f>IFERROR(__xludf.DUMMYFUNCTION("GOOGLETRANSLATE(K8,""en"",""tl"")"),"kalayaang pumili")</f>
        <v>kalayaang pumili</v>
      </c>
      <c r="Q8" s="3" t="str">
        <f>IFERROR(__xludf.DUMMYFUNCTION("GOOGLETRANSLATE(N8,""en"",""tl"")"),"matiyaga")</f>
        <v>matiyaga</v>
      </c>
    </row>
    <row r="9">
      <c r="A9" s="3">
        <v>7.0</v>
      </c>
      <c r="B9" s="3" t="s">
        <v>59</v>
      </c>
      <c r="C9" s="4" t="s">
        <v>60</v>
      </c>
      <c r="D9" s="3" t="s">
        <v>25</v>
      </c>
      <c r="E9" s="3" t="s">
        <v>61</v>
      </c>
      <c r="F9" s="3" t="s">
        <v>62</v>
      </c>
      <c r="G9" s="3" t="s">
        <v>63</v>
      </c>
      <c r="H9" s="3" t="s">
        <v>64</v>
      </c>
      <c r="I9" s="3" t="str">
        <f>IFERROR(__xludf.DUMMYFUNCTION("GOOGLETRANSLATE(F9,""en"",""tl"")"),"pagiging matulungin")</f>
        <v>pagiging matulungin</v>
      </c>
      <c r="J9" s="3" t="str">
        <f>IFERROR(__xludf.DUMMYFUNCTION("GOOGLETRANSLATE(G9,""en"",""tl"")"),"maaasahan")</f>
        <v>maaasahan</v>
      </c>
      <c r="K9" s="3" t="str">
        <f>IFERROR(__xludf.DUMMYFUNCTION("GOOGLETRANSLATE(H9,""en"",""tl"")"),"pagkakaisa sa iba")</f>
        <v>pagkakaisa sa iba</v>
      </c>
      <c r="L9" s="3" t="s">
        <v>65</v>
      </c>
      <c r="M9" s="3" t="s">
        <v>66</v>
      </c>
      <c r="N9" s="3" t="s">
        <v>51</v>
      </c>
      <c r="O9" s="3" t="s">
        <v>67</v>
      </c>
      <c r="P9" s="3" t="str">
        <f>IFERROR(__xludf.DUMMYFUNCTION("GOOGLETRANSLATE(K9,""en"",""tl"")"),"pagkakaisa sa iba")</f>
        <v>pagkakaisa sa iba</v>
      </c>
      <c r="Q9" s="3" t="str">
        <f>IFERROR(__xludf.DUMMYFUNCTION("GOOGLETRANSLATE(N9,""en"",""tl"")"),"umaasa")</f>
        <v>umaasa</v>
      </c>
    </row>
    <row r="10">
      <c r="A10" s="3">
        <v>8.0</v>
      </c>
      <c r="B10" s="3" t="s">
        <v>59</v>
      </c>
      <c r="C10" s="4" t="s">
        <v>60</v>
      </c>
      <c r="D10" s="3" t="s">
        <v>25</v>
      </c>
      <c r="E10" s="3" t="s">
        <v>61</v>
      </c>
      <c r="F10" s="3" t="s">
        <v>68</v>
      </c>
      <c r="G10" s="3" t="s">
        <v>63</v>
      </c>
      <c r="H10" s="3" t="s">
        <v>69</v>
      </c>
      <c r="I10" s="3" t="str">
        <f>IFERROR(__xludf.DUMMYFUNCTION("GOOGLETRANSLATE(F10,""en"",""tl"")"),"kabilang sa isang grupo")</f>
        <v>kabilang sa isang grupo</v>
      </c>
      <c r="J10" s="3" t="str">
        <f>IFERROR(__xludf.DUMMYFUNCTION("GOOGLETRANSLATE(G10,""en"",""tl"")"),"maaasahan")</f>
        <v>maaasahan</v>
      </c>
      <c r="K10" s="3" t="str">
        <f>IFERROR(__xludf.DUMMYFUNCTION("GOOGLETRANSLATE(H10,""en"",""tl"")"),"pagbibigay ng kaligayahan sa iba")</f>
        <v>pagbibigay ng kaligayahan sa iba</v>
      </c>
      <c r="L10" s="3" t="s">
        <v>70</v>
      </c>
      <c r="M10" s="3" t="s">
        <v>71</v>
      </c>
      <c r="N10" s="3" t="s">
        <v>67</v>
      </c>
      <c r="P10" s="3" t="str">
        <f>IFERROR(__xludf.DUMMYFUNCTION("GOOGLETRANSLATE(K10,""en"",""tl"")"),"pagbibigay ng kaligayahan sa iba")</f>
        <v>pagbibigay ng kaligayahan sa iba</v>
      </c>
      <c r="Q10" s="3" t="str">
        <f>IFERROR(__xludf.DUMMYFUNCTION("GOOGLETRANSLATE(N10,""en"",""tl"")"),"mabuting asawa")</f>
        <v>mabuting asawa</v>
      </c>
    </row>
    <row r="11">
      <c r="A11" s="3">
        <v>10.0</v>
      </c>
      <c r="B11" s="3" t="s">
        <v>59</v>
      </c>
      <c r="C11" s="4" t="s">
        <v>60</v>
      </c>
      <c r="D11" s="3" t="s">
        <v>25</v>
      </c>
      <c r="E11" s="3" t="s">
        <v>61</v>
      </c>
      <c r="F11" s="3" t="s">
        <v>62</v>
      </c>
      <c r="H11" s="3" t="s">
        <v>68</v>
      </c>
      <c r="I11" s="3" t="str">
        <f>IFERROR(__xludf.DUMMYFUNCTION("GOOGLETRANSLATE(F11,""en"",""tl"")"),"pagiging matulungin")</f>
        <v>pagiging matulungin</v>
      </c>
      <c r="K11" s="3" t="str">
        <f>IFERROR(__xludf.DUMMYFUNCTION("GOOGLETRANSLATE(H11,""en"",""tl"")"),"kabilang sa isang grupo")</f>
        <v>kabilang sa isang grupo</v>
      </c>
      <c r="L11" s="3" t="s">
        <v>72</v>
      </c>
      <c r="M11" s="3" t="s">
        <v>73</v>
      </c>
      <c r="N11" s="3" t="s">
        <v>74</v>
      </c>
      <c r="P11" s="3" t="str">
        <f>IFERROR(__xludf.DUMMYFUNCTION("GOOGLETRANSLATE(K11,""en"",""tl"")"),"kabilang sa isang grupo")</f>
        <v>kabilang sa isang grupo</v>
      </c>
      <c r="Q11" s="3" t="str">
        <f>IFERROR(__xludf.DUMMYFUNCTION("GOOGLETRANSLATE(N11,""en"",""tl"")"),"mabuting anak")</f>
        <v>mabuting anak</v>
      </c>
    </row>
    <row r="12">
      <c r="A12" s="3">
        <v>11.0</v>
      </c>
      <c r="B12" s="3" t="s">
        <v>59</v>
      </c>
      <c r="C12" s="4" t="s">
        <v>75</v>
      </c>
      <c r="D12" s="3" t="s">
        <v>43</v>
      </c>
      <c r="E12" s="3" t="s">
        <v>61</v>
      </c>
      <c r="F12" s="3" t="s">
        <v>76</v>
      </c>
      <c r="G12" s="3" t="s">
        <v>64</v>
      </c>
      <c r="I12" s="3" t="str">
        <f>IFERROR(__xludf.DUMMYFUNCTION("GOOGLETRANSLATE(F12,""en"",""tl"")"),"paggalang sa iba")</f>
        <v>paggalang sa iba</v>
      </c>
      <c r="J12" s="3" t="str">
        <f>IFERROR(__xludf.DUMMYFUNCTION("GOOGLETRANSLATE(G12,""en"",""tl"")"),"pagkakaisa sa iba")</f>
        <v>pagkakaisa sa iba</v>
      </c>
      <c r="L12" s="3" t="s">
        <v>77</v>
      </c>
      <c r="M12" s="3" t="s">
        <v>78</v>
      </c>
      <c r="N12" s="3" t="s">
        <v>79</v>
      </c>
      <c r="O12" s="3" t="s">
        <v>80</v>
      </c>
      <c r="Q12" s="3" t="str">
        <f>IFERROR(__xludf.DUMMYFUNCTION("GOOGLETRANSLATE(N12,""en"",""tl"")"),"mabuting nanay")</f>
        <v>mabuting nanay</v>
      </c>
    </row>
    <row r="13">
      <c r="A13" s="3">
        <v>17.0</v>
      </c>
      <c r="B13" s="3" t="s">
        <v>52</v>
      </c>
      <c r="C13" s="4" t="s">
        <v>75</v>
      </c>
      <c r="D13" s="3" t="s">
        <v>43</v>
      </c>
      <c r="E13" s="3" t="s">
        <v>61</v>
      </c>
      <c r="F13" s="3" t="s">
        <v>76</v>
      </c>
      <c r="G13" s="3" t="s">
        <v>64</v>
      </c>
      <c r="H13" s="3" t="s">
        <v>69</v>
      </c>
      <c r="I13" s="3" t="str">
        <f>IFERROR(__xludf.DUMMYFUNCTION("GOOGLETRANSLATE(F13,""en"",""tl"")"),"paggalang sa iba")</f>
        <v>paggalang sa iba</v>
      </c>
      <c r="J13" s="3" t="str">
        <f>IFERROR(__xludf.DUMMYFUNCTION("GOOGLETRANSLATE(G13,""en"",""tl"")"),"pagkakaisa sa iba")</f>
        <v>pagkakaisa sa iba</v>
      </c>
      <c r="K13" s="3" t="str">
        <f>IFERROR(__xludf.DUMMYFUNCTION("GOOGLETRANSLATE(H13,""en"",""tl"")"),"pagbibigay ng kaligayahan sa iba")</f>
        <v>pagbibigay ng kaligayahan sa iba</v>
      </c>
      <c r="L13" s="3" t="s">
        <v>81</v>
      </c>
      <c r="M13" s="3" t="s">
        <v>82</v>
      </c>
      <c r="N13" s="3" t="s">
        <v>83</v>
      </c>
      <c r="O13" s="3" t="s">
        <v>74</v>
      </c>
      <c r="P13" s="3" t="str">
        <f>IFERROR(__xludf.DUMMYFUNCTION("GOOGLETRANSLATE(K13,""en"",""tl"")"),"pagbibigay ng kaligayahan sa iba")</f>
        <v>pagbibigay ng kaligayahan sa iba</v>
      </c>
      <c r="Q13" s="3" t="str">
        <f>IFERROR(__xludf.DUMMYFUNCTION("GOOGLETRANSLATE(N13,""en"",""tl"")"),"magalang")</f>
        <v>magalang</v>
      </c>
    </row>
    <row r="14">
      <c r="A14" s="3">
        <v>18.0</v>
      </c>
      <c r="B14" s="3" t="s">
        <v>52</v>
      </c>
      <c r="C14" s="4" t="s">
        <v>75</v>
      </c>
      <c r="D14" s="3" t="s">
        <v>43</v>
      </c>
      <c r="E14" s="3" t="s">
        <v>61</v>
      </c>
      <c r="F14" s="3" t="s">
        <v>68</v>
      </c>
      <c r="G14" s="3" t="s">
        <v>84</v>
      </c>
      <c r="H14" s="3" t="s">
        <v>64</v>
      </c>
      <c r="I14" s="3" t="str">
        <f>IFERROR(__xludf.DUMMYFUNCTION("GOOGLETRANSLATE(F14,""en"",""tl"")"),"kabilang sa isang grupo")</f>
        <v>kabilang sa isang grupo</v>
      </c>
      <c r="J14" s="3" t="str">
        <f>IFERROR(__xludf.DUMMYFUNCTION("GOOGLETRANSLATE(G14,""en"",""tl"")"),"katapatan sa iba")</f>
        <v>katapatan sa iba</v>
      </c>
      <c r="K14" s="3" t="str">
        <f>IFERROR(__xludf.DUMMYFUNCTION("GOOGLETRANSLATE(H14,""en"",""tl"")"),"pagkakaisa sa iba")</f>
        <v>pagkakaisa sa iba</v>
      </c>
      <c r="L14" s="3" t="s">
        <v>85</v>
      </c>
      <c r="M14" s="3" t="s">
        <v>86</v>
      </c>
      <c r="N14" s="3" t="s">
        <v>74</v>
      </c>
      <c r="O14" s="3" t="s">
        <v>79</v>
      </c>
      <c r="P14" s="3" t="str">
        <f>IFERROR(__xludf.DUMMYFUNCTION("GOOGLETRANSLATE(K14,""en"",""tl"")"),"pagkakaisa sa iba")</f>
        <v>pagkakaisa sa iba</v>
      </c>
      <c r="Q14" s="3" t="str">
        <f>IFERROR(__xludf.DUMMYFUNCTION("GOOGLETRANSLATE(N14,""en"",""tl"")"),"mabuting anak")</f>
        <v>mabuting anak</v>
      </c>
    </row>
    <row r="15">
      <c r="A15" s="3">
        <v>9.0</v>
      </c>
      <c r="B15" s="3" t="s">
        <v>59</v>
      </c>
      <c r="C15" s="4" t="s">
        <v>87</v>
      </c>
      <c r="D15" s="3" t="s">
        <v>25</v>
      </c>
      <c r="E15" s="3" t="s">
        <v>88</v>
      </c>
      <c r="F15" s="3" t="s">
        <v>38</v>
      </c>
      <c r="G15" s="3" t="s">
        <v>69</v>
      </c>
      <c r="I15" s="3" t="str">
        <f>IFERROR(__xludf.DUMMYFUNCTION("GOOGLETRANSLATE(F15,""en"",""tl"")"),"tiyaga")</f>
        <v>tiyaga</v>
      </c>
      <c r="J15" s="3" t="str">
        <f>IFERROR(__xludf.DUMMYFUNCTION("GOOGLETRANSLATE(G15,""en"",""tl"")"),"pagbibigay ng kaligayahan sa iba")</f>
        <v>pagbibigay ng kaligayahan sa iba</v>
      </c>
      <c r="L15" s="3" t="s">
        <v>89</v>
      </c>
      <c r="M15" s="3" t="s">
        <v>90</v>
      </c>
      <c r="N15" s="3" t="s">
        <v>67</v>
      </c>
      <c r="O15" s="3" t="s">
        <v>31</v>
      </c>
      <c r="Q15" s="3" t="str">
        <f>IFERROR(__xludf.DUMMYFUNCTION("GOOGLETRANSLATE(N15,""en"",""tl"")"),"mabuting asawa")</f>
        <v>mabuting asawa</v>
      </c>
      <c r="R15" s="3" t="s">
        <v>62</v>
      </c>
      <c r="S15" s="3" t="s">
        <v>91</v>
      </c>
      <c r="T15" s="3" t="s">
        <v>92</v>
      </c>
      <c r="U15" s="3" t="str">
        <f>IFERROR(__xludf.DUMMYFUNCTION("GOOGLETRANSLATE(R15,""en"",""tl"")"),"pagiging matulungin")</f>
        <v>pagiging matulungin</v>
      </c>
      <c r="V15" s="3" t="str">
        <f>IFERROR(__xludf.DUMMYFUNCTION("GOOGLETRANSLATE(S15,""en"",""tl"")"),"iba pa")</f>
        <v>iba pa</v>
      </c>
      <c r="W15" s="3" t="str">
        <f>IFERROR(__xludf.DUMMYFUNCTION("GOOGLETRANSLATE(T15,""en"",""tl"")"),"pasensya")</f>
        <v>pasensya</v>
      </c>
    </row>
    <row r="16">
      <c r="A16" s="3">
        <v>12.0</v>
      </c>
      <c r="B16" s="3" t="s">
        <v>93</v>
      </c>
      <c r="C16" s="4" t="s">
        <v>87</v>
      </c>
      <c r="D16" s="3" t="s">
        <v>25</v>
      </c>
      <c r="E16" s="3" t="s">
        <v>88</v>
      </c>
      <c r="F16" s="3" t="s">
        <v>94</v>
      </c>
      <c r="H16" s="3" t="s">
        <v>76</v>
      </c>
      <c r="I16" s="3" t="str">
        <f>IFERROR(__xludf.DUMMYFUNCTION("GOOGLETRANSLATE(F16,""en"",""tl"")"),"relihiyon")</f>
        <v>relihiyon</v>
      </c>
      <c r="K16" s="3" t="str">
        <f>IFERROR(__xludf.DUMMYFUNCTION("GOOGLETRANSLATE(H16,""en"",""tl"")"),"paggalang sa iba")</f>
        <v>paggalang sa iba</v>
      </c>
      <c r="L16" s="3" t="s">
        <v>95</v>
      </c>
      <c r="M16" s="3" t="s">
        <v>96</v>
      </c>
      <c r="N16" s="3" t="s">
        <v>51</v>
      </c>
      <c r="O16" s="3" t="s">
        <v>31</v>
      </c>
      <c r="P16" s="3" t="str">
        <f>IFERROR(__xludf.DUMMYFUNCTION("GOOGLETRANSLATE(K16,""en"",""tl"")"),"paggalang sa iba")</f>
        <v>paggalang sa iba</v>
      </c>
      <c r="Q16" s="3" t="str">
        <f>IFERROR(__xludf.DUMMYFUNCTION("GOOGLETRANSLATE(N16,""en"",""tl"")"),"umaasa")</f>
        <v>umaasa</v>
      </c>
      <c r="R16" s="3" t="s">
        <v>92</v>
      </c>
      <c r="S16" s="3" t="s">
        <v>97</v>
      </c>
      <c r="T16" s="3" t="s">
        <v>98</v>
      </c>
      <c r="U16" s="3" t="str">
        <f>IFERROR(__xludf.DUMMYFUNCTION("GOOGLETRANSLATE(R16,""en"",""tl"")"),"pasensya")</f>
        <v>pasensya</v>
      </c>
      <c r="V16" s="3" t="str">
        <f>IFERROR(__xludf.DUMMYFUNCTION("GOOGLETRANSLATE(S16,""en"",""tl"")"),"mahirap na trabaho")</f>
        <v>mahirap na trabaho</v>
      </c>
      <c r="W16" s="3" t="str">
        <f>IFERROR(__xludf.DUMMYFUNCTION("GOOGLETRANSLATE(T16,""en"",""tl"")"),"diwa ng pamayanan")</f>
        <v>diwa ng pamayanan</v>
      </c>
    </row>
    <row r="17">
      <c r="A17" s="3">
        <v>13.0</v>
      </c>
      <c r="B17" s="3" t="s">
        <v>93</v>
      </c>
      <c r="C17" s="4" t="s">
        <v>87</v>
      </c>
      <c r="D17" s="3" t="s">
        <v>25</v>
      </c>
      <c r="E17" s="3" t="s">
        <v>88</v>
      </c>
      <c r="F17" s="3" t="s">
        <v>99</v>
      </c>
      <c r="G17" s="3" t="s">
        <v>69</v>
      </c>
      <c r="I17" s="3" t="str">
        <f>IFERROR(__xludf.DUMMYFUNCTION("GOOGLETRANSLATE(F17,""en"",""tl"")"),"pamilya")</f>
        <v>pamilya</v>
      </c>
      <c r="J17" s="3" t="str">
        <f>IFERROR(__xludf.DUMMYFUNCTION("GOOGLETRANSLATE(G17,""en"",""tl"")"),"pagbibigay ng kaligayahan sa iba")</f>
        <v>pagbibigay ng kaligayahan sa iba</v>
      </c>
      <c r="L17" s="3" t="s">
        <v>100</v>
      </c>
      <c r="M17" s="3" t="s">
        <v>101</v>
      </c>
      <c r="N17" s="3" t="s">
        <v>31</v>
      </c>
      <c r="O17" s="3" t="s">
        <v>83</v>
      </c>
      <c r="Q17" s="3" t="str">
        <f>IFERROR(__xludf.DUMMYFUNCTION("GOOGLETRANSLATE(N17,""en"",""tl"")"),"matiyaga")</f>
        <v>matiyaga</v>
      </c>
      <c r="R17" s="3" t="s">
        <v>102</v>
      </c>
      <c r="S17" s="3" t="s">
        <v>92</v>
      </c>
      <c r="T17" s="3" t="s">
        <v>91</v>
      </c>
      <c r="U17" s="3" t="str">
        <f>IFERROR(__xludf.DUMMYFUNCTION("GOOGLETRANSLATE(R17,""en"",""tl"")"),"kapayapaan")</f>
        <v>kapayapaan</v>
      </c>
      <c r="V17" s="3" t="str">
        <f>IFERROR(__xludf.DUMMYFUNCTION("GOOGLETRANSLATE(S17,""en"",""tl"")"),"pasensya")</f>
        <v>pasensya</v>
      </c>
      <c r="W17" s="3" t="str">
        <f>IFERROR(__xludf.DUMMYFUNCTION("GOOGLETRANSLATE(T17,""en"",""tl"")"),"iba pa")</f>
        <v>iba pa</v>
      </c>
    </row>
    <row r="18">
      <c r="A18" s="3">
        <v>5.0</v>
      </c>
      <c r="B18" s="3" t="s">
        <v>41</v>
      </c>
      <c r="C18" s="4" t="s">
        <v>103</v>
      </c>
      <c r="D18" s="3" t="s">
        <v>43</v>
      </c>
      <c r="E18" s="3" t="s">
        <v>88</v>
      </c>
      <c r="F18" s="3" t="s">
        <v>99</v>
      </c>
      <c r="G18" s="3" t="s">
        <v>62</v>
      </c>
      <c r="H18" s="3" t="s">
        <v>76</v>
      </c>
      <c r="I18" s="3" t="str">
        <f>IFERROR(__xludf.DUMMYFUNCTION("GOOGLETRANSLATE(F18,""en"",""tl"")"),"pamilya")</f>
        <v>pamilya</v>
      </c>
      <c r="J18" s="3" t="str">
        <f>IFERROR(__xludf.DUMMYFUNCTION("GOOGLETRANSLATE(G18,""en"",""tl"")"),"pagiging matulungin")</f>
        <v>pagiging matulungin</v>
      </c>
      <c r="K18" s="3" t="str">
        <f>IFERROR(__xludf.DUMMYFUNCTION("GOOGLETRANSLATE(H18,""en"",""tl"")"),"paggalang sa iba")</f>
        <v>paggalang sa iba</v>
      </c>
      <c r="L18" s="3" t="s">
        <v>104</v>
      </c>
      <c r="M18" s="3" t="s">
        <v>105</v>
      </c>
      <c r="N18" s="3" t="s">
        <v>80</v>
      </c>
      <c r="P18" s="3" t="str">
        <f>IFERROR(__xludf.DUMMYFUNCTION("GOOGLETRANSLATE(K18,""en"",""tl"")"),"paggalang sa iba")</f>
        <v>paggalang sa iba</v>
      </c>
      <c r="Q18" s="3" t="str">
        <f>IFERROR(__xludf.DUMMYFUNCTION("GOOGLETRANSLATE(N18,""en"",""tl"")"),"mabuting miyembro ng komunidad")</f>
        <v>mabuting miyembro ng komunidad</v>
      </c>
      <c r="R18" s="3" t="s">
        <v>98</v>
      </c>
      <c r="S18" s="3" t="s">
        <v>38</v>
      </c>
      <c r="U18" s="3" t="str">
        <f>IFERROR(__xludf.DUMMYFUNCTION("GOOGLETRANSLATE(R18,""en"",""tl"")"),"diwa ng pamayanan")</f>
        <v>diwa ng pamayanan</v>
      </c>
      <c r="V18" s="3" t="str">
        <f>IFERROR(__xludf.DUMMYFUNCTION("GOOGLETRANSLATE(S18,""en"",""tl"")"),"tiyaga")</f>
        <v>tiyaga</v>
      </c>
    </row>
    <row r="19">
      <c r="A19" s="3">
        <v>14.0</v>
      </c>
      <c r="B19" s="3" t="s">
        <v>93</v>
      </c>
      <c r="C19" s="4" t="s">
        <v>103</v>
      </c>
      <c r="D19" s="3" t="s">
        <v>43</v>
      </c>
      <c r="E19" s="3" t="s">
        <v>88</v>
      </c>
      <c r="F19" s="3" t="s">
        <v>99</v>
      </c>
      <c r="G19" s="3" t="s">
        <v>64</v>
      </c>
      <c r="I19" s="3" t="str">
        <f>IFERROR(__xludf.DUMMYFUNCTION("GOOGLETRANSLATE(F19,""en"",""tl"")"),"pamilya")</f>
        <v>pamilya</v>
      </c>
      <c r="J19" s="3" t="str">
        <f>IFERROR(__xludf.DUMMYFUNCTION("GOOGLETRANSLATE(G19,""en"",""tl"")"),"pagkakaisa sa iba")</f>
        <v>pagkakaisa sa iba</v>
      </c>
      <c r="L19" s="3" t="s">
        <v>106</v>
      </c>
      <c r="M19" s="3" t="s">
        <v>107</v>
      </c>
      <c r="N19" s="3" t="s">
        <v>80</v>
      </c>
      <c r="O19" s="3" t="s">
        <v>67</v>
      </c>
      <c r="Q19" s="3" t="str">
        <f>IFERROR(__xludf.DUMMYFUNCTION("GOOGLETRANSLATE(N19,""en"",""tl"")"),"mabuting miyembro ng komunidad")</f>
        <v>mabuting miyembro ng komunidad</v>
      </c>
      <c r="R19" s="3" t="s">
        <v>108</v>
      </c>
      <c r="S19" s="3" t="s">
        <v>62</v>
      </c>
      <c r="T19" s="3" t="s">
        <v>38</v>
      </c>
      <c r="U19" s="3" t="str">
        <f>IFERROR(__xludf.DUMMYFUNCTION("GOOGLETRANSLATE(R19,""en"",""tl"")"),"pagkakaisa")</f>
        <v>pagkakaisa</v>
      </c>
      <c r="V19" s="3" t="str">
        <f>IFERROR(__xludf.DUMMYFUNCTION("GOOGLETRANSLATE(S19,""en"",""tl"")"),"pagiging matulungin")</f>
        <v>pagiging matulungin</v>
      </c>
      <c r="W19" s="3" t="str">
        <f>IFERROR(__xludf.DUMMYFUNCTION("GOOGLETRANSLATE(T19,""en"",""tl"")"),"tiyaga")</f>
        <v>tiyaga</v>
      </c>
    </row>
    <row r="20">
      <c r="A20" s="3">
        <v>19.0</v>
      </c>
      <c r="B20" s="3" t="s">
        <v>109</v>
      </c>
      <c r="C20" s="4" t="s">
        <v>103</v>
      </c>
      <c r="D20" s="3" t="s">
        <v>43</v>
      </c>
      <c r="E20" s="3" t="s">
        <v>88</v>
      </c>
      <c r="F20" s="3" t="s">
        <v>84</v>
      </c>
      <c r="G20" s="3" t="s">
        <v>68</v>
      </c>
      <c r="H20" s="3" t="s">
        <v>64</v>
      </c>
      <c r="I20" s="3" t="str">
        <f>IFERROR(__xludf.DUMMYFUNCTION("GOOGLETRANSLATE(F20,""en"",""tl"")"),"katapatan sa iba")</f>
        <v>katapatan sa iba</v>
      </c>
      <c r="J20" s="3" t="str">
        <f>IFERROR(__xludf.DUMMYFUNCTION("GOOGLETRANSLATE(G20,""en"",""tl"")"),"kabilang sa isang grupo")</f>
        <v>kabilang sa isang grupo</v>
      </c>
      <c r="K20" s="3" t="str">
        <f>IFERROR(__xludf.DUMMYFUNCTION("GOOGLETRANSLATE(H20,""en"",""tl"")"),"pagkakaisa sa iba")</f>
        <v>pagkakaisa sa iba</v>
      </c>
      <c r="L20" s="3" t="s">
        <v>110</v>
      </c>
      <c r="M20" s="3" t="s">
        <v>111</v>
      </c>
      <c r="N20" s="3" t="s">
        <v>80</v>
      </c>
      <c r="P20" s="3" t="str">
        <f>IFERROR(__xludf.DUMMYFUNCTION("GOOGLETRANSLATE(K20,""en"",""tl"")"),"pagkakaisa sa iba")</f>
        <v>pagkakaisa sa iba</v>
      </c>
      <c r="Q20" s="3" t="str">
        <f>IFERROR(__xludf.DUMMYFUNCTION("GOOGLETRANSLATE(N20,""en"",""tl"")"),"mabuting miyembro ng komunidad")</f>
        <v>mabuting miyembro ng komunidad</v>
      </c>
      <c r="R20" s="3" t="s">
        <v>98</v>
      </c>
      <c r="S20" s="3" t="s">
        <v>97</v>
      </c>
      <c r="U20" s="3" t="str">
        <f>IFERROR(__xludf.DUMMYFUNCTION("GOOGLETRANSLATE(R20,""en"",""tl"")"),"diwa ng pamayanan")</f>
        <v>diwa ng pamayanan</v>
      </c>
      <c r="V20" s="3" t="str">
        <f>IFERROR(__xludf.DUMMYFUNCTION("GOOGLETRANSLATE(S20,""en"",""tl"")"),"mahirap na trabaho")</f>
        <v>mahirap na trabaho</v>
      </c>
    </row>
    <row r="21">
      <c r="C21" s="4"/>
    </row>
    <row r="22">
      <c r="C22" s="4"/>
    </row>
    <row r="23">
      <c r="C23" s="4"/>
    </row>
  </sheetData>
  <drawing r:id="rId1"/>
</worksheet>
</file>