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ropbox\images\"/>
    </mc:Choice>
  </mc:AlternateContent>
  <xr:revisionPtr revIDLastSave="0" documentId="13_ncr:1_{45E7673E-9B47-4ADD-99FB-71F2D7D28BCE}" xr6:coauthVersionLast="47" xr6:coauthVersionMax="47" xr10:uidLastSave="{00000000-0000-0000-0000-000000000000}"/>
  <bookViews>
    <workbookView xWindow="-120" yWindow="-120" windowWidth="29040" windowHeight="16440" xr2:uid="{D3CB4E3D-277E-4FFE-8232-D3009EA38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8" i="1"/>
  <c r="K33" i="1"/>
  <c r="K34" i="1"/>
  <c r="K35" i="1"/>
  <c r="K36" i="1"/>
  <c r="K37" i="1"/>
  <c r="K3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8" i="1"/>
</calcChain>
</file>

<file path=xl/sharedStrings.xml><?xml version="1.0" encoding="utf-8"?>
<sst xmlns="http://schemas.openxmlformats.org/spreadsheetml/2006/main" count="169" uniqueCount="30">
  <si>
    <t>Dynamical system</t>
  </si>
  <si>
    <t>Pendulum</t>
  </si>
  <si>
    <t>ode45</t>
  </si>
  <si>
    <t>CVODES</t>
  </si>
  <si>
    <t>main_test1.m</t>
  </si>
  <si>
    <t>ode23</t>
  </si>
  <si>
    <t>main_test2.m</t>
  </si>
  <si>
    <t>ode15s</t>
  </si>
  <si>
    <t>main_test3.m</t>
  </si>
  <si>
    <t>Lorenz system</t>
  </si>
  <si>
    <t>main_test4.m</t>
  </si>
  <si>
    <t>Lotka Volterra</t>
  </si>
  <si>
    <t>main_test5.m</t>
  </si>
  <si>
    <t>Matlab integration time (s)</t>
  </si>
  <si>
    <t>Integration time (s)</t>
  </si>
  <si>
    <t>Matlab integrator</t>
  </si>
  <si>
    <t>Matlab integration steps</t>
  </si>
  <si>
    <t>Test file</t>
  </si>
  <si>
    <t>The van der Pol equation</t>
  </si>
  <si>
    <t>Second order ODE</t>
  </si>
  <si>
    <t>Error 1</t>
  </si>
  <si>
    <t>Error 2</t>
  </si>
  <si>
    <t>SUNDIALS integrator</t>
  </si>
  <si>
    <t>SUNDIALS integration time (s)</t>
  </si>
  <si>
    <t>N/A</t>
  </si>
  <si>
    <r>
      <rPr>
        <b/>
        <sz val="11"/>
        <color theme="1"/>
        <rFont val="Arial Nova Cond"/>
        <family val="2"/>
      </rPr>
      <t>Error 1 :</t>
    </r>
    <r>
      <rPr>
        <sz val="11"/>
        <color theme="1"/>
        <rFont val="Arial Nova Cond"/>
        <family val="2"/>
      </rPr>
      <t xml:space="preserve"> CV_TOO_MUCH_WORK ( at t = 75.62 ) </t>
    </r>
  </si>
  <si>
    <r>
      <rPr>
        <b/>
        <sz val="11"/>
        <color theme="1"/>
        <rFont val="Arial Nova Cond"/>
        <family val="2"/>
      </rPr>
      <t xml:space="preserve">Error 2 :  </t>
    </r>
    <r>
      <rPr>
        <sz val="11"/>
        <color theme="1"/>
        <rFont val="Arial Nova Cond"/>
        <family val="2"/>
      </rPr>
      <t xml:space="preserve">CV_TOO_MUCH_WORK ( at t = 74.7571 ) </t>
    </r>
  </si>
  <si>
    <t>Matlab computation time (s)</t>
  </si>
  <si>
    <t>SUNDIALS computation time (s)</t>
  </si>
  <si>
    <t>Computation time ratio: (Matlab / SUNDIALS)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</si>
</sst>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"/>
      <family val="2"/>
    </font>
    <font>
      <b/>
      <sz val="11"/>
      <color theme="1"/>
      <name val="Arial Nova Cond"/>
      <family val="2"/>
    </font>
    <font>
      <sz val="11"/>
      <color theme="1"/>
      <name val="Arial Nova Cond"/>
      <family val="2"/>
    </font>
    <font>
      <sz val="11"/>
      <color rgb="FFC00000"/>
      <name val="Arial Nova Con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2" fontId="4" fillId="2" borderId="9" xfId="1" applyNumberFormat="1" applyFont="1" applyFill="1" applyBorder="1" applyAlignment="1">
      <alignment vertical="center"/>
    </xf>
    <xf numFmtId="2" fontId="4" fillId="2" borderId="5" xfId="1" applyNumberFormat="1" applyFont="1" applyFill="1" applyBorder="1" applyAlignment="1">
      <alignment vertical="center"/>
    </xf>
    <xf numFmtId="2" fontId="4" fillId="2" borderId="10" xfId="1" applyNumberFormat="1" applyFont="1" applyFill="1" applyBorder="1" applyAlignment="1">
      <alignment vertical="center"/>
    </xf>
    <xf numFmtId="2" fontId="5" fillId="2" borderId="9" xfId="1" applyNumberFormat="1" applyFont="1" applyFill="1" applyBorder="1" applyAlignment="1">
      <alignment horizontal="right" vertical="center"/>
    </xf>
    <xf numFmtId="2" fontId="5" fillId="2" borderId="10" xfId="1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2" fontId="4" fillId="2" borderId="0" xfId="0" applyNumberFormat="1" applyFont="1" applyFill="1"/>
    <xf numFmtId="0" fontId="2" fillId="0" borderId="0" xfId="0" applyFont="1" applyBorder="1"/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43" fontId="4" fillId="2" borderId="0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  <color rgb="FF73C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08584240978529E-2"/>
          <c:y val="0.11837173264861112"/>
          <c:w val="0.62306180340723771"/>
          <c:h val="0.71650483859095337"/>
        </c:manualLayout>
      </c:layout>
      <c:scatterChart>
        <c:scatterStyle val="lineMarker"/>
        <c:varyColors val="0"/>
        <c:ser>
          <c:idx val="0"/>
          <c:order val="0"/>
          <c:tx>
            <c:v>Pendulum : Matlab integrator 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Sheet1!$V$8:$V$13</c:f>
              <c:numCache>
                <c:formatCode>General</c:formatCode>
                <c:ptCount val="6"/>
                <c:pt idx="0">
                  <c:v>2.7000000000000001E-3</c:v>
                </c:pt>
                <c:pt idx="1">
                  <c:v>4.7999999999999996E-3</c:v>
                </c:pt>
                <c:pt idx="2">
                  <c:v>5.4999999999999997E-3</c:v>
                </c:pt>
                <c:pt idx="3">
                  <c:v>2.4400000000000002E-2</c:v>
                </c:pt>
                <c:pt idx="4">
                  <c:v>4.9200000000000001E-2</c:v>
                </c:pt>
                <c:pt idx="5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5-4BBC-B04C-0325A3820EAE}"/>
            </c:ext>
          </c:extLst>
        </c:ser>
        <c:ser>
          <c:idx val="1"/>
          <c:order val="1"/>
          <c:tx>
            <c:v>Pendulum : Sundials integrator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Sheet1!$W$8:$W$13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3.0999999999999999E-3</c:v>
                </c:pt>
                <c:pt idx="2">
                  <c:v>1.8E-3</c:v>
                </c:pt>
                <c:pt idx="3">
                  <c:v>4.5999999999999999E-3</c:v>
                </c:pt>
                <c:pt idx="4">
                  <c:v>7.7999999999999996E-3</c:v>
                </c:pt>
                <c:pt idx="5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5-4BBC-B04C-0325A3820EAE}"/>
            </c:ext>
          </c:extLst>
        </c:ser>
        <c:ser>
          <c:idx val="2"/>
          <c:order val="2"/>
          <c:tx>
            <c:v>2nd order ODE : Matlab integrator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Sheet1!$V$14:$V$19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4.8999999999999998E-3</c:v>
                </c:pt>
                <c:pt idx="2">
                  <c:v>3.2000000000000002E-3</c:v>
                </c:pt>
                <c:pt idx="3">
                  <c:v>4.1999999999999997E-3</c:v>
                </c:pt>
                <c:pt idx="4">
                  <c:v>5.1999999999999998E-3</c:v>
                </c:pt>
                <c:pt idx="5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5-4BBC-B04C-0325A3820EAE}"/>
            </c:ext>
          </c:extLst>
        </c:ser>
        <c:ser>
          <c:idx val="3"/>
          <c:order val="3"/>
          <c:tx>
            <c:v>2nd order ODE : Sundials integrator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1.5E-3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A5-4BBC-B04C-0325A3820EAE}"/>
            </c:ext>
          </c:extLst>
        </c:ser>
        <c:ser>
          <c:idx val="4"/>
          <c:order val="4"/>
          <c:tx>
            <c:v>Van der Pol : Matlab integrator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Sheet1!$V$20:$V$25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6.0000000000000001E-3</c:v>
                </c:pt>
                <c:pt idx="2">
                  <c:v>4.1999999999999997E-3</c:v>
                </c:pt>
                <c:pt idx="3">
                  <c:v>4.1999999999999997E-3</c:v>
                </c:pt>
                <c:pt idx="4">
                  <c:v>5.1999999999999998E-3</c:v>
                </c:pt>
                <c:pt idx="5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A5-4BBC-B04C-0325A3820EAE}"/>
            </c:ext>
          </c:extLst>
        </c:ser>
        <c:ser>
          <c:idx val="5"/>
          <c:order val="5"/>
          <c:tx>
            <c:v>Van der Pol : Sundials integrator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Sheet1!$W$20:$W$25</c:f>
              <c:numCache>
                <c:formatCode>General</c:formatCode>
                <c:ptCount val="6"/>
                <c:pt idx="0">
                  <c:v>1.5E-3</c:v>
                </c:pt>
                <c:pt idx="1">
                  <c:v>2.3999999999999998E-3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A5-4BBC-B04C-0325A3820EAE}"/>
            </c:ext>
          </c:extLst>
        </c:ser>
        <c:ser>
          <c:idx val="6"/>
          <c:order val="6"/>
          <c:tx>
            <c:v>Lorenz : Matlab integrator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Sheet1!$V$26:$V$31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6.0000000000000001E-3</c:v>
                </c:pt>
                <c:pt idx="2">
                  <c:v>1.0500000000000001E-2</c:v>
                </c:pt>
                <c:pt idx="3">
                  <c:v>4.6699999999999998E-2</c:v>
                </c:pt>
                <c:pt idx="4">
                  <c:v>6.5100000000000005E-2</c:v>
                </c:pt>
                <c:pt idx="5">
                  <c:v>0.26910000000000001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A5-4BBC-B04C-0325A3820EAE}"/>
            </c:ext>
          </c:extLst>
        </c:ser>
        <c:ser>
          <c:idx val="7"/>
          <c:order val="7"/>
          <c:tx>
            <c:v>Lorenz : Sundials integrator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Sheet1!$W$26:$W$29</c:f>
              <c:numCache>
                <c:formatCode>General</c:formatCode>
                <c:ptCount val="4"/>
                <c:pt idx="0">
                  <c:v>1.6999999999999999E-3</c:v>
                </c:pt>
                <c:pt idx="1">
                  <c:v>2.3E-3</c:v>
                </c:pt>
                <c:pt idx="2">
                  <c:v>3.3E-3</c:v>
                </c:pt>
                <c:pt idx="3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A5-4BBC-B04C-0325A3820EAE}"/>
            </c:ext>
          </c:extLst>
        </c:ser>
        <c:ser>
          <c:idx val="8"/>
          <c:order val="8"/>
          <c:tx>
            <c:v>Lotka Volterra: Matlab integrator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Sheet1!$U$32:$U$37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A5-4BBC-B04C-0325A3820EAE}"/>
            </c:ext>
          </c:extLst>
        </c:ser>
        <c:ser>
          <c:idx val="9"/>
          <c:order val="9"/>
          <c:tx>
            <c:v>Lotka Volterra: Sundials integrator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xVal>
          <c:yVal>
            <c:numRef>
              <c:f>Sheet1!$W$32:$W$37</c:f>
              <c:numCache>
                <c:formatCode>General</c:formatCode>
                <c:ptCount val="6"/>
                <c:pt idx="0">
                  <c:v>1.4E-3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2.3E-3</c:v>
                </c:pt>
                <c:pt idx="4">
                  <c:v>2.5999999999999999E-3</c:v>
                </c:pt>
                <c:pt idx="5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A5-4BBC-B04C-0325A382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sz="1600" b="1"/>
                  <a:t>Integration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r>
                  <a:rPr lang="en-GB" sz="1600" b="1"/>
                  <a:t>Integration steps (log2)</a:t>
                </a:r>
              </a:p>
            </c:rich>
          </c:tx>
          <c:layout>
            <c:manualLayout>
              <c:xMode val="edge"/>
              <c:yMode val="edge"/>
              <c:x val="1.4905697858774873E-2"/>
              <c:y val="0.2637825516290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 Nova Cond" panose="020B05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09036506477482"/>
          <c:y val="0.33045692970540186"/>
          <c:w val="0.25181385105878068"/>
          <c:h val="0.5211964985101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48429992357623775"/>
        </c:manualLayout>
      </c:layout>
      <c:scatterChart>
        <c:scatterStyle val="lineMarker"/>
        <c:varyColors val="0"/>
        <c:ser>
          <c:idx val="2"/>
          <c:order val="0"/>
          <c:tx>
            <c:v>2nd order ODE : Matlab integrator 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Sheet1!$V$14:$V$19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4.8999999999999998E-3</c:v>
                </c:pt>
                <c:pt idx="2">
                  <c:v>3.2000000000000002E-3</c:v>
                </c:pt>
                <c:pt idx="3">
                  <c:v>4.1999999999999997E-3</c:v>
                </c:pt>
                <c:pt idx="4">
                  <c:v>5.1999999999999998E-3</c:v>
                </c:pt>
                <c:pt idx="5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853-80AD-BAE23A4B772A}"/>
            </c:ext>
          </c:extLst>
        </c:ser>
        <c:ser>
          <c:idx val="3"/>
          <c:order val="1"/>
          <c:tx>
            <c:v>2nd order ODE : Sundials integrator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1.5E-3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B-4853-80AD-BAE23A4B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7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2.0000000000000005E-3"/>
        <c:minorUnit val="2.5000000000000011E-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665902394377146"/>
          <c:y val="0.36999144659805006"/>
          <c:w val="0.21877792860904052"/>
          <c:h val="0.231273973221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49747822337840769"/>
        </c:manualLayout>
      </c:layout>
      <c:scatterChart>
        <c:scatterStyle val="lineMarker"/>
        <c:varyColors val="0"/>
        <c:ser>
          <c:idx val="4"/>
          <c:order val="0"/>
          <c:tx>
            <c:v>Van der Pol : Matlab integrator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Sheet1!$V$20:$V$25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6.0000000000000001E-3</c:v>
                </c:pt>
                <c:pt idx="2">
                  <c:v>4.1999999999999997E-3</c:v>
                </c:pt>
                <c:pt idx="3">
                  <c:v>4.1999999999999997E-3</c:v>
                </c:pt>
                <c:pt idx="4">
                  <c:v>5.1999999999999998E-3</c:v>
                </c:pt>
                <c:pt idx="5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2-4040-A812-7137C65C02E6}"/>
            </c:ext>
          </c:extLst>
        </c:ser>
        <c:ser>
          <c:idx val="5"/>
          <c:order val="1"/>
          <c:tx>
            <c:v>Van der Pol : Sundials integrator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Sheet1!$W$20:$W$25</c:f>
              <c:numCache>
                <c:formatCode>General</c:formatCode>
                <c:ptCount val="6"/>
                <c:pt idx="0">
                  <c:v>1.5E-3</c:v>
                </c:pt>
                <c:pt idx="1">
                  <c:v>2.3999999999999998E-3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2-4040-A812-7137C65C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7.500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19152155712361"/>
          <c:y val="0.38326152013916909"/>
          <c:w val="0.24001528420709969"/>
          <c:h val="0.231273973221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53042397288383236"/>
        </c:manualLayout>
      </c:layout>
      <c:scatterChart>
        <c:scatterStyle val="lineMarker"/>
        <c:varyColors val="0"/>
        <c:ser>
          <c:idx val="6"/>
          <c:order val="0"/>
          <c:tx>
            <c:v>Lorenz : Matlab integrator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Sheet1!$V$26:$V$31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6.0000000000000001E-3</c:v>
                </c:pt>
                <c:pt idx="2">
                  <c:v>1.0500000000000001E-2</c:v>
                </c:pt>
                <c:pt idx="3">
                  <c:v>4.6699999999999998E-2</c:v>
                </c:pt>
                <c:pt idx="4">
                  <c:v>6.5100000000000005E-2</c:v>
                </c:pt>
                <c:pt idx="5">
                  <c:v>0.26910000000000001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F-44D4-9AB4-549697110596}"/>
            </c:ext>
          </c:extLst>
        </c:ser>
        <c:ser>
          <c:idx val="7"/>
          <c:order val="1"/>
          <c:tx>
            <c:v>Lorenz : Sundials integrator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Sheet1!$W$26:$W$29</c:f>
              <c:numCache>
                <c:formatCode>General</c:formatCode>
                <c:ptCount val="4"/>
                <c:pt idx="0">
                  <c:v>1.6999999999999999E-3</c:v>
                </c:pt>
                <c:pt idx="1">
                  <c:v>2.3E-3</c:v>
                </c:pt>
                <c:pt idx="2">
                  <c:v>3.3E-3</c:v>
                </c:pt>
                <c:pt idx="3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F-44D4-9AB4-54969711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04763012579108"/>
          <c:y val="0.39634826199497664"/>
          <c:w val="0.2164182224314784"/>
          <c:h val="0.23077517156159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51065652318057742"/>
        </c:manualLayout>
      </c:layout>
      <c:scatterChart>
        <c:scatterStyle val="lineMarker"/>
        <c:varyColors val="0"/>
        <c:ser>
          <c:idx val="8"/>
          <c:order val="0"/>
          <c:tx>
            <c:v>Lotka Volterra: Matlab integrator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Sheet1!$U$32:$U$37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2-40B0-8372-48F292214F8A}"/>
            </c:ext>
          </c:extLst>
        </c:ser>
        <c:ser>
          <c:idx val="9"/>
          <c:order val="1"/>
          <c:tx>
            <c:v>Lotka Volterra: Sundials integrator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Sheet1!$U$32:$U$37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Sheet1!$W$32:$W$37</c:f>
              <c:numCache>
                <c:formatCode>General</c:formatCode>
                <c:ptCount val="6"/>
                <c:pt idx="0">
                  <c:v>1.4E-3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2.3E-3</c:v>
                </c:pt>
                <c:pt idx="4">
                  <c:v>2.5999999999999999E-3</c:v>
                </c:pt>
                <c:pt idx="5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2-40B0-8372-48F29221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472055551125479"/>
          <c:y val="0.36375130647373605"/>
          <c:w val="0.2388190442349131"/>
          <c:h val="0.24428614284235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47771077367515291"/>
        </c:manualLayout>
      </c:layout>
      <c:scatterChart>
        <c:scatterStyle val="lineMarker"/>
        <c:varyColors val="0"/>
        <c:ser>
          <c:idx val="0"/>
          <c:order val="0"/>
          <c:tx>
            <c:v>Pendulum : Matlab integrator 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Sheet1!$V$8:$V$13</c:f>
              <c:numCache>
                <c:formatCode>General</c:formatCode>
                <c:ptCount val="6"/>
                <c:pt idx="0">
                  <c:v>2.7000000000000001E-3</c:v>
                </c:pt>
                <c:pt idx="1">
                  <c:v>4.7999999999999996E-3</c:v>
                </c:pt>
                <c:pt idx="2">
                  <c:v>5.4999999999999997E-3</c:v>
                </c:pt>
                <c:pt idx="3">
                  <c:v>2.4400000000000002E-2</c:v>
                </c:pt>
                <c:pt idx="4">
                  <c:v>4.9200000000000001E-2</c:v>
                </c:pt>
                <c:pt idx="5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A19-9638-622E3C51D1BF}"/>
            </c:ext>
          </c:extLst>
        </c:ser>
        <c:ser>
          <c:idx val="1"/>
          <c:order val="1"/>
          <c:tx>
            <c:v>Pendulum : Sundials integrator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Sheet1!$W$8:$W$13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3.0999999999999999E-3</c:v>
                </c:pt>
                <c:pt idx="2">
                  <c:v>1.8E-3</c:v>
                </c:pt>
                <c:pt idx="3">
                  <c:v>4.5999999999999999E-3</c:v>
                </c:pt>
                <c:pt idx="4">
                  <c:v>7.7999999999999996E-3</c:v>
                </c:pt>
                <c:pt idx="5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4-4A19-9638-622E3C51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5.000000000000001E-2"/>
        <c:minorUnit val="5.000000000000001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704758765565234"/>
          <c:y val="0.35406665341047178"/>
          <c:w val="0.20933910389879201"/>
          <c:h val="0.231273973221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65561782100444588"/>
        </c:manualLayout>
      </c:layout>
      <c:scatterChart>
        <c:scatterStyle val="lineMarker"/>
        <c:varyColors val="0"/>
        <c:ser>
          <c:idx val="0"/>
          <c:order val="0"/>
          <c:tx>
            <c:v>Pendulum : Matlab integrator 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Sheet1!$V$8:$V$13</c:f>
              <c:numCache>
                <c:formatCode>General</c:formatCode>
                <c:ptCount val="6"/>
                <c:pt idx="0">
                  <c:v>2.7000000000000001E-3</c:v>
                </c:pt>
                <c:pt idx="1">
                  <c:v>4.7999999999999996E-3</c:v>
                </c:pt>
                <c:pt idx="2">
                  <c:v>5.4999999999999997E-3</c:v>
                </c:pt>
                <c:pt idx="3">
                  <c:v>2.4400000000000002E-2</c:v>
                </c:pt>
                <c:pt idx="4">
                  <c:v>4.9200000000000001E-2</c:v>
                </c:pt>
                <c:pt idx="5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F-42FD-861B-7E7CF15F2E52}"/>
            </c:ext>
          </c:extLst>
        </c:ser>
        <c:ser>
          <c:idx val="1"/>
          <c:order val="1"/>
          <c:tx>
            <c:v>Pendulum : Sundials integrator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Sheet1!$W$8:$W$13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3.0999999999999999E-3</c:v>
                </c:pt>
                <c:pt idx="2">
                  <c:v>1.8E-3</c:v>
                </c:pt>
                <c:pt idx="3">
                  <c:v>4.5999999999999999E-3</c:v>
                </c:pt>
                <c:pt idx="4">
                  <c:v>7.7999999999999996E-3</c:v>
                </c:pt>
                <c:pt idx="5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F-42FD-861B-7E7CF15F2E52}"/>
            </c:ext>
          </c:extLst>
        </c:ser>
        <c:ser>
          <c:idx val="2"/>
          <c:order val="2"/>
          <c:tx>
            <c:v>2nd order ODE : Matlab integrator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1.5E-3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F-42FD-861B-7E7CF15F2E52}"/>
            </c:ext>
          </c:extLst>
        </c:ser>
        <c:ser>
          <c:idx val="3"/>
          <c:order val="3"/>
          <c:tx>
            <c:v>2nd order ODE : Sundials integrator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1.5E-3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F-42FD-861B-7E7CF15F2E52}"/>
            </c:ext>
          </c:extLst>
        </c:ser>
        <c:ser>
          <c:idx val="4"/>
          <c:order val="4"/>
          <c:tx>
            <c:v>Van der Pol : Matlab integrator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Sheet1!$W$20:$W$25</c:f>
              <c:numCache>
                <c:formatCode>General</c:formatCode>
                <c:ptCount val="6"/>
                <c:pt idx="0">
                  <c:v>1.5E-3</c:v>
                </c:pt>
                <c:pt idx="1">
                  <c:v>2.3999999999999998E-3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F-42FD-861B-7E7CF15F2E52}"/>
            </c:ext>
          </c:extLst>
        </c:ser>
        <c:ser>
          <c:idx val="5"/>
          <c:order val="5"/>
          <c:tx>
            <c:v>Van der Pol : Sundials integrator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Sheet1!$W$20:$W$25</c:f>
              <c:numCache>
                <c:formatCode>General</c:formatCode>
                <c:ptCount val="6"/>
                <c:pt idx="0">
                  <c:v>1.5E-3</c:v>
                </c:pt>
                <c:pt idx="1">
                  <c:v>2.3999999999999998E-3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5F-42FD-861B-7E7CF15F2E52}"/>
            </c:ext>
          </c:extLst>
        </c:ser>
        <c:ser>
          <c:idx val="6"/>
          <c:order val="6"/>
          <c:tx>
            <c:v>Lorenz : Matlab integrator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Sheet1!$V$26:$V$31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6.0000000000000001E-3</c:v>
                </c:pt>
                <c:pt idx="2">
                  <c:v>1.0500000000000001E-2</c:v>
                </c:pt>
                <c:pt idx="3">
                  <c:v>4.6699999999999998E-2</c:v>
                </c:pt>
                <c:pt idx="4">
                  <c:v>6.5100000000000005E-2</c:v>
                </c:pt>
                <c:pt idx="5">
                  <c:v>0.26910000000000001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5F-42FD-861B-7E7CF15F2E52}"/>
            </c:ext>
          </c:extLst>
        </c:ser>
        <c:ser>
          <c:idx val="7"/>
          <c:order val="7"/>
          <c:tx>
            <c:v>Lorenz : Sundials integrator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Sheet1!$W$26:$W$29</c:f>
              <c:numCache>
                <c:formatCode>General</c:formatCode>
                <c:ptCount val="4"/>
                <c:pt idx="0">
                  <c:v>1.6999999999999999E-3</c:v>
                </c:pt>
                <c:pt idx="1">
                  <c:v>2.3E-3</c:v>
                </c:pt>
                <c:pt idx="2">
                  <c:v>3.3E-3</c:v>
                </c:pt>
                <c:pt idx="3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5F-42FD-861B-7E7CF15F2E52}"/>
            </c:ext>
          </c:extLst>
        </c:ser>
        <c:ser>
          <c:idx val="8"/>
          <c:order val="8"/>
          <c:tx>
            <c:v>Lotka Volterra: Matlab integrator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Sheet1!$U$32:$U$37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5F-42FD-861B-7E7CF15F2E52}"/>
            </c:ext>
          </c:extLst>
        </c:ser>
        <c:ser>
          <c:idx val="9"/>
          <c:order val="9"/>
          <c:tx>
            <c:v>Lotka Volterra: Sundials integrator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xVal>
          <c:yVal>
            <c:numRef>
              <c:f>Sheet1!$W$32:$W$37</c:f>
              <c:numCache>
                <c:formatCode>General</c:formatCode>
                <c:ptCount val="6"/>
                <c:pt idx="0">
                  <c:v>1.4E-3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2.3E-3</c:v>
                </c:pt>
                <c:pt idx="4">
                  <c:v>2.5999999999999999E-3</c:v>
                </c:pt>
                <c:pt idx="5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5F-42FD-861B-7E7CF15F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701882751448764"/>
          <c:y val="0.2843327136765329"/>
          <c:w val="0.25181385105878068"/>
          <c:h val="0.5211964985101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48429992357623775"/>
        </c:manualLayout>
      </c:layout>
      <c:scatterChart>
        <c:scatterStyle val="lineMarker"/>
        <c:varyColors val="0"/>
        <c:ser>
          <c:idx val="2"/>
          <c:order val="0"/>
          <c:tx>
            <c:v>2nd order ODE : Matlab integrator 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Sheet1!$V$14:$V$19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4.8999999999999998E-3</c:v>
                </c:pt>
                <c:pt idx="2">
                  <c:v>3.2000000000000002E-3</c:v>
                </c:pt>
                <c:pt idx="3">
                  <c:v>4.1999999999999997E-3</c:v>
                </c:pt>
                <c:pt idx="4">
                  <c:v>5.1999999999999998E-3</c:v>
                </c:pt>
                <c:pt idx="5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2-4B8D-9AB2-EBB7355CDDD3}"/>
            </c:ext>
          </c:extLst>
        </c:ser>
        <c:ser>
          <c:idx val="3"/>
          <c:order val="1"/>
          <c:tx>
            <c:v>2nd order ODE : Sundials integrator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1.5E-3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2-4B8D-9AB2-EBB7355C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7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2.0000000000000005E-3"/>
        <c:minorUnit val="2.5000000000000011E-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665902394377146"/>
          <c:y val="0.36999144659805006"/>
          <c:w val="0.21877792860904052"/>
          <c:h val="0.231273973221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49747822337840769"/>
        </c:manualLayout>
      </c:layout>
      <c:scatterChart>
        <c:scatterStyle val="lineMarker"/>
        <c:varyColors val="0"/>
        <c:ser>
          <c:idx val="4"/>
          <c:order val="0"/>
          <c:tx>
            <c:v>Van der Pol : Matlab integrator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Sheet1!$V$20:$V$25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6.0000000000000001E-3</c:v>
                </c:pt>
                <c:pt idx="2">
                  <c:v>4.1999999999999997E-3</c:v>
                </c:pt>
                <c:pt idx="3">
                  <c:v>4.1999999999999997E-3</c:v>
                </c:pt>
                <c:pt idx="4">
                  <c:v>5.1999999999999998E-3</c:v>
                </c:pt>
                <c:pt idx="5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7-4C8E-BE92-5FCE08939E02}"/>
            </c:ext>
          </c:extLst>
        </c:ser>
        <c:ser>
          <c:idx val="5"/>
          <c:order val="1"/>
          <c:tx>
            <c:v>Van der Pol : Sundials integrator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Sheet1!$W$20:$W$25</c:f>
              <c:numCache>
                <c:formatCode>General</c:formatCode>
                <c:ptCount val="6"/>
                <c:pt idx="0">
                  <c:v>1.5E-3</c:v>
                </c:pt>
                <c:pt idx="1">
                  <c:v>2.3999999999999998E-3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47-4C8E-BE92-5FCE0893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7.500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19152155712361"/>
          <c:y val="0.38326152013916909"/>
          <c:w val="0.24001528420709969"/>
          <c:h val="0.231273973221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65561782100444588"/>
        </c:manualLayout>
      </c:layout>
      <c:scatterChart>
        <c:scatterStyle val="lineMarker"/>
        <c:varyColors val="0"/>
        <c:ser>
          <c:idx val="0"/>
          <c:order val="0"/>
          <c:tx>
            <c:v>Pendulum : Matlab integrator 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Sheet1!$V$8:$V$13</c:f>
              <c:numCache>
                <c:formatCode>General</c:formatCode>
                <c:ptCount val="6"/>
                <c:pt idx="0">
                  <c:v>2.7000000000000001E-3</c:v>
                </c:pt>
                <c:pt idx="1">
                  <c:v>4.7999999999999996E-3</c:v>
                </c:pt>
                <c:pt idx="2">
                  <c:v>5.4999999999999997E-3</c:v>
                </c:pt>
                <c:pt idx="3">
                  <c:v>2.4400000000000002E-2</c:v>
                </c:pt>
                <c:pt idx="4">
                  <c:v>4.9200000000000001E-2</c:v>
                </c:pt>
                <c:pt idx="5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2-439D-821D-54B011FD1D3A}"/>
            </c:ext>
          </c:extLst>
        </c:ser>
        <c:ser>
          <c:idx val="1"/>
          <c:order val="1"/>
          <c:tx>
            <c:v>Pendulum : Sundials integrator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Sheet1!$W$8:$W$13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3.0999999999999999E-3</c:v>
                </c:pt>
                <c:pt idx="2">
                  <c:v>1.8E-3</c:v>
                </c:pt>
                <c:pt idx="3">
                  <c:v>4.5999999999999999E-3</c:v>
                </c:pt>
                <c:pt idx="4">
                  <c:v>7.7999999999999996E-3</c:v>
                </c:pt>
                <c:pt idx="5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2-439D-821D-54B011FD1D3A}"/>
            </c:ext>
          </c:extLst>
        </c:ser>
        <c:ser>
          <c:idx val="2"/>
          <c:order val="2"/>
          <c:tx>
            <c:v>2nd order ODE : Matlab integrator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1.5E-3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2-439D-821D-54B011FD1D3A}"/>
            </c:ext>
          </c:extLst>
        </c:ser>
        <c:ser>
          <c:idx val="3"/>
          <c:order val="3"/>
          <c:tx>
            <c:v>2nd order ODE : Sundials integrator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1.5E-3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2-439D-821D-54B011FD1D3A}"/>
            </c:ext>
          </c:extLst>
        </c:ser>
        <c:ser>
          <c:idx val="4"/>
          <c:order val="4"/>
          <c:tx>
            <c:v>Van der Pol : Matlab integrator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Sheet1!$W$20:$W$25</c:f>
              <c:numCache>
                <c:formatCode>General</c:formatCode>
                <c:ptCount val="6"/>
                <c:pt idx="0">
                  <c:v>1.5E-3</c:v>
                </c:pt>
                <c:pt idx="1">
                  <c:v>2.3999999999999998E-3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2-439D-821D-54B011FD1D3A}"/>
            </c:ext>
          </c:extLst>
        </c:ser>
        <c:ser>
          <c:idx val="5"/>
          <c:order val="5"/>
          <c:tx>
            <c:v>Van der Pol : Sundials integrator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Sheet1!$W$20:$W$25</c:f>
              <c:numCache>
                <c:formatCode>General</c:formatCode>
                <c:ptCount val="6"/>
                <c:pt idx="0">
                  <c:v>1.5E-3</c:v>
                </c:pt>
                <c:pt idx="1">
                  <c:v>2.3999999999999998E-3</c:v>
                </c:pt>
                <c:pt idx="2">
                  <c:v>1.4E-3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62-439D-821D-54B011FD1D3A}"/>
            </c:ext>
          </c:extLst>
        </c:ser>
        <c:ser>
          <c:idx val="6"/>
          <c:order val="6"/>
          <c:tx>
            <c:v>Lorenz : Matlab integrator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Sheet1!$V$26:$V$31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6.0000000000000001E-3</c:v>
                </c:pt>
                <c:pt idx="2">
                  <c:v>1.0500000000000001E-2</c:v>
                </c:pt>
                <c:pt idx="3">
                  <c:v>4.6699999999999998E-2</c:v>
                </c:pt>
                <c:pt idx="4">
                  <c:v>6.5100000000000005E-2</c:v>
                </c:pt>
                <c:pt idx="5">
                  <c:v>0.26910000000000001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62-439D-821D-54B011FD1D3A}"/>
            </c:ext>
          </c:extLst>
        </c:ser>
        <c:ser>
          <c:idx val="7"/>
          <c:order val="7"/>
          <c:tx>
            <c:v>Lorenz : Sundials integrator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Sheet1!$W$26:$W$29</c:f>
              <c:numCache>
                <c:formatCode>General</c:formatCode>
                <c:ptCount val="4"/>
                <c:pt idx="0">
                  <c:v>1.6999999999999999E-3</c:v>
                </c:pt>
                <c:pt idx="1">
                  <c:v>2.3E-3</c:v>
                </c:pt>
                <c:pt idx="2">
                  <c:v>3.3E-3</c:v>
                </c:pt>
                <c:pt idx="3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62-439D-821D-54B011FD1D3A}"/>
            </c:ext>
          </c:extLst>
        </c:ser>
        <c:ser>
          <c:idx val="8"/>
          <c:order val="8"/>
          <c:tx>
            <c:v>Lotka Volterra: Matlab integrator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Sheet1!$U$32:$U$37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62-439D-821D-54B011FD1D3A}"/>
            </c:ext>
          </c:extLst>
        </c:ser>
        <c:ser>
          <c:idx val="9"/>
          <c:order val="9"/>
          <c:tx>
            <c:v>Lotka Volterra: Sundials integrator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xVal>
          <c:yVal>
            <c:numRef>
              <c:f>Sheet1!$W$32:$W$37</c:f>
              <c:numCache>
                <c:formatCode>General</c:formatCode>
                <c:ptCount val="6"/>
                <c:pt idx="0">
                  <c:v>1.4E-3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2.3E-3</c:v>
                </c:pt>
                <c:pt idx="4">
                  <c:v>2.5999999999999999E-3</c:v>
                </c:pt>
                <c:pt idx="5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62-439D-821D-54B011FD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701882751448764"/>
          <c:y val="0.2843327136765329"/>
          <c:w val="0.25181385105878068"/>
          <c:h val="0.5211964985101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53042397288383236"/>
        </c:manualLayout>
      </c:layout>
      <c:scatterChart>
        <c:scatterStyle val="lineMarker"/>
        <c:varyColors val="0"/>
        <c:ser>
          <c:idx val="6"/>
          <c:order val="0"/>
          <c:tx>
            <c:v>Lorenz : Matlab integrator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Sheet1!$V$26:$V$31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6.0000000000000001E-3</c:v>
                </c:pt>
                <c:pt idx="2">
                  <c:v>1.0500000000000001E-2</c:v>
                </c:pt>
                <c:pt idx="3">
                  <c:v>4.6699999999999998E-2</c:v>
                </c:pt>
                <c:pt idx="4">
                  <c:v>6.5100000000000005E-2</c:v>
                </c:pt>
                <c:pt idx="5">
                  <c:v>0.26910000000000001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0-4B90-8321-621015FEC967}"/>
            </c:ext>
          </c:extLst>
        </c:ser>
        <c:ser>
          <c:idx val="7"/>
          <c:order val="1"/>
          <c:tx>
            <c:v>Lorenz : Sundials integrator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Sheet1!$U$26:$U$31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Sheet1!$W$26:$W$29</c:f>
              <c:numCache>
                <c:formatCode>General</c:formatCode>
                <c:ptCount val="4"/>
                <c:pt idx="0">
                  <c:v>1.6999999999999999E-3</c:v>
                </c:pt>
                <c:pt idx="1">
                  <c:v>2.3E-3</c:v>
                </c:pt>
                <c:pt idx="2">
                  <c:v>3.3E-3</c:v>
                </c:pt>
                <c:pt idx="3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B0-4B90-8321-621015FE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04763012579108"/>
          <c:y val="0.39634826199497664"/>
          <c:w val="0.2164182224314784"/>
          <c:h val="0.23077517156159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51065652318057742"/>
        </c:manualLayout>
      </c:layout>
      <c:scatterChart>
        <c:scatterStyle val="lineMarker"/>
        <c:varyColors val="0"/>
        <c:ser>
          <c:idx val="8"/>
          <c:order val="0"/>
          <c:tx>
            <c:v>Lotka Volterra: Matlab integrator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Sheet1!$U$32:$U$37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Sheet1!$V$32:$V$37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1.1000000000000001E-3</c:v>
                </c:pt>
                <c:pt idx="3">
                  <c:v>3.7000000000000002E-3</c:v>
                </c:pt>
                <c:pt idx="4">
                  <c:v>5.0000000000000001E-3</c:v>
                </c:pt>
                <c:pt idx="5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85-41F7-B236-64AC8A48B0C7}"/>
            </c:ext>
          </c:extLst>
        </c:ser>
        <c:ser>
          <c:idx val="9"/>
          <c:order val="1"/>
          <c:tx>
            <c:v>Lotka Volterra: Sundials integrator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Sheet1!$U$32:$U$37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Sheet1!$W$32:$W$37</c:f>
              <c:numCache>
                <c:formatCode>General</c:formatCode>
                <c:ptCount val="6"/>
                <c:pt idx="0">
                  <c:v>1.4E-3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2.3E-3</c:v>
                </c:pt>
                <c:pt idx="4">
                  <c:v>2.5999999999999999E-3</c:v>
                </c:pt>
                <c:pt idx="5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85-41F7-B236-64AC8A48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69178996776416"/>
          <c:y val="0.37691309073925122"/>
          <c:w val="0.2388190442349131"/>
          <c:h val="0.24428614284235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3056826145914E-2"/>
          <c:y val="0.1183717432348368"/>
          <c:w val="0.62306180340723771"/>
          <c:h val="0.47771077367515291"/>
        </c:manualLayout>
      </c:layout>
      <c:scatterChart>
        <c:scatterStyle val="lineMarker"/>
        <c:varyColors val="0"/>
        <c:ser>
          <c:idx val="0"/>
          <c:order val="0"/>
          <c:tx>
            <c:v>Pendulum : Matlab integrator 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Sheet1!$V$8:$V$13</c:f>
              <c:numCache>
                <c:formatCode>General</c:formatCode>
                <c:ptCount val="6"/>
                <c:pt idx="0">
                  <c:v>2.7000000000000001E-3</c:v>
                </c:pt>
                <c:pt idx="1">
                  <c:v>4.7999999999999996E-3</c:v>
                </c:pt>
                <c:pt idx="2">
                  <c:v>5.4999999999999997E-3</c:v>
                </c:pt>
                <c:pt idx="3">
                  <c:v>2.4400000000000002E-2</c:v>
                </c:pt>
                <c:pt idx="4">
                  <c:v>4.9200000000000001E-2</c:v>
                </c:pt>
                <c:pt idx="5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E6F-8454-43AA026DF5C2}"/>
            </c:ext>
          </c:extLst>
        </c:ser>
        <c:ser>
          <c:idx val="1"/>
          <c:order val="1"/>
          <c:tx>
            <c:v>Pendulum : Sundials integrator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Sheet1!$U$8:$U$13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5.6438561897747244</c:v>
                </c:pt>
                <c:pt idx="4">
                  <c:v>6.6438561897747253</c:v>
                </c:pt>
                <c:pt idx="5">
                  <c:v>8.965784284662087</c:v>
                </c:pt>
              </c:numCache>
            </c:numRef>
          </c:xVal>
          <c:yVal>
            <c:numRef>
              <c:f>Sheet1!$W$8:$W$13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3.0999999999999999E-3</c:v>
                </c:pt>
                <c:pt idx="2">
                  <c:v>1.8E-3</c:v>
                </c:pt>
                <c:pt idx="3">
                  <c:v>4.5999999999999999E-3</c:v>
                </c:pt>
                <c:pt idx="4">
                  <c:v>7.7999999999999996E-3</c:v>
                </c:pt>
                <c:pt idx="5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7-4E6F-8454-43AA026D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3200"/>
        <c:axId val="561573856"/>
      </c:scatterChart>
      <c:valAx>
        <c:axId val="5615732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856"/>
        <c:crosses val="autoZero"/>
        <c:crossBetween val="midCat"/>
      </c:valAx>
      <c:valAx>
        <c:axId val="561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 Cond" panose="020B0506020202020204" pitchFamily="34" charset="0"/>
                <a:ea typeface="+mn-ea"/>
                <a:cs typeface="+mn-cs"/>
              </a:defRPr>
            </a:pPr>
            <a:endParaRPr lang="en-US"/>
          </a:p>
        </c:txPr>
        <c:crossAx val="561573200"/>
        <c:crosses val="autoZero"/>
        <c:crossBetween val="midCat"/>
        <c:majorUnit val="5.000000000000001E-2"/>
        <c:minorUnit val="5.000000000000001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704758765565234"/>
          <c:y val="0.35406665341047178"/>
          <c:w val="0.20933910389879201"/>
          <c:h val="0.231273973221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ova Cond 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 Nova Cond" panose="020B05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620523</xdr:colOff>
      <xdr:row>42</xdr:row>
      <xdr:rowOff>188818</xdr:rowOff>
    </xdr:from>
    <xdr:to>
      <xdr:col>18</xdr:col>
      <xdr:colOff>1063157</xdr:colOff>
      <xdr:row>65</xdr:row>
      <xdr:rowOff>179292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28EC58-BF1D-4313-B25B-1A7EF015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353785</xdr:colOff>
      <xdr:row>25</xdr:row>
      <xdr:rowOff>156884</xdr:rowOff>
    </xdr:from>
    <xdr:to>
      <xdr:col>43</xdr:col>
      <xdr:colOff>96051</xdr:colOff>
      <xdr:row>36</xdr:row>
      <xdr:rowOff>112060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20C11D-2CED-45B6-987A-10C83A451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201706</xdr:colOff>
      <xdr:row>69</xdr:row>
      <xdr:rowOff>19612</xdr:rowOff>
    </xdr:from>
    <xdr:to>
      <xdr:col>18</xdr:col>
      <xdr:colOff>1430151</xdr:colOff>
      <xdr:row>79</xdr:row>
      <xdr:rowOff>165287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2ABA2-7559-4952-8033-3479DEBFB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336177</xdr:colOff>
      <xdr:row>35</xdr:row>
      <xdr:rowOff>113656</xdr:rowOff>
    </xdr:from>
    <xdr:to>
      <xdr:col>43</xdr:col>
      <xdr:colOff>78443</xdr:colOff>
      <xdr:row>46</xdr:row>
      <xdr:rowOff>68833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2A9686-B27C-4B01-908D-DDF78326D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340978</xdr:colOff>
      <xdr:row>45</xdr:row>
      <xdr:rowOff>68830</xdr:rowOff>
    </xdr:from>
    <xdr:to>
      <xdr:col>43</xdr:col>
      <xdr:colOff>83244</xdr:colOff>
      <xdr:row>56</xdr:row>
      <xdr:rowOff>24005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D335A0-8D4E-4E9F-B783-37E13E8D7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82</xdr:row>
      <xdr:rowOff>0</xdr:rowOff>
    </xdr:from>
    <xdr:to>
      <xdr:col>42</xdr:col>
      <xdr:colOff>347383</xdr:colOff>
      <xdr:row>92</xdr:row>
      <xdr:rowOff>134470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EDA3C0-FF14-4445-8846-E2CE85707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318565</xdr:colOff>
      <xdr:row>55</xdr:row>
      <xdr:rowOff>65627</xdr:rowOff>
    </xdr:from>
    <xdr:to>
      <xdr:col>43</xdr:col>
      <xdr:colOff>60831</xdr:colOff>
      <xdr:row>66</xdr:row>
      <xdr:rowOff>23204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D02A7E-2159-4BE9-87CF-8AC1E541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296153</xdr:colOff>
      <xdr:row>65</xdr:row>
      <xdr:rowOff>163283</xdr:rowOff>
    </xdr:from>
    <xdr:to>
      <xdr:col>43</xdr:col>
      <xdr:colOff>38420</xdr:colOff>
      <xdr:row>76</xdr:row>
      <xdr:rowOff>120861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7273EC-0539-4EDB-B6AF-3636E7FE0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394606</xdr:colOff>
      <xdr:row>74</xdr:row>
      <xdr:rowOff>60030</xdr:rowOff>
    </xdr:from>
    <xdr:to>
      <xdr:col>34</xdr:col>
      <xdr:colOff>540284</xdr:colOff>
      <xdr:row>76</xdr:row>
      <xdr:rowOff>158483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C8F587E-E9AD-4AAC-9584-A538EE61BFE2}"/>
            </a:ext>
          </a:extLst>
        </xdr:cNvPr>
        <xdr:cNvSpPr txBox="1"/>
      </xdr:nvSpPr>
      <xdr:spPr>
        <a:xfrm>
          <a:off x="20233820" y="13898494"/>
          <a:ext cx="3819607" cy="4522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latin typeface="Arial Nova Cond" panose="020B0506020202020204" pitchFamily="34" charset="0"/>
            </a:rPr>
            <a:t>Integration time</a:t>
          </a:r>
          <a:r>
            <a:rPr lang="en-GB" sz="1800" b="1" baseline="0">
              <a:latin typeface="Arial Nova Cond" panose="020B0506020202020204" pitchFamily="34" charset="0"/>
            </a:rPr>
            <a:t> ( log 2 )</a:t>
          </a:r>
          <a:endParaRPr lang="en-GB" sz="18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24</xdr:col>
      <xdr:colOff>194984</xdr:colOff>
      <xdr:row>26</xdr:row>
      <xdr:rowOff>105654</xdr:rowOff>
    </xdr:from>
    <xdr:to>
      <xdr:col>25</xdr:col>
      <xdr:colOff>392208</xdr:colOff>
      <xdr:row>73</xdr:row>
      <xdr:rowOff>27213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4C8D296-F70C-48CB-8894-2A9B2E402E80}"/>
            </a:ext>
          </a:extLst>
        </xdr:cNvPr>
        <xdr:cNvSpPr txBox="1"/>
      </xdr:nvSpPr>
      <xdr:spPr>
        <a:xfrm rot="16200000">
          <a:off x="14069227" y="9349947"/>
          <a:ext cx="8235523" cy="4421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latin typeface="Arial Nova Cond" panose="020B0506020202020204" pitchFamily="34" charset="0"/>
            </a:rPr>
            <a:t>Computation time</a:t>
          </a:r>
          <a:r>
            <a:rPr lang="en-GB" sz="1800" b="1" baseline="0">
              <a:latin typeface="Arial Nova Cond" panose="020B0506020202020204" pitchFamily="34" charset="0"/>
            </a:rPr>
            <a:t> (s)</a:t>
          </a:r>
          <a:endParaRPr lang="en-GB" sz="18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25</xdr:col>
      <xdr:colOff>517070</xdr:colOff>
      <xdr:row>24</xdr:row>
      <xdr:rowOff>60031</xdr:rowOff>
    </xdr:from>
    <xdr:to>
      <xdr:col>32</xdr:col>
      <xdr:colOff>50427</xdr:colOff>
      <xdr:row>26</xdr:row>
      <xdr:rowOff>158484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62F3B5B-45CE-4D85-B40C-C3779CF9720B}"/>
            </a:ext>
          </a:extLst>
        </xdr:cNvPr>
        <xdr:cNvSpPr txBox="1"/>
      </xdr:nvSpPr>
      <xdr:spPr>
        <a:xfrm>
          <a:off x="18532927" y="5053852"/>
          <a:ext cx="3806000" cy="452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A. Pendulum</a:t>
          </a:r>
        </a:p>
      </xdr:txBody>
    </xdr:sp>
    <xdr:clientData/>
  </xdr:twoCellAnchor>
  <xdr:twoCellAnchor>
    <xdr:from>
      <xdr:col>25</xdr:col>
      <xdr:colOff>503463</xdr:colOff>
      <xdr:row>34</xdr:row>
      <xdr:rowOff>19209</xdr:rowOff>
    </xdr:from>
    <xdr:to>
      <xdr:col>32</xdr:col>
      <xdr:colOff>36820</xdr:colOff>
      <xdr:row>36</xdr:row>
      <xdr:rowOff>117662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C8BEE1F-B820-4EF1-8637-5081CA29AC21}"/>
            </a:ext>
          </a:extLst>
        </xdr:cNvPr>
        <xdr:cNvSpPr txBox="1"/>
      </xdr:nvSpPr>
      <xdr:spPr>
        <a:xfrm>
          <a:off x="18519320" y="6781959"/>
          <a:ext cx="3806000" cy="452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B. Second order ODE</a:t>
          </a:r>
        </a:p>
      </xdr:txBody>
    </xdr:sp>
    <xdr:clientData/>
  </xdr:twoCellAnchor>
  <xdr:twoCellAnchor>
    <xdr:from>
      <xdr:col>25</xdr:col>
      <xdr:colOff>517070</xdr:colOff>
      <xdr:row>43</xdr:row>
      <xdr:rowOff>155279</xdr:rowOff>
    </xdr:from>
    <xdr:to>
      <xdr:col>32</xdr:col>
      <xdr:colOff>50427</xdr:colOff>
      <xdr:row>46</xdr:row>
      <xdr:rowOff>76840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C39C594-BDAB-4075-B74F-8FCBEEC0E0E1}"/>
            </a:ext>
          </a:extLst>
        </xdr:cNvPr>
        <xdr:cNvSpPr txBox="1"/>
      </xdr:nvSpPr>
      <xdr:spPr>
        <a:xfrm>
          <a:off x="18532927" y="8510065"/>
          <a:ext cx="3806000" cy="452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C. Van der</a:t>
          </a:r>
          <a:r>
            <a:rPr lang="en-GB" sz="1800" b="1" baseline="0">
              <a:latin typeface="Arial Nova Cond" panose="020B0506020202020204" pitchFamily="34" charset="0"/>
            </a:rPr>
            <a:t> Pol equation</a:t>
          </a:r>
          <a:endParaRPr lang="en-GB" sz="18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25</xdr:col>
      <xdr:colOff>519791</xdr:colOff>
      <xdr:row>53</xdr:row>
      <xdr:rowOff>144394</xdr:rowOff>
    </xdr:from>
    <xdr:to>
      <xdr:col>32</xdr:col>
      <xdr:colOff>53148</xdr:colOff>
      <xdr:row>56</xdr:row>
      <xdr:rowOff>65954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9AAC88A-DEAD-4C22-9C7E-AC5038DE97DC}"/>
            </a:ext>
          </a:extLst>
        </xdr:cNvPr>
        <xdr:cNvSpPr txBox="1"/>
      </xdr:nvSpPr>
      <xdr:spPr>
        <a:xfrm>
          <a:off x="18535648" y="10268108"/>
          <a:ext cx="3819607" cy="452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D. Lorenz system</a:t>
          </a:r>
        </a:p>
      </xdr:txBody>
    </xdr:sp>
    <xdr:clientData/>
  </xdr:twoCellAnchor>
  <xdr:twoCellAnchor>
    <xdr:from>
      <xdr:col>25</xdr:col>
      <xdr:colOff>519790</xdr:colOff>
      <xdr:row>64</xdr:row>
      <xdr:rowOff>49144</xdr:rowOff>
    </xdr:from>
    <xdr:to>
      <xdr:col>32</xdr:col>
      <xdr:colOff>53147</xdr:colOff>
      <xdr:row>66</xdr:row>
      <xdr:rowOff>147598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9888E28-41B0-437B-A1BB-506D53D300F8}"/>
            </a:ext>
          </a:extLst>
        </xdr:cNvPr>
        <xdr:cNvSpPr txBox="1"/>
      </xdr:nvSpPr>
      <xdr:spPr>
        <a:xfrm>
          <a:off x="18535647" y="12118680"/>
          <a:ext cx="3819607" cy="452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E. Lotka</a:t>
          </a:r>
          <a:r>
            <a:rPr lang="en-GB" sz="1800" b="1" baseline="0">
              <a:latin typeface="Arial Nova Cond" panose="020B0506020202020204" pitchFamily="34" charset="0"/>
            </a:rPr>
            <a:t> Volterra</a:t>
          </a:r>
          <a:endParaRPr lang="en-GB" sz="18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353785</xdr:colOff>
      <xdr:row>25</xdr:row>
      <xdr:rowOff>156884</xdr:rowOff>
    </xdr:from>
    <xdr:to>
      <xdr:col>67</xdr:col>
      <xdr:colOff>96051</xdr:colOff>
      <xdr:row>36</xdr:row>
      <xdr:rowOff>112060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09509D-1DCC-4FE8-BF66-EA6B2BC05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336177</xdr:colOff>
      <xdr:row>37</xdr:row>
      <xdr:rowOff>113659</xdr:rowOff>
    </xdr:from>
    <xdr:to>
      <xdr:col>67</xdr:col>
      <xdr:colOff>78443</xdr:colOff>
      <xdr:row>48</xdr:row>
      <xdr:rowOff>68837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B407795-BF2F-4A23-A035-0B57174C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340978</xdr:colOff>
      <xdr:row>50</xdr:row>
      <xdr:rowOff>57631</xdr:rowOff>
    </xdr:from>
    <xdr:to>
      <xdr:col>67</xdr:col>
      <xdr:colOff>83244</xdr:colOff>
      <xdr:row>61</xdr:row>
      <xdr:rowOff>12806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1DF948D-C6DF-41DB-8F41-5C170451D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318565</xdr:colOff>
      <xdr:row>62</xdr:row>
      <xdr:rowOff>121666</xdr:rowOff>
    </xdr:from>
    <xdr:to>
      <xdr:col>67</xdr:col>
      <xdr:colOff>60831</xdr:colOff>
      <xdr:row>73</xdr:row>
      <xdr:rowOff>79243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F53EF44-76BC-4884-A7C5-24EAC3861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296153</xdr:colOff>
      <xdr:row>76</xdr:row>
      <xdr:rowOff>40022</xdr:rowOff>
    </xdr:from>
    <xdr:to>
      <xdr:col>67</xdr:col>
      <xdr:colOff>38420</xdr:colOff>
      <xdr:row>86</xdr:row>
      <xdr:rowOff>176894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E0A9040-E04C-415C-B547-BD78F5052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450635</xdr:colOff>
      <xdr:row>33</xdr:row>
      <xdr:rowOff>116059</xdr:rowOff>
    </xdr:from>
    <xdr:to>
      <xdr:col>58</xdr:col>
      <xdr:colOff>596313</xdr:colOff>
      <xdr:row>36</xdr:row>
      <xdr:rowOff>35218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0FE8EF1-E6BA-4C8C-8611-5AB21C06E72E}"/>
            </a:ext>
          </a:extLst>
        </xdr:cNvPr>
        <xdr:cNvSpPr txBox="1"/>
      </xdr:nvSpPr>
      <xdr:spPr>
        <a:xfrm>
          <a:off x="34494106" y="6772353"/>
          <a:ext cx="3776383" cy="457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Integration time</a:t>
          </a:r>
          <a:r>
            <a:rPr lang="en-GB" sz="1400" b="0" baseline="0">
              <a:latin typeface="Arial Nova Cond" panose="020B0506020202020204" pitchFamily="34" charset="0"/>
            </a:rPr>
            <a:t> ( log 2 )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44826</xdr:colOff>
      <xdr:row>25</xdr:row>
      <xdr:rowOff>172890</xdr:rowOff>
    </xdr:from>
    <xdr:to>
      <xdr:col>49</xdr:col>
      <xdr:colOff>571503</xdr:colOff>
      <xdr:row>33</xdr:row>
      <xdr:rowOff>134470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5EDABA2-AD7D-421E-8D27-DA78251C3E7A}"/>
            </a:ext>
          </a:extLst>
        </xdr:cNvPr>
        <xdr:cNvSpPr txBox="1"/>
      </xdr:nvSpPr>
      <xdr:spPr>
        <a:xfrm rot="16200000">
          <a:off x="31838316" y="5829459"/>
          <a:ext cx="1395933" cy="526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Computation time</a:t>
          </a:r>
          <a:r>
            <a:rPr lang="en-GB" sz="1400" b="0" baseline="0">
              <a:latin typeface="Arial Nova Cond" panose="020B0506020202020204" pitchFamily="34" charset="0"/>
            </a:rPr>
            <a:t> (s)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517070</xdr:colOff>
      <xdr:row>24</xdr:row>
      <xdr:rowOff>60031</xdr:rowOff>
    </xdr:from>
    <xdr:to>
      <xdr:col>56</xdr:col>
      <xdr:colOff>50427</xdr:colOff>
      <xdr:row>26</xdr:row>
      <xdr:rowOff>158484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E04A556-3AC1-43AC-9D21-9CAD4C39E00F}"/>
            </a:ext>
          </a:extLst>
        </xdr:cNvPr>
        <xdr:cNvSpPr txBox="1"/>
      </xdr:nvSpPr>
      <xdr:spPr>
        <a:xfrm>
          <a:off x="18686008" y="5346406"/>
          <a:ext cx="3843419" cy="479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A. Pendulum</a:t>
          </a:r>
        </a:p>
      </xdr:txBody>
    </xdr:sp>
    <xdr:clientData/>
  </xdr:twoCellAnchor>
  <xdr:twoCellAnchor>
    <xdr:from>
      <xdr:col>49</xdr:col>
      <xdr:colOff>503463</xdr:colOff>
      <xdr:row>36</xdr:row>
      <xdr:rowOff>19213</xdr:rowOff>
    </xdr:from>
    <xdr:to>
      <xdr:col>56</xdr:col>
      <xdr:colOff>36820</xdr:colOff>
      <xdr:row>38</xdr:row>
      <xdr:rowOff>117665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EA3E226-F9DE-4EA1-A487-9CFBBC5314A1}"/>
            </a:ext>
          </a:extLst>
        </xdr:cNvPr>
        <xdr:cNvSpPr txBox="1"/>
      </xdr:nvSpPr>
      <xdr:spPr>
        <a:xfrm>
          <a:off x="32731581" y="7213389"/>
          <a:ext cx="3769180" cy="457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B. Second order ODE</a:t>
          </a:r>
        </a:p>
      </xdr:txBody>
    </xdr:sp>
    <xdr:clientData/>
  </xdr:twoCellAnchor>
  <xdr:twoCellAnchor>
    <xdr:from>
      <xdr:col>49</xdr:col>
      <xdr:colOff>517070</xdr:colOff>
      <xdr:row>48</xdr:row>
      <xdr:rowOff>144079</xdr:rowOff>
    </xdr:from>
    <xdr:to>
      <xdr:col>56</xdr:col>
      <xdr:colOff>50427</xdr:colOff>
      <xdr:row>51</xdr:row>
      <xdr:rowOff>65641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0431AB5-55EF-489F-9354-670439E058A0}"/>
            </a:ext>
          </a:extLst>
        </xdr:cNvPr>
        <xdr:cNvSpPr txBox="1"/>
      </xdr:nvSpPr>
      <xdr:spPr>
        <a:xfrm>
          <a:off x="32745188" y="9489785"/>
          <a:ext cx="3769180" cy="459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C. Van der</a:t>
          </a:r>
          <a:r>
            <a:rPr lang="en-GB" sz="1800" b="1" baseline="0">
              <a:latin typeface="Arial Nova Cond" panose="020B0506020202020204" pitchFamily="34" charset="0"/>
            </a:rPr>
            <a:t> Pol equation</a:t>
          </a:r>
          <a:endParaRPr lang="en-GB" sz="18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519791</xdr:colOff>
      <xdr:row>61</xdr:row>
      <xdr:rowOff>21139</xdr:rowOff>
    </xdr:from>
    <xdr:to>
      <xdr:col>56</xdr:col>
      <xdr:colOff>53148</xdr:colOff>
      <xdr:row>63</xdr:row>
      <xdr:rowOff>121993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58D4CFE-EDC7-4D12-BF38-D36FFB8977B8}"/>
            </a:ext>
          </a:extLst>
        </xdr:cNvPr>
        <xdr:cNvSpPr txBox="1"/>
      </xdr:nvSpPr>
      <xdr:spPr>
        <a:xfrm>
          <a:off x="32747909" y="11697668"/>
          <a:ext cx="3769180" cy="459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D. Lorenz system</a:t>
          </a:r>
        </a:p>
      </xdr:txBody>
    </xdr:sp>
    <xdr:clientData/>
  </xdr:twoCellAnchor>
  <xdr:twoCellAnchor>
    <xdr:from>
      <xdr:col>49</xdr:col>
      <xdr:colOff>519790</xdr:colOff>
      <xdr:row>74</xdr:row>
      <xdr:rowOff>105177</xdr:rowOff>
    </xdr:from>
    <xdr:to>
      <xdr:col>56</xdr:col>
      <xdr:colOff>53147</xdr:colOff>
      <xdr:row>77</xdr:row>
      <xdr:rowOff>24337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17BAE6E-D51B-4B8A-BFE7-EA5B77BBC19F}"/>
            </a:ext>
          </a:extLst>
        </xdr:cNvPr>
        <xdr:cNvSpPr txBox="1"/>
      </xdr:nvSpPr>
      <xdr:spPr>
        <a:xfrm>
          <a:off x="32747908" y="14112530"/>
          <a:ext cx="3769180" cy="457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800" b="1">
              <a:latin typeface="Arial Nova Cond" panose="020B0506020202020204" pitchFamily="34" charset="0"/>
            </a:rPr>
            <a:t>E. Lotka</a:t>
          </a:r>
          <a:r>
            <a:rPr lang="en-GB" sz="1800" b="1" baseline="0">
              <a:latin typeface="Arial Nova Cond" panose="020B0506020202020204" pitchFamily="34" charset="0"/>
            </a:rPr>
            <a:t> Volterra</a:t>
          </a:r>
          <a:endParaRPr lang="en-GB" sz="18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52</xdr:col>
      <xdr:colOff>450635</xdr:colOff>
      <xdr:row>45</xdr:row>
      <xdr:rowOff>82441</xdr:rowOff>
    </xdr:from>
    <xdr:to>
      <xdr:col>58</xdr:col>
      <xdr:colOff>596313</xdr:colOff>
      <xdr:row>48</xdr:row>
      <xdr:rowOff>1600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4640C0A-856E-4339-AC4D-7B0A32AFD4AB}"/>
            </a:ext>
          </a:extLst>
        </xdr:cNvPr>
        <xdr:cNvSpPr txBox="1"/>
      </xdr:nvSpPr>
      <xdr:spPr>
        <a:xfrm>
          <a:off x="34494106" y="8890265"/>
          <a:ext cx="3776383" cy="457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Integration time</a:t>
          </a:r>
          <a:r>
            <a:rPr lang="en-GB" sz="1400" b="0" baseline="0">
              <a:latin typeface="Arial Nova Cond" panose="020B0506020202020204" pitchFamily="34" charset="0"/>
            </a:rPr>
            <a:t> ( log 2 )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52</xdr:col>
      <xdr:colOff>434947</xdr:colOff>
      <xdr:row>58</xdr:row>
      <xdr:rowOff>44341</xdr:rowOff>
    </xdr:from>
    <xdr:to>
      <xdr:col>58</xdr:col>
      <xdr:colOff>580625</xdr:colOff>
      <xdr:row>60</xdr:row>
      <xdr:rowOff>142794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211C745-0689-4601-AD85-C86916AC39FF}"/>
            </a:ext>
          </a:extLst>
        </xdr:cNvPr>
        <xdr:cNvSpPr txBox="1"/>
      </xdr:nvSpPr>
      <xdr:spPr>
        <a:xfrm>
          <a:off x="34478418" y="11182988"/>
          <a:ext cx="3776383" cy="457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Integration time</a:t>
          </a:r>
          <a:r>
            <a:rPr lang="en-GB" sz="1400" b="0" baseline="0">
              <a:latin typeface="Arial Nova Cond" panose="020B0506020202020204" pitchFamily="34" charset="0"/>
            </a:rPr>
            <a:t> ( log 2 )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52</xdr:col>
      <xdr:colOff>441670</xdr:colOff>
      <xdr:row>71</xdr:row>
      <xdr:rowOff>6241</xdr:rowOff>
    </xdr:from>
    <xdr:to>
      <xdr:col>58</xdr:col>
      <xdr:colOff>587348</xdr:colOff>
      <xdr:row>73</xdr:row>
      <xdr:rowOff>104694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24E5F08-A5E6-4683-B63D-16C52CB51659}"/>
            </a:ext>
          </a:extLst>
        </xdr:cNvPr>
        <xdr:cNvSpPr txBox="1"/>
      </xdr:nvSpPr>
      <xdr:spPr>
        <a:xfrm>
          <a:off x="34485141" y="13475712"/>
          <a:ext cx="3776383" cy="457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Integration time</a:t>
          </a:r>
          <a:r>
            <a:rPr lang="en-GB" sz="1400" b="0" baseline="0">
              <a:latin typeface="Arial Nova Cond" panose="020B0506020202020204" pitchFamily="34" charset="0"/>
            </a:rPr>
            <a:t> ( log 2 )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73961</xdr:colOff>
      <xdr:row>37</xdr:row>
      <xdr:rowOff>157202</xdr:rowOff>
    </xdr:from>
    <xdr:to>
      <xdr:col>49</xdr:col>
      <xdr:colOff>600638</xdr:colOff>
      <xdr:row>45</xdr:row>
      <xdr:rowOff>118782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F0F8591-7433-4415-9B4C-EF3D88A21F22}"/>
            </a:ext>
          </a:extLst>
        </xdr:cNvPr>
        <xdr:cNvSpPr txBox="1"/>
      </xdr:nvSpPr>
      <xdr:spPr>
        <a:xfrm rot="16200000">
          <a:off x="31867451" y="7965301"/>
          <a:ext cx="1395933" cy="526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Computation time</a:t>
          </a:r>
          <a:r>
            <a:rPr lang="en-GB" sz="1400" b="0" baseline="0">
              <a:latin typeface="Arial Nova Cond" panose="020B0506020202020204" pitchFamily="34" charset="0"/>
            </a:rPr>
            <a:t> (s)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56030</xdr:colOff>
      <xdr:row>51</xdr:row>
      <xdr:rowOff>0</xdr:rowOff>
    </xdr:from>
    <xdr:to>
      <xdr:col>49</xdr:col>
      <xdr:colOff>582707</xdr:colOff>
      <xdr:row>58</xdr:row>
      <xdr:rowOff>140874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75CF1B-7D2B-454F-B382-A11813F5519F}"/>
            </a:ext>
          </a:extLst>
        </xdr:cNvPr>
        <xdr:cNvSpPr txBox="1"/>
      </xdr:nvSpPr>
      <xdr:spPr>
        <a:xfrm rot="16200000">
          <a:off x="31849520" y="10318216"/>
          <a:ext cx="1395933" cy="526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Computation time</a:t>
          </a:r>
          <a:r>
            <a:rPr lang="en-GB" sz="1400" b="0" baseline="0">
              <a:latin typeface="Arial Nova Cond" panose="020B0506020202020204" pitchFamily="34" charset="0"/>
            </a:rPr>
            <a:t> (s)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29136</xdr:colOff>
      <xdr:row>63</xdr:row>
      <xdr:rowOff>17929</xdr:rowOff>
    </xdr:from>
    <xdr:to>
      <xdr:col>49</xdr:col>
      <xdr:colOff>555813</xdr:colOff>
      <xdr:row>70</xdr:row>
      <xdr:rowOff>158804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62A3C67-F382-4FDE-B898-BDD4AB9C91B9}"/>
            </a:ext>
          </a:extLst>
        </xdr:cNvPr>
        <xdr:cNvSpPr txBox="1"/>
      </xdr:nvSpPr>
      <xdr:spPr>
        <a:xfrm rot="16200000">
          <a:off x="31822626" y="12487675"/>
          <a:ext cx="1395933" cy="526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Computation time</a:t>
          </a:r>
          <a:r>
            <a:rPr lang="en-GB" sz="1400" b="0" baseline="0">
              <a:latin typeface="Arial Nova Cond" panose="020B0506020202020204" pitchFamily="34" charset="0"/>
            </a:rPr>
            <a:t> (s)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49</xdr:col>
      <xdr:colOff>24654</xdr:colOff>
      <xdr:row>76</xdr:row>
      <xdr:rowOff>69476</xdr:rowOff>
    </xdr:from>
    <xdr:to>
      <xdr:col>49</xdr:col>
      <xdr:colOff>551331</xdr:colOff>
      <xdr:row>84</xdr:row>
      <xdr:rowOff>31056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754BE78-536D-43A3-A83E-C4FCAC61692B}"/>
            </a:ext>
          </a:extLst>
        </xdr:cNvPr>
        <xdr:cNvSpPr txBox="1"/>
      </xdr:nvSpPr>
      <xdr:spPr>
        <a:xfrm rot="16200000">
          <a:off x="31818144" y="14870045"/>
          <a:ext cx="1395933" cy="526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>
              <a:latin typeface="Arial Nova Cond" panose="020B0506020202020204" pitchFamily="34" charset="0"/>
            </a:rPr>
            <a:t>Computation time</a:t>
          </a:r>
          <a:r>
            <a:rPr lang="en-GB" sz="1400" b="0" baseline="0">
              <a:latin typeface="Arial Nova Cond" panose="020B0506020202020204" pitchFamily="34" charset="0"/>
            </a:rPr>
            <a:t> (s)</a:t>
          </a:r>
          <a:endParaRPr lang="en-GB" sz="1400" b="0">
            <a:latin typeface="Arial Nova Cond" panose="020B0506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0.18181</cdr:x>
      <cdr:y>0.75797</cdr:y>
    </cdr:from>
    <cdr:to>
      <cdr:x>0.53692</cdr:x>
      <cdr:y>0.9948</cdr:y>
    </cdr:to>
    <cdr:sp macro="" textlink="">
      <cdr:nvSpPr>
        <cdr:cNvPr id="2" name="TextBox 38">
          <a:extLst xmlns:a="http://schemas.openxmlformats.org/drawingml/2006/main">
            <a:ext uri="{FF2B5EF4-FFF2-40B4-BE49-F238E27FC236}">
              <a16:creationId xmlns:a16="http://schemas.microsoft.com/office/drawing/2014/main" id="{224E5F08-A5E6-4683-B63D-16C52CB51659}"/>
            </a:ext>
          </a:extLst>
        </cdr:cNvPr>
        <cdr:cNvSpPr txBox="1"/>
      </cdr:nvSpPr>
      <cdr:spPr>
        <a:xfrm xmlns:a="http://schemas.openxmlformats.org/drawingml/2006/main">
          <a:off x="1933388" y="1462741"/>
          <a:ext cx="3776383" cy="4570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0">
              <a:latin typeface="Arial Nova Cond" panose="020B0506020202020204" pitchFamily="34" charset="0"/>
            </a:rPr>
            <a:t>Integration time</a:t>
          </a:r>
          <a:r>
            <a:rPr lang="en-GB" sz="1400" b="0" baseline="0">
              <a:latin typeface="Arial Nova Cond" panose="020B0506020202020204" pitchFamily="34" charset="0"/>
            </a:rPr>
            <a:t> ( log 2 )</a:t>
          </a:r>
          <a:endParaRPr lang="en-GB" sz="1400" b="0">
            <a:latin typeface="Arial Nova Cond" panose="020B0506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2542-1AC1-4893-93FD-803C82FCC4BA}">
  <dimension ref="A1:BO81"/>
  <sheetViews>
    <sheetView tabSelected="1" topLeftCell="AO40" zoomScale="85" zoomScaleNormal="85" workbookViewId="0">
      <selection activeCell="AU69" sqref="AU69"/>
    </sheetView>
  </sheetViews>
  <sheetFormatPr defaultRowHeight="14.25" x14ac:dyDescent="0.2"/>
  <cols>
    <col min="1" max="2" width="9.140625" style="2"/>
    <col min="3" max="3" width="4.28515625" style="2" customWidth="1"/>
    <col min="4" max="4" width="11" style="2" customWidth="1"/>
    <col min="5" max="5" width="25.42578125" style="2" customWidth="1"/>
    <col min="6" max="6" width="11" style="2" customWidth="1"/>
    <col min="7" max="7" width="11.7109375" style="2" customWidth="1"/>
    <col min="8" max="8" width="12" style="2" customWidth="1"/>
    <col min="9" max="9" width="12.5703125" style="4" customWidth="1"/>
    <col min="10" max="10" width="13.140625" style="2" customWidth="1"/>
    <col min="11" max="11" width="16" style="2" customWidth="1"/>
    <col min="12" max="12" width="17" style="4" customWidth="1"/>
    <col min="13" max="13" width="4.140625" style="2" customWidth="1"/>
    <col min="14" max="17" width="9.140625" style="2"/>
    <col min="18" max="18" width="4.28515625" style="2" customWidth="1"/>
    <col min="19" max="19" width="23" style="2" customWidth="1"/>
    <col min="20" max="21" width="9.28515625" style="2" customWidth="1"/>
    <col min="22" max="22" width="11" style="2" customWidth="1"/>
    <col min="23" max="23" width="13.140625" style="2" customWidth="1"/>
    <col min="24" max="24" width="4.140625" style="2" customWidth="1"/>
    <col min="25" max="25" width="3.5703125" style="2" customWidth="1"/>
    <col min="26" max="26" width="9" style="2" customWidth="1"/>
    <col min="27" max="43" width="9.140625" style="2"/>
    <col min="44" max="44" width="4.28515625" style="2" customWidth="1"/>
    <col min="45" max="49" width="9.140625" style="2"/>
    <col min="50" max="50" width="9" style="2" customWidth="1"/>
    <col min="51" max="16384" width="9.140625" style="2"/>
  </cols>
  <sheetData>
    <row r="1" spans="1:50" x14ac:dyDescent="0.2">
      <c r="A1" s="1"/>
      <c r="B1" s="1"/>
      <c r="C1" s="1"/>
      <c r="D1" s="1"/>
      <c r="E1" s="1"/>
      <c r="F1" s="1"/>
      <c r="G1" s="1"/>
      <c r="H1" s="1"/>
      <c r="I1" s="3"/>
      <c r="J1" s="1"/>
      <c r="K1" s="1"/>
      <c r="L1" s="3"/>
      <c r="M1" s="1"/>
      <c r="N1" s="1"/>
      <c r="O1" s="1"/>
      <c r="R1" s="1"/>
      <c r="S1" s="1"/>
      <c r="T1" s="1"/>
      <c r="U1" s="1"/>
      <c r="V1" s="1"/>
      <c r="W1" s="1"/>
      <c r="X1" s="1"/>
      <c r="Y1" s="1"/>
    </row>
    <row r="2" spans="1:50" x14ac:dyDescent="0.2">
      <c r="A2" s="1"/>
      <c r="B2" s="1"/>
      <c r="C2" s="1"/>
      <c r="D2" s="1"/>
      <c r="E2" s="1"/>
      <c r="F2" s="1"/>
      <c r="G2" s="1"/>
      <c r="H2" s="1"/>
      <c r="I2" s="3"/>
      <c r="J2" s="1"/>
      <c r="K2" s="1"/>
      <c r="L2" s="3"/>
      <c r="M2" s="1"/>
      <c r="N2" s="1"/>
      <c r="O2" s="1"/>
      <c r="R2" s="1"/>
      <c r="S2" s="1"/>
      <c r="T2" s="1"/>
      <c r="U2" s="1"/>
      <c r="V2" s="1"/>
      <c r="W2" s="1"/>
      <c r="X2" s="1"/>
      <c r="Y2" s="1"/>
    </row>
    <row r="3" spans="1:50" x14ac:dyDescent="0.2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3"/>
      <c r="M3" s="1"/>
      <c r="N3" s="1"/>
      <c r="O3" s="1"/>
      <c r="R3" s="1"/>
      <c r="S3" s="1"/>
      <c r="T3" s="1"/>
      <c r="U3" s="1"/>
      <c r="V3" s="1"/>
      <c r="W3" s="1"/>
      <c r="X3" s="1"/>
      <c r="Y3" s="1"/>
    </row>
    <row r="4" spans="1:50" x14ac:dyDescent="0.2">
      <c r="A4" s="1"/>
      <c r="B4" s="1"/>
      <c r="C4" s="1"/>
      <c r="D4" s="1"/>
      <c r="E4" s="1"/>
      <c r="F4" s="1"/>
      <c r="G4" s="1"/>
      <c r="H4" s="1"/>
      <c r="I4" s="3"/>
      <c r="J4" s="1"/>
      <c r="K4" s="1"/>
      <c r="L4" s="3"/>
      <c r="M4" s="1"/>
      <c r="N4" s="1"/>
      <c r="O4" s="1"/>
      <c r="R4" s="1"/>
      <c r="S4" s="1"/>
      <c r="T4" s="1"/>
      <c r="U4" s="1"/>
      <c r="V4" s="1"/>
      <c r="W4" s="1"/>
      <c r="X4" s="1"/>
      <c r="Y4" s="1"/>
    </row>
    <row r="5" spans="1:50" x14ac:dyDescent="0.2">
      <c r="A5" s="1"/>
      <c r="B5" s="1"/>
      <c r="C5" s="1"/>
      <c r="D5" s="1"/>
      <c r="E5" s="1"/>
      <c r="F5" s="1"/>
      <c r="G5" s="1"/>
      <c r="H5" s="1"/>
      <c r="I5" s="3"/>
      <c r="J5" s="1"/>
      <c r="K5" s="1"/>
      <c r="L5" s="3"/>
      <c r="M5" s="1"/>
      <c r="N5" s="1"/>
      <c r="O5" s="1"/>
      <c r="R5" s="5"/>
      <c r="S5" s="5"/>
      <c r="T5" s="5"/>
      <c r="U5" s="5"/>
      <c r="V5" s="5"/>
      <c r="W5" s="5"/>
      <c r="X5" s="5"/>
      <c r="Y5" s="5"/>
      <c r="Z5" s="42"/>
      <c r="AX5" s="42"/>
    </row>
    <row r="6" spans="1:50" x14ac:dyDescent="0.2">
      <c r="A6" s="1"/>
      <c r="B6" s="1"/>
      <c r="C6" s="1"/>
      <c r="D6" s="1"/>
      <c r="E6" s="1"/>
      <c r="F6" s="1"/>
      <c r="G6" s="1"/>
      <c r="H6" s="1"/>
      <c r="I6" s="3"/>
      <c r="J6" s="1"/>
      <c r="K6" s="1"/>
      <c r="L6" s="3"/>
      <c r="M6" s="1"/>
      <c r="N6" s="1"/>
      <c r="O6" s="1"/>
      <c r="R6" s="5"/>
      <c r="S6" s="5"/>
      <c r="T6" s="5"/>
      <c r="U6" s="5"/>
      <c r="V6" s="5"/>
      <c r="W6" s="5"/>
      <c r="X6" s="5"/>
      <c r="Y6" s="5"/>
      <c r="Z6" s="42"/>
      <c r="AX6" s="42"/>
    </row>
    <row r="7" spans="1:50" ht="71.25" customHeight="1" thickBot="1" x14ac:dyDescent="0.25">
      <c r="A7" s="1"/>
      <c r="B7" s="1"/>
      <c r="C7" s="1"/>
      <c r="D7" s="6" t="s">
        <v>14</v>
      </c>
      <c r="E7" s="7" t="s">
        <v>0</v>
      </c>
      <c r="F7" s="8" t="s">
        <v>15</v>
      </c>
      <c r="G7" s="7" t="s">
        <v>16</v>
      </c>
      <c r="H7" s="8" t="s">
        <v>27</v>
      </c>
      <c r="I7" s="7" t="s">
        <v>22</v>
      </c>
      <c r="J7" s="8" t="s">
        <v>28</v>
      </c>
      <c r="K7" s="7" t="s">
        <v>29</v>
      </c>
      <c r="L7" s="9" t="s">
        <v>17</v>
      </c>
      <c r="M7" s="1"/>
      <c r="N7" s="1"/>
      <c r="O7" s="1"/>
      <c r="R7" s="5"/>
      <c r="S7" s="43"/>
      <c r="T7" s="43"/>
      <c r="U7" s="43"/>
      <c r="V7" s="43" t="s">
        <v>13</v>
      </c>
      <c r="W7" s="43" t="s">
        <v>23</v>
      </c>
      <c r="X7" s="5"/>
      <c r="Y7" s="5"/>
      <c r="Z7" s="42"/>
      <c r="AX7" s="42"/>
    </row>
    <row r="8" spans="1:50" ht="15" thickTop="1" x14ac:dyDescent="0.2">
      <c r="A8" s="1"/>
      <c r="B8" s="1"/>
      <c r="C8" s="1"/>
      <c r="D8" s="10">
        <v>1</v>
      </c>
      <c r="E8" s="11" t="s">
        <v>1</v>
      </c>
      <c r="F8" s="29" t="s">
        <v>2</v>
      </c>
      <c r="G8" s="11">
        <v>65</v>
      </c>
      <c r="H8" s="12">
        <v>2.7000000000000001E-3</v>
      </c>
      <c r="I8" s="13" t="s">
        <v>3</v>
      </c>
      <c r="J8" s="26">
        <v>1.6000000000000001E-3</v>
      </c>
      <c r="K8" s="35">
        <f>H8/J8</f>
        <v>1.6875</v>
      </c>
      <c r="L8" s="32" t="s">
        <v>4</v>
      </c>
      <c r="M8" s="1"/>
      <c r="N8" s="1"/>
      <c r="O8" s="1"/>
      <c r="R8" s="5"/>
      <c r="S8" s="12" t="s">
        <v>1</v>
      </c>
      <c r="T8" s="12">
        <v>1</v>
      </c>
      <c r="U8" s="46">
        <f>LOG(T8, 2)</f>
        <v>0</v>
      </c>
      <c r="V8" s="12">
        <v>2.7000000000000001E-3</v>
      </c>
      <c r="W8" s="26">
        <v>1.6000000000000001E-3</v>
      </c>
      <c r="X8" s="5"/>
      <c r="Y8" s="5"/>
      <c r="Z8" s="42"/>
      <c r="AX8" s="42"/>
    </row>
    <row r="9" spans="1:50" x14ac:dyDescent="0.2">
      <c r="A9" s="1"/>
      <c r="B9" s="1"/>
      <c r="C9" s="1"/>
      <c r="D9" s="10">
        <v>5</v>
      </c>
      <c r="E9" s="11" t="s">
        <v>1</v>
      </c>
      <c r="F9" s="29" t="s">
        <v>2</v>
      </c>
      <c r="G9" s="11">
        <v>137</v>
      </c>
      <c r="H9" s="12">
        <v>4.7999999999999996E-3</v>
      </c>
      <c r="I9" s="13" t="s">
        <v>3</v>
      </c>
      <c r="J9" s="26">
        <v>3.0999999999999999E-3</v>
      </c>
      <c r="K9" s="35">
        <f t="shared" ref="K9:K29" si="0">H9/J9</f>
        <v>1.5483870967741935</v>
      </c>
      <c r="L9" s="32" t="s">
        <v>4</v>
      </c>
      <c r="M9" s="1"/>
      <c r="N9" s="1"/>
      <c r="O9" s="1"/>
      <c r="R9" s="5"/>
      <c r="S9" s="12" t="s">
        <v>1</v>
      </c>
      <c r="T9" s="12">
        <v>5</v>
      </c>
      <c r="U9" s="46">
        <f t="shared" ref="U9:U37" si="1">LOG(T9, 2)</f>
        <v>2.3219280948873622</v>
      </c>
      <c r="V9" s="12">
        <v>4.7999999999999996E-3</v>
      </c>
      <c r="W9" s="26">
        <v>3.0999999999999999E-3</v>
      </c>
      <c r="X9" s="5"/>
      <c r="Y9" s="5"/>
      <c r="Z9" s="42"/>
      <c r="AX9" s="42"/>
    </row>
    <row r="10" spans="1:50" x14ac:dyDescent="0.2">
      <c r="A10" s="1"/>
      <c r="B10" s="1"/>
      <c r="C10" s="1"/>
      <c r="D10" s="10">
        <v>10</v>
      </c>
      <c r="E10" s="11" t="s">
        <v>1</v>
      </c>
      <c r="F10" s="29" t="s">
        <v>2</v>
      </c>
      <c r="G10" s="11">
        <v>249</v>
      </c>
      <c r="H10" s="12">
        <v>5.4999999999999997E-3</v>
      </c>
      <c r="I10" s="13" t="s">
        <v>3</v>
      </c>
      <c r="J10" s="26">
        <v>1.8E-3</v>
      </c>
      <c r="K10" s="35">
        <f t="shared" si="0"/>
        <v>3.0555555555555554</v>
      </c>
      <c r="L10" s="32" t="s">
        <v>4</v>
      </c>
      <c r="M10" s="1"/>
      <c r="N10" s="1"/>
      <c r="O10" s="1"/>
      <c r="R10" s="5"/>
      <c r="S10" s="12" t="s">
        <v>1</v>
      </c>
      <c r="T10" s="12">
        <v>10</v>
      </c>
      <c r="U10" s="46">
        <f t="shared" si="1"/>
        <v>3.3219280948873626</v>
      </c>
      <c r="V10" s="12">
        <v>5.4999999999999997E-3</v>
      </c>
      <c r="W10" s="26">
        <v>1.8E-3</v>
      </c>
      <c r="X10" s="5"/>
      <c r="Y10" s="5"/>
      <c r="Z10" s="42"/>
      <c r="AX10" s="42"/>
    </row>
    <row r="11" spans="1:50" x14ac:dyDescent="0.2">
      <c r="A11" s="1"/>
      <c r="B11" s="1"/>
      <c r="C11" s="1"/>
      <c r="D11" s="10">
        <v>50</v>
      </c>
      <c r="E11" s="11" t="s">
        <v>1</v>
      </c>
      <c r="F11" s="29" t="s">
        <v>2</v>
      </c>
      <c r="G11" s="11">
        <v>1153</v>
      </c>
      <c r="H11" s="12">
        <v>2.4400000000000002E-2</v>
      </c>
      <c r="I11" s="13" t="s">
        <v>3</v>
      </c>
      <c r="J11" s="26">
        <v>4.5999999999999999E-3</v>
      </c>
      <c r="K11" s="35">
        <f t="shared" si="0"/>
        <v>5.304347826086957</v>
      </c>
      <c r="L11" s="32" t="s">
        <v>4</v>
      </c>
      <c r="M11" s="1"/>
      <c r="N11" s="1"/>
      <c r="O11" s="1"/>
      <c r="R11" s="5"/>
      <c r="S11" s="12" t="s">
        <v>1</v>
      </c>
      <c r="T11" s="12">
        <v>50</v>
      </c>
      <c r="U11" s="46">
        <f t="shared" si="1"/>
        <v>5.6438561897747244</v>
      </c>
      <c r="V11" s="12">
        <v>2.4400000000000002E-2</v>
      </c>
      <c r="W11" s="26">
        <v>4.5999999999999999E-3</v>
      </c>
      <c r="X11" s="5"/>
      <c r="Y11" s="5"/>
      <c r="Z11" s="42"/>
      <c r="AX11" s="42"/>
    </row>
    <row r="12" spans="1:50" x14ac:dyDescent="0.2">
      <c r="A12" s="1"/>
      <c r="B12" s="1"/>
      <c r="C12" s="1"/>
      <c r="D12" s="10">
        <v>100</v>
      </c>
      <c r="E12" s="11" t="s">
        <v>1</v>
      </c>
      <c r="F12" s="29" t="s">
        <v>2</v>
      </c>
      <c r="G12" s="11">
        <v>2101</v>
      </c>
      <c r="H12" s="12">
        <v>4.9200000000000001E-2</v>
      </c>
      <c r="I12" s="13" t="s">
        <v>3</v>
      </c>
      <c r="J12" s="26">
        <v>7.7999999999999996E-3</v>
      </c>
      <c r="K12" s="35">
        <f t="shared" si="0"/>
        <v>6.3076923076923084</v>
      </c>
      <c r="L12" s="32" t="s">
        <v>4</v>
      </c>
      <c r="M12" s="1"/>
      <c r="N12" s="1"/>
      <c r="O12" s="1"/>
      <c r="R12" s="5"/>
      <c r="S12" s="12" t="s">
        <v>1</v>
      </c>
      <c r="T12" s="12">
        <v>100</v>
      </c>
      <c r="U12" s="46">
        <f t="shared" si="1"/>
        <v>6.6438561897747253</v>
      </c>
      <c r="V12" s="12">
        <v>4.9200000000000001E-2</v>
      </c>
      <c r="W12" s="26">
        <v>7.7999999999999996E-3</v>
      </c>
      <c r="X12" s="5"/>
      <c r="Y12" s="5"/>
      <c r="Z12" s="42"/>
      <c r="AX12" s="42"/>
    </row>
    <row r="13" spans="1:50" x14ac:dyDescent="0.2">
      <c r="A13" s="1"/>
      <c r="B13" s="1"/>
      <c r="C13" s="1"/>
      <c r="D13" s="14">
        <v>500</v>
      </c>
      <c r="E13" s="15" t="s">
        <v>1</v>
      </c>
      <c r="F13" s="30" t="s">
        <v>2</v>
      </c>
      <c r="G13" s="15">
        <v>5541</v>
      </c>
      <c r="H13" s="16">
        <v>9.7100000000000006E-2</v>
      </c>
      <c r="I13" s="17" t="s">
        <v>3</v>
      </c>
      <c r="J13" s="27">
        <v>1.5699999999999999E-2</v>
      </c>
      <c r="K13" s="37">
        <f t="shared" si="0"/>
        <v>6.1847133757961794</v>
      </c>
      <c r="L13" s="33" t="s">
        <v>4</v>
      </c>
      <c r="M13" s="1"/>
      <c r="N13" s="1"/>
      <c r="O13" s="1"/>
      <c r="R13" s="5"/>
      <c r="S13" s="12" t="s">
        <v>1</v>
      </c>
      <c r="T13" s="12">
        <v>500</v>
      </c>
      <c r="U13" s="46">
        <f t="shared" si="1"/>
        <v>8.965784284662087</v>
      </c>
      <c r="V13" s="12">
        <v>9.7100000000000006E-2</v>
      </c>
      <c r="W13" s="26">
        <v>1.5699999999999999E-2</v>
      </c>
      <c r="X13" s="5"/>
      <c r="Y13" s="5"/>
      <c r="Z13" s="42"/>
      <c r="AX13" s="42"/>
    </row>
    <row r="14" spans="1:50" x14ac:dyDescent="0.2">
      <c r="A14" s="1"/>
      <c r="B14" s="1"/>
      <c r="C14" s="1"/>
      <c r="D14" s="18">
        <v>1</v>
      </c>
      <c r="E14" s="19" t="s">
        <v>19</v>
      </c>
      <c r="F14" s="31" t="s">
        <v>5</v>
      </c>
      <c r="G14" s="19">
        <v>17</v>
      </c>
      <c r="H14" s="20">
        <v>2.8999999999999998E-3</v>
      </c>
      <c r="I14" s="21" t="s">
        <v>3</v>
      </c>
      <c r="J14" s="28">
        <v>1.5E-3</v>
      </c>
      <c r="K14" s="36">
        <f t="shared" si="0"/>
        <v>1.9333333333333331</v>
      </c>
      <c r="L14" s="34" t="s">
        <v>6</v>
      </c>
      <c r="M14" s="1"/>
      <c r="N14" s="1"/>
      <c r="O14" s="1"/>
      <c r="R14" s="5"/>
      <c r="S14" s="12" t="s">
        <v>19</v>
      </c>
      <c r="T14" s="12">
        <v>1</v>
      </c>
      <c r="U14" s="46">
        <f t="shared" si="1"/>
        <v>0</v>
      </c>
      <c r="V14" s="12">
        <v>2.8999999999999998E-3</v>
      </c>
      <c r="W14" s="26">
        <v>1.5E-3</v>
      </c>
      <c r="X14" s="5"/>
      <c r="Y14" s="5"/>
      <c r="Z14" s="42"/>
      <c r="AX14" s="42"/>
    </row>
    <row r="15" spans="1:50" x14ac:dyDescent="0.2">
      <c r="A15" s="1"/>
      <c r="B15" s="1"/>
      <c r="C15" s="1"/>
      <c r="D15" s="10">
        <v>5</v>
      </c>
      <c r="E15" s="11" t="s">
        <v>19</v>
      </c>
      <c r="F15" s="29" t="s">
        <v>5</v>
      </c>
      <c r="G15" s="11">
        <v>32</v>
      </c>
      <c r="H15" s="12">
        <v>4.8999999999999998E-3</v>
      </c>
      <c r="I15" s="13" t="s">
        <v>3</v>
      </c>
      <c r="J15" s="26">
        <v>1.6000000000000001E-3</v>
      </c>
      <c r="K15" s="35">
        <f t="shared" si="0"/>
        <v>3.0624999999999996</v>
      </c>
      <c r="L15" s="32" t="s">
        <v>6</v>
      </c>
      <c r="M15" s="1"/>
      <c r="N15" s="1"/>
      <c r="O15" s="1"/>
      <c r="R15" s="5"/>
      <c r="S15" s="12" t="s">
        <v>19</v>
      </c>
      <c r="T15" s="12">
        <v>5</v>
      </c>
      <c r="U15" s="46">
        <f t="shared" si="1"/>
        <v>2.3219280948873622</v>
      </c>
      <c r="V15" s="12">
        <v>4.8999999999999998E-3</v>
      </c>
      <c r="W15" s="26">
        <v>1.6000000000000001E-3</v>
      </c>
      <c r="X15" s="5"/>
      <c r="Y15" s="5"/>
      <c r="Z15" s="42"/>
      <c r="AX15" s="42"/>
    </row>
    <row r="16" spans="1:50" x14ac:dyDescent="0.2">
      <c r="A16" s="1"/>
      <c r="B16" s="1"/>
      <c r="C16" s="1"/>
      <c r="D16" s="10">
        <v>10</v>
      </c>
      <c r="E16" s="11" t="s">
        <v>19</v>
      </c>
      <c r="F16" s="29" t="s">
        <v>5</v>
      </c>
      <c r="G16" s="11">
        <v>38</v>
      </c>
      <c r="H16" s="12">
        <v>3.2000000000000002E-3</v>
      </c>
      <c r="I16" s="13" t="s">
        <v>3</v>
      </c>
      <c r="J16" s="26">
        <v>1.4E-3</v>
      </c>
      <c r="K16" s="35">
        <f t="shared" si="0"/>
        <v>2.285714285714286</v>
      </c>
      <c r="L16" s="32" t="s">
        <v>6</v>
      </c>
      <c r="M16" s="1"/>
      <c r="N16" s="1"/>
      <c r="O16" s="1"/>
      <c r="R16" s="5"/>
      <c r="S16" s="12" t="s">
        <v>19</v>
      </c>
      <c r="T16" s="12">
        <v>10</v>
      </c>
      <c r="U16" s="46">
        <f t="shared" si="1"/>
        <v>3.3219280948873626</v>
      </c>
      <c r="V16" s="12">
        <v>3.2000000000000002E-3</v>
      </c>
      <c r="W16" s="26">
        <v>1.4E-3</v>
      </c>
      <c r="X16" s="5"/>
      <c r="Y16" s="5"/>
      <c r="Z16" s="42"/>
      <c r="AX16" s="42"/>
    </row>
    <row r="17" spans="1:67" x14ac:dyDescent="0.2">
      <c r="A17" s="1"/>
      <c r="B17" s="1"/>
      <c r="C17" s="1"/>
      <c r="D17" s="10">
        <v>50</v>
      </c>
      <c r="E17" s="11" t="s">
        <v>19</v>
      </c>
      <c r="F17" s="29" t="s">
        <v>5</v>
      </c>
      <c r="G17" s="11">
        <v>58</v>
      </c>
      <c r="H17" s="12">
        <v>4.1999999999999997E-3</v>
      </c>
      <c r="I17" s="13" t="s">
        <v>3</v>
      </c>
      <c r="J17" s="26">
        <v>1.5E-3</v>
      </c>
      <c r="K17" s="35">
        <f t="shared" si="0"/>
        <v>2.8</v>
      </c>
      <c r="L17" s="32" t="s">
        <v>6</v>
      </c>
      <c r="M17" s="1"/>
      <c r="N17" s="1"/>
      <c r="O17" s="1"/>
      <c r="R17" s="5"/>
      <c r="S17" s="12" t="s">
        <v>19</v>
      </c>
      <c r="T17" s="12">
        <v>50</v>
      </c>
      <c r="U17" s="46">
        <f t="shared" si="1"/>
        <v>5.6438561897747244</v>
      </c>
      <c r="V17" s="12">
        <v>4.1999999999999997E-3</v>
      </c>
      <c r="W17" s="26">
        <v>1.5E-3</v>
      </c>
      <c r="X17" s="5"/>
      <c r="Y17" s="5"/>
      <c r="Z17" s="42"/>
      <c r="AX17" s="42"/>
    </row>
    <row r="18" spans="1:67" x14ac:dyDescent="0.2">
      <c r="A18" s="1"/>
      <c r="B18" s="1"/>
      <c r="C18" s="1"/>
      <c r="D18" s="10">
        <v>100</v>
      </c>
      <c r="E18" s="11" t="s">
        <v>19</v>
      </c>
      <c r="F18" s="29" t="s">
        <v>5</v>
      </c>
      <c r="G18" s="11">
        <v>65</v>
      </c>
      <c r="H18" s="12">
        <v>5.1999999999999998E-3</v>
      </c>
      <c r="I18" s="13" t="s">
        <v>3</v>
      </c>
      <c r="J18" s="26">
        <v>1.6999999999999999E-3</v>
      </c>
      <c r="K18" s="35">
        <f t="shared" si="0"/>
        <v>3.0588235294117649</v>
      </c>
      <c r="L18" s="32" t="s">
        <v>6</v>
      </c>
      <c r="M18" s="1"/>
      <c r="N18" s="1"/>
      <c r="O18" s="1"/>
      <c r="R18" s="5"/>
      <c r="S18" s="12" t="s">
        <v>19</v>
      </c>
      <c r="T18" s="12">
        <v>100</v>
      </c>
      <c r="U18" s="46">
        <f t="shared" si="1"/>
        <v>6.6438561897747253</v>
      </c>
      <c r="V18" s="12">
        <v>5.1999999999999998E-3</v>
      </c>
      <c r="W18" s="26">
        <v>1.6999999999999999E-3</v>
      </c>
      <c r="X18" s="5"/>
      <c r="Y18" s="5"/>
      <c r="Z18" s="42"/>
      <c r="AX18" s="42"/>
    </row>
    <row r="19" spans="1:67" x14ac:dyDescent="0.2">
      <c r="A19" s="1"/>
      <c r="B19" s="1"/>
      <c r="C19" s="1"/>
      <c r="D19" s="14">
        <v>500</v>
      </c>
      <c r="E19" s="15" t="s">
        <v>19</v>
      </c>
      <c r="F19" s="30" t="s">
        <v>5</v>
      </c>
      <c r="G19" s="15">
        <v>79</v>
      </c>
      <c r="H19" s="16">
        <v>5.7000000000000002E-3</v>
      </c>
      <c r="I19" s="17" t="s">
        <v>3</v>
      </c>
      <c r="J19" s="27">
        <v>1.6000000000000001E-3</v>
      </c>
      <c r="K19" s="37">
        <f t="shared" si="0"/>
        <v>3.5625</v>
      </c>
      <c r="L19" s="33" t="s">
        <v>6</v>
      </c>
      <c r="M19" s="1"/>
      <c r="N19" s="1"/>
      <c r="O19" s="1"/>
      <c r="R19" s="5"/>
      <c r="S19" s="12" t="s">
        <v>19</v>
      </c>
      <c r="T19" s="12">
        <v>500</v>
      </c>
      <c r="U19" s="46">
        <f t="shared" si="1"/>
        <v>8.965784284662087</v>
      </c>
      <c r="V19" s="12">
        <v>5.7000000000000002E-3</v>
      </c>
      <c r="W19" s="26">
        <v>1.6000000000000001E-3</v>
      </c>
      <c r="X19" s="5"/>
      <c r="Y19" s="5"/>
      <c r="Z19" s="42"/>
      <c r="AX19" s="42"/>
    </row>
    <row r="20" spans="1:67" x14ac:dyDescent="0.2">
      <c r="A20" s="1"/>
      <c r="B20" s="1"/>
      <c r="C20" s="1"/>
      <c r="D20" s="18">
        <v>1</v>
      </c>
      <c r="E20" s="19" t="s">
        <v>18</v>
      </c>
      <c r="F20" s="31" t="s">
        <v>7</v>
      </c>
      <c r="G20" s="19">
        <v>40</v>
      </c>
      <c r="H20" s="20">
        <v>4.0000000000000001E-3</v>
      </c>
      <c r="I20" s="21" t="s">
        <v>3</v>
      </c>
      <c r="J20" s="28">
        <v>1.5E-3</v>
      </c>
      <c r="K20" s="36">
        <f t="shared" si="0"/>
        <v>2.6666666666666665</v>
      </c>
      <c r="L20" s="34" t="s">
        <v>8</v>
      </c>
      <c r="M20" s="1"/>
      <c r="N20" s="1"/>
      <c r="O20" s="1"/>
      <c r="R20" s="5"/>
      <c r="S20" s="12" t="s">
        <v>18</v>
      </c>
      <c r="T20" s="12">
        <v>1</v>
      </c>
      <c r="U20" s="46">
        <f t="shared" si="1"/>
        <v>0</v>
      </c>
      <c r="V20" s="12">
        <v>4.0000000000000001E-3</v>
      </c>
      <c r="W20" s="26">
        <v>1.5E-3</v>
      </c>
      <c r="X20" s="5"/>
      <c r="Y20" s="5"/>
      <c r="Z20" s="42"/>
      <c r="AX20" s="42"/>
    </row>
    <row r="21" spans="1:67" x14ac:dyDescent="0.2">
      <c r="A21" s="1"/>
      <c r="B21" s="1"/>
      <c r="C21" s="1"/>
      <c r="D21" s="10">
        <v>5</v>
      </c>
      <c r="E21" s="11" t="s">
        <v>18</v>
      </c>
      <c r="F21" s="29" t="s">
        <v>7</v>
      </c>
      <c r="G21" s="11">
        <v>43</v>
      </c>
      <c r="H21" s="12">
        <v>6.0000000000000001E-3</v>
      </c>
      <c r="I21" s="13" t="s">
        <v>3</v>
      </c>
      <c r="J21" s="26">
        <v>2.3999999999999998E-3</v>
      </c>
      <c r="K21" s="35">
        <f t="shared" si="0"/>
        <v>2.5000000000000004</v>
      </c>
      <c r="L21" s="32" t="s">
        <v>8</v>
      </c>
      <c r="M21" s="1"/>
      <c r="N21" s="1"/>
      <c r="O21" s="1"/>
      <c r="R21" s="5"/>
      <c r="S21" s="12" t="s">
        <v>18</v>
      </c>
      <c r="T21" s="12">
        <v>5</v>
      </c>
      <c r="U21" s="46">
        <f t="shared" si="1"/>
        <v>2.3219280948873622</v>
      </c>
      <c r="V21" s="12">
        <v>6.0000000000000001E-3</v>
      </c>
      <c r="W21" s="26">
        <v>2.3999999999999998E-3</v>
      </c>
      <c r="X21" s="5"/>
      <c r="Y21" s="5"/>
      <c r="Z21" s="42"/>
      <c r="AX21" s="42"/>
    </row>
    <row r="22" spans="1:67" x14ac:dyDescent="0.2">
      <c r="A22" s="1"/>
      <c r="B22" s="1"/>
      <c r="C22" s="1"/>
      <c r="D22" s="10">
        <v>10</v>
      </c>
      <c r="E22" s="11" t="s">
        <v>18</v>
      </c>
      <c r="F22" s="29" t="s">
        <v>7</v>
      </c>
      <c r="G22" s="11">
        <v>43</v>
      </c>
      <c r="H22" s="12">
        <v>4.1999999999999997E-3</v>
      </c>
      <c r="I22" s="13" t="s">
        <v>3</v>
      </c>
      <c r="J22" s="26">
        <v>1.4E-3</v>
      </c>
      <c r="K22" s="35">
        <f t="shared" si="0"/>
        <v>3</v>
      </c>
      <c r="L22" s="32" t="s">
        <v>8</v>
      </c>
      <c r="M22" s="1"/>
      <c r="N22" s="1"/>
      <c r="O22" s="1"/>
      <c r="R22" s="5"/>
      <c r="S22" s="12" t="s">
        <v>18</v>
      </c>
      <c r="T22" s="12">
        <v>10</v>
      </c>
      <c r="U22" s="46">
        <f t="shared" si="1"/>
        <v>3.3219280948873626</v>
      </c>
      <c r="V22" s="12">
        <v>4.1999999999999997E-3</v>
      </c>
      <c r="W22" s="26">
        <v>1.4E-3</v>
      </c>
      <c r="X22" s="5"/>
      <c r="Y22" s="5"/>
      <c r="Z22" s="42"/>
      <c r="AX22" s="42"/>
    </row>
    <row r="23" spans="1:67" x14ac:dyDescent="0.2">
      <c r="A23" s="1"/>
      <c r="B23" s="1"/>
      <c r="C23" s="1"/>
      <c r="D23" s="10">
        <v>50</v>
      </c>
      <c r="E23" s="11" t="s">
        <v>18</v>
      </c>
      <c r="F23" s="29" t="s">
        <v>7</v>
      </c>
      <c r="G23" s="11">
        <v>46</v>
      </c>
      <c r="H23" s="12">
        <v>4.1999999999999997E-3</v>
      </c>
      <c r="I23" s="13" t="s">
        <v>3</v>
      </c>
      <c r="J23" s="26">
        <v>1.5E-3</v>
      </c>
      <c r="K23" s="35">
        <f t="shared" si="0"/>
        <v>2.8</v>
      </c>
      <c r="L23" s="32" t="s">
        <v>8</v>
      </c>
      <c r="M23" s="1"/>
      <c r="N23" s="1"/>
      <c r="O23" s="1"/>
      <c r="R23" s="5"/>
      <c r="S23" s="12" t="s">
        <v>18</v>
      </c>
      <c r="T23" s="12">
        <v>50</v>
      </c>
      <c r="U23" s="46">
        <f t="shared" si="1"/>
        <v>5.6438561897747244</v>
      </c>
      <c r="V23" s="12">
        <v>4.1999999999999997E-3</v>
      </c>
      <c r="W23" s="26">
        <v>1.5E-3</v>
      </c>
      <c r="X23" s="5"/>
      <c r="Y23" s="5"/>
      <c r="Z23" s="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X23" s="5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2">
      <c r="A24" s="1"/>
      <c r="B24" s="1"/>
      <c r="C24" s="1"/>
      <c r="D24" s="10">
        <v>100</v>
      </c>
      <c r="E24" s="11" t="s">
        <v>18</v>
      </c>
      <c r="F24" s="29" t="s">
        <v>7</v>
      </c>
      <c r="G24" s="11">
        <v>46</v>
      </c>
      <c r="H24" s="12">
        <v>5.1999999999999998E-3</v>
      </c>
      <c r="I24" s="13" t="s">
        <v>3</v>
      </c>
      <c r="J24" s="26">
        <v>1.5E-3</v>
      </c>
      <c r="K24" s="35">
        <f t="shared" si="0"/>
        <v>3.4666666666666663</v>
      </c>
      <c r="L24" s="32" t="s">
        <v>8</v>
      </c>
      <c r="M24" s="1"/>
      <c r="N24" s="1"/>
      <c r="O24" s="1"/>
      <c r="R24" s="5"/>
      <c r="S24" s="12" t="s">
        <v>18</v>
      </c>
      <c r="T24" s="12">
        <v>100</v>
      </c>
      <c r="U24" s="46">
        <f t="shared" si="1"/>
        <v>6.6438561897747253</v>
      </c>
      <c r="V24" s="12">
        <v>5.1999999999999998E-3</v>
      </c>
      <c r="W24" s="26">
        <v>1.5E-3</v>
      </c>
      <c r="X24" s="5"/>
      <c r="Y24" s="5"/>
      <c r="Z24" s="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X24" s="5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2">
      <c r="A25" s="1"/>
      <c r="B25" s="1"/>
      <c r="C25" s="1"/>
      <c r="D25" s="14">
        <v>500</v>
      </c>
      <c r="E25" s="15" t="s">
        <v>18</v>
      </c>
      <c r="F25" s="30" t="s">
        <v>7</v>
      </c>
      <c r="G25" s="15">
        <v>49</v>
      </c>
      <c r="H25" s="16">
        <v>5.7999999999999996E-3</v>
      </c>
      <c r="I25" s="17" t="s">
        <v>3</v>
      </c>
      <c r="J25" s="27">
        <v>1.5E-3</v>
      </c>
      <c r="K25" s="37">
        <f t="shared" si="0"/>
        <v>3.8666666666666663</v>
      </c>
      <c r="L25" s="33" t="s">
        <v>8</v>
      </c>
      <c r="M25" s="1"/>
      <c r="N25" s="1"/>
      <c r="O25" s="1"/>
      <c r="R25" s="5"/>
      <c r="S25" s="12" t="s">
        <v>18</v>
      </c>
      <c r="T25" s="12">
        <v>500</v>
      </c>
      <c r="U25" s="46">
        <f t="shared" si="1"/>
        <v>8.965784284662087</v>
      </c>
      <c r="V25" s="12">
        <v>5.7999999999999996E-3</v>
      </c>
      <c r="W25" s="26">
        <v>1.5E-3</v>
      </c>
      <c r="X25" s="5"/>
      <c r="Y25" s="5"/>
      <c r="Z25" s="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X25" s="5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2">
      <c r="A26" s="1"/>
      <c r="B26" s="1"/>
      <c r="C26" s="1"/>
      <c r="D26" s="18">
        <v>1</v>
      </c>
      <c r="E26" s="19" t="s">
        <v>9</v>
      </c>
      <c r="F26" s="31" t="s">
        <v>2</v>
      </c>
      <c r="G26" s="19">
        <v>65</v>
      </c>
      <c r="H26" s="20">
        <v>2.8999999999999998E-3</v>
      </c>
      <c r="I26" s="21" t="s">
        <v>3</v>
      </c>
      <c r="J26" s="28">
        <v>1.6999999999999999E-3</v>
      </c>
      <c r="K26" s="36">
        <f t="shared" si="0"/>
        <v>1.7058823529411764</v>
      </c>
      <c r="L26" s="34" t="s">
        <v>10</v>
      </c>
      <c r="M26" s="1"/>
      <c r="N26" s="1"/>
      <c r="O26" s="1"/>
      <c r="R26" s="5"/>
      <c r="S26" s="12" t="s">
        <v>9</v>
      </c>
      <c r="T26" s="12">
        <v>1</v>
      </c>
      <c r="U26" s="46">
        <f t="shared" si="1"/>
        <v>0</v>
      </c>
      <c r="V26" s="12">
        <v>2.8999999999999998E-3</v>
      </c>
      <c r="W26" s="26">
        <v>1.6999999999999999E-3</v>
      </c>
      <c r="X26" s="5"/>
      <c r="Y26" s="5"/>
      <c r="Z26" s="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X26" s="5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2">
      <c r="A27" s="1"/>
      <c r="B27" s="1"/>
      <c r="C27" s="1"/>
      <c r="D27" s="10">
        <v>5</v>
      </c>
      <c r="E27" s="11" t="s">
        <v>9</v>
      </c>
      <c r="F27" s="29" t="s">
        <v>2</v>
      </c>
      <c r="G27" s="11">
        <v>309</v>
      </c>
      <c r="H27" s="12">
        <v>6.0000000000000001E-3</v>
      </c>
      <c r="I27" s="13" t="s">
        <v>3</v>
      </c>
      <c r="J27" s="26">
        <v>2.3E-3</v>
      </c>
      <c r="K27" s="35">
        <f t="shared" si="0"/>
        <v>2.6086956521739131</v>
      </c>
      <c r="L27" s="32" t="s">
        <v>10</v>
      </c>
      <c r="M27" s="1"/>
      <c r="N27" s="1"/>
      <c r="O27" s="1"/>
      <c r="R27" s="5"/>
      <c r="S27" s="12" t="s">
        <v>9</v>
      </c>
      <c r="T27" s="12">
        <v>5</v>
      </c>
      <c r="U27" s="46">
        <f t="shared" si="1"/>
        <v>2.3219280948873622</v>
      </c>
      <c r="V27" s="12">
        <v>6.0000000000000001E-3</v>
      </c>
      <c r="W27" s="26">
        <v>2.3E-3</v>
      </c>
      <c r="X27" s="5"/>
      <c r="Y27" s="5"/>
      <c r="Z27" s="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X27" s="5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2">
      <c r="A28" s="1"/>
      <c r="B28" s="1"/>
      <c r="C28" s="1"/>
      <c r="D28" s="10">
        <v>10</v>
      </c>
      <c r="E28" s="11" t="s">
        <v>9</v>
      </c>
      <c r="F28" s="29" t="s">
        <v>2</v>
      </c>
      <c r="G28" s="11">
        <v>601</v>
      </c>
      <c r="H28" s="12">
        <v>1.0500000000000001E-2</v>
      </c>
      <c r="I28" s="13" t="s">
        <v>3</v>
      </c>
      <c r="J28" s="26">
        <v>3.3E-3</v>
      </c>
      <c r="K28" s="35">
        <f t="shared" si="0"/>
        <v>3.1818181818181821</v>
      </c>
      <c r="L28" s="32" t="s">
        <v>10</v>
      </c>
      <c r="M28" s="1"/>
      <c r="N28" s="1"/>
      <c r="O28" s="1"/>
      <c r="R28" s="5"/>
      <c r="S28" s="12" t="s">
        <v>9</v>
      </c>
      <c r="T28" s="12">
        <v>10</v>
      </c>
      <c r="U28" s="46">
        <f t="shared" si="1"/>
        <v>3.3219280948873626</v>
      </c>
      <c r="V28" s="12">
        <v>1.0500000000000001E-2</v>
      </c>
      <c r="W28" s="26">
        <v>3.3E-3</v>
      </c>
      <c r="X28" s="5"/>
      <c r="Y28" s="5"/>
      <c r="Z28" s="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X28" s="5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2">
      <c r="A29" s="1"/>
      <c r="B29" s="1"/>
      <c r="C29" s="1"/>
      <c r="D29" s="10">
        <v>50</v>
      </c>
      <c r="E29" s="11" t="s">
        <v>9</v>
      </c>
      <c r="F29" s="29" t="s">
        <v>2</v>
      </c>
      <c r="G29" s="11">
        <v>2989</v>
      </c>
      <c r="H29" s="12">
        <v>4.6699999999999998E-2</v>
      </c>
      <c r="I29" s="13" t="s">
        <v>3</v>
      </c>
      <c r="J29" s="26">
        <v>1.21E-2</v>
      </c>
      <c r="K29" s="35">
        <f t="shared" si="0"/>
        <v>3.8595041322314048</v>
      </c>
      <c r="L29" s="32" t="s">
        <v>10</v>
      </c>
      <c r="M29" s="1"/>
      <c r="N29" s="1"/>
      <c r="O29" s="1"/>
      <c r="R29" s="5"/>
      <c r="S29" s="12" t="s">
        <v>9</v>
      </c>
      <c r="T29" s="12">
        <v>50</v>
      </c>
      <c r="U29" s="46">
        <f t="shared" si="1"/>
        <v>5.6438561897747244</v>
      </c>
      <c r="V29" s="12">
        <v>4.6699999999999998E-2</v>
      </c>
      <c r="W29" s="26">
        <v>1.21E-2</v>
      </c>
      <c r="X29" s="5"/>
      <c r="Y29" s="5"/>
      <c r="Z29" s="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X29" s="5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2">
      <c r="A30" s="1"/>
      <c r="B30" s="1"/>
      <c r="C30" s="1"/>
      <c r="D30" s="10">
        <v>100</v>
      </c>
      <c r="E30" s="11" t="s">
        <v>9</v>
      </c>
      <c r="F30" s="29" t="s">
        <v>2</v>
      </c>
      <c r="G30" s="11">
        <v>5989</v>
      </c>
      <c r="H30" s="12">
        <v>6.5100000000000005E-2</v>
      </c>
      <c r="I30" s="13" t="s">
        <v>3</v>
      </c>
      <c r="J30" s="22" t="s">
        <v>20</v>
      </c>
      <c r="K30" s="38" t="s">
        <v>24</v>
      </c>
      <c r="L30" s="32" t="s">
        <v>10</v>
      </c>
      <c r="M30" s="1"/>
      <c r="N30" s="1"/>
      <c r="O30" s="1"/>
      <c r="R30" s="5"/>
      <c r="S30" s="12" t="s">
        <v>9</v>
      </c>
      <c r="T30" s="12">
        <v>100</v>
      </c>
      <c r="U30" s="46">
        <f t="shared" si="1"/>
        <v>6.6438561897747253</v>
      </c>
      <c r="V30" s="12">
        <v>6.5100000000000005E-2</v>
      </c>
      <c r="W30" s="22" t="s">
        <v>20</v>
      </c>
      <c r="X30" s="5"/>
      <c r="Y30" s="5"/>
      <c r="Z30" s="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X30" s="5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2">
      <c r="A31" s="1"/>
      <c r="B31" s="1"/>
      <c r="C31" s="1"/>
      <c r="D31" s="14">
        <v>500</v>
      </c>
      <c r="E31" s="15" t="s">
        <v>9</v>
      </c>
      <c r="F31" s="30" t="s">
        <v>2</v>
      </c>
      <c r="G31" s="15">
        <v>29721</v>
      </c>
      <c r="H31" s="16">
        <v>0.26910000000000001</v>
      </c>
      <c r="I31" s="17" t="s">
        <v>3</v>
      </c>
      <c r="J31" s="23" t="s">
        <v>21</v>
      </c>
      <c r="K31" s="39" t="s">
        <v>24</v>
      </c>
      <c r="L31" s="33" t="s">
        <v>10</v>
      </c>
      <c r="M31" s="1"/>
      <c r="N31" s="1"/>
      <c r="O31" s="1"/>
      <c r="R31" s="5"/>
      <c r="S31" s="12" t="s">
        <v>9</v>
      </c>
      <c r="T31" s="12">
        <v>500</v>
      </c>
      <c r="U31" s="46">
        <f t="shared" si="1"/>
        <v>8.965784284662087</v>
      </c>
      <c r="V31" s="12">
        <v>0.26910000000000001</v>
      </c>
      <c r="W31" s="22" t="s">
        <v>21</v>
      </c>
      <c r="X31" s="5"/>
      <c r="Y31" s="5"/>
      <c r="Z31" s="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X31" s="5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2">
      <c r="A32" s="1"/>
      <c r="B32" s="1"/>
      <c r="C32" s="1"/>
      <c r="D32" s="18">
        <v>1</v>
      </c>
      <c r="E32" s="19" t="s">
        <v>11</v>
      </c>
      <c r="F32" s="31" t="s">
        <v>5</v>
      </c>
      <c r="G32" s="19">
        <v>11</v>
      </c>
      <c r="H32" s="20">
        <v>2.9999999999999997E-4</v>
      </c>
      <c r="I32" s="21" t="s">
        <v>3</v>
      </c>
      <c r="J32" s="40">
        <v>1.4E-3</v>
      </c>
      <c r="K32" s="35">
        <f t="shared" ref="K32:K37" si="2">H32/J32</f>
        <v>0.21428571428571427</v>
      </c>
      <c r="L32" s="34" t="s">
        <v>12</v>
      </c>
      <c r="M32" s="1"/>
      <c r="N32" s="1"/>
      <c r="O32" s="1"/>
      <c r="R32" s="5"/>
      <c r="S32" s="12" t="s">
        <v>11</v>
      </c>
      <c r="T32" s="12">
        <v>1</v>
      </c>
      <c r="U32" s="46">
        <f t="shared" si="1"/>
        <v>0</v>
      </c>
      <c r="V32" s="12">
        <v>2.9999999999999997E-4</v>
      </c>
      <c r="W32" s="22">
        <v>1.4E-3</v>
      </c>
      <c r="X32" s="5"/>
      <c r="Y32" s="5"/>
      <c r="Z32" s="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X32" s="5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2">
      <c r="A33" s="1"/>
      <c r="B33" s="1"/>
      <c r="C33" s="1"/>
      <c r="D33" s="10">
        <v>5</v>
      </c>
      <c r="E33" s="11" t="s">
        <v>11</v>
      </c>
      <c r="F33" s="29" t="s">
        <v>5</v>
      </c>
      <c r="G33" s="11">
        <v>15</v>
      </c>
      <c r="H33" s="12">
        <v>4.0000000000000002E-4</v>
      </c>
      <c r="I33" s="13" t="s">
        <v>3</v>
      </c>
      <c r="J33" s="22">
        <v>1.4E-3</v>
      </c>
      <c r="K33" s="35">
        <f t="shared" si="2"/>
        <v>0.28571428571428575</v>
      </c>
      <c r="L33" s="32" t="s">
        <v>12</v>
      </c>
      <c r="M33" s="1"/>
      <c r="N33" s="1"/>
      <c r="O33" s="1"/>
      <c r="R33" s="5"/>
      <c r="S33" s="12" t="s">
        <v>11</v>
      </c>
      <c r="T33" s="12">
        <v>5</v>
      </c>
      <c r="U33" s="46">
        <f t="shared" si="1"/>
        <v>2.3219280948873622</v>
      </c>
      <c r="V33" s="12">
        <v>4.0000000000000002E-4</v>
      </c>
      <c r="W33" s="22">
        <v>1.4E-3</v>
      </c>
      <c r="X33" s="5"/>
      <c r="Y33" s="5"/>
      <c r="Z33" s="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X33" s="5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2">
      <c r="A34" s="1"/>
      <c r="B34" s="1"/>
      <c r="C34" s="1"/>
      <c r="D34" s="10">
        <v>10</v>
      </c>
      <c r="E34" s="11" t="s">
        <v>11</v>
      </c>
      <c r="F34" s="29" t="s">
        <v>5</v>
      </c>
      <c r="G34" s="11">
        <v>33</v>
      </c>
      <c r="H34" s="12">
        <v>1.1000000000000001E-3</v>
      </c>
      <c r="I34" s="13" t="s">
        <v>3</v>
      </c>
      <c r="J34" s="22">
        <v>1.6000000000000001E-3</v>
      </c>
      <c r="K34" s="35">
        <f t="shared" si="2"/>
        <v>0.6875</v>
      </c>
      <c r="L34" s="32" t="s">
        <v>12</v>
      </c>
      <c r="M34" s="1"/>
      <c r="N34" s="1"/>
      <c r="O34" s="1"/>
      <c r="R34" s="5"/>
      <c r="S34" s="12" t="s">
        <v>11</v>
      </c>
      <c r="T34" s="12">
        <v>10</v>
      </c>
      <c r="U34" s="46">
        <f t="shared" si="1"/>
        <v>3.3219280948873626</v>
      </c>
      <c r="V34" s="12">
        <v>1.1000000000000001E-3</v>
      </c>
      <c r="W34" s="22">
        <v>1.6000000000000001E-3</v>
      </c>
      <c r="X34" s="5"/>
      <c r="Y34" s="5"/>
      <c r="Z34" s="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X34" s="5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2">
      <c r="A35" s="1"/>
      <c r="B35" s="1"/>
      <c r="C35" s="1"/>
      <c r="D35" s="10">
        <v>50</v>
      </c>
      <c r="E35" s="11" t="s">
        <v>11</v>
      </c>
      <c r="F35" s="29" t="s">
        <v>5</v>
      </c>
      <c r="G35" s="11">
        <v>150</v>
      </c>
      <c r="H35" s="12">
        <v>3.7000000000000002E-3</v>
      </c>
      <c r="I35" s="13" t="s">
        <v>3</v>
      </c>
      <c r="J35" s="26">
        <v>2.3E-3</v>
      </c>
      <c r="K35" s="35">
        <f t="shared" si="2"/>
        <v>1.6086956521739131</v>
      </c>
      <c r="L35" s="32" t="s">
        <v>12</v>
      </c>
      <c r="M35" s="1"/>
      <c r="N35" s="1"/>
      <c r="O35" s="1"/>
      <c r="R35" s="5"/>
      <c r="S35" s="12" t="s">
        <v>11</v>
      </c>
      <c r="T35" s="12">
        <v>50</v>
      </c>
      <c r="U35" s="46">
        <f t="shared" si="1"/>
        <v>5.6438561897747244</v>
      </c>
      <c r="V35" s="12">
        <v>3.7000000000000002E-3</v>
      </c>
      <c r="W35" s="26">
        <v>2.3E-3</v>
      </c>
      <c r="X35" s="5"/>
      <c r="Y35" s="5"/>
      <c r="Z35" s="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X35" s="5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2">
      <c r="A36" s="1"/>
      <c r="B36" s="1"/>
      <c r="C36" s="1"/>
      <c r="D36" s="10">
        <v>100</v>
      </c>
      <c r="E36" s="11" t="s">
        <v>11</v>
      </c>
      <c r="F36" s="29" t="s">
        <v>5</v>
      </c>
      <c r="G36" s="11">
        <v>303</v>
      </c>
      <c r="H36" s="12">
        <v>5.0000000000000001E-3</v>
      </c>
      <c r="I36" s="13" t="s">
        <v>3</v>
      </c>
      <c r="J36" s="26">
        <v>2.5999999999999999E-3</v>
      </c>
      <c r="K36" s="35">
        <f t="shared" si="2"/>
        <v>1.9230769230769231</v>
      </c>
      <c r="L36" s="32" t="s">
        <v>12</v>
      </c>
      <c r="M36" s="1"/>
      <c r="N36" s="1"/>
      <c r="O36" s="1"/>
      <c r="R36" s="5"/>
      <c r="S36" s="12" t="s">
        <v>11</v>
      </c>
      <c r="T36" s="12">
        <v>100</v>
      </c>
      <c r="U36" s="46">
        <f t="shared" si="1"/>
        <v>6.6438561897747253</v>
      </c>
      <c r="V36" s="12">
        <v>5.0000000000000001E-3</v>
      </c>
      <c r="W36" s="26">
        <v>2.5999999999999999E-3</v>
      </c>
      <c r="X36" s="5"/>
      <c r="Y36" s="5"/>
      <c r="Z36" s="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X36" s="5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2">
      <c r="A37" s="1"/>
      <c r="B37" s="1"/>
      <c r="C37" s="1"/>
      <c r="D37" s="14">
        <v>500</v>
      </c>
      <c r="E37" s="15" t="s">
        <v>11</v>
      </c>
      <c r="F37" s="30" t="s">
        <v>5</v>
      </c>
      <c r="G37" s="15">
        <v>1503</v>
      </c>
      <c r="H37" s="16">
        <v>2.1999999999999999E-2</v>
      </c>
      <c r="I37" s="17" t="s">
        <v>3</v>
      </c>
      <c r="J37" s="27">
        <v>8.3000000000000001E-3</v>
      </c>
      <c r="K37" s="37">
        <f t="shared" si="2"/>
        <v>2.6506024096385539</v>
      </c>
      <c r="L37" s="33" t="s">
        <v>12</v>
      </c>
      <c r="M37" s="1"/>
      <c r="N37" s="1"/>
      <c r="O37" s="1"/>
      <c r="R37" s="5"/>
      <c r="S37" s="12" t="s">
        <v>11</v>
      </c>
      <c r="T37" s="12">
        <v>500</v>
      </c>
      <c r="U37" s="46">
        <f t="shared" si="1"/>
        <v>8.965784284662087</v>
      </c>
      <c r="V37" s="12">
        <v>2.1999999999999999E-2</v>
      </c>
      <c r="W37" s="26">
        <v>8.3000000000000001E-3</v>
      </c>
      <c r="X37" s="5"/>
      <c r="Y37" s="5"/>
      <c r="Z37" s="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X37" s="5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2">
      <c r="A38" s="1"/>
      <c r="B38" s="1"/>
      <c r="C38" s="1"/>
      <c r="D38" s="24"/>
      <c r="E38" s="24"/>
      <c r="F38" s="24"/>
      <c r="G38" s="24"/>
      <c r="H38" s="24"/>
      <c r="I38" s="25"/>
      <c r="J38" s="24"/>
      <c r="K38" s="24"/>
      <c r="L38" s="25"/>
      <c r="M38" s="1"/>
      <c r="N38" s="1"/>
      <c r="O38" s="1"/>
      <c r="R38" s="5"/>
      <c r="S38" s="44"/>
      <c r="T38" s="44"/>
      <c r="U38" s="44"/>
      <c r="V38" s="44"/>
      <c r="W38" s="44"/>
      <c r="X38" s="5"/>
      <c r="Y38" s="5"/>
      <c r="Z38" s="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X38" s="5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2">
      <c r="A39" s="1"/>
      <c r="B39" s="1"/>
      <c r="C39" s="1"/>
      <c r="D39" s="24" t="s">
        <v>25</v>
      </c>
      <c r="E39" s="24"/>
      <c r="F39" s="24"/>
      <c r="G39" s="24"/>
      <c r="H39" s="24"/>
      <c r="I39" s="25"/>
      <c r="J39" s="24"/>
      <c r="K39" s="24"/>
      <c r="L39" s="25"/>
      <c r="M39" s="1"/>
      <c r="N39" s="1"/>
      <c r="O39" s="1"/>
      <c r="R39" s="5"/>
      <c r="S39" s="44"/>
      <c r="T39" s="45"/>
      <c r="U39" s="45"/>
      <c r="V39" s="44"/>
      <c r="W39" s="44"/>
      <c r="X39" s="5"/>
      <c r="Y39" s="5"/>
      <c r="Z39" s="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X39" s="5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2">
      <c r="A40" s="1"/>
      <c r="B40" s="1"/>
      <c r="C40" s="1"/>
      <c r="D40" s="24" t="s">
        <v>26</v>
      </c>
      <c r="E40" s="1"/>
      <c r="F40" s="24"/>
      <c r="G40" s="24"/>
      <c r="H40" s="24"/>
      <c r="I40" s="25"/>
      <c r="J40" s="24"/>
      <c r="K40" s="41"/>
      <c r="L40" s="25"/>
      <c r="M40" s="1"/>
      <c r="N40" s="1"/>
      <c r="O40" s="1"/>
      <c r="R40" s="5"/>
      <c r="S40" s="42"/>
      <c r="T40" s="45"/>
      <c r="U40" s="45"/>
      <c r="V40" s="44"/>
      <c r="W40" s="44"/>
      <c r="X40" s="5"/>
      <c r="Y40" s="5"/>
      <c r="Z40" s="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X40" s="5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2">
      <c r="A41" s="1"/>
      <c r="B41" s="1"/>
      <c r="C41" s="1"/>
      <c r="D41" s="24"/>
      <c r="E41" s="1"/>
      <c r="F41" s="24"/>
      <c r="G41" s="24"/>
      <c r="H41" s="24"/>
      <c r="I41" s="25"/>
      <c r="J41" s="24"/>
      <c r="K41" s="24"/>
      <c r="L41" s="25"/>
      <c r="M41" s="1"/>
      <c r="N41" s="1"/>
      <c r="O41" s="1"/>
      <c r="R41" s="5"/>
      <c r="S41" s="42"/>
      <c r="T41" s="44"/>
      <c r="U41" s="44"/>
      <c r="V41" s="44"/>
      <c r="W41" s="44"/>
      <c r="X41" s="5"/>
      <c r="Y41" s="5"/>
      <c r="Z41" s="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X41" s="5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2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3"/>
      <c r="M42" s="1"/>
      <c r="N42" s="1"/>
      <c r="O42" s="1"/>
      <c r="R42" s="5"/>
      <c r="S42" s="5"/>
      <c r="T42" s="5"/>
      <c r="U42" s="5"/>
      <c r="V42" s="5"/>
      <c r="W42" s="5"/>
      <c r="X42" s="5"/>
      <c r="Y42" s="5"/>
      <c r="Z42" s="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X42" s="5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2">
      <c r="A43" s="1"/>
      <c r="B43" s="1"/>
      <c r="C43" s="1"/>
      <c r="D43" s="1"/>
      <c r="E43" s="1"/>
      <c r="F43" s="1"/>
      <c r="G43" s="1"/>
      <c r="H43" s="1"/>
      <c r="I43" s="3"/>
      <c r="J43" s="1"/>
      <c r="K43" s="1"/>
      <c r="L43" s="3"/>
      <c r="M43" s="1"/>
      <c r="N43" s="1"/>
      <c r="O43" s="1"/>
      <c r="R43" s="5"/>
      <c r="S43" s="5"/>
      <c r="T43" s="5"/>
      <c r="U43" s="5"/>
      <c r="V43" s="5"/>
      <c r="W43" s="5"/>
      <c r="X43" s="5"/>
      <c r="Y43" s="5"/>
      <c r="Z43" s="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X43" s="5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2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3"/>
      <c r="M44" s="1"/>
      <c r="N44" s="1"/>
      <c r="O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x14ac:dyDescent="0.2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3"/>
      <c r="M45" s="1"/>
      <c r="N45" s="1"/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2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3"/>
      <c r="M46" s="1"/>
      <c r="N46" s="1"/>
      <c r="O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2"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2"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25:67" x14ac:dyDescent="0.2"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25:67" x14ac:dyDescent="0.2"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25:67" x14ac:dyDescent="0.2"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25:67" x14ac:dyDescent="0.2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25:67" x14ac:dyDescent="0.2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5:67" x14ac:dyDescent="0.2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5:67" x14ac:dyDescent="0.2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25:67" x14ac:dyDescent="0.2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25:67" x14ac:dyDescent="0.2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25:67" x14ac:dyDescent="0.2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25:67" x14ac:dyDescent="0.2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25:67" x14ac:dyDescent="0.2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25:67" x14ac:dyDescent="0.2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25:67" x14ac:dyDescent="0.2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25:67" x14ac:dyDescent="0.2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25:67" x14ac:dyDescent="0.2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25:67" x14ac:dyDescent="0.2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25:67" x14ac:dyDescent="0.2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25:67" x14ac:dyDescent="0.2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25:67" x14ac:dyDescent="0.2"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5:67" x14ac:dyDescent="0.2"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25:67" x14ac:dyDescent="0.2"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5:67" x14ac:dyDescent="0.2"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25:67" x14ac:dyDescent="0.2"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25:67" x14ac:dyDescent="0.2"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5:67" x14ac:dyDescent="0.2"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25:67" x14ac:dyDescent="0.2"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25:67" x14ac:dyDescent="0.2"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25:67" x14ac:dyDescent="0.2"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25:67" x14ac:dyDescent="0.2"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25:67" x14ac:dyDescent="0.2">
      <c r="AR79" s="1"/>
    </row>
    <row r="80" spans="25:67" x14ac:dyDescent="0.2">
      <c r="AR80" s="1"/>
    </row>
    <row r="81" spans="44:44" x14ac:dyDescent="0.2">
      <c r="AR81" s="1"/>
    </row>
  </sheetData>
  <conditionalFormatting sqref="K8:K13">
    <cfRule type="dataBar" priority="13">
      <dataBar>
        <cfvo type="num" val="0"/>
        <cfvo type="num" val="6.31"/>
        <color rgb="FF63C384"/>
      </dataBar>
      <extLst>
        <ext xmlns:x14="http://schemas.microsoft.com/office/spreadsheetml/2009/9/main" uri="{B025F937-C7B1-47D3-B67F-A62EFF666E3E}">
          <x14:id>{2B678724-17FB-4842-9ADA-E5095F650C40}</x14:id>
        </ext>
      </extLst>
    </cfRule>
  </conditionalFormatting>
  <conditionalFormatting sqref="K14:K19">
    <cfRule type="dataBar" priority="12">
      <dataBar>
        <cfvo type="num" val="0"/>
        <cfvo type="num" val="6.31"/>
        <color rgb="FF63C384"/>
      </dataBar>
      <extLst>
        <ext xmlns:x14="http://schemas.microsoft.com/office/spreadsheetml/2009/9/main" uri="{B025F937-C7B1-47D3-B67F-A62EFF666E3E}">
          <x14:id>{D3B3538B-DC1E-42FF-AC22-D6EE6544C4F5}</x14:id>
        </ext>
      </extLst>
    </cfRule>
  </conditionalFormatting>
  <conditionalFormatting sqref="K20:K25">
    <cfRule type="dataBar" priority="11">
      <dataBar>
        <cfvo type="num" val="0"/>
        <cfvo type="num" val="6.31"/>
        <color rgb="FF63C384"/>
      </dataBar>
      <extLst>
        <ext xmlns:x14="http://schemas.microsoft.com/office/spreadsheetml/2009/9/main" uri="{B025F937-C7B1-47D3-B67F-A62EFF666E3E}">
          <x14:id>{55A2C9AE-8AB3-41CD-9029-AF6E32A9A658}</x14:id>
        </ext>
      </extLst>
    </cfRule>
  </conditionalFormatting>
  <conditionalFormatting sqref="K26:K29">
    <cfRule type="dataBar" priority="10">
      <dataBar>
        <cfvo type="num" val="0"/>
        <cfvo type="num" val="6.31"/>
        <color rgb="FF63C384"/>
      </dataBar>
      <extLst>
        <ext xmlns:x14="http://schemas.microsoft.com/office/spreadsheetml/2009/9/main" uri="{B025F937-C7B1-47D3-B67F-A62EFF666E3E}">
          <x14:id>{67B2265A-A2F8-41A5-9C98-6758A3BF372E}</x14:id>
        </ext>
      </extLst>
    </cfRule>
  </conditionalFormatting>
  <conditionalFormatting sqref="K35:K37">
    <cfRule type="dataBar" priority="8">
      <dataBar>
        <cfvo type="num" val="0"/>
        <cfvo type="num" val="6.31"/>
        <color rgb="FF63C384"/>
      </dataBar>
      <extLst>
        <ext xmlns:x14="http://schemas.microsoft.com/office/spreadsheetml/2009/9/main" uri="{B025F937-C7B1-47D3-B67F-A62EFF666E3E}">
          <x14:id>{5AD7BEDA-FD00-44D4-8EEA-DA90190490FB}</x14:id>
        </ext>
      </extLst>
    </cfRule>
  </conditionalFormatting>
  <conditionalFormatting sqref="K32:K34">
    <cfRule type="dataBar" priority="7">
      <dataBar>
        <cfvo type="num" val="0"/>
        <cfvo type="num" val="6.31"/>
        <color rgb="FFC00000"/>
      </dataBar>
      <extLst>
        <ext xmlns:x14="http://schemas.microsoft.com/office/spreadsheetml/2009/9/main" uri="{B025F937-C7B1-47D3-B67F-A62EFF666E3E}">
          <x14:id>{0972E3D3-CB46-4296-BF58-424EC8A943C2}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678724-17FB-4842-9ADA-E5095F650C40}">
            <x14:dataBar minLength="0" maxLength="100" gradient="0">
              <x14:cfvo type="num">
                <xm:f>0</xm:f>
              </x14:cfvo>
              <x14:cfvo type="num">
                <xm:f>6.31</xm:f>
              </x14:cfvo>
              <x14:negativeFillColor rgb="FFFF0000"/>
              <x14:axisColor rgb="FF000000"/>
            </x14:dataBar>
          </x14:cfRule>
          <xm:sqref>K8:K13</xm:sqref>
        </x14:conditionalFormatting>
        <x14:conditionalFormatting xmlns:xm="http://schemas.microsoft.com/office/excel/2006/main">
          <x14:cfRule type="dataBar" id="{D3B3538B-DC1E-42FF-AC22-D6EE6544C4F5}">
            <x14:dataBar minLength="0" maxLength="100" gradient="0">
              <x14:cfvo type="num">
                <xm:f>0</xm:f>
              </x14:cfvo>
              <x14:cfvo type="num">
                <xm:f>6.31</xm:f>
              </x14:cfvo>
              <x14:negativeFillColor rgb="FFFF0000"/>
              <x14:axisColor rgb="FF000000"/>
            </x14:dataBar>
          </x14:cfRule>
          <xm:sqref>K14:K19</xm:sqref>
        </x14:conditionalFormatting>
        <x14:conditionalFormatting xmlns:xm="http://schemas.microsoft.com/office/excel/2006/main">
          <x14:cfRule type="dataBar" id="{55A2C9AE-8AB3-41CD-9029-AF6E32A9A658}">
            <x14:dataBar minLength="0" maxLength="100" gradient="0">
              <x14:cfvo type="num">
                <xm:f>0</xm:f>
              </x14:cfvo>
              <x14:cfvo type="num">
                <xm:f>6.31</xm:f>
              </x14:cfvo>
              <x14:negativeFillColor rgb="FFFF0000"/>
              <x14:axisColor rgb="FF000000"/>
            </x14:dataBar>
          </x14:cfRule>
          <xm:sqref>K20:K25</xm:sqref>
        </x14:conditionalFormatting>
        <x14:conditionalFormatting xmlns:xm="http://schemas.microsoft.com/office/excel/2006/main">
          <x14:cfRule type="dataBar" id="{67B2265A-A2F8-41A5-9C98-6758A3BF372E}">
            <x14:dataBar minLength="0" maxLength="100" gradient="0">
              <x14:cfvo type="num">
                <xm:f>0</xm:f>
              </x14:cfvo>
              <x14:cfvo type="num">
                <xm:f>6.31</xm:f>
              </x14:cfvo>
              <x14:negativeFillColor rgb="FFFF0000"/>
              <x14:axisColor rgb="FF000000"/>
            </x14:dataBar>
          </x14:cfRule>
          <xm:sqref>K26:K29</xm:sqref>
        </x14:conditionalFormatting>
        <x14:conditionalFormatting xmlns:xm="http://schemas.microsoft.com/office/excel/2006/main">
          <x14:cfRule type="dataBar" id="{5AD7BEDA-FD00-44D4-8EEA-DA90190490FB}">
            <x14:dataBar minLength="0" maxLength="100" gradient="0">
              <x14:cfvo type="num">
                <xm:f>0</xm:f>
              </x14:cfvo>
              <x14:cfvo type="num">
                <xm:f>6.31</xm:f>
              </x14:cfvo>
              <x14:negativeFillColor rgb="FFFF0000"/>
              <x14:axisColor rgb="FF000000"/>
            </x14:dataBar>
          </x14:cfRule>
          <xm:sqref>K35:K37</xm:sqref>
        </x14:conditionalFormatting>
        <x14:conditionalFormatting xmlns:xm="http://schemas.microsoft.com/office/excel/2006/main">
          <x14:cfRule type="dataBar" id="{0972E3D3-CB46-4296-BF58-424EC8A943C2}">
            <x14:dataBar minLength="0" maxLength="100" gradient="0">
              <x14:cfvo type="num">
                <xm:f>0</xm:f>
              </x14:cfvo>
              <x14:cfvo type="num">
                <xm:f>6.31</xm:f>
              </x14:cfvo>
              <x14:negativeFillColor rgb="FFFF0000"/>
              <x14:axisColor rgb="FF000000"/>
            </x14:dataBar>
          </x14:cfRule>
          <xm:sqref>K32:K34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martin</dc:creator>
  <cp:lastModifiedBy>eliza martin</cp:lastModifiedBy>
  <dcterms:created xsi:type="dcterms:W3CDTF">2021-07-16T15:00:33Z</dcterms:created>
  <dcterms:modified xsi:type="dcterms:W3CDTF">2021-07-16T17:07:04Z</dcterms:modified>
</cp:coreProperties>
</file>