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tanasiosgeorgiev/Downloads/"/>
    </mc:Choice>
  </mc:AlternateContent>
  <xr:revisionPtr revIDLastSave="0" documentId="13_ncr:1_{6DDB631B-5701-D442-B736-CCFB4D48D519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15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M8OTp/gNjdcvLBFPl+s7lrf2d7htESbWJ4px7fXPnow="/>
    </ext>
  </extLst>
</workbook>
</file>

<file path=xl/calcChain.xml><?xml version="1.0" encoding="utf-8"?>
<calcChain xmlns="http://schemas.openxmlformats.org/spreadsheetml/2006/main">
  <c r="J18" i="1" l="1"/>
  <c r="I18" i="1"/>
  <c r="G18" i="1"/>
  <c r="H10" i="1"/>
  <c r="H11" i="1" s="1"/>
  <c r="H9" i="1"/>
  <c r="G19" i="1" s="1"/>
  <c r="H12" i="1" l="1"/>
  <c r="J19" i="1" s="1"/>
  <c r="I19" i="1"/>
  <c r="H19" i="1"/>
</calcChain>
</file>

<file path=xl/sharedStrings.xml><?xml version="1.0" encoding="utf-8"?>
<sst xmlns="http://schemas.openxmlformats.org/spreadsheetml/2006/main" count="14" uniqueCount="14">
  <si>
    <t xml:space="preserve"> Loan Barcalys </t>
  </si>
  <si>
    <t>Input Cells</t>
  </si>
  <si>
    <t>Result Cells</t>
  </si>
  <si>
    <t>initial Price:</t>
  </si>
  <si>
    <t>Loan Amount:</t>
  </si>
  <si>
    <t>Down Payment:</t>
  </si>
  <si>
    <t>Monthly Payment:</t>
  </si>
  <si>
    <t>Loan Term (Months):</t>
  </si>
  <si>
    <t>Total Payments:</t>
  </si>
  <si>
    <t>Interest Rate (APR):</t>
  </si>
  <si>
    <t>Total Interest:</t>
  </si>
  <si>
    <t>Rates</t>
  </si>
  <si>
    <t>Monthly Payment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</si>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</sst>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24"/>
      <color rgb="FF31859B"/>
      <name val="High Tower Text"/>
      <family val="1"/>
    </font>
    <font>
      <sz val="10"/>
      <color rgb="FF595959"/>
      <name val="Cambria"/>
      <family val="1"/>
    </font>
    <font>
      <b/>
      <sz val="16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3734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4" xfId="0" applyFont="1" applyBorder="1"/>
    <xf numFmtId="164" fontId="1" fillId="0" borderId="4" xfId="0" applyNumberFormat="1" applyFont="1" applyBorder="1"/>
    <xf numFmtId="9" fontId="1" fillId="0" borderId="4" xfId="0" applyNumberFormat="1" applyFont="1" applyBorder="1"/>
    <xf numFmtId="10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10" fontId="1" fillId="0" borderId="5" xfId="0" applyNumberFormat="1" applyFont="1" applyBorder="1"/>
    <xf numFmtId="9" fontId="1" fillId="0" borderId="0" xfId="0" applyNumberFormat="1" applyFont="1"/>
    <xf numFmtId="10" fontId="1" fillId="0" borderId="0" xfId="0" applyNumberFormat="1" applyFont="1"/>
    <xf numFmtId="2" fontId="1" fillId="0" borderId="5" xfId="0" applyNumberFormat="1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customschemas.google.com/relationships/workbookmetadata" Target="metadata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781050</xdr:colOff>
      <xdr:row>7</xdr:row>
      <xdr:rowOff>19050</xdr:rowOff>
    </xdr:from>
    <xdr:ext cx="1714500" cy="219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308350" y="1619250"/>
          <a:ext cx="1714500" cy="219075"/>
          <a:chOff x="4503038" y="3679988"/>
          <a:chExt cx="1685925" cy="2000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503038" y="3679988"/>
            <a:ext cx="1685925" cy="200025"/>
          </a:xfrm>
          <a:prstGeom prst="straightConnector1">
            <a:avLst/>
          </a:prstGeom>
          <a:noFill/>
          <a:ln w="25400" cap="flat" cmpd="sng">
            <a:solidFill>
              <a:schemeClr val="accent6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x/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20/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/Desktop/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7" workbookViewId="0">
      <selection activeCell="L23" sqref="L23"/>
    </sheetView>
  </sheetViews>
  <sheetFormatPr baseColWidth="10" defaultColWidth="14.5" defaultRowHeight="15" customHeight="1" x14ac:dyDescent="0.2"/>
  <cols>
    <col min="1" max="1" width="9.1640625" customWidth="1"/>
    <col min="2" max="2" width="24" customWidth="1"/>
    <col min="3" max="3" width="13.83203125" customWidth="1"/>
    <col min="4" max="4" width="6.83203125" customWidth="1"/>
    <col min="5" max="6" width="9.1640625" customWidth="1"/>
    <col min="7" max="7" width="17.5" customWidth="1"/>
    <col min="8" max="8" width="16.83203125" customWidth="1"/>
    <col min="9" max="9" width="15.33203125" customWidth="1"/>
    <col min="10" max="10" width="13.5" bestFit="1" customWidth="1"/>
    <col min="11" max="11" width="9.33203125" bestFit="1" customWidth="1"/>
    <col min="12" max="27" width="8.6640625" customWidth="1"/>
  </cols>
  <sheetData>
    <row r="1" spans="1:27" ht="30" x14ac:dyDescent="0.35">
      <c r="A1" s="1"/>
      <c r="B1" s="2" t="s">
        <v>13</v>
      </c>
      <c r="C1" s="3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" x14ac:dyDescent="0.25">
      <c r="A6" s="1"/>
      <c r="B6" s="14" t="s">
        <v>0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6" t="s">
        <v>1</v>
      </c>
      <c r="C8" s="17"/>
      <c r="D8" s="1"/>
      <c r="E8" s="1"/>
      <c r="F8" s="1"/>
      <c r="G8" s="16" t="s">
        <v>2</v>
      </c>
      <c r="H8" s="17"/>
      <c r="I8" s="1"/>
      <c r="J8" s="1"/>
      <c r="K8" s="1"/>
      <c r="L8" s="1"/>
      <c r="M8" s="1"/>
      <c r="N8" s="1"/>
      <c r="O8" s="1"/>
      <c r="P8" s="18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4" t="s">
        <v>3</v>
      </c>
      <c r="C9" s="5">
        <v>500000</v>
      </c>
      <c r="D9" s="1"/>
      <c r="E9" s="1"/>
      <c r="F9" s="1"/>
      <c r="G9" s="4" t="s">
        <v>4</v>
      </c>
      <c r="H9" s="5">
        <f>C9*(1-C10)</f>
        <v>450000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4" t="s">
        <v>5</v>
      </c>
      <c r="C10" s="6">
        <v>0.1</v>
      </c>
      <c r="D10" s="1"/>
      <c r="E10" s="1"/>
      <c r="F10" s="1"/>
      <c r="G10" s="4" t="s">
        <v>6</v>
      </c>
      <c r="H10" s="5">
        <f>PMT(C12/12,C11,-C9)</f>
        <v>3160.3401174648184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4" t="s">
        <v>7</v>
      </c>
      <c r="C11" s="4">
        <v>360</v>
      </c>
      <c r="D11" s="1"/>
      <c r="E11" s="1"/>
      <c r="F11" s="1"/>
      <c r="G11" s="4" t="s">
        <v>8</v>
      </c>
      <c r="H11" s="5">
        <f>H10*C11</f>
        <v>1137722.4422873347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4" t="s">
        <v>9</v>
      </c>
      <c r="C12" s="7">
        <v>6.5000000000000002E-2</v>
      </c>
      <c r="D12" s="1"/>
      <c r="E12" s="1"/>
      <c r="F12" s="1"/>
      <c r="G12" s="4" t="s">
        <v>10</v>
      </c>
      <c r="H12" s="5">
        <f>H11-H9</f>
        <v>687722.44228733471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 t="s">
        <v>11</v>
      </c>
      <c r="G18" s="1" t="str">
        <f>G9</f>
        <v>Loan Amount:</v>
      </c>
      <c r="H18" s="1" t="s">
        <v>12</v>
      </c>
      <c r="I18" s="1" t="str">
        <f>G11</f>
        <v>Total Payments:</v>
      </c>
      <c r="J18" s="1" t="str">
        <f>G12</f>
        <v>Total Interest: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9">
        <f>H9</f>
        <v>450000</v>
      </c>
      <c r="H19" s="9">
        <f>H10</f>
        <v>3160.3401174648184</v>
      </c>
      <c r="I19" s="9">
        <f>H11</f>
        <v>1137722.4422873347</v>
      </c>
      <c r="J19" s="9">
        <f>H12</f>
        <v>687722.44228733471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0">
        <v>0.05</v>
      </c>
      <c r="G20">
        <f t="dataTable" ref="G20:J28" dt2D="0" dtr="0" r1="C12"/>
        <v>450000</v>
      </c>
      <c r="H20" s="13">
        <v>2684.1081150606951</v>
      </c>
      <c r="I20" s="13">
        <v>966278.92142185022</v>
      </c>
      <c r="J20" s="13">
        <v>516278.92142185022</v>
      </c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1"/>
      <c r="D21" s="1"/>
      <c r="E21" s="1"/>
      <c r="F21" s="10">
        <v>5.5E-2</v>
      </c>
      <c r="G21" s="8">
        <v>450000</v>
      </c>
      <c r="H21" s="13">
        <v>2838.9450067350144</v>
      </c>
      <c r="I21" s="13">
        <v>1022020.2024246051</v>
      </c>
      <c r="J21" s="13">
        <v>572020.20242460514</v>
      </c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0">
        <v>0.06</v>
      </c>
      <c r="G22" s="8">
        <v>450000</v>
      </c>
      <c r="H22" s="13">
        <v>2997.7526257637614</v>
      </c>
      <c r="I22" s="13">
        <v>1079190.9452749542</v>
      </c>
      <c r="J22" s="13">
        <v>629190.9452749542</v>
      </c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0">
        <v>6.5000000000000002E-2</v>
      </c>
      <c r="G23" s="8">
        <v>450000</v>
      </c>
      <c r="H23" s="13">
        <v>3160.3401174648184</v>
      </c>
      <c r="I23" s="13">
        <v>1137722.4422873347</v>
      </c>
      <c r="J23" s="13">
        <v>687722.44228733471</v>
      </c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0">
        <v>7.0000000000000007E-2</v>
      </c>
      <c r="G24" s="8">
        <v>450000</v>
      </c>
      <c r="H24" s="13">
        <v>3326.5124758959159</v>
      </c>
      <c r="I24" s="13">
        <v>1197544.4913225297</v>
      </c>
      <c r="J24" s="13">
        <v>747544.49132252974</v>
      </c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0">
        <v>7.4999999999999997E-2</v>
      </c>
      <c r="G25" s="8">
        <v>450000</v>
      </c>
      <c r="H25" s="13">
        <v>3496.0725427638963</v>
      </c>
      <c r="I25" s="13">
        <v>1258586.1153950028</v>
      </c>
      <c r="J25" s="13">
        <v>808586.11539500277</v>
      </c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0">
        <v>0.08</v>
      </c>
      <c r="G26" s="8">
        <v>450000</v>
      </c>
      <c r="H26" s="13">
        <v>3668.8228693968813</v>
      </c>
      <c r="I26" s="13">
        <v>1320776.2329828772</v>
      </c>
      <c r="J26" s="13">
        <v>870776.23298287718</v>
      </c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0">
        <v>8.5000000000000006E-2</v>
      </c>
      <c r="G27" s="8">
        <v>450000</v>
      </c>
      <c r="H27" s="13">
        <v>3844.5674179216685</v>
      </c>
      <c r="I27" s="13">
        <v>1384044.2704518007</v>
      </c>
      <c r="J27" s="13">
        <v>934044.27045180066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0">
        <v>0.09</v>
      </c>
      <c r="G28" s="8">
        <v>450000</v>
      </c>
      <c r="H28" s="13">
        <v>4023.1130847239128</v>
      </c>
      <c r="I28" s="13">
        <v>1448320.7105006087</v>
      </c>
      <c r="J28" s="13">
        <v>998320.71050060866</v>
      </c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">
    <mergeCell ref="B6:C6"/>
    <mergeCell ref="B8:C8"/>
    <mergeCell ref="G8:H8"/>
    <mergeCell ref="P8:Q8"/>
  </mergeCells>
  <dataValidations disablePrompts="1" count="1">
    <dataValidation type="list" allowBlank="1" showErrorMessage="1" sqref="J14" xr:uid="{00000000-0002-0000-0000-000000000000}">
      <formula1>"Option 1,Option 2"</formula1>
    </dataValidation>
  </dataValidation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Nasi Georgiev</cp:lastModifiedBy>
  <dcterms:created xsi:type="dcterms:W3CDTF">2016-05-25T09:58:57Z</dcterms:created>
  <dcterms:modified xsi:type="dcterms:W3CDTF">2024-10-21T20:43:59Z</dcterms:modified>
</cp:coreProperties>
</file>