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sos\source\github\NewCM-Radix\Develop\"/>
    </mc:Choice>
  </mc:AlternateContent>
  <xr:revisionPtr revIDLastSave="0" documentId="13_ncr:1_{7D7F3BB8-C247-495E-B69A-D993E9F12900}" xr6:coauthVersionLast="47" xr6:coauthVersionMax="47" xr10:uidLastSave="{00000000-0000-0000-0000-000000000000}"/>
  <bookViews>
    <workbookView xWindow="-28920" yWindow="-120" windowWidth="29040" windowHeight="15720" xr2:uid="{E3495491-520F-4F2B-B328-5074E90A6A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4" i="1" l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7" i="1"/>
  <c r="Z6" i="1"/>
  <c r="Z5" i="1"/>
  <c r="Z4" i="1"/>
  <c r="A44" i="1"/>
  <c r="A43" i="1"/>
  <c r="A42" i="1"/>
  <c r="A41" i="1"/>
  <c r="A37" i="1"/>
  <c r="A35" i="1"/>
  <c r="A34" i="1"/>
  <c r="A33" i="1"/>
  <c r="A32" i="1"/>
  <c r="A31" i="1"/>
  <c r="A27" i="1"/>
  <c r="A25" i="1"/>
  <c r="A24" i="1"/>
  <c r="A23" i="1"/>
  <c r="A22" i="1"/>
  <c r="A21" i="1"/>
  <c r="A20" i="1"/>
  <c r="A19" i="1"/>
  <c r="A18" i="1"/>
  <c r="A15" i="1"/>
  <c r="A13" i="1"/>
  <c r="A12" i="1"/>
  <c r="A11" i="1"/>
  <c r="A10" i="1"/>
  <c r="A9" i="1"/>
  <c r="A7" i="1"/>
  <c r="Q4" i="1"/>
  <c r="O4" i="1"/>
  <c r="K4" i="1"/>
  <c r="X4" i="1"/>
  <c r="W4" i="1"/>
  <c r="U4" i="1"/>
  <c r="V4" i="1" s="1"/>
  <c r="T4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B6" i="1"/>
  <c r="B7" i="1" s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Z9" i="1" s="1"/>
  <c r="K8" i="1"/>
  <c r="Z8" i="1" s="1"/>
  <c r="K7" i="1"/>
  <c r="K6" i="1"/>
  <c r="K5" i="1"/>
  <c r="Q6" i="1" l="1"/>
  <c r="Q27" i="1"/>
  <c r="Q7" i="1"/>
  <c r="Q30" i="1"/>
  <c r="Q34" i="1"/>
  <c r="Q37" i="1"/>
  <c r="Q38" i="1"/>
  <c r="Q39" i="1"/>
  <c r="Q42" i="1"/>
  <c r="Q23" i="1"/>
  <c r="Q43" i="1"/>
  <c r="Q28" i="1"/>
  <c r="Q40" i="1"/>
  <c r="Q41" i="1"/>
  <c r="Q22" i="1"/>
  <c r="Q24" i="1"/>
  <c r="Q44" i="1"/>
  <c r="Q25" i="1"/>
  <c r="Q26" i="1"/>
  <c r="Q5" i="1"/>
  <c r="Q8" i="1"/>
  <c r="Q9" i="1"/>
  <c r="Q10" i="1"/>
  <c r="Q19" i="1"/>
  <c r="Q11" i="1"/>
  <c r="Q32" i="1"/>
  <c r="Q13" i="1"/>
  <c r="Q35" i="1"/>
  <c r="Q36" i="1"/>
  <c r="Q17" i="1"/>
  <c r="Q20" i="1"/>
  <c r="Q21" i="1"/>
  <c r="Q29" i="1"/>
  <c r="Q31" i="1"/>
  <c r="Q12" i="1"/>
  <c r="Q33" i="1"/>
  <c r="Q14" i="1"/>
  <c r="Q15" i="1"/>
  <c r="Q16" i="1"/>
  <c r="Q18" i="1"/>
  <c r="B8" i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</calcChain>
</file>

<file path=xl/sharedStrings.xml><?xml version="1.0" encoding="utf-8"?>
<sst xmlns="http://schemas.openxmlformats.org/spreadsheetml/2006/main" count="566" uniqueCount="82">
  <si>
    <t>NewCM08-BookItalic</t>
  </si>
  <si>
    <t>NewCM08-Italic</t>
  </si>
  <si>
    <t>NewCM08-Regular</t>
  </si>
  <si>
    <t>NewCM08Devanagari-Book</t>
  </si>
  <si>
    <t>NewCM08Devanagari-Regular</t>
  </si>
  <si>
    <t>NewCM10-Bold</t>
  </si>
  <si>
    <t>NewCM10-BoldItalic</t>
  </si>
  <si>
    <t>NewCM10-Book</t>
  </si>
  <si>
    <t>NewCM10-BookItalic</t>
  </si>
  <si>
    <t>NewCM10-Italic</t>
  </si>
  <si>
    <t>NewCM10-Regular</t>
  </si>
  <si>
    <t>NewCM10Devanagari-Bold</t>
  </si>
  <si>
    <t>NewCM10Devanagari-Book</t>
  </si>
  <si>
    <t>NewCM10Devanagari-Regular</t>
  </si>
  <si>
    <t>NewCMMath-Bold</t>
  </si>
  <si>
    <t>NewCMMath-Book</t>
  </si>
  <si>
    <t>NewCMMath-Regular</t>
  </si>
  <si>
    <t>NewCMMono10-Bold</t>
  </si>
  <si>
    <t>NewCMMono10-BoldOblique</t>
  </si>
  <si>
    <t>NewCMMono10-Book</t>
  </si>
  <si>
    <t>NewCMMono10-BookItalic</t>
  </si>
  <si>
    <t>NewCMMono10-Italic</t>
  </si>
  <si>
    <t>NewCMMono10-Regular</t>
  </si>
  <si>
    <t>NewCMSans08-Book</t>
  </si>
  <si>
    <t>NewCMSans08-BookOblique</t>
  </si>
  <si>
    <t>NewCMSans08-Oblique</t>
  </si>
  <si>
    <t>NewCMSans08-Regular</t>
  </si>
  <si>
    <t>NewCMSans10-Bold</t>
  </si>
  <si>
    <t>NewCMSans10-BoldOblique</t>
  </si>
  <si>
    <t>NewCMSans10-Book</t>
  </si>
  <si>
    <t>NewCMSans10-BookOblique</t>
  </si>
  <si>
    <t>NewCMSans10-Oblique</t>
  </si>
  <si>
    <t>NewCMSans10-Regular</t>
  </si>
  <si>
    <t>NewCMSansMath-Regular</t>
  </si>
  <si>
    <t>NewCMUncial08-Bold</t>
  </si>
  <si>
    <t>NewCMUncial08-Book</t>
  </si>
  <si>
    <t>NewCMUncial08-Regular</t>
  </si>
  <si>
    <t>NewCMUncial10-Bold</t>
  </si>
  <si>
    <t>NewCMUncial10-Book</t>
  </si>
  <si>
    <t>NewCMUncial10-Regular</t>
  </si>
  <si>
    <t>New Computer Modern 08</t>
  </si>
  <si>
    <t>New Computer Modern 10</t>
  </si>
  <si>
    <t>New Computer Modern Math</t>
  </si>
  <si>
    <t>New Computer Modern Mono 10</t>
  </si>
  <si>
    <t>New Computer Modern Sans 08</t>
  </si>
  <si>
    <t>New Computer Modern Sans 10</t>
  </si>
  <si>
    <t>New Computer Modern Uncial 08</t>
  </si>
  <si>
    <t>New Computer Modern Sans Math</t>
  </si>
  <si>
    <t>New Computer Modern Uncial 10</t>
  </si>
  <si>
    <t>Name</t>
  </si>
  <si>
    <t>Family Name</t>
  </si>
  <si>
    <t>Weight</t>
  </si>
  <si>
    <t>Book</t>
  </si>
  <si>
    <t>Regular</t>
  </si>
  <si>
    <t>Bold</t>
  </si>
  <si>
    <t>","</t>
  </si>
  <si>
    <t>Styles</t>
  </si>
  <si>
    <t>Book Italic</t>
  </si>
  <si>
    <t>Bold Italic</t>
  </si>
  <si>
    <t>Bold Oblique</t>
  </si>
  <si>
    <t>Book Oblique</t>
  </si>
  <si>
    <t>Italic</t>
  </si>
  <si>
    <t>Oblique</t>
  </si>
  <si>
    <t>Name For Humans</t>
  </si>
  <si>
    <t>["</t>
  </si>
  <si>
    <t>"]</t>
  </si>
  <si>
    <t>"],</t>
  </si>
  <si>
    <t>Spec</t>
  </si>
  <si>
    <t>Italic angle override</t>
  </si>
  <si>
    <t>PFM Family</t>
  </si>
  <si>
    <t>Serif</t>
  </si>
  <si>
    <t>Monoscape</t>
  </si>
  <si>
    <t>Sans</t>
  </si>
  <si>
    <t>Decorative</t>
  </si>
  <si>
    <t>OS2 Stylemap</t>
  </si>
  <si>
    <t>Style Map Bits</t>
  </si>
  <si>
    <t>NewCM08-Book</t>
  </si>
  <si>
    <t>#</t>
  </si>
  <si>
    <t>Disable</t>
  </si>
  <si>
    <t>Copy and paste the list below into FontSpecification.py</t>
  </si>
  <si>
    <t>New Computer Modern 10 Devangari</t>
  </si>
  <si>
    <t>New Computer Modern 08 Devangari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</si>
</sst>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2DF29-6308-485D-B35B-383E43073281}">
  <dimension ref="A1:Z44"/>
  <sheetViews>
    <sheetView tabSelected="1" topLeftCell="G19" workbookViewId="0">
      <selection activeCell="Z50" sqref="Z50"/>
    </sheetView>
  </sheetViews>
  <sheetFormatPr defaultRowHeight="15" x14ac:dyDescent="0.25"/>
  <cols>
    <col min="1" max="1" width="15" bestFit="1" customWidth="1"/>
    <col min="2" max="2" width="1.5703125" bestFit="1" customWidth="1"/>
    <col min="3" max="3" width="27.5703125" bestFit="1" customWidth="1"/>
    <col min="4" max="4" width="2.140625" customWidth="1"/>
    <col min="5" max="5" width="31.28515625" bestFit="1" customWidth="1"/>
    <col min="6" max="6" width="3" bestFit="1" customWidth="1"/>
    <col min="7" max="7" width="12.28515625" customWidth="1"/>
    <col min="8" max="8" width="3" bestFit="1" customWidth="1"/>
    <col min="10" max="10" width="3" bestFit="1" customWidth="1"/>
    <col min="11" max="11" width="41.5703125" customWidth="1"/>
    <col min="12" max="12" width="3" bestFit="1" customWidth="1"/>
    <col min="13" max="13" width="11.28515625" bestFit="1" customWidth="1"/>
    <col min="14" max="14" width="3" bestFit="1" customWidth="1"/>
    <col min="15" max="15" width="19" bestFit="1" customWidth="1"/>
    <col min="16" max="16" width="3" bestFit="1" customWidth="1"/>
    <col min="17" max="17" width="13.5703125" bestFit="1" customWidth="1"/>
    <col min="18" max="18" width="3" bestFit="1" customWidth="1"/>
    <col min="19" max="19" width="3" customWidth="1"/>
    <col min="26" max="26" width="124.28515625" bestFit="1" customWidth="1"/>
  </cols>
  <sheetData>
    <row r="1" spans="1:26" x14ac:dyDescent="0.25">
      <c r="A1" t="s">
        <v>78</v>
      </c>
      <c r="C1" s="1" t="s">
        <v>49</v>
      </c>
      <c r="D1" s="1"/>
      <c r="E1" s="1" t="s">
        <v>50</v>
      </c>
      <c r="F1" s="1"/>
      <c r="G1" s="1" t="s">
        <v>56</v>
      </c>
      <c r="H1" s="1"/>
      <c r="I1" s="1" t="s">
        <v>51</v>
      </c>
      <c r="J1" s="1"/>
      <c r="K1" s="1" t="s">
        <v>63</v>
      </c>
      <c r="L1" s="1"/>
      <c r="M1" s="1" t="s">
        <v>69</v>
      </c>
      <c r="N1" s="1"/>
      <c r="O1" s="1" t="s">
        <v>68</v>
      </c>
      <c r="P1" s="1"/>
      <c r="Q1" s="1" t="s">
        <v>74</v>
      </c>
      <c r="R1" s="1"/>
      <c r="S1" s="1"/>
      <c r="T1" s="3" t="s">
        <v>75</v>
      </c>
      <c r="U1" s="3"/>
      <c r="V1" s="3"/>
      <c r="W1" s="3"/>
      <c r="X1" s="3"/>
      <c r="Y1" s="1"/>
      <c r="Z1" s="1" t="s">
        <v>67</v>
      </c>
    </row>
    <row r="2" spans="1:26" x14ac:dyDescent="0.25">
      <c r="T2" s="2" t="s">
        <v>53</v>
      </c>
      <c r="U2" s="2" t="s">
        <v>61</v>
      </c>
      <c r="V2" s="2" t="s">
        <v>52</v>
      </c>
      <c r="W2" s="2" t="s">
        <v>54</v>
      </c>
      <c r="X2" s="2" t="s">
        <v>62</v>
      </c>
      <c r="Z2" s="4" t="s">
        <v>79</v>
      </c>
    </row>
    <row r="3" spans="1:26" x14ac:dyDescent="0.25">
      <c r="T3" s="2">
        <v>64</v>
      </c>
      <c r="U3" s="2">
        <v>1</v>
      </c>
      <c r="V3" s="2">
        <v>64</v>
      </c>
      <c r="W3" s="2">
        <v>32</v>
      </c>
      <c r="X3" s="2">
        <v>1</v>
      </c>
    </row>
    <row r="4" spans="1:26" x14ac:dyDescent="0.25">
      <c r="A4" t="s">
        <v>77</v>
      </c>
      <c r="B4" t="s">
        <v>64</v>
      </c>
      <c r="C4" t="s">
        <v>76</v>
      </c>
      <c r="D4" t="s">
        <v>55</v>
      </c>
      <c r="E4" t="s">
        <v>40</v>
      </c>
      <c r="F4" t="s">
        <v>55</v>
      </c>
      <c r="G4" t="s">
        <v>52</v>
      </c>
      <c r="H4" t="s">
        <v>55</v>
      </c>
      <c r="I4" t="s">
        <v>52</v>
      </c>
      <c r="J4" t="s">
        <v>55</v>
      </c>
      <c r="K4" t="str">
        <f>_xlfn.CONCAT(E4," ",G4)</f>
        <v>New Computer Modern 08 Book</v>
      </c>
      <c r="L4" t="s">
        <v>55</v>
      </c>
      <c r="M4" t="s">
        <v>70</v>
      </c>
      <c r="N4" t="s">
        <v>55</v>
      </c>
      <c r="O4">
        <f>IF( ISNUMBER( SEARCH("Oblique",$G4)),-12,-91)</f>
        <v>-91</v>
      </c>
      <c r="P4" t="s">
        <v>55</v>
      </c>
      <c r="Q4">
        <f>_xlfn.BITOR(_xlfn.BITOR(_xlfn.BITOR(_xlfn.BITOR(X4,W4),V4),U4),T4)</f>
        <v>64</v>
      </c>
      <c r="R4" t="s">
        <v>66</v>
      </c>
      <c r="T4" s="2">
        <f t="shared" ref="T4:U23" si="0">IF( ISNUMBER( SEARCH(T$2,$G4)),T$3,0)</f>
        <v>0</v>
      </c>
      <c r="U4" s="2">
        <f t="shared" si="0"/>
        <v>0</v>
      </c>
      <c r="V4" s="2">
        <f>IF(AND( U4=0, X4=0),IF( ISNUMBER( SEARCH(V$2,$G4)),V$3,0),0)</f>
        <v>64</v>
      </c>
      <c r="W4" s="2">
        <f t="shared" ref="W4:X23" si="1">IF( ISNUMBER( SEARCH(W$2,$G4)),W$3,0)</f>
        <v>0</v>
      </c>
      <c r="X4" s="2">
        <f t="shared" si="1"/>
        <v>0</v>
      </c>
      <c r="Z4" t="str">
        <f>_xlfn.CONCAT(A4:R4)</f>
        <v>#["NewCM08-Book","New Computer Modern 08","Book","Book","New Computer Modern 08 Book","Serif","-91","64"],</v>
      </c>
    </row>
    <row r="5" spans="1:26" x14ac:dyDescent="0.25">
      <c r="A5" t="s">
        <v>77</v>
      </c>
      <c r="B5" t="s">
        <v>64</v>
      </c>
      <c r="C5" t="s">
        <v>0</v>
      </c>
      <c r="D5" t="s">
        <v>55</v>
      </c>
      <c r="E5" t="s">
        <v>40</v>
      </c>
      <c r="F5" t="s">
        <v>55</v>
      </c>
      <c r="G5" t="s">
        <v>57</v>
      </c>
      <c r="H5" t="s">
        <v>55</v>
      </c>
      <c r="I5" t="s">
        <v>52</v>
      </c>
      <c r="J5" t="s">
        <v>55</v>
      </c>
      <c r="K5" t="str">
        <f>_xlfn.CONCAT(E5," ",G5)</f>
        <v>New Computer Modern 08 Book Italic</v>
      </c>
      <c r="L5" t="s">
        <v>55</v>
      </c>
      <c r="M5" t="s">
        <v>70</v>
      </c>
      <c r="N5" t="s">
        <v>55</v>
      </c>
      <c r="O5">
        <f>IF( ISNUMBER( SEARCH("Oblique",$G5)),-12,-91)</f>
        <v>-91</v>
      </c>
      <c r="P5" t="s">
        <v>55</v>
      </c>
      <c r="Q5">
        <f>_xlfn.BITOR(_xlfn.BITOR(_xlfn.BITOR(_xlfn.BITOR(X5,W5),V5),U5),T5)</f>
        <v>1</v>
      </c>
      <c r="R5" t="s">
        <v>66</v>
      </c>
      <c r="T5" s="2">
        <f t="shared" si="0"/>
        <v>0</v>
      </c>
      <c r="U5" s="2">
        <f t="shared" si="0"/>
        <v>1</v>
      </c>
      <c r="V5" s="2">
        <f>IF(AND( U5=0, X5=0),IF( ISNUMBER( SEARCH(V$2,$G5)),V$3,0),0)</f>
        <v>0</v>
      </c>
      <c r="W5" s="2">
        <f t="shared" si="1"/>
        <v>0</v>
      </c>
      <c r="X5" s="2">
        <f t="shared" si="1"/>
        <v>0</v>
      </c>
      <c r="Z5" t="str">
        <f t="shared" ref="Z5:Z44" si="2">_xlfn.CONCAT(A5:R5)</f>
        <v>#["NewCM08-BookItalic","New Computer Modern 08","Book Italic","Book","New Computer Modern 08 Book Italic","Serif","-91","1"],</v>
      </c>
    </row>
    <row r="6" spans="1:26" x14ac:dyDescent="0.25">
      <c r="A6" t="s">
        <v>77</v>
      </c>
      <c r="B6" t="str">
        <f>B5</f>
        <v>["</v>
      </c>
      <c r="C6" t="s">
        <v>1</v>
      </c>
      <c r="D6" t="s">
        <v>55</v>
      </c>
      <c r="E6" t="s">
        <v>40</v>
      </c>
      <c r="F6" t="s">
        <v>55</v>
      </c>
      <c r="G6" t="s">
        <v>61</v>
      </c>
      <c r="H6" t="s">
        <v>55</v>
      </c>
      <c r="I6" t="s">
        <v>53</v>
      </c>
      <c r="J6" t="s">
        <v>55</v>
      </c>
      <c r="K6" t="str">
        <f t="shared" ref="K6:K44" si="3">_xlfn.CONCAT(E6," ",G6)</f>
        <v>New Computer Modern 08 Italic</v>
      </c>
      <c r="L6" t="s">
        <v>55</v>
      </c>
      <c r="M6" t="s">
        <v>70</v>
      </c>
      <c r="N6" t="s">
        <v>55</v>
      </c>
      <c r="O6">
        <f t="shared" ref="O6:O44" si="4">IF( ISNUMBER( SEARCH("Oblique",$G6)),-12,-91)</f>
        <v>-91</v>
      </c>
      <c r="P6" t="s">
        <v>55</v>
      </c>
      <c r="Q6">
        <f t="shared" ref="Q6:Q44" si="5">_xlfn.BITOR(_xlfn.BITOR(_xlfn.BITOR(_xlfn.BITOR(X6,W6),V6),U6),T6)</f>
        <v>1</v>
      </c>
      <c r="R6" t="s">
        <v>66</v>
      </c>
      <c r="T6" s="2">
        <f t="shared" si="0"/>
        <v>0</v>
      </c>
      <c r="U6" s="2">
        <f t="shared" si="0"/>
        <v>1</v>
      </c>
      <c r="V6" s="2">
        <f t="shared" ref="V6:V44" si="6">IF(AND( U6=0, X6=0),IF( ISNUMBER( SEARCH(V$2,$G6)),V$3,0),0)</f>
        <v>0</v>
      </c>
      <c r="W6" s="2">
        <f t="shared" si="1"/>
        <v>0</v>
      </c>
      <c r="X6" s="2">
        <f t="shared" si="1"/>
        <v>0</v>
      </c>
      <c r="Z6" t="str">
        <f t="shared" si="2"/>
        <v>#["NewCM08-Italic","New Computer Modern 08","Italic","Regular","New Computer Modern 08 Italic","Serif","-91","1"],</v>
      </c>
    </row>
    <row r="7" spans="1:26" x14ac:dyDescent="0.25">
      <c r="A7" t="str">
        <f>IF(ISNUMBER(SEARCH("Regular",C7)),"#","")</f>
        <v>#</v>
      </c>
      <c r="B7" t="str">
        <f t="shared" ref="B7:B44" si="7">B6</f>
        <v>["</v>
      </c>
      <c r="C7" t="s">
        <v>2</v>
      </c>
      <c r="D7" t="s">
        <v>55</v>
      </c>
      <c r="E7" t="s">
        <v>40</v>
      </c>
      <c r="F7" t="s">
        <v>55</v>
      </c>
      <c r="G7" t="s">
        <v>53</v>
      </c>
      <c r="H7" t="s">
        <v>55</v>
      </c>
      <c r="I7" t="s">
        <v>53</v>
      </c>
      <c r="J7" t="s">
        <v>55</v>
      </c>
      <c r="K7" t="str">
        <f t="shared" si="3"/>
        <v>New Computer Modern 08 Regular</v>
      </c>
      <c r="L7" t="s">
        <v>55</v>
      </c>
      <c r="M7" t="s">
        <v>70</v>
      </c>
      <c r="N7" t="s">
        <v>55</v>
      </c>
      <c r="O7">
        <f t="shared" si="4"/>
        <v>-91</v>
      </c>
      <c r="P7" t="s">
        <v>55</v>
      </c>
      <c r="Q7">
        <f t="shared" si="5"/>
        <v>64</v>
      </c>
      <c r="R7" t="s">
        <v>66</v>
      </c>
      <c r="T7" s="2">
        <f t="shared" si="0"/>
        <v>64</v>
      </c>
      <c r="U7" s="2">
        <f t="shared" si="0"/>
        <v>0</v>
      </c>
      <c r="V7" s="2">
        <f t="shared" si="6"/>
        <v>0</v>
      </c>
      <c r="W7" s="2">
        <f t="shared" si="1"/>
        <v>0</v>
      </c>
      <c r="X7" s="2">
        <f t="shared" si="1"/>
        <v>0</v>
      </c>
      <c r="Z7" t="str">
        <f t="shared" si="2"/>
        <v>#["NewCM08-Regular","New Computer Modern 08","Regular","Regular","New Computer Modern 08 Regular","Serif","-91","64"],</v>
      </c>
    </row>
    <row r="8" spans="1:26" x14ac:dyDescent="0.25">
      <c r="A8" t="s">
        <v>77</v>
      </c>
      <c r="B8" t="str">
        <f t="shared" si="7"/>
        <v>["</v>
      </c>
      <c r="C8" t="s">
        <v>3</v>
      </c>
      <c r="D8" t="s">
        <v>55</v>
      </c>
      <c r="E8" t="s">
        <v>81</v>
      </c>
      <c r="F8" t="s">
        <v>55</v>
      </c>
      <c r="G8" t="s">
        <v>52</v>
      </c>
      <c r="H8" t="s">
        <v>55</v>
      </c>
      <c r="I8" t="s">
        <v>52</v>
      </c>
      <c r="J8" t="s">
        <v>55</v>
      </c>
      <c r="K8" t="str">
        <f t="shared" si="3"/>
        <v>New Computer Modern 08 Devangari Book</v>
      </c>
      <c r="L8" t="s">
        <v>55</v>
      </c>
      <c r="M8" t="s">
        <v>70</v>
      </c>
      <c r="N8" t="s">
        <v>55</v>
      </c>
      <c r="O8">
        <f t="shared" si="4"/>
        <v>-91</v>
      </c>
      <c r="P8" t="s">
        <v>55</v>
      </c>
      <c r="Q8">
        <f t="shared" si="5"/>
        <v>64</v>
      </c>
      <c r="R8" t="s">
        <v>66</v>
      </c>
      <c r="T8" s="2">
        <f t="shared" si="0"/>
        <v>0</v>
      </c>
      <c r="U8" s="2">
        <f t="shared" si="0"/>
        <v>0</v>
      </c>
      <c r="V8" s="2">
        <f t="shared" si="6"/>
        <v>64</v>
      </c>
      <c r="W8" s="2">
        <f t="shared" si="1"/>
        <v>0</v>
      </c>
      <c r="X8" s="2">
        <f t="shared" si="1"/>
        <v>0</v>
      </c>
      <c r="Z8" t="str">
        <f t="shared" si="2"/>
        <v>#["NewCM08Devanagari-Book","New Computer Modern 08 Devangari","Book","Book","New Computer Modern 08 Devangari Book","Serif","-91","64"],</v>
      </c>
    </row>
    <row r="9" spans="1:26" x14ac:dyDescent="0.25">
      <c r="A9" t="str">
        <f t="shared" ref="A8:A44" si="8">IF(ISNUMBER(SEARCH("Regular",C9)),"#","")</f>
        <v>#</v>
      </c>
      <c r="B9" t="str">
        <f t="shared" si="7"/>
        <v>["</v>
      </c>
      <c r="C9" t="s">
        <v>4</v>
      </c>
      <c r="D9" t="s">
        <v>55</v>
      </c>
      <c r="E9" t="s">
        <v>81</v>
      </c>
      <c r="F9" t="s">
        <v>55</v>
      </c>
      <c r="G9" t="s">
        <v>53</v>
      </c>
      <c r="H9" t="s">
        <v>55</v>
      </c>
      <c r="I9" t="s">
        <v>53</v>
      </c>
      <c r="J9" t="s">
        <v>55</v>
      </c>
      <c r="K9" t="str">
        <f t="shared" si="3"/>
        <v>New Computer Modern 08 Devangari Regular</v>
      </c>
      <c r="L9" t="s">
        <v>55</v>
      </c>
      <c r="M9" t="s">
        <v>70</v>
      </c>
      <c r="N9" t="s">
        <v>55</v>
      </c>
      <c r="O9">
        <f t="shared" si="4"/>
        <v>-91</v>
      </c>
      <c r="P9" t="s">
        <v>55</v>
      </c>
      <c r="Q9">
        <f t="shared" si="5"/>
        <v>64</v>
      </c>
      <c r="R9" t="s">
        <v>66</v>
      </c>
      <c r="T9" s="2">
        <f t="shared" si="0"/>
        <v>64</v>
      </c>
      <c r="U9" s="2">
        <f t="shared" si="0"/>
        <v>0</v>
      </c>
      <c r="V9" s="2">
        <f t="shared" si="6"/>
        <v>0</v>
      </c>
      <c r="W9" s="2">
        <f t="shared" si="1"/>
        <v>0</v>
      </c>
      <c r="X9" s="2">
        <f t="shared" si="1"/>
        <v>0</v>
      </c>
      <c r="Z9" t="str">
        <f t="shared" si="2"/>
        <v>#["NewCM08Devanagari-Regular","New Computer Modern 08 Devangari","Regular","Regular","New Computer Modern 08 Devangari Regular","Serif","-91","64"],</v>
      </c>
    </row>
    <row r="10" spans="1:26" x14ac:dyDescent="0.25">
      <c r="A10" t="str">
        <f t="shared" si="8"/>
        <v/>
      </c>
      <c r="B10" t="str">
        <f t="shared" si="7"/>
        <v>["</v>
      </c>
      <c r="C10" t="s">
        <v>5</v>
      </c>
      <c r="D10" t="s">
        <v>55</v>
      </c>
      <c r="E10" t="s">
        <v>41</v>
      </c>
      <c r="F10" t="s">
        <v>55</v>
      </c>
      <c r="G10" t="s">
        <v>54</v>
      </c>
      <c r="H10" t="s">
        <v>55</v>
      </c>
      <c r="I10" t="s">
        <v>54</v>
      </c>
      <c r="J10" t="s">
        <v>55</v>
      </c>
      <c r="K10" t="str">
        <f t="shared" si="3"/>
        <v>New Computer Modern 10 Bold</v>
      </c>
      <c r="L10" t="s">
        <v>55</v>
      </c>
      <c r="M10" t="s">
        <v>70</v>
      </c>
      <c r="N10" t="s">
        <v>55</v>
      </c>
      <c r="O10">
        <f t="shared" si="4"/>
        <v>-91</v>
      </c>
      <c r="P10" t="s">
        <v>55</v>
      </c>
      <c r="Q10">
        <f t="shared" si="5"/>
        <v>32</v>
      </c>
      <c r="R10" t="s">
        <v>66</v>
      </c>
      <c r="T10" s="2">
        <f t="shared" si="0"/>
        <v>0</v>
      </c>
      <c r="U10" s="2">
        <f t="shared" si="0"/>
        <v>0</v>
      </c>
      <c r="V10" s="2">
        <f t="shared" si="6"/>
        <v>0</v>
      </c>
      <c r="W10" s="2">
        <f t="shared" si="1"/>
        <v>32</v>
      </c>
      <c r="X10" s="2">
        <f t="shared" si="1"/>
        <v>0</v>
      </c>
      <c r="Z10" t="str">
        <f t="shared" si="2"/>
        <v>["NewCM10-Bold","New Computer Modern 10","Bold","Bold","New Computer Modern 10 Bold","Serif","-91","32"],</v>
      </c>
    </row>
    <row r="11" spans="1:26" x14ac:dyDescent="0.25">
      <c r="A11" t="str">
        <f t="shared" si="8"/>
        <v/>
      </c>
      <c r="B11" t="str">
        <f t="shared" si="7"/>
        <v>["</v>
      </c>
      <c r="C11" t="s">
        <v>6</v>
      </c>
      <c r="D11" t="s">
        <v>55</v>
      </c>
      <c r="E11" t="s">
        <v>41</v>
      </c>
      <c r="F11" t="s">
        <v>55</v>
      </c>
      <c r="G11" t="s">
        <v>58</v>
      </c>
      <c r="H11" t="s">
        <v>55</v>
      </c>
      <c r="I11" t="s">
        <v>54</v>
      </c>
      <c r="J11" t="s">
        <v>55</v>
      </c>
      <c r="K11" t="str">
        <f t="shared" si="3"/>
        <v>New Computer Modern 10 Bold Italic</v>
      </c>
      <c r="L11" t="s">
        <v>55</v>
      </c>
      <c r="M11" t="s">
        <v>70</v>
      </c>
      <c r="N11" t="s">
        <v>55</v>
      </c>
      <c r="O11">
        <f t="shared" si="4"/>
        <v>-91</v>
      </c>
      <c r="P11" t="s">
        <v>55</v>
      </c>
      <c r="Q11">
        <f t="shared" si="5"/>
        <v>33</v>
      </c>
      <c r="R11" t="s">
        <v>66</v>
      </c>
      <c r="T11" s="2">
        <f t="shared" si="0"/>
        <v>0</v>
      </c>
      <c r="U11" s="2">
        <f t="shared" si="0"/>
        <v>1</v>
      </c>
      <c r="V11" s="2">
        <f t="shared" si="6"/>
        <v>0</v>
      </c>
      <c r="W11" s="2">
        <f t="shared" si="1"/>
        <v>32</v>
      </c>
      <c r="X11" s="2">
        <f t="shared" si="1"/>
        <v>0</v>
      </c>
      <c r="Z11" t="str">
        <f t="shared" si="2"/>
        <v>["NewCM10-BoldItalic","New Computer Modern 10","Bold Italic","Bold","New Computer Modern 10 Bold Italic","Serif","-91","33"],</v>
      </c>
    </row>
    <row r="12" spans="1:26" x14ac:dyDescent="0.25">
      <c r="A12" t="str">
        <f t="shared" si="8"/>
        <v/>
      </c>
      <c r="B12" t="str">
        <f t="shared" si="7"/>
        <v>["</v>
      </c>
      <c r="C12" t="s">
        <v>7</v>
      </c>
      <c r="D12" t="s">
        <v>55</v>
      </c>
      <c r="E12" t="s">
        <v>41</v>
      </c>
      <c r="F12" t="s">
        <v>55</v>
      </c>
      <c r="G12" t="s">
        <v>52</v>
      </c>
      <c r="H12" t="s">
        <v>55</v>
      </c>
      <c r="I12" t="s">
        <v>52</v>
      </c>
      <c r="J12" t="s">
        <v>55</v>
      </c>
      <c r="K12" t="str">
        <f t="shared" si="3"/>
        <v>New Computer Modern 10 Book</v>
      </c>
      <c r="L12" t="s">
        <v>55</v>
      </c>
      <c r="M12" t="s">
        <v>70</v>
      </c>
      <c r="N12" t="s">
        <v>55</v>
      </c>
      <c r="O12">
        <f t="shared" si="4"/>
        <v>-91</v>
      </c>
      <c r="P12" t="s">
        <v>55</v>
      </c>
      <c r="Q12">
        <f t="shared" si="5"/>
        <v>64</v>
      </c>
      <c r="R12" t="s">
        <v>66</v>
      </c>
      <c r="T12" s="2">
        <f t="shared" si="0"/>
        <v>0</v>
      </c>
      <c r="U12" s="2">
        <f t="shared" si="0"/>
        <v>0</v>
      </c>
      <c r="V12" s="2">
        <f t="shared" si="6"/>
        <v>64</v>
      </c>
      <c r="W12" s="2">
        <f t="shared" si="1"/>
        <v>0</v>
      </c>
      <c r="X12" s="2">
        <f t="shared" si="1"/>
        <v>0</v>
      </c>
      <c r="Z12" t="str">
        <f t="shared" si="2"/>
        <v>["NewCM10-Book","New Computer Modern 10","Book","Book","New Computer Modern 10 Book","Serif","-91","64"],</v>
      </c>
    </row>
    <row r="13" spans="1:26" x14ac:dyDescent="0.25">
      <c r="A13" t="str">
        <f t="shared" si="8"/>
        <v/>
      </c>
      <c r="B13" t="str">
        <f t="shared" si="7"/>
        <v>["</v>
      </c>
      <c r="C13" t="s">
        <v>8</v>
      </c>
      <c r="D13" t="s">
        <v>55</v>
      </c>
      <c r="E13" t="s">
        <v>41</v>
      </c>
      <c r="F13" t="s">
        <v>55</v>
      </c>
      <c r="G13" t="s">
        <v>57</v>
      </c>
      <c r="H13" t="s">
        <v>55</v>
      </c>
      <c r="I13" t="s">
        <v>52</v>
      </c>
      <c r="J13" t="s">
        <v>55</v>
      </c>
      <c r="K13" t="str">
        <f t="shared" si="3"/>
        <v>New Computer Modern 10 Book Italic</v>
      </c>
      <c r="L13" t="s">
        <v>55</v>
      </c>
      <c r="M13" t="s">
        <v>70</v>
      </c>
      <c r="N13" t="s">
        <v>55</v>
      </c>
      <c r="O13">
        <f t="shared" si="4"/>
        <v>-91</v>
      </c>
      <c r="P13" t="s">
        <v>55</v>
      </c>
      <c r="Q13">
        <f t="shared" si="5"/>
        <v>1</v>
      </c>
      <c r="R13" t="s">
        <v>66</v>
      </c>
      <c r="T13" s="2">
        <f t="shared" si="0"/>
        <v>0</v>
      </c>
      <c r="U13" s="2">
        <f t="shared" si="0"/>
        <v>1</v>
      </c>
      <c r="V13" s="2">
        <f t="shared" si="6"/>
        <v>0</v>
      </c>
      <c r="W13" s="2">
        <f t="shared" si="1"/>
        <v>0</v>
      </c>
      <c r="X13" s="2">
        <f t="shared" si="1"/>
        <v>0</v>
      </c>
      <c r="Z13" t="str">
        <f t="shared" si="2"/>
        <v>["NewCM10-BookItalic","New Computer Modern 10","Book Italic","Book","New Computer Modern 10 Book Italic","Serif","-91","1"],</v>
      </c>
    </row>
    <row r="14" spans="1:26" x14ac:dyDescent="0.25">
      <c r="A14" t="s">
        <v>77</v>
      </c>
      <c r="B14" t="str">
        <f t="shared" si="7"/>
        <v>["</v>
      </c>
      <c r="C14" t="s">
        <v>9</v>
      </c>
      <c r="D14" t="s">
        <v>55</v>
      </c>
      <c r="E14" t="s">
        <v>41</v>
      </c>
      <c r="F14" t="s">
        <v>55</v>
      </c>
      <c r="G14" t="s">
        <v>61</v>
      </c>
      <c r="H14" t="s">
        <v>55</v>
      </c>
      <c r="I14" t="s">
        <v>53</v>
      </c>
      <c r="J14" t="s">
        <v>55</v>
      </c>
      <c r="K14" t="str">
        <f t="shared" si="3"/>
        <v>New Computer Modern 10 Italic</v>
      </c>
      <c r="L14" t="s">
        <v>55</v>
      </c>
      <c r="M14" t="s">
        <v>70</v>
      </c>
      <c r="N14" t="s">
        <v>55</v>
      </c>
      <c r="O14">
        <f t="shared" si="4"/>
        <v>-91</v>
      </c>
      <c r="P14" t="s">
        <v>55</v>
      </c>
      <c r="Q14">
        <f t="shared" si="5"/>
        <v>1</v>
      </c>
      <c r="R14" t="s">
        <v>66</v>
      </c>
      <c r="T14" s="2">
        <f t="shared" si="0"/>
        <v>0</v>
      </c>
      <c r="U14" s="2">
        <f t="shared" si="0"/>
        <v>1</v>
      </c>
      <c r="V14" s="2">
        <f t="shared" si="6"/>
        <v>0</v>
      </c>
      <c r="W14" s="2">
        <f t="shared" si="1"/>
        <v>0</v>
      </c>
      <c r="X14" s="2">
        <f t="shared" si="1"/>
        <v>0</v>
      </c>
      <c r="Z14" t="str">
        <f t="shared" si="2"/>
        <v>#["NewCM10-Italic","New Computer Modern 10","Italic","Regular","New Computer Modern 10 Italic","Serif","-91","1"],</v>
      </c>
    </row>
    <row r="15" spans="1:26" x14ac:dyDescent="0.25">
      <c r="A15" t="str">
        <f t="shared" si="8"/>
        <v>#</v>
      </c>
      <c r="B15" t="str">
        <f t="shared" si="7"/>
        <v>["</v>
      </c>
      <c r="C15" t="s">
        <v>10</v>
      </c>
      <c r="D15" t="s">
        <v>55</v>
      </c>
      <c r="E15" t="s">
        <v>41</v>
      </c>
      <c r="F15" t="s">
        <v>55</v>
      </c>
      <c r="G15" t="s">
        <v>53</v>
      </c>
      <c r="H15" t="s">
        <v>55</v>
      </c>
      <c r="I15" t="s">
        <v>53</v>
      </c>
      <c r="J15" t="s">
        <v>55</v>
      </c>
      <c r="K15" t="str">
        <f t="shared" si="3"/>
        <v>New Computer Modern 10 Regular</v>
      </c>
      <c r="L15" t="s">
        <v>55</v>
      </c>
      <c r="M15" t="s">
        <v>70</v>
      </c>
      <c r="N15" t="s">
        <v>55</v>
      </c>
      <c r="O15">
        <f t="shared" si="4"/>
        <v>-91</v>
      </c>
      <c r="P15" t="s">
        <v>55</v>
      </c>
      <c r="Q15">
        <f t="shared" si="5"/>
        <v>64</v>
      </c>
      <c r="R15" t="s">
        <v>66</v>
      </c>
      <c r="T15" s="2">
        <f t="shared" si="0"/>
        <v>64</v>
      </c>
      <c r="U15" s="2">
        <f t="shared" si="0"/>
        <v>0</v>
      </c>
      <c r="V15" s="2">
        <f t="shared" si="6"/>
        <v>0</v>
      </c>
      <c r="W15" s="2">
        <f t="shared" si="1"/>
        <v>0</v>
      </c>
      <c r="X15" s="2">
        <f t="shared" si="1"/>
        <v>0</v>
      </c>
      <c r="Z15" t="str">
        <f t="shared" si="2"/>
        <v>#["NewCM10-Regular","New Computer Modern 10","Regular","Regular","New Computer Modern 10 Regular","Serif","-91","64"],</v>
      </c>
    </row>
    <row r="16" spans="1:26" x14ac:dyDescent="0.25">
      <c r="A16" t="s">
        <v>77</v>
      </c>
      <c r="B16" t="str">
        <f t="shared" si="7"/>
        <v>["</v>
      </c>
      <c r="C16" t="s">
        <v>11</v>
      </c>
      <c r="D16" t="s">
        <v>55</v>
      </c>
      <c r="E16" t="s">
        <v>80</v>
      </c>
      <c r="F16" t="s">
        <v>55</v>
      </c>
      <c r="G16" t="s">
        <v>54</v>
      </c>
      <c r="H16" t="s">
        <v>55</v>
      </c>
      <c r="I16" t="s">
        <v>54</v>
      </c>
      <c r="J16" t="s">
        <v>55</v>
      </c>
      <c r="K16" t="str">
        <f t="shared" si="3"/>
        <v>New Computer Modern 10 Devangari Bold</v>
      </c>
      <c r="L16" t="s">
        <v>55</v>
      </c>
      <c r="M16" t="s">
        <v>70</v>
      </c>
      <c r="N16" t="s">
        <v>55</v>
      </c>
      <c r="O16">
        <f t="shared" si="4"/>
        <v>-91</v>
      </c>
      <c r="P16" t="s">
        <v>55</v>
      </c>
      <c r="Q16">
        <f t="shared" si="5"/>
        <v>32</v>
      </c>
      <c r="R16" t="s">
        <v>66</v>
      </c>
      <c r="T16" s="2">
        <f t="shared" si="0"/>
        <v>0</v>
      </c>
      <c r="U16" s="2">
        <f t="shared" si="0"/>
        <v>0</v>
      </c>
      <c r="V16" s="2">
        <f t="shared" si="6"/>
        <v>0</v>
      </c>
      <c r="W16" s="2">
        <f t="shared" si="1"/>
        <v>32</v>
      </c>
      <c r="X16" s="2">
        <f t="shared" si="1"/>
        <v>0</v>
      </c>
      <c r="Z16" t="str">
        <f t="shared" si="2"/>
        <v>#["NewCM10Devanagari-Bold","New Computer Modern 10 Devangari","Bold","Bold","New Computer Modern 10 Devangari Bold","Serif","-91","32"],</v>
      </c>
    </row>
    <row r="17" spans="1:26" x14ac:dyDescent="0.25">
      <c r="A17" t="s">
        <v>77</v>
      </c>
      <c r="B17" t="str">
        <f t="shared" si="7"/>
        <v>["</v>
      </c>
      <c r="C17" t="s">
        <v>12</v>
      </c>
      <c r="D17" t="s">
        <v>55</v>
      </c>
      <c r="E17" t="s">
        <v>80</v>
      </c>
      <c r="F17" t="s">
        <v>55</v>
      </c>
      <c r="G17" t="s">
        <v>52</v>
      </c>
      <c r="H17" t="s">
        <v>55</v>
      </c>
      <c r="I17" t="s">
        <v>52</v>
      </c>
      <c r="J17" t="s">
        <v>55</v>
      </c>
      <c r="K17" t="str">
        <f t="shared" si="3"/>
        <v>New Computer Modern 10 Devangari Book</v>
      </c>
      <c r="L17" t="s">
        <v>55</v>
      </c>
      <c r="M17" t="s">
        <v>70</v>
      </c>
      <c r="N17" t="s">
        <v>55</v>
      </c>
      <c r="O17">
        <f t="shared" si="4"/>
        <v>-91</v>
      </c>
      <c r="P17" t="s">
        <v>55</v>
      </c>
      <c r="Q17">
        <f t="shared" si="5"/>
        <v>64</v>
      </c>
      <c r="R17" t="s">
        <v>66</v>
      </c>
      <c r="T17" s="2">
        <f t="shared" si="0"/>
        <v>0</v>
      </c>
      <c r="U17" s="2">
        <f t="shared" si="0"/>
        <v>0</v>
      </c>
      <c r="V17" s="2">
        <f t="shared" si="6"/>
        <v>64</v>
      </c>
      <c r="W17" s="2">
        <f t="shared" si="1"/>
        <v>0</v>
      </c>
      <c r="X17" s="2">
        <f t="shared" si="1"/>
        <v>0</v>
      </c>
      <c r="Z17" t="str">
        <f t="shared" si="2"/>
        <v>#["NewCM10Devanagari-Book","New Computer Modern 10 Devangari","Book","Book","New Computer Modern 10 Devangari Book","Serif","-91","64"],</v>
      </c>
    </row>
    <row r="18" spans="1:26" x14ac:dyDescent="0.25">
      <c r="A18" t="str">
        <f t="shared" si="8"/>
        <v>#</v>
      </c>
      <c r="B18" t="str">
        <f t="shared" si="7"/>
        <v>["</v>
      </c>
      <c r="C18" t="s">
        <v>13</v>
      </c>
      <c r="D18" t="s">
        <v>55</v>
      </c>
      <c r="E18" t="s">
        <v>80</v>
      </c>
      <c r="F18" t="s">
        <v>55</v>
      </c>
      <c r="G18" t="s">
        <v>53</v>
      </c>
      <c r="H18" t="s">
        <v>55</v>
      </c>
      <c r="I18" t="s">
        <v>53</v>
      </c>
      <c r="J18" t="s">
        <v>55</v>
      </c>
      <c r="K18" t="str">
        <f t="shared" si="3"/>
        <v>New Computer Modern 10 Devangari Regular</v>
      </c>
      <c r="L18" t="s">
        <v>55</v>
      </c>
      <c r="M18" t="s">
        <v>70</v>
      </c>
      <c r="N18" t="s">
        <v>55</v>
      </c>
      <c r="O18">
        <f t="shared" si="4"/>
        <v>-91</v>
      </c>
      <c r="P18" t="s">
        <v>55</v>
      </c>
      <c r="Q18">
        <f t="shared" si="5"/>
        <v>64</v>
      </c>
      <c r="R18" t="s">
        <v>66</v>
      </c>
      <c r="T18" s="2">
        <f t="shared" si="0"/>
        <v>64</v>
      </c>
      <c r="U18" s="2">
        <f t="shared" si="0"/>
        <v>0</v>
      </c>
      <c r="V18" s="2">
        <f t="shared" si="6"/>
        <v>0</v>
      </c>
      <c r="W18" s="2">
        <f t="shared" si="1"/>
        <v>0</v>
      </c>
      <c r="X18" s="2">
        <f t="shared" si="1"/>
        <v>0</v>
      </c>
      <c r="Z18" t="str">
        <f t="shared" si="2"/>
        <v>#["NewCM10Devanagari-Regular","New Computer Modern 10 Devangari","Regular","Regular","New Computer Modern 10 Devangari Regular","Serif","-91","64"],</v>
      </c>
    </row>
    <row r="19" spans="1:26" x14ac:dyDescent="0.25">
      <c r="A19" t="str">
        <f t="shared" si="8"/>
        <v/>
      </c>
      <c r="B19" t="str">
        <f t="shared" si="7"/>
        <v>["</v>
      </c>
      <c r="C19" t="s">
        <v>14</v>
      </c>
      <c r="D19" t="s">
        <v>55</v>
      </c>
      <c r="E19" t="s">
        <v>42</v>
      </c>
      <c r="F19" t="s">
        <v>55</v>
      </c>
      <c r="G19" t="s">
        <v>54</v>
      </c>
      <c r="H19" t="s">
        <v>55</v>
      </c>
      <c r="I19" t="s">
        <v>54</v>
      </c>
      <c r="J19" t="s">
        <v>55</v>
      </c>
      <c r="K19" t="str">
        <f t="shared" si="3"/>
        <v>New Computer Modern Math Bold</v>
      </c>
      <c r="L19" t="s">
        <v>55</v>
      </c>
      <c r="M19" t="s">
        <v>70</v>
      </c>
      <c r="N19" t="s">
        <v>55</v>
      </c>
      <c r="O19">
        <f t="shared" si="4"/>
        <v>-91</v>
      </c>
      <c r="P19" t="s">
        <v>55</v>
      </c>
      <c r="Q19">
        <f t="shared" si="5"/>
        <v>32</v>
      </c>
      <c r="R19" t="s">
        <v>66</v>
      </c>
      <c r="T19" s="2">
        <f t="shared" si="0"/>
        <v>0</v>
      </c>
      <c r="U19" s="2">
        <f t="shared" si="0"/>
        <v>0</v>
      </c>
      <c r="V19" s="2">
        <f t="shared" si="6"/>
        <v>0</v>
      </c>
      <c r="W19" s="2">
        <f t="shared" si="1"/>
        <v>32</v>
      </c>
      <c r="X19" s="2">
        <f t="shared" si="1"/>
        <v>0</v>
      </c>
      <c r="Z19" t="str">
        <f t="shared" si="2"/>
        <v>["NewCMMath-Bold","New Computer Modern Math","Bold","Bold","New Computer Modern Math Bold","Serif","-91","32"],</v>
      </c>
    </row>
    <row r="20" spans="1:26" x14ac:dyDescent="0.25">
      <c r="A20" t="str">
        <f t="shared" si="8"/>
        <v/>
      </c>
      <c r="B20" t="str">
        <f t="shared" si="7"/>
        <v>["</v>
      </c>
      <c r="C20" t="s">
        <v>15</v>
      </c>
      <c r="D20" t="s">
        <v>55</v>
      </c>
      <c r="E20" t="s">
        <v>42</v>
      </c>
      <c r="F20" t="s">
        <v>55</v>
      </c>
      <c r="G20" t="s">
        <v>52</v>
      </c>
      <c r="H20" t="s">
        <v>55</v>
      </c>
      <c r="I20" t="s">
        <v>52</v>
      </c>
      <c r="J20" t="s">
        <v>55</v>
      </c>
      <c r="K20" t="str">
        <f t="shared" si="3"/>
        <v>New Computer Modern Math Book</v>
      </c>
      <c r="L20" t="s">
        <v>55</v>
      </c>
      <c r="M20" t="s">
        <v>70</v>
      </c>
      <c r="N20" t="s">
        <v>55</v>
      </c>
      <c r="O20">
        <f t="shared" si="4"/>
        <v>-91</v>
      </c>
      <c r="P20" t="s">
        <v>55</v>
      </c>
      <c r="Q20">
        <f t="shared" si="5"/>
        <v>64</v>
      </c>
      <c r="R20" t="s">
        <v>66</v>
      </c>
      <c r="T20" s="2">
        <f t="shared" si="0"/>
        <v>0</v>
      </c>
      <c r="U20" s="2">
        <f t="shared" si="0"/>
        <v>0</v>
      </c>
      <c r="V20" s="2">
        <f t="shared" si="6"/>
        <v>64</v>
      </c>
      <c r="W20" s="2">
        <f t="shared" si="1"/>
        <v>0</v>
      </c>
      <c r="X20" s="2">
        <f t="shared" si="1"/>
        <v>0</v>
      </c>
      <c r="Z20" t="str">
        <f t="shared" si="2"/>
        <v>["NewCMMath-Book","New Computer Modern Math","Book","Book","New Computer Modern Math Book","Serif","-91","64"],</v>
      </c>
    </row>
    <row r="21" spans="1:26" x14ac:dyDescent="0.25">
      <c r="A21" t="str">
        <f t="shared" si="8"/>
        <v>#</v>
      </c>
      <c r="B21" t="str">
        <f t="shared" si="7"/>
        <v>["</v>
      </c>
      <c r="C21" t="s">
        <v>16</v>
      </c>
      <c r="D21" t="s">
        <v>55</v>
      </c>
      <c r="E21" t="s">
        <v>42</v>
      </c>
      <c r="F21" t="s">
        <v>55</v>
      </c>
      <c r="G21" t="s">
        <v>53</v>
      </c>
      <c r="H21" t="s">
        <v>55</v>
      </c>
      <c r="I21" t="s">
        <v>53</v>
      </c>
      <c r="J21" t="s">
        <v>55</v>
      </c>
      <c r="K21" t="str">
        <f t="shared" si="3"/>
        <v>New Computer Modern Math Regular</v>
      </c>
      <c r="L21" t="s">
        <v>55</v>
      </c>
      <c r="M21" t="s">
        <v>70</v>
      </c>
      <c r="N21" t="s">
        <v>55</v>
      </c>
      <c r="O21">
        <f t="shared" si="4"/>
        <v>-91</v>
      </c>
      <c r="P21" t="s">
        <v>55</v>
      </c>
      <c r="Q21">
        <f t="shared" si="5"/>
        <v>64</v>
      </c>
      <c r="R21" t="s">
        <v>66</v>
      </c>
      <c r="T21" s="2">
        <f t="shared" si="0"/>
        <v>64</v>
      </c>
      <c r="U21" s="2">
        <f t="shared" si="0"/>
        <v>0</v>
      </c>
      <c r="V21" s="2">
        <f t="shared" si="6"/>
        <v>0</v>
      </c>
      <c r="W21" s="2">
        <f t="shared" si="1"/>
        <v>0</v>
      </c>
      <c r="X21" s="2">
        <f t="shared" si="1"/>
        <v>0</v>
      </c>
      <c r="Z21" t="str">
        <f t="shared" si="2"/>
        <v>#["NewCMMath-Regular","New Computer Modern Math","Regular","Regular","New Computer Modern Math Regular","Serif","-91","64"],</v>
      </c>
    </row>
    <row r="22" spans="1:26" x14ac:dyDescent="0.25">
      <c r="A22" t="str">
        <f t="shared" si="8"/>
        <v/>
      </c>
      <c r="B22" t="str">
        <f t="shared" si="7"/>
        <v>["</v>
      </c>
      <c r="C22" t="s">
        <v>17</v>
      </c>
      <c r="D22" t="s">
        <v>55</v>
      </c>
      <c r="E22" t="s">
        <v>43</v>
      </c>
      <c r="F22" t="s">
        <v>55</v>
      </c>
      <c r="G22" t="s">
        <v>54</v>
      </c>
      <c r="H22" t="s">
        <v>55</v>
      </c>
      <c r="I22" t="s">
        <v>54</v>
      </c>
      <c r="J22" t="s">
        <v>55</v>
      </c>
      <c r="K22" t="str">
        <f t="shared" si="3"/>
        <v>New Computer Modern Mono 10 Bold</v>
      </c>
      <c r="L22" t="s">
        <v>55</v>
      </c>
      <c r="M22" t="s">
        <v>71</v>
      </c>
      <c r="N22" t="s">
        <v>55</v>
      </c>
      <c r="O22">
        <f t="shared" si="4"/>
        <v>-91</v>
      </c>
      <c r="P22" t="s">
        <v>55</v>
      </c>
      <c r="Q22">
        <f t="shared" si="5"/>
        <v>32</v>
      </c>
      <c r="R22" t="s">
        <v>66</v>
      </c>
      <c r="T22" s="2">
        <f t="shared" si="0"/>
        <v>0</v>
      </c>
      <c r="U22" s="2">
        <f t="shared" si="0"/>
        <v>0</v>
      </c>
      <c r="V22" s="2">
        <f t="shared" si="6"/>
        <v>0</v>
      </c>
      <c r="W22" s="2">
        <f t="shared" si="1"/>
        <v>32</v>
      </c>
      <c r="X22" s="2">
        <f t="shared" si="1"/>
        <v>0</v>
      </c>
      <c r="Z22" t="str">
        <f t="shared" si="2"/>
        <v>["NewCMMono10-Bold","New Computer Modern Mono 10","Bold","Bold","New Computer Modern Mono 10 Bold","Monoscape","-91","32"],</v>
      </c>
    </row>
    <row r="23" spans="1:26" x14ac:dyDescent="0.25">
      <c r="A23" t="str">
        <f t="shared" si="8"/>
        <v/>
      </c>
      <c r="B23" t="str">
        <f t="shared" si="7"/>
        <v>["</v>
      </c>
      <c r="C23" t="s">
        <v>18</v>
      </c>
      <c r="D23" t="s">
        <v>55</v>
      </c>
      <c r="E23" t="s">
        <v>43</v>
      </c>
      <c r="F23" t="s">
        <v>55</v>
      </c>
      <c r="G23" t="s">
        <v>59</v>
      </c>
      <c r="H23" t="s">
        <v>55</v>
      </c>
      <c r="I23" t="s">
        <v>54</v>
      </c>
      <c r="J23" t="s">
        <v>55</v>
      </c>
      <c r="K23" t="str">
        <f t="shared" si="3"/>
        <v>New Computer Modern Mono 10 Bold Oblique</v>
      </c>
      <c r="L23" t="s">
        <v>55</v>
      </c>
      <c r="M23" t="s">
        <v>71</v>
      </c>
      <c r="N23" t="s">
        <v>55</v>
      </c>
      <c r="O23">
        <f t="shared" si="4"/>
        <v>-12</v>
      </c>
      <c r="P23" t="s">
        <v>55</v>
      </c>
      <c r="Q23">
        <f t="shared" si="5"/>
        <v>33</v>
      </c>
      <c r="R23" t="s">
        <v>66</v>
      </c>
      <c r="T23" s="2">
        <f t="shared" si="0"/>
        <v>0</v>
      </c>
      <c r="U23" s="2">
        <f t="shared" si="0"/>
        <v>0</v>
      </c>
      <c r="V23" s="2">
        <f t="shared" si="6"/>
        <v>0</v>
      </c>
      <c r="W23" s="2">
        <f t="shared" si="1"/>
        <v>32</v>
      </c>
      <c r="X23" s="2">
        <f t="shared" si="1"/>
        <v>1</v>
      </c>
      <c r="Z23" t="str">
        <f t="shared" si="2"/>
        <v>["NewCMMono10-BoldOblique","New Computer Modern Mono 10","Bold Oblique","Bold","New Computer Modern Mono 10 Bold Oblique","Monoscape","-12","33"],</v>
      </c>
    </row>
    <row r="24" spans="1:26" x14ac:dyDescent="0.25">
      <c r="A24" t="str">
        <f t="shared" si="8"/>
        <v/>
      </c>
      <c r="B24" t="str">
        <f t="shared" si="7"/>
        <v>["</v>
      </c>
      <c r="C24" t="s">
        <v>19</v>
      </c>
      <c r="D24" t="s">
        <v>55</v>
      </c>
      <c r="E24" t="s">
        <v>43</v>
      </c>
      <c r="F24" t="s">
        <v>55</v>
      </c>
      <c r="G24" t="s">
        <v>52</v>
      </c>
      <c r="H24" t="s">
        <v>55</v>
      </c>
      <c r="I24" t="s">
        <v>52</v>
      </c>
      <c r="J24" t="s">
        <v>55</v>
      </c>
      <c r="K24" t="str">
        <f t="shared" si="3"/>
        <v>New Computer Modern Mono 10 Book</v>
      </c>
      <c r="L24" t="s">
        <v>55</v>
      </c>
      <c r="M24" t="s">
        <v>71</v>
      </c>
      <c r="N24" t="s">
        <v>55</v>
      </c>
      <c r="O24">
        <f t="shared" si="4"/>
        <v>-91</v>
      </c>
      <c r="P24" t="s">
        <v>55</v>
      </c>
      <c r="Q24">
        <f t="shared" si="5"/>
        <v>64</v>
      </c>
      <c r="R24" t="s">
        <v>66</v>
      </c>
      <c r="T24" s="2">
        <f t="shared" ref="T24:U44" si="9">IF( ISNUMBER( SEARCH(T$2,$G24)),T$3,0)</f>
        <v>0</v>
      </c>
      <c r="U24" s="2">
        <f t="shared" si="9"/>
        <v>0</v>
      </c>
      <c r="V24" s="2">
        <f t="shared" si="6"/>
        <v>64</v>
      </c>
      <c r="W24" s="2">
        <f t="shared" ref="W24:X44" si="10">IF( ISNUMBER( SEARCH(W$2,$G24)),W$3,0)</f>
        <v>0</v>
      </c>
      <c r="X24" s="2">
        <f t="shared" si="10"/>
        <v>0</v>
      </c>
      <c r="Z24" t="str">
        <f t="shared" si="2"/>
        <v>["NewCMMono10-Book","New Computer Modern Mono 10","Book","Book","New Computer Modern Mono 10 Book","Monoscape","-91","64"],</v>
      </c>
    </row>
    <row r="25" spans="1:26" x14ac:dyDescent="0.25">
      <c r="A25" t="str">
        <f t="shared" si="8"/>
        <v/>
      </c>
      <c r="B25" t="str">
        <f t="shared" si="7"/>
        <v>["</v>
      </c>
      <c r="C25" t="s">
        <v>20</v>
      </c>
      <c r="D25" t="s">
        <v>55</v>
      </c>
      <c r="E25" t="s">
        <v>43</v>
      </c>
      <c r="F25" t="s">
        <v>55</v>
      </c>
      <c r="G25" t="s">
        <v>57</v>
      </c>
      <c r="H25" t="s">
        <v>55</v>
      </c>
      <c r="I25" t="s">
        <v>52</v>
      </c>
      <c r="J25" t="s">
        <v>55</v>
      </c>
      <c r="K25" t="str">
        <f t="shared" si="3"/>
        <v>New Computer Modern Mono 10 Book Italic</v>
      </c>
      <c r="L25" t="s">
        <v>55</v>
      </c>
      <c r="M25" t="s">
        <v>71</v>
      </c>
      <c r="N25" t="s">
        <v>55</v>
      </c>
      <c r="O25">
        <f t="shared" si="4"/>
        <v>-91</v>
      </c>
      <c r="P25" t="s">
        <v>55</v>
      </c>
      <c r="Q25">
        <f t="shared" si="5"/>
        <v>1</v>
      </c>
      <c r="R25" t="s">
        <v>66</v>
      </c>
      <c r="T25" s="2">
        <f t="shared" si="9"/>
        <v>0</v>
      </c>
      <c r="U25" s="2">
        <f t="shared" si="9"/>
        <v>1</v>
      </c>
      <c r="V25" s="2">
        <f t="shared" si="6"/>
        <v>0</v>
      </c>
      <c r="W25" s="2">
        <f t="shared" si="10"/>
        <v>0</v>
      </c>
      <c r="X25" s="2">
        <f t="shared" si="10"/>
        <v>0</v>
      </c>
      <c r="Z25" t="str">
        <f t="shared" si="2"/>
        <v>["NewCMMono10-BookItalic","New Computer Modern Mono 10","Book Italic","Book","New Computer Modern Mono 10 Book Italic","Monoscape","-91","1"],</v>
      </c>
    </row>
    <row r="26" spans="1:26" x14ac:dyDescent="0.25">
      <c r="A26" t="s">
        <v>77</v>
      </c>
      <c r="B26" t="str">
        <f t="shared" si="7"/>
        <v>["</v>
      </c>
      <c r="C26" t="s">
        <v>21</v>
      </c>
      <c r="D26" t="s">
        <v>55</v>
      </c>
      <c r="E26" t="s">
        <v>43</v>
      </c>
      <c r="F26" t="s">
        <v>55</v>
      </c>
      <c r="G26" t="s">
        <v>61</v>
      </c>
      <c r="H26" t="s">
        <v>55</v>
      </c>
      <c r="I26" t="s">
        <v>53</v>
      </c>
      <c r="J26" t="s">
        <v>55</v>
      </c>
      <c r="K26" t="str">
        <f t="shared" si="3"/>
        <v>New Computer Modern Mono 10 Italic</v>
      </c>
      <c r="L26" t="s">
        <v>55</v>
      </c>
      <c r="M26" t="s">
        <v>71</v>
      </c>
      <c r="N26" t="s">
        <v>55</v>
      </c>
      <c r="O26">
        <f t="shared" si="4"/>
        <v>-91</v>
      </c>
      <c r="P26" t="s">
        <v>55</v>
      </c>
      <c r="Q26">
        <f t="shared" si="5"/>
        <v>1</v>
      </c>
      <c r="R26" t="s">
        <v>66</v>
      </c>
      <c r="T26" s="2">
        <f t="shared" si="9"/>
        <v>0</v>
      </c>
      <c r="U26" s="2">
        <f t="shared" si="9"/>
        <v>1</v>
      </c>
      <c r="V26" s="2">
        <f t="shared" si="6"/>
        <v>0</v>
      </c>
      <c r="W26" s="2">
        <f t="shared" si="10"/>
        <v>0</v>
      </c>
      <c r="X26" s="2">
        <f t="shared" si="10"/>
        <v>0</v>
      </c>
      <c r="Z26" t="str">
        <f t="shared" si="2"/>
        <v>#["NewCMMono10-Italic","New Computer Modern Mono 10","Italic","Regular","New Computer Modern Mono 10 Italic","Monoscape","-91","1"],</v>
      </c>
    </row>
    <row r="27" spans="1:26" x14ac:dyDescent="0.25">
      <c r="A27" t="str">
        <f t="shared" si="8"/>
        <v>#</v>
      </c>
      <c r="B27" t="str">
        <f t="shared" si="7"/>
        <v>["</v>
      </c>
      <c r="C27" t="s">
        <v>22</v>
      </c>
      <c r="D27" t="s">
        <v>55</v>
      </c>
      <c r="E27" t="s">
        <v>43</v>
      </c>
      <c r="F27" t="s">
        <v>55</v>
      </c>
      <c r="G27" t="s">
        <v>53</v>
      </c>
      <c r="H27" t="s">
        <v>55</v>
      </c>
      <c r="I27" t="s">
        <v>53</v>
      </c>
      <c r="J27" t="s">
        <v>55</v>
      </c>
      <c r="K27" t="str">
        <f t="shared" si="3"/>
        <v>New Computer Modern Mono 10 Regular</v>
      </c>
      <c r="L27" t="s">
        <v>55</v>
      </c>
      <c r="M27" t="s">
        <v>71</v>
      </c>
      <c r="N27" t="s">
        <v>55</v>
      </c>
      <c r="O27">
        <f t="shared" si="4"/>
        <v>-91</v>
      </c>
      <c r="P27" t="s">
        <v>55</v>
      </c>
      <c r="Q27">
        <f t="shared" si="5"/>
        <v>64</v>
      </c>
      <c r="R27" t="s">
        <v>66</v>
      </c>
      <c r="T27" s="2">
        <f t="shared" si="9"/>
        <v>64</v>
      </c>
      <c r="U27" s="2">
        <f t="shared" si="9"/>
        <v>0</v>
      </c>
      <c r="V27" s="2">
        <f t="shared" si="6"/>
        <v>0</v>
      </c>
      <c r="W27" s="2">
        <f t="shared" si="10"/>
        <v>0</v>
      </c>
      <c r="X27" s="2">
        <f t="shared" si="10"/>
        <v>0</v>
      </c>
      <c r="Z27" t="str">
        <f t="shared" si="2"/>
        <v>#["NewCMMono10-Regular","New Computer Modern Mono 10","Regular","Regular","New Computer Modern Mono 10 Regular","Monoscape","-91","64"],</v>
      </c>
    </row>
    <row r="28" spans="1:26" x14ac:dyDescent="0.25">
      <c r="A28" t="s">
        <v>77</v>
      </c>
      <c r="B28" t="str">
        <f t="shared" si="7"/>
        <v>["</v>
      </c>
      <c r="C28" t="s">
        <v>23</v>
      </c>
      <c r="D28" t="s">
        <v>55</v>
      </c>
      <c r="E28" t="s">
        <v>44</v>
      </c>
      <c r="F28" t="s">
        <v>55</v>
      </c>
      <c r="G28" t="s">
        <v>52</v>
      </c>
      <c r="H28" t="s">
        <v>55</v>
      </c>
      <c r="I28" t="s">
        <v>52</v>
      </c>
      <c r="J28" t="s">
        <v>55</v>
      </c>
      <c r="K28" t="str">
        <f t="shared" si="3"/>
        <v>New Computer Modern Sans 08 Book</v>
      </c>
      <c r="L28" t="s">
        <v>55</v>
      </c>
      <c r="M28" t="s">
        <v>72</v>
      </c>
      <c r="N28" t="s">
        <v>55</v>
      </c>
      <c r="O28">
        <f t="shared" si="4"/>
        <v>-91</v>
      </c>
      <c r="P28" t="s">
        <v>55</v>
      </c>
      <c r="Q28">
        <f t="shared" si="5"/>
        <v>64</v>
      </c>
      <c r="R28" t="s">
        <v>66</v>
      </c>
      <c r="T28" s="2">
        <f t="shared" si="9"/>
        <v>0</v>
      </c>
      <c r="U28" s="2">
        <f t="shared" si="9"/>
        <v>0</v>
      </c>
      <c r="V28" s="2">
        <f t="shared" si="6"/>
        <v>64</v>
      </c>
      <c r="W28" s="2">
        <f t="shared" si="10"/>
        <v>0</v>
      </c>
      <c r="X28" s="2">
        <f t="shared" si="10"/>
        <v>0</v>
      </c>
      <c r="Z28" t="str">
        <f t="shared" si="2"/>
        <v>#["NewCMSans08-Book","New Computer Modern Sans 08","Book","Book","New Computer Modern Sans 08 Book","Sans","-91","64"],</v>
      </c>
    </row>
    <row r="29" spans="1:26" x14ac:dyDescent="0.25">
      <c r="A29" t="s">
        <v>77</v>
      </c>
      <c r="B29" t="str">
        <f t="shared" si="7"/>
        <v>["</v>
      </c>
      <c r="C29" t="s">
        <v>24</v>
      </c>
      <c r="D29" t="s">
        <v>55</v>
      </c>
      <c r="E29" t="s">
        <v>44</v>
      </c>
      <c r="F29" t="s">
        <v>55</v>
      </c>
      <c r="G29" t="s">
        <v>60</v>
      </c>
      <c r="H29" t="s">
        <v>55</v>
      </c>
      <c r="I29" t="s">
        <v>52</v>
      </c>
      <c r="J29" t="s">
        <v>55</v>
      </c>
      <c r="K29" t="str">
        <f t="shared" si="3"/>
        <v>New Computer Modern Sans 08 Book Oblique</v>
      </c>
      <c r="L29" t="s">
        <v>55</v>
      </c>
      <c r="M29" t="s">
        <v>72</v>
      </c>
      <c r="N29" t="s">
        <v>55</v>
      </c>
      <c r="O29">
        <f t="shared" si="4"/>
        <v>-12</v>
      </c>
      <c r="P29" t="s">
        <v>55</v>
      </c>
      <c r="Q29">
        <f t="shared" si="5"/>
        <v>1</v>
      </c>
      <c r="R29" t="s">
        <v>66</v>
      </c>
      <c r="T29" s="2">
        <f t="shared" si="9"/>
        <v>0</v>
      </c>
      <c r="U29" s="2">
        <f t="shared" si="9"/>
        <v>0</v>
      </c>
      <c r="V29" s="2">
        <f t="shared" si="6"/>
        <v>0</v>
      </c>
      <c r="W29" s="2">
        <f t="shared" si="10"/>
        <v>0</v>
      </c>
      <c r="X29" s="2">
        <f t="shared" si="10"/>
        <v>1</v>
      </c>
      <c r="Z29" t="str">
        <f t="shared" si="2"/>
        <v>#["NewCMSans08-BookOblique","New Computer Modern Sans 08","Book Oblique","Book","New Computer Modern Sans 08 Book Oblique","Sans","-12","1"],</v>
      </c>
    </row>
    <row r="30" spans="1:26" x14ac:dyDescent="0.25">
      <c r="A30" t="s">
        <v>77</v>
      </c>
      <c r="B30" t="str">
        <f t="shared" si="7"/>
        <v>["</v>
      </c>
      <c r="C30" t="s">
        <v>25</v>
      </c>
      <c r="D30" t="s">
        <v>55</v>
      </c>
      <c r="E30" t="s">
        <v>44</v>
      </c>
      <c r="F30" t="s">
        <v>55</v>
      </c>
      <c r="G30" t="s">
        <v>62</v>
      </c>
      <c r="H30" t="s">
        <v>55</v>
      </c>
      <c r="I30" t="s">
        <v>53</v>
      </c>
      <c r="J30" t="s">
        <v>55</v>
      </c>
      <c r="K30" t="str">
        <f t="shared" si="3"/>
        <v>New Computer Modern Sans 08 Oblique</v>
      </c>
      <c r="L30" t="s">
        <v>55</v>
      </c>
      <c r="M30" t="s">
        <v>72</v>
      </c>
      <c r="N30" t="s">
        <v>55</v>
      </c>
      <c r="O30">
        <f t="shared" si="4"/>
        <v>-12</v>
      </c>
      <c r="P30" t="s">
        <v>55</v>
      </c>
      <c r="Q30">
        <f t="shared" si="5"/>
        <v>1</v>
      </c>
      <c r="R30" t="s">
        <v>66</v>
      </c>
      <c r="T30" s="2">
        <f t="shared" si="9"/>
        <v>0</v>
      </c>
      <c r="U30" s="2">
        <f t="shared" si="9"/>
        <v>0</v>
      </c>
      <c r="V30" s="2">
        <f t="shared" si="6"/>
        <v>0</v>
      </c>
      <c r="W30" s="2">
        <f t="shared" si="10"/>
        <v>0</v>
      </c>
      <c r="X30" s="2">
        <f t="shared" si="10"/>
        <v>1</v>
      </c>
      <c r="Z30" t="str">
        <f t="shared" si="2"/>
        <v>#["NewCMSans08-Oblique","New Computer Modern Sans 08","Oblique","Regular","New Computer Modern Sans 08 Oblique","Sans","-12","1"],</v>
      </c>
    </row>
    <row r="31" spans="1:26" x14ac:dyDescent="0.25">
      <c r="A31" t="str">
        <f t="shared" si="8"/>
        <v>#</v>
      </c>
      <c r="B31" t="str">
        <f t="shared" si="7"/>
        <v>["</v>
      </c>
      <c r="C31" t="s">
        <v>26</v>
      </c>
      <c r="D31" t="s">
        <v>55</v>
      </c>
      <c r="E31" t="s">
        <v>44</v>
      </c>
      <c r="F31" t="s">
        <v>55</v>
      </c>
      <c r="G31" t="s">
        <v>53</v>
      </c>
      <c r="H31" t="s">
        <v>55</v>
      </c>
      <c r="I31" t="s">
        <v>53</v>
      </c>
      <c r="J31" t="s">
        <v>55</v>
      </c>
      <c r="K31" t="str">
        <f t="shared" si="3"/>
        <v>New Computer Modern Sans 08 Regular</v>
      </c>
      <c r="L31" t="s">
        <v>55</v>
      </c>
      <c r="M31" t="s">
        <v>72</v>
      </c>
      <c r="N31" t="s">
        <v>55</v>
      </c>
      <c r="O31">
        <f t="shared" si="4"/>
        <v>-91</v>
      </c>
      <c r="P31" t="s">
        <v>55</v>
      </c>
      <c r="Q31">
        <f t="shared" si="5"/>
        <v>64</v>
      </c>
      <c r="R31" t="s">
        <v>66</v>
      </c>
      <c r="T31" s="2">
        <f t="shared" si="9"/>
        <v>64</v>
      </c>
      <c r="U31" s="2">
        <f t="shared" si="9"/>
        <v>0</v>
      </c>
      <c r="V31" s="2">
        <f t="shared" si="6"/>
        <v>0</v>
      </c>
      <c r="W31" s="2">
        <f t="shared" si="10"/>
        <v>0</v>
      </c>
      <c r="X31" s="2">
        <f t="shared" si="10"/>
        <v>0</v>
      </c>
      <c r="Z31" t="str">
        <f t="shared" si="2"/>
        <v>#["NewCMSans08-Regular","New Computer Modern Sans 08","Regular","Regular","New Computer Modern Sans 08 Regular","Sans","-91","64"],</v>
      </c>
    </row>
    <row r="32" spans="1:26" x14ac:dyDescent="0.25">
      <c r="A32" t="str">
        <f t="shared" si="8"/>
        <v/>
      </c>
      <c r="B32" t="str">
        <f t="shared" si="7"/>
        <v>["</v>
      </c>
      <c r="C32" t="s">
        <v>27</v>
      </c>
      <c r="D32" t="s">
        <v>55</v>
      </c>
      <c r="E32" t="s">
        <v>45</v>
      </c>
      <c r="F32" t="s">
        <v>55</v>
      </c>
      <c r="G32" t="s">
        <v>54</v>
      </c>
      <c r="H32" t="s">
        <v>55</v>
      </c>
      <c r="I32" t="s">
        <v>54</v>
      </c>
      <c r="J32" t="s">
        <v>55</v>
      </c>
      <c r="K32" t="str">
        <f t="shared" si="3"/>
        <v>New Computer Modern Sans 10 Bold</v>
      </c>
      <c r="L32" t="s">
        <v>55</v>
      </c>
      <c r="M32" t="s">
        <v>72</v>
      </c>
      <c r="N32" t="s">
        <v>55</v>
      </c>
      <c r="O32">
        <f t="shared" si="4"/>
        <v>-91</v>
      </c>
      <c r="P32" t="s">
        <v>55</v>
      </c>
      <c r="Q32">
        <f t="shared" si="5"/>
        <v>32</v>
      </c>
      <c r="R32" t="s">
        <v>66</v>
      </c>
      <c r="T32" s="2">
        <f t="shared" si="9"/>
        <v>0</v>
      </c>
      <c r="U32" s="2">
        <f t="shared" si="9"/>
        <v>0</v>
      </c>
      <c r="V32" s="2">
        <f t="shared" si="6"/>
        <v>0</v>
      </c>
      <c r="W32" s="2">
        <f t="shared" si="10"/>
        <v>32</v>
      </c>
      <c r="X32" s="2">
        <f t="shared" si="10"/>
        <v>0</v>
      </c>
      <c r="Z32" t="str">
        <f t="shared" si="2"/>
        <v>["NewCMSans10-Bold","New Computer Modern Sans 10","Bold","Bold","New Computer Modern Sans 10 Bold","Sans","-91","32"],</v>
      </c>
    </row>
    <row r="33" spans="1:26" x14ac:dyDescent="0.25">
      <c r="A33" t="str">
        <f t="shared" si="8"/>
        <v/>
      </c>
      <c r="B33" t="str">
        <f t="shared" si="7"/>
        <v>["</v>
      </c>
      <c r="C33" t="s">
        <v>28</v>
      </c>
      <c r="D33" t="s">
        <v>55</v>
      </c>
      <c r="E33" t="s">
        <v>45</v>
      </c>
      <c r="F33" t="s">
        <v>55</v>
      </c>
      <c r="G33" t="s">
        <v>59</v>
      </c>
      <c r="H33" t="s">
        <v>55</v>
      </c>
      <c r="I33" t="s">
        <v>54</v>
      </c>
      <c r="J33" t="s">
        <v>55</v>
      </c>
      <c r="K33" t="str">
        <f t="shared" si="3"/>
        <v>New Computer Modern Sans 10 Bold Oblique</v>
      </c>
      <c r="L33" t="s">
        <v>55</v>
      </c>
      <c r="M33" t="s">
        <v>72</v>
      </c>
      <c r="N33" t="s">
        <v>55</v>
      </c>
      <c r="O33">
        <f t="shared" si="4"/>
        <v>-12</v>
      </c>
      <c r="P33" t="s">
        <v>55</v>
      </c>
      <c r="Q33">
        <f t="shared" si="5"/>
        <v>33</v>
      </c>
      <c r="R33" t="s">
        <v>66</v>
      </c>
      <c r="T33" s="2">
        <f t="shared" si="9"/>
        <v>0</v>
      </c>
      <c r="U33" s="2">
        <f t="shared" si="9"/>
        <v>0</v>
      </c>
      <c r="V33" s="2">
        <f t="shared" si="6"/>
        <v>0</v>
      </c>
      <c r="W33" s="2">
        <f t="shared" si="10"/>
        <v>32</v>
      </c>
      <c r="X33" s="2">
        <f t="shared" si="10"/>
        <v>1</v>
      </c>
      <c r="Z33" t="str">
        <f t="shared" si="2"/>
        <v>["NewCMSans10-BoldOblique","New Computer Modern Sans 10","Bold Oblique","Bold","New Computer Modern Sans 10 Bold Oblique","Sans","-12","33"],</v>
      </c>
    </row>
    <row r="34" spans="1:26" x14ac:dyDescent="0.25">
      <c r="A34" t="str">
        <f t="shared" si="8"/>
        <v/>
      </c>
      <c r="B34" t="str">
        <f t="shared" si="7"/>
        <v>["</v>
      </c>
      <c r="C34" t="s">
        <v>29</v>
      </c>
      <c r="D34" t="s">
        <v>55</v>
      </c>
      <c r="E34" t="s">
        <v>45</v>
      </c>
      <c r="F34" t="s">
        <v>55</v>
      </c>
      <c r="G34" t="s">
        <v>52</v>
      </c>
      <c r="H34" t="s">
        <v>55</v>
      </c>
      <c r="I34" t="s">
        <v>52</v>
      </c>
      <c r="J34" t="s">
        <v>55</v>
      </c>
      <c r="K34" t="str">
        <f t="shared" si="3"/>
        <v>New Computer Modern Sans 10 Book</v>
      </c>
      <c r="L34" t="s">
        <v>55</v>
      </c>
      <c r="M34" t="s">
        <v>72</v>
      </c>
      <c r="N34" t="s">
        <v>55</v>
      </c>
      <c r="O34">
        <f t="shared" si="4"/>
        <v>-91</v>
      </c>
      <c r="P34" t="s">
        <v>55</v>
      </c>
      <c r="Q34">
        <f t="shared" si="5"/>
        <v>64</v>
      </c>
      <c r="R34" t="s">
        <v>66</v>
      </c>
      <c r="T34" s="2">
        <f t="shared" si="9"/>
        <v>0</v>
      </c>
      <c r="U34" s="2">
        <f t="shared" si="9"/>
        <v>0</v>
      </c>
      <c r="V34" s="2">
        <f t="shared" si="6"/>
        <v>64</v>
      </c>
      <c r="W34" s="2">
        <f t="shared" si="10"/>
        <v>0</v>
      </c>
      <c r="X34" s="2">
        <f t="shared" si="10"/>
        <v>0</v>
      </c>
      <c r="Z34" t="str">
        <f t="shared" si="2"/>
        <v>["NewCMSans10-Book","New Computer Modern Sans 10","Book","Book","New Computer Modern Sans 10 Book","Sans","-91","64"],</v>
      </c>
    </row>
    <row r="35" spans="1:26" x14ac:dyDescent="0.25">
      <c r="A35" t="str">
        <f t="shared" si="8"/>
        <v/>
      </c>
      <c r="B35" t="str">
        <f t="shared" si="7"/>
        <v>["</v>
      </c>
      <c r="C35" t="s">
        <v>30</v>
      </c>
      <c r="D35" t="s">
        <v>55</v>
      </c>
      <c r="E35" t="s">
        <v>45</v>
      </c>
      <c r="F35" t="s">
        <v>55</v>
      </c>
      <c r="G35" t="s">
        <v>60</v>
      </c>
      <c r="H35" t="s">
        <v>55</v>
      </c>
      <c r="I35" t="s">
        <v>52</v>
      </c>
      <c r="J35" t="s">
        <v>55</v>
      </c>
      <c r="K35" t="str">
        <f t="shared" si="3"/>
        <v>New Computer Modern Sans 10 Book Oblique</v>
      </c>
      <c r="L35" t="s">
        <v>55</v>
      </c>
      <c r="M35" t="s">
        <v>72</v>
      </c>
      <c r="N35" t="s">
        <v>55</v>
      </c>
      <c r="O35">
        <f t="shared" si="4"/>
        <v>-12</v>
      </c>
      <c r="P35" t="s">
        <v>55</v>
      </c>
      <c r="Q35">
        <f t="shared" si="5"/>
        <v>1</v>
      </c>
      <c r="R35" t="s">
        <v>66</v>
      </c>
      <c r="T35" s="2">
        <f t="shared" si="9"/>
        <v>0</v>
      </c>
      <c r="U35" s="2">
        <f t="shared" si="9"/>
        <v>0</v>
      </c>
      <c r="V35" s="2">
        <f t="shared" si="6"/>
        <v>0</v>
      </c>
      <c r="W35" s="2">
        <f t="shared" si="10"/>
        <v>0</v>
      </c>
      <c r="X35" s="2">
        <f t="shared" si="10"/>
        <v>1</v>
      </c>
      <c r="Z35" t="str">
        <f t="shared" si="2"/>
        <v>["NewCMSans10-BookOblique","New Computer Modern Sans 10","Book Oblique","Book","New Computer Modern Sans 10 Book Oblique","Sans","-12","1"],</v>
      </c>
    </row>
    <row r="36" spans="1:26" x14ac:dyDescent="0.25">
      <c r="A36" t="s">
        <v>77</v>
      </c>
      <c r="B36" t="str">
        <f t="shared" si="7"/>
        <v>["</v>
      </c>
      <c r="C36" t="s">
        <v>31</v>
      </c>
      <c r="D36" t="s">
        <v>55</v>
      </c>
      <c r="E36" t="s">
        <v>45</v>
      </c>
      <c r="F36" t="s">
        <v>55</v>
      </c>
      <c r="G36" t="s">
        <v>62</v>
      </c>
      <c r="H36" t="s">
        <v>55</v>
      </c>
      <c r="I36" t="s">
        <v>53</v>
      </c>
      <c r="J36" t="s">
        <v>55</v>
      </c>
      <c r="K36" t="str">
        <f t="shared" si="3"/>
        <v>New Computer Modern Sans 10 Oblique</v>
      </c>
      <c r="L36" t="s">
        <v>55</v>
      </c>
      <c r="M36" t="s">
        <v>72</v>
      </c>
      <c r="N36" t="s">
        <v>55</v>
      </c>
      <c r="O36">
        <f t="shared" si="4"/>
        <v>-12</v>
      </c>
      <c r="P36" t="s">
        <v>55</v>
      </c>
      <c r="Q36">
        <f t="shared" si="5"/>
        <v>1</v>
      </c>
      <c r="R36" t="s">
        <v>66</v>
      </c>
      <c r="T36" s="2">
        <f t="shared" si="9"/>
        <v>0</v>
      </c>
      <c r="U36" s="2">
        <f t="shared" si="9"/>
        <v>0</v>
      </c>
      <c r="V36" s="2">
        <f t="shared" si="6"/>
        <v>0</v>
      </c>
      <c r="W36" s="2">
        <f t="shared" si="10"/>
        <v>0</v>
      </c>
      <c r="X36" s="2">
        <f t="shared" si="10"/>
        <v>1</v>
      </c>
      <c r="Z36" t="str">
        <f t="shared" si="2"/>
        <v>#["NewCMSans10-Oblique","New Computer Modern Sans 10","Oblique","Regular","New Computer Modern Sans 10 Oblique","Sans","-12","1"],</v>
      </c>
    </row>
    <row r="37" spans="1:26" x14ac:dyDescent="0.25">
      <c r="A37" t="str">
        <f t="shared" si="8"/>
        <v>#</v>
      </c>
      <c r="B37" t="str">
        <f t="shared" si="7"/>
        <v>["</v>
      </c>
      <c r="C37" t="s">
        <v>32</v>
      </c>
      <c r="D37" t="s">
        <v>55</v>
      </c>
      <c r="E37" t="s">
        <v>45</v>
      </c>
      <c r="F37" t="s">
        <v>55</v>
      </c>
      <c r="G37" t="s">
        <v>53</v>
      </c>
      <c r="H37" t="s">
        <v>55</v>
      </c>
      <c r="I37" t="s">
        <v>53</v>
      </c>
      <c r="J37" t="s">
        <v>55</v>
      </c>
      <c r="K37" t="str">
        <f t="shared" si="3"/>
        <v>New Computer Modern Sans 10 Regular</v>
      </c>
      <c r="L37" t="s">
        <v>55</v>
      </c>
      <c r="M37" t="s">
        <v>72</v>
      </c>
      <c r="N37" t="s">
        <v>55</v>
      </c>
      <c r="O37">
        <f t="shared" si="4"/>
        <v>-91</v>
      </c>
      <c r="P37" t="s">
        <v>55</v>
      </c>
      <c r="Q37">
        <f t="shared" si="5"/>
        <v>64</v>
      </c>
      <c r="R37" t="s">
        <v>66</v>
      </c>
      <c r="T37" s="2">
        <f t="shared" si="9"/>
        <v>64</v>
      </c>
      <c r="U37" s="2">
        <f t="shared" si="9"/>
        <v>0</v>
      </c>
      <c r="V37" s="2">
        <f t="shared" si="6"/>
        <v>0</v>
      </c>
      <c r="W37" s="2">
        <f t="shared" si="10"/>
        <v>0</v>
      </c>
      <c r="X37" s="2">
        <f t="shared" si="10"/>
        <v>0</v>
      </c>
      <c r="Z37" t="str">
        <f t="shared" si="2"/>
        <v>#["NewCMSans10-Regular","New Computer Modern Sans 10","Regular","Regular","New Computer Modern Sans 10 Regular","Sans","-91","64"],</v>
      </c>
    </row>
    <row r="38" spans="1:26" x14ac:dyDescent="0.25">
      <c r="B38" t="str">
        <f t="shared" si="7"/>
        <v>["</v>
      </c>
      <c r="C38" t="s">
        <v>33</v>
      </c>
      <c r="D38" t="s">
        <v>55</v>
      </c>
      <c r="E38" t="s">
        <v>47</v>
      </c>
      <c r="F38" t="s">
        <v>55</v>
      </c>
      <c r="G38" t="s">
        <v>53</v>
      </c>
      <c r="H38" t="s">
        <v>55</v>
      </c>
      <c r="I38" t="s">
        <v>53</v>
      </c>
      <c r="J38" t="s">
        <v>55</v>
      </c>
      <c r="K38" t="str">
        <f t="shared" si="3"/>
        <v>New Computer Modern Sans Math Regular</v>
      </c>
      <c r="L38" t="s">
        <v>55</v>
      </c>
      <c r="M38" t="s">
        <v>72</v>
      </c>
      <c r="N38" t="s">
        <v>55</v>
      </c>
      <c r="O38">
        <f t="shared" si="4"/>
        <v>-91</v>
      </c>
      <c r="P38" t="s">
        <v>55</v>
      </c>
      <c r="Q38">
        <f t="shared" si="5"/>
        <v>64</v>
      </c>
      <c r="R38" t="s">
        <v>66</v>
      </c>
      <c r="T38" s="2">
        <f t="shared" si="9"/>
        <v>64</v>
      </c>
      <c r="U38" s="2">
        <f t="shared" si="9"/>
        <v>0</v>
      </c>
      <c r="V38" s="2">
        <f t="shared" si="6"/>
        <v>0</v>
      </c>
      <c r="W38" s="2">
        <f t="shared" si="10"/>
        <v>0</v>
      </c>
      <c r="X38" s="2">
        <f t="shared" si="10"/>
        <v>0</v>
      </c>
      <c r="Z38" t="str">
        <f t="shared" si="2"/>
        <v>["NewCMSansMath-Regular","New Computer Modern Sans Math","Regular","Regular","New Computer Modern Sans Math Regular","Sans","-91","64"],</v>
      </c>
    </row>
    <row r="39" spans="1:26" x14ac:dyDescent="0.25">
      <c r="A39" t="s">
        <v>77</v>
      </c>
      <c r="B39" t="str">
        <f t="shared" si="7"/>
        <v>["</v>
      </c>
      <c r="C39" t="s">
        <v>34</v>
      </c>
      <c r="D39" t="s">
        <v>55</v>
      </c>
      <c r="E39" t="s">
        <v>46</v>
      </c>
      <c r="F39" t="s">
        <v>55</v>
      </c>
      <c r="G39" t="s">
        <v>54</v>
      </c>
      <c r="H39" t="s">
        <v>55</v>
      </c>
      <c r="I39" t="s">
        <v>54</v>
      </c>
      <c r="J39" t="s">
        <v>55</v>
      </c>
      <c r="K39" t="str">
        <f t="shared" si="3"/>
        <v>New Computer Modern Uncial 08 Bold</v>
      </c>
      <c r="L39" t="s">
        <v>55</v>
      </c>
      <c r="M39" t="s">
        <v>73</v>
      </c>
      <c r="N39" t="s">
        <v>55</v>
      </c>
      <c r="O39">
        <f t="shared" si="4"/>
        <v>-91</v>
      </c>
      <c r="P39" t="s">
        <v>55</v>
      </c>
      <c r="Q39">
        <f t="shared" si="5"/>
        <v>32</v>
      </c>
      <c r="R39" t="s">
        <v>66</v>
      </c>
      <c r="T39" s="2">
        <f t="shared" si="9"/>
        <v>0</v>
      </c>
      <c r="U39" s="2">
        <f t="shared" si="9"/>
        <v>0</v>
      </c>
      <c r="V39" s="2">
        <f t="shared" si="6"/>
        <v>0</v>
      </c>
      <c r="W39" s="2">
        <f t="shared" si="10"/>
        <v>32</v>
      </c>
      <c r="X39" s="2">
        <f t="shared" si="10"/>
        <v>0</v>
      </c>
      <c r="Z39" t="str">
        <f t="shared" si="2"/>
        <v>#["NewCMUncial08-Bold","New Computer Modern Uncial 08","Bold","Bold","New Computer Modern Uncial 08 Bold","Decorative","-91","32"],</v>
      </c>
    </row>
    <row r="40" spans="1:26" x14ac:dyDescent="0.25">
      <c r="A40" t="s">
        <v>77</v>
      </c>
      <c r="B40" t="str">
        <f t="shared" si="7"/>
        <v>["</v>
      </c>
      <c r="C40" t="s">
        <v>35</v>
      </c>
      <c r="D40" t="s">
        <v>55</v>
      </c>
      <c r="E40" t="s">
        <v>46</v>
      </c>
      <c r="F40" t="s">
        <v>55</v>
      </c>
      <c r="G40" t="s">
        <v>52</v>
      </c>
      <c r="H40" t="s">
        <v>55</v>
      </c>
      <c r="I40" t="s">
        <v>52</v>
      </c>
      <c r="J40" t="s">
        <v>55</v>
      </c>
      <c r="K40" t="str">
        <f t="shared" si="3"/>
        <v>New Computer Modern Uncial 08 Book</v>
      </c>
      <c r="L40" t="s">
        <v>55</v>
      </c>
      <c r="M40" t="s">
        <v>73</v>
      </c>
      <c r="N40" t="s">
        <v>55</v>
      </c>
      <c r="O40">
        <f t="shared" si="4"/>
        <v>-91</v>
      </c>
      <c r="P40" t="s">
        <v>55</v>
      </c>
      <c r="Q40">
        <f t="shared" si="5"/>
        <v>64</v>
      </c>
      <c r="R40" t="s">
        <v>66</v>
      </c>
      <c r="T40" s="2">
        <f t="shared" si="9"/>
        <v>0</v>
      </c>
      <c r="U40" s="2">
        <f t="shared" si="9"/>
        <v>0</v>
      </c>
      <c r="V40" s="2">
        <f t="shared" si="6"/>
        <v>64</v>
      </c>
      <c r="W40" s="2">
        <f t="shared" si="10"/>
        <v>0</v>
      </c>
      <c r="X40" s="2">
        <f t="shared" si="10"/>
        <v>0</v>
      </c>
      <c r="Z40" t="str">
        <f t="shared" si="2"/>
        <v>#["NewCMUncial08-Book","New Computer Modern Uncial 08","Book","Book","New Computer Modern Uncial 08 Book","Decorative","-91","64"],</v>
      </c>
    </row>
    <row r="41" spans="1:26" x14ac:dyDescent="0.25">
      <c r="A41" t="str">
        <f t="shared" si="8"/>
        <v>#</v>
      </c>
      <c r="B41" t="str">
        <f t="shared" si="7"/>
        <v>["</v>
      </c>
      <c r="C41" t="s">
        <v>36</v>
      </c>
      <c r="D41" t="s">
        <v>55</v>
      </c>
      <c r="E41" t="s">
        <v>46</v>
      </c>
      <c r="F41" t="s">
        <v>55</v>
      </c>
      <c r="G41" t="s">
        <v>53</v>
      </c>
      <c r="H41" t="s">
        <v>55</v>
      </c>
      <c r="I41" t="s">
        <v>53</v>
      </c>
      <c r="J41" t="s">
        <v>55</v>
      </c>
      <c r="K41" t="str">
        <f t="shared" si="3"/>
        <v>New Computer Modern Uncial 08 Regular</v>
      </c>
      <c r="L41" t="s">
        <v>55</v>
      </c>
      <c r="M41" t="s">
        <v>73</v>
      </c>
      <c r="N41" t="s">
        <v>55</v>
      </c>
      <c r="O41">
        <f t="shared" si="4"/>
        <v>-91</v>
      </c>
      <c r="P41" t="s">
        <v>55</v>
      </c>
      <c r="Q41">
        <f t="shared" si="5"/>
        <v>64</v>
      </c>
      <c r="R41" t="s">
        <v>66</v>
      </c>
      <c r="T41" s="2">
        <f t="shared" si="9"/>
        <v>64</v>
      </c>
      <c r="U41" s="2">
        <f t="shared" si="9"/>
        <v>0</v>
      </c>
      <c r="V41" s="2">
        <f t="shared" si="6"/>
        <v>0</v>
      </c>
      <c r="W41" s="2">
        <f t="shared" si="10"/>
        <v>0</v>
      </c>
      <c r="X41" s="2">
        <f t="shared" si="10"/>
        <v>0</v>
      </c>
      <c r="Z41" t="str">
        <f t="shared" si="2"/>
        <v>#["NewCMUncial08-Regular","New Computer Modern Uncial 08","Regular","Regular","New Computer Modern Uncial 08 Regular","Decorative","-91","64"],</v>
      </c>
    </row>
    <row r="42" spans="1:26" x14ac:dyDescent="0.25">
      <c r="A42" t="str">
        <f t="shared" si="8"/>
        <v/>
      </c>
      <c r="B42" t="str">
        <f t="shared" si="7"/>
        <v>["</v>
      </c>
      <c r="C42" t="s">
        <v>37</v>
      </c>
      <c r="D42" t="s">
        <v>55</v>
      </c>
      <c r="E42" t="s">
        <v>48</v>
      </c>
      <c r="F42" t="s">
        <v>55</v>
      </c>
      <c r="G42" t="s">
        <v>54</v>
      </c>
      <c r="H42" t="s">
        <v>55</v>
      </c>
      <c r="I42" t="s">
        <v>54</v>
      </c>
      <c r="J42" t="s">
        <v>55</v>
      </c>
      <c r="K42" t="str">
        <f t="shared" si="3"/>
        <v>New Computer Modern Uncial 10 Bold</v>
      </c>
      <c r="L42" t="s">
        <v>55</v>
      </c>
      <c r="M42" t="s">
        <v>73</v>
      </c>
      <c r="N42" t="s">
        <v>55</v>
      </c>
      <c r="O42">
        <f t="shared" si="4"/>
        <v>-91</v>
      </c>
      <c r="P42" t="s">
        <v>55</v>
      </c>
      <c r="Q42">
        <f t="shared" si="5"/>
        <v>32</v>
      </c>
      <c r="R42" t="s">
        <v>66</v>
      </c>
      <c r="T42" s="2">
        <f t="shared" si="9"/>
        <v>0</v>
      </c>
      <c r="U42" s="2">
        <f t="shared" si="9"/>
        <v>0</v>
      </c>
      <c r="V42" s="2">
        <f t="shared" si="6"/>
        <v>0</v>
      </c>
      <c r="W42" s="2">
        <f t="shared" si="10"/>
        <v>32</v>
      </c>
      <c r="X42" s="2">
        <f t="shared" si="10"/>
        <v>0</v>
      </c>
      <c r="Z42" t="str">
        <f t="shared" si="2"/>
        <v>["NewCMUncial10-Bold","New Computer Modern Uncial 10","Bold","Bold","New Computer Modern Uncial 10 Bold","Decorative","-91","32"],</v>
      </c>
    </row>
    <row r="43" spans="1:26" x14ac:dyDescent="0.25">
      <c r="A43" t="str">
        <f t="shared" si="8"/>
        <v/>
      </c>
      <c r="B43" t="str">
        <f t="shared" si="7"/>
        <v>["</v>
      </c>
      <c r="C43" t="s">
        <v>38</v>
      </c>
      <c r="D43" t="s">
        <v>55</v>
      </c>
      <c r="E43" t="s">
        <v>48</v>
      </c>
      <c r="F43" t="s">
        <v>55</v>
      </c>
      <c r="G43" t="s">
        <v>52</v>
      </c>
      <c r="H43" t="s">
        <v>55</v>
      </c>
      <c r="I43" t="s">
        <v>52</v>
      </c>
      <c r="J43" t="s">
        <v>55</v>
      </c>
      <c r="K43" t="str">
        <f t="shared" si="3"/>
        <v>New Computer Modern Uncial 10 Book</v>
      </c>
      <c r="L43" t="s">
        <v>55</v>
      </c>
      <c r="M43" t="s">
        <v>73</v>
      </c>
      <c r="N43" t="s">
        <v>55</v>
      </c>
      <c r="O43">
        <f t="shared" si="4"/>
        <v>-91</v>
      </c>
      <c r="P43" t="s">
        <v>55</v>
      </c>
      <c r="Q43">
        <f t="shared" si="5"/>
        <v>64</v>
      </c>
      <c r="R43" t="s">
        <v>66</v>
      </c>
      <c r="T43" s="2">
        <f t="shared" si="9"/>
        <v>0</v>
      </c>
      <c r="U43" s="2">
        <f t="shared" si="9"/>
        <v>0</v>
      </c>
      <c r="V43" s="2">
        <f t="shared" si="6"/>
        <v>64</v>
      </c>
      <c r="W43" s="2">
        <f t="shared" si="10"/>
        <v>0</v>
      </c>
      <c r="X43" s="2">
        <f t="shared" si="10"/>
        <v>0</v>
      </c>
      <c r="Z43" t="str">
        <f t="shared" si="2"/>
        <v>["NewCMUncial10-Book","New Computer Modern Uncial 10","Book","Book","New Computer Modern Uncial 10 Book","Decorative","-91","64"],</v>
      </c>
    </row>
    <row r="44" spans="1:26" x14ac:dyDescent="0.25">
      <c r="A44" t="str">
        <f t="shared" si="8"/>
        <v>#</v>
      </c>
      <c r="B44" t="str">
        <f t="shared" si="7"/>
        <v>["</v>
      </c>
      <c r="C44" t="s">
        <v>39</v>
      </c>
      <c r="D44" t="s">
        <v>55</v>
      </c>
      <c r="E44" t="s">
        <v>48</v>
      </c>
      <c r="F44" t="s">
        <v>55</v>
      </c>
      <c r="G44" t="s">
        <v>53</v>
      </c>
      <c r="H44" t="s">
        <v>55</v>
      </c>
      <c r="I44" t="s">
        <v>53</v>
      </c>
      <c r="J44" t="s">
        <v>55</v>
      </c>
      <c r="K44" t="str">
        <f t="shared" si="3"/>
        <v>New Computer Modern Uncial 10 Regular</v>
      </c>
      <c r="L44" t="s">
        <v>55</v>
      </c>
      <c r="M44" t="s">
        <v>73</v>
      </c>
      <c r="N44" t="s">
        <v>55</v>
      </c>
      <c r="O44">
        <f t="shared" si="4"/>
        <v>-91</v>
      </c>
      <c r="P44" t="s">
        <v>55</v>
      </c>
      <c r="Q44">
        <f t="shared" si="5"/>
        <v>64</v>
      </c>
      <c r="R44" t="s">
        <v>65</v>
      </c>
      <c r="T44" s="2">
        <f t="shared" si="9"/>
        <v>64</v>
      </c>
      <c r="U44" s="2">
        <f t="shared" si="9"/>
        <v>0</v>
      </c>
      <c r="V44" s="2">
        <f t="shared" si="6"/>
        <v>0</v>
      </c>
      <c r="W44" s="2">
        <f t="shared" si="10"/>
        <v>0</v>
      </c>
      <c r="X44" s="2">
        <f t="shared" si="10"/>
        <v>0</v>
      </c>
      <c r="Z44" t="str">
        <f t="shared" si="2"/>
        <v>#["NewCMUncial10-Regular","New Computer Modern Uncial 10","Regular","Regular","New Computer Modern Uncial 10 Regular","Decorative","-91","64"]</v>
      </c>
    </row>
  </sheetData>
  <mergeCells count="1">
    <mergeCell ref="T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Nasos Iliopoulos</dc:creator>
  <cp:lastModifiedBy>Nasos Iliopoulos</cp:lastModifiedBy>
  <dcterms:created xsi:type="dcterms:W3CDTF">2025-10-19T13:38:41Z</dcterms:created>
  <dcterms:modified xsi:type="dcterms:W3CDTF">2025-10-19T20:31:27Z</dcterms:modified>
</cp:coreProperties>
</file>